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Новая папка (2)\"/>
    </mc:Choice>
  </mc:AlternateContent>
  <bookViews>
    <workbookView xWindow="0" yWindow="0" windowWidth="28800" windowHeight="11925" firstSheet="4" activeTab="6"/>
  </bookViews>
  <sheets>
    <sheet name="26.05.2022(Яйцо 1)" sheetId="22" r:id="rId1"/>
    <sheet name="28.05.2022(Яйцо 2)" sheetId="32" r:id="rId2"/>
    <sheet name="29.05.2022(Предл-Эмбрион)" sheetId="24" r:id="rId3"/>
    <sheet name="30.05.2022(Предл-Эмбрион 2)" sheetId="34" r:id="rId4"/>
    <sheet name="31.05.2022(Предличинка 1)" sheetId="33" r:id="rId5"/>
    <sheet name="01.06.2022(Предличинка 2)" sheetId="26" r:id="rId6"/>
    <sheet name="19.06.2022(Молод головастик 1)" sheetId="28" r:id="rId7"/>
    <sheet name="21.06.2022(Молод головастик 2)" sheetId="35" r:id="rId8"/>
    <sheet name="06.08.2022(Стар головастик 1)" sheetId="36" r:id="rId9"/>
    <sheet name="10.08.2022(Стар головастик 2)" sheetId="37" r:id="rId10"/>
    <sheet name="Шаблон" sheetId="21" r:id="rId1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1" i="36" l="1"/>
  <c r="E85" i="36"/>
  <c r="E668" i="35"/>
  <c r="E531" i="35"/>
  <c r="E538" i="35"/>
  <c r="E422" i="35"/>
  <c r="E429" i="35"/>
  <c r="E368" i="35"/>
  <c r="E339" i="35"/>
  <c r="E298" i="35"/>
  <c r="E301" i="35"/>
  <c r="E278" i="35"/>
  <c r="E255" i="35"/>
  <c r="E236" i="35"/>
  <c r="E141" i="35"/>
  <c r="E177" i="35"/>
  <c r="E116" i="35"/>
  <c r="E81" i="35"/>
  <c r="E21" i="35"/>
  <c r="E45" i="35"/>
  <c r="E393" i="22"/>
  <c r="D333" i="22"/>
  <c r="E333" i="22" s="1"/>
  <c r="E313" i="22"/>
  <c r="E295" i="22"/>
  <c r="E223" i="22"/>
  <c r="E195" i="22"/>
  <c r="E160" i="22"/>
  <c r="E138" i="22"/>
  <c r="E99" i="22"/>
  <c r="E58" i="22"/>
  <c r="E48" i="22"/>
  <c r="D9" i="36"/>
  <c r="E9" i="36" s="1"/>
  <c r="D10" i="36"/>
  <c r="E10" i="36" s="1"/>
  <c r="D11" i="36"/>
  <c r="E11" i="36" s="1"/>
  <c r="D12" i="36"/>
  <c r="E12" i="36" s="1"/>
  <c r="D13" i="36"/>
  <c r="E13" i="36" s="1"/>
  <c r="D14" i="36"/>
  <c r="E14" i="36" s="1"/>
  <c r="D15" i="36"/>
  <c r="E15" i="36" s="1"/>
  <c r="D16" i="36"/>
  <c r="E16" i="36" s="1"/>
  <c r="D17" i="36"/>
  <c r="E17" i="36" s="1"/>
  <c r="D18" i="36"/>
  <c r="E18" i="36" s="1"/>
  <c r="D19" i="36"/>
  <c r="E19" i="36" s="1"/>
  <c r="D20" i="36"/>
  <c r="E20" i="36" s="1"/>
  <c r="D21" i="36"/>
  <c r="E21" i="36" s="1"/>
  <c r="D22" i="36"/>
  <c r="E22" i="36" s="1"/>
  <c r="D23" i="36"/>
  <c r="E23" i="36" s="1"/>
  <c r="D24" i="36"/>
  <c r="E24" i="36" s="1"/>
  <c r="D25" i="36"/>
  <c r="E25" i="36" s="1"/>
  <c r="D26" i="36"/>
  <c r="E26" i="36" s="1"/>
  <c r="D27" i="36"/>
  <c r="E27" i="36" s="1"/>
  <c r="D28" i="36"/>
  <c r="E28" i="36" s="1"/>
  <c r="D29" i="36"/>
  <c r="E29" i="36" s="1"/>
  <c r="D30" i="36"/>
  <c r="E30" i="36" s="1"/>
  <c r="D31" i="36"/>
  <c r="E31" i="36" s="1"/>
  <c r="D32" i="36"/>
  <c r="E32" i="36" s="1"/>
  <c r="D33" i="36"/>
  <c r="E33" i="36" s="1"/>
  <c r="D34" i="36"/>
  <c r="E34" i="36" s="1"/>
  <c r="D35" i="36"/>
  <c r="E35" i="36" s="1"/>
  <c r="D36" i="36"/>
  <c r="E36" i="36" s="1"/>
  <c r="D37" i="36"/>
  <c r="E37" i="36" s="1"/>
  <c r="D38" i="36"/>
  <c r="E38" i="36" s="1"/>
  <c r="D39" i="36"/>
  <c r="E39" i="36" s="1"/>
  <c r="D40" i="36"/>
  <c r="E40" i="36" s="1"/>
  <c r="D41" i="36"/>
  <c r="E41" i="36" s="1"/>
  <c r="D42" i="36"/>
  <c r="E42" i="36" s="1"/>
  <c r="D43" i="36"/>
  <c r="E43" i="36" s="1"/>
  <c r="D44" i="36"/>
  <c r="E44" i="36" s="1"/>
  <c r="D45" i="36"/>
  <c r="E45" i="36" s="1"/>
  <c r="D46" i="36"/>
  <c r="E46" i="36" s="1"/>
  <c r="D47" i="36"/>
  <c r="E47" i="36" s="1"/>
  <c r="D48" i="36"/>
  <c r="E48" i="36" s="1"/>
  <c r="D49" i="36"/>
  <c r="E49" i="36" s="1"/>
  <c r="D50" i="36"/>
  <c r="E50" i="36" s="1"/>
  <c r="D51" i="36"/>
  <c r="E51" i="36" s="1"/>
  <c r="D52" i="36"/>
  <c r="E52" i="36" s="1"/>
  <c r="D53" i="36"/>
  <c r="E53" i="36" s="1"/>
  <c r="D54" i="36"/>
  <c r="E54" i="36" s="1"/>
  <c r="D55" i="36"/>
  <c r="E55" i="36" s="1"/>
  <c r="D56" i="36"/>
  <c r="E56" i="36" s="1"/>
  <c r="D57" i="36"/>
  <c r="E57" i="36" s="1"/>
  <c r="D58" i="36"/>
  <c r="E58" i="36" s="1"/>
  <c r="D59" i="36"/>
  <c r="E59" i="36" s="1"/>
  <c r="D60" i="36"/>
  <c r="E60" i="36" s="1"/>
  <c r="D61" i="36"/>
  <c r="E61" i="36" s="1"/>
  <c r="D62" i="36"/>
  <c r="E62" i="36" s="1"/>
  <c r="D63" i="36"/>
  <c r="E63" i="36" s="1"/>
  <c r="D64" i="36"/>
  <c r="E64" i="36" s="1"/>
  <c r="D65" i="36"/>
  <c r="E65" i="36" s="1"/>
  <c r="D66" i="36"/>
  <c r="E66" i="36" s="1"/>
  <c r="D67" i="36"/>
  <c r="E67" i="36" s="1"/>
  <c r="D68" i="36"/>
  <c r="E68" i="36" s="1"/>
  <c r="D69" i="36"/>
  <c r="E69" i="36" s="1"/>
  <c r="D70" i="36"/>
  <c r="E70" i="36" s="1"/>
  <c r="D71" i="36"/>
  <c r="E71" i="36" s="1"/>
  <c r="D72" i="36"/>
  <c r="E72" i="36" s="1"/>
  <c r="D73" i="36"/>
  <c r="E73" i="36" s="1"/>
  <c r="D74" i="36"/>
  <c r="E74" i="36" s="1"/>
  <c r="D75" i="36"/>
  <c r="E75" i="36" s="1"/>
  <c r="D76" i="36"/>
  <c r="E76" i="36" s="1"/>
  <c r="D77" i="36"/>
  <c r="E77" i="36" s="1"/>
  <c r="D78" i="36"/>
  <c r="E78" i="36" s="1"/>
  <c r="D79" i="36"/>
  <c r="E79" i="36" s="1"/>
  <c r="D80" i="36"/>
  <c r="E80" i="36" s="1"/>
  <c r="D81" i="36"/>
  <c r="E81" i="36" s="1"/>
  <c r="D82" i="36"/>
  <c r="E82" i="36" s="1"/>
  <c r="D83" i="36"/>
  <c r="E83" i="36" s="1"/>
  <c r="D84" i="36"/>
  <c r="E84" i="36" s="1"/>
  <c r="D85" i="36"/>
  <c r="D86" i="36"/>
  <c r="E86" i="36" s="1"/>
  <c r="D87" i="36"/>
  <c r="E87" i="36" s="1"/>
  <c r="D88" i="36"/>
  <c r="E88" i="36" s="1"/>
  <c r="D89" i="36"/>
  <c r="E89" i="36" s="1"/>
  <c r="D90" i="36"/>
  <c r="E90" i="36" s="1"/>
  <c r="D91" i="36"/>
  <c r="D92" i="36"/>
  <c r="E92" i="36" s="1"/>
  <c r="D93" i="36"/>
  <c r="E93" i="36" s="1"/>
  <c r="D94" i="36"/>
  <c r="E94" i="36" s="1"/>
  <c r="D95" i="36"/>
  <c r="E95" i="36" s="1"/>
  <c r="D96" i="36"/>
  <c r="E96" i="36" s="1"/>
  <c r="D97" i="36"/>
  <c r="E97" i="36" s="1"/>
  <c r="D98" i="36"/>
  <c r="E98" i="36" s="1"/>
  <c r="D99" i="36"/>
  <c r="E99" i="36" s="1"/>
  <c r="D100" i="36"/>
  <c r="E100" i="36" s="1"/>
  <c r="D101" i="36"/>
  <c r="E101" i="36" s="1"/>
  <c r="D102" i="36"/>
  <c r="E102" i="36" s="1"/>
  <c r="D103" i="36"/>
  <c r="E103" i="36" s="1"/>
  <c r="D104" i="36"/>
  <c r="E104" i="36" s="1"/>
  <c r="D105" i="36"/>
  <c r="E105" i="36" s="1"/>
  <c r="D106" i="36"/>
  <c r="E106" i="36" s="1"/>
  <c r="D107" i="36"/>
  <c r="E107" i="36" s="1"/>
  <c r="D108" i="36"/>
  <c r="E108" i="36" s="1"/>
  <c r="D109" i="36"/>
  <c r="E109" i="36" s="1"/>
  <c r="D110" i="36"/>
  <c r="E110" i="36" s="1"/>
  <c r="D111" i="36"/>
  <c r="E111" i="36" s="1"/>
  <c r="D112" i="36"/>
  <c r="E112" i="36" s="1"/>
  <c r="D113" i="36"/>
  <c r="E113" i="36" s="1"/>
  <c r="D114" i="36"/>
  <c r="E114" i="36" s="1"/>
  <c r="D115" i="36"/>
  <c r="E115" i="36" s="1"/>
  <c r="D116" i="36"/>
  <c r="E116" i="36" s="1"/>
  <c r="D117" i="36"/>
  <c r="E117" i="36" s="1"/>
  <c r="D118" i="36"/>
  <c r="E118" i="36" s="1"/>
  <c r="D119" i="36"/>
  <c r="E119" i="36" s="1"/>
  <c r="D120" i="36"/>
  <c r="E120" i="36" s="1"/>
  <c r="D121" i="36"/>
  <c r="E121" i="36" s="1"/>
  <c r="D122" i="36"/>
  <c r="E122" i="36" s="1"/>
  <c r="D123" i="36"/>
  <c r="E123" i="36" s="1"/>
  <c r="D124" i="36"/>
  <c r="E124" i="36" s="1"/>
  <c r="D125" i="36"/>
  <c r="E125" i="36" s="1"/>
  <c r="D126" i="36"/>
  <c r="E126" i="36" s="1"/>
  <c r="D127" i="36"/>
  <c r="E127" i="36" s="1"/>
  <c r="D128" i="36"/>
  <c r="E128" i="36" s="1"/>
  <c r="D129" i="36"/>
  <c r="E129" i="36" s="1"/>
  <c r="D130" i="36"/>
  <c r="E130" i="36" s="1"/>
  <c r="D131" i="36"/>
  <c r="E131" i="36" s="1"/>
  <c r="D132" i="36"/>
  <c r="E132" i="36" s="1"/>
  <c r="D133" i="36"/>
  <c r="E133" i="36" s="1"/>
  <c r="D134" i="36"/>
  <c r="E134" i="36" s="1"/>
  <c r="D135" i="36"/>
  <c r="E135" i="36" s="1"/>
  <c r="D136" i="36"/>
  <c r="E136" i="36" s="1"/>
  <c r="D137" i="36"/>
  <c r="E137" i="36" s="1"/>
  <c r="D138" i="36"/>
  <c r="E138" i="36" s="1"/>
  <c r="D139" i="36"/>
  <c r="E139" i="36" s="1"/>
  <c r="D140" i="36"/>
  <c r="E140" i="36" s="1"/>
  <c r="D141" i="36"/>
  <c r="E141" i="36" s="1"/>
  <c r="D142" i="36"/>
  <c r="E142" i="36" s="1"/>
  <c r="D143" i="36"/>
  <c r="E143" i="36" s="1"/>
  <c r="D144" i="36"/>
  <c r="E144" i="36" s="1"/>
  <c r="D145" i="36"/>
  <c r="E145" i="36" s="1"/>
  <c r="D146" i="36"/>
  <c r="E146" i="36" s="1"/>
  <c r="D147" i="36"/>
  <c r="E147" i="36" s="1"/>
  <c r="D148" i="36"/>
  <c r="E148" i="36" s="1"/>
  <c r="D149" i="36"/>
  <c r="E149" i="36" s="1"/>
  <c r="D150" i="36"/>
  <c r="E150" i="36" s="1"/>
  <c r="D151" i="36"/>
  <c r="E151" i="36" s="1"/>
  <c r="D152" i="36"/>
  <c r="E152" i="36" s="1"/>
  <c r="D153" i="36"/>
  <c r="E153" i="36" s="1"/>
  <c r="D154" i="36"/>
  <c r="E154" i="36" s="1"/>
  <c r="D155" i="36"/>
  <c r="E155" i="36" s="1"/>
  <c r="D156" i="36"/>
  <c r="E156" i="36" s="1"/>
  <c r="D157" i="36"/>
  <c r="E157" i="36" s="1"/>
  <c r="D158" i="36"/>
  <c r="E158" i="36" s="1"/>
  <c r="D159" i="36"/>
  <c r="E159" i="36" s="1"/>
  <c r="D160" i="36"/>
  <c r="E160" i="36" s="1"/>
  <c r="D161" i="36"/>
  <c r="E161" i="36" s="1"/>
  <c r="D162" i="36"/>
  <c r="E162" i="36" s="1"/>
  <c r="D163" i="36"/>
  <c r="E163" i="36" s="1"/>
  <c r="D164" i="36"/>
  <c r="E164" i="36" s="1"/>
  <c r="D165" i="36"/>
  <c r="E165" i="36" s="1"/>
  <c r="D166" i="36"/>
  <c r="E166" i="36" s="1"/>
  <c r="D167" i="36"/>
  <c r="E167" i="36" s="1"/>
  <c r="D168" i="36"/>
  <c r="E168" i="36" s="1"/>
  <c r="D169" i="36"/>
  <c r="E169" i="36" s="1"/>
  <c r="D170" i="36"/>
  <c r="E170" i="36" s="1"/>
  <c r="D171" i="36"/>
  <c r="E171" i="36" s="1"/>
  <c r="D172" i="36"/>
  <c r="E172" i="36" s="1"/>
  <c r="D173" i="36"/>
  <c r="E173" i="36" s="1"/>
  <c r="D174" i="36"/>
  <c r="E174" i="36" s="1"/>
  <c r="D175" i="36"/>
  <c r="E175" i="36" s="1"/>
  <c r="D176" i="36"/>
  <c r="E176" i="36" s="1"/>
  <c r="D177" i="36"/>
  <c r="E177" i="36" s="1"/>
  <c r="D178" i="36"/>
  <c r="E178" i="36" s="1"/>
  <c r="D179" i="36"/>
  <c r="E179" i="36" s="1"/>
  <c r="D180" i="36"/>
  <c r="E180" i="36" s="1"/>
  <c r="D181" i="36"/>
  <c r="E181" i="36" s="1"/>
  <c r="D182" i="36"/>
  <c r="E182" i="36" s="1"/>
  <c r="D183" i="36"/>
  <c r="E183" i="36" s="1"/>
  <c r="D184" i="36"/>
  <c r="E184" i="36" s="1"/>
  <c r="D185" i="36"/>
  <c r="E185" i="36" s="1"/>
  <c r="D186" i="36"/>
  <c r="E186" i="36" s="1"/>
  <c r="D187" i="36"/>
  <c r="E187" i="36" s="1"/>
  <c r="D188" i="36"/>
  <c r="E188" i="36" s="1"/>
  <c r="D189" i="36"/>
  <c r="E189" i="36" s="1"/>
  <c r="D190" i="36"/>
  <c r="E190" i="36" s="1"/>
  <c r="D191" i="36"/>
  <c r="E191" i="36" s="1"/>
  <c r="D192" i="36"/>
  <c r="E192" i="36" s="1"/>
  <c r="D193" i="36"/>
  <c r="E193" i="36" s="1"/>
  <c r="D194" i="36"/>
  <c r="E194" i="36" s="1"/>
  <c r="D195" i="36"/>
  <c r="E195" i="36" s="1"/>
  <c r="D196" i="36"/>
  <c r="E196" i="36" s="1"/>
  <c r="D197" i="36"/>
  <c r="E197" i="36" s="1"/>
  <c r="D198" i="36"/>
  <c r="E198" i="36" s="1"/>
  <c r="D199" i="36"/>
  <c r="E199" i="36" s="1"/>
  <c r="D200" i="36"/>
  <c r="E200" i="36" s="1"/>
  <c r="D201" i="36"/>
  <c r="E201" i="36" s="1"/>
  <c r="D202" i="36"/>
  <c r="E202" i="36" s="1"/>
  <c r="D203" i="36"/>
  <c r="E203" i="36" s="1"/>
  <c r="D204" i="36"/>
  <c r="E204" i="36" s="1"/>
  <c r="D205" i="36"/>
  <c r="E205" i="36" s="1"/>
  <c r="D206" i="36"/>
  <c r="E206" i="36" s="1"/>
  <c r="D207" i="36"/>
  <c r="E207" i="36" s="1"/>
  <c r="D208" i="36"/>
  <c r="E208" i="36" s="1"/>
  <c r="D209" i="36"/>
  <c r="E209" i="36" s="1"/>
  <c r="D210" i="36"/>
  <c r="E210" i="36" s="1"/>
  <c r="D211" i="36"/>
  <c r="E211" i="36" s="1"/>
  <c r="D212" i="36"/>
  <c r="E212" i="36" s="1"/>
  <c r="D213" i="36"/>
  <c r="E213" i="36" s="1"/>
  <c r="D214" i="36"/>
  <c r="E214" i="36" s="1"/>
  <c r="D215" i="36"/>
  <c r="E215" i="36" s="1"/>
  <c r="D216" i="36"/>
  <c r="E216" i="36" s="1"/>
  <c r="D217" i="36"/>
  <c r="E217" i="36" s="1"/>
  <c r="D218" i="36"/>
  <c r="E218" i="36" s="1"/>
  <c r="D219" i="36"/>
  <c r="E219" i="36" s="1"/>
  <c r="D220" i="36"/>
  <c r="E220" i="36" s="1"/>
  <c r="D221" i="36"/>
  <c r="E221" i="36" s="1"/>
  <c r="D222" i="36"/>
  <c r="E222" i="36" s="1"/>
  <c r="D223" i="36"/>
  <c r="E223" i="36" s="1"/>
  <c r="D224" i="36"/>
  <c r="E224" i="36" s="1"/>
  <c r="D225" i="36"/>
  <c r="E225" i="36" s="1"/>
  <c r="D226" i="36"/>
  <c r="E226" i="36" s="1"/>
  <c r="D227" i="36"/>
  <c r="E227" i="36" s="1"/>
  <c r="D228" i="36"/>
  <c r="E228" i="36" s="1"/>
  <c r="D229" i="36"/>
  <c r="E229" i="36" s="1"/>
  <c r="D230" i="36"/>
  <c r="E230" i="36" s="1"/>
  <c r="D231" i="36"/>
  <c r="E231" i="36" s="1"/>
  <c r="D232" i="36"/>
  <c r="E232" i="36" s="1"/>
  <c r="D233" i="36"/>
  <c r="E233" i="36" s="1"/>
  <c r="D234" i="36"/>
  <c r="E234" i="36" s="1"/>
  <c r="D235" i="36"/>
  <c r="E235" i="36" s="1"/>
  <c r="D8" i="36"/>
  <c r="E8" i="36" s="1"/>
  <c r="D9" i="35"/>
  <c r="E9" i="35" s="1"/>
  <c r="D10" i="35"/>
  <c r="E10" i="35" s="1"/>
  <c r="D11" i="35"/>
  <c r="E11" i="35" s="1"/>
  <c r="D12" i="35"/>
  <c r="E12" i="35" s="1"/>
  <c r="D13" i="35"/>
  <c r="E13" i="35" s="1"/>
  <c r="D14" i="35"/>
  <c r="E14" i="35" s="1"/>
  <c r="D15" i="35"/>
  <c r="E15" i="35" s="1"/>
  <c r="D16" i="35"/>
  <c r="E16" i="35" s="1"/>
  <c r="D17" i="35"/>
  <c r="E17" i="35" s="1"/>
  <c r="D18" i="35"/>
  <c r="E18" i="35" s="1"/>
  <c r="D19" i="35"/>
  <c r="E19" i="35" s="1"/>
  <c r="D20" i="35"/>
  <c r="E20" i="35" s="1"/>
  <c r="D21" i="35"/>
  <c r="D22" i="35"/>
  <c r="E22" i="35" s="1"/>
  <c r="D23" i="35"/>
  <c r="E23" i="35" s="1"/>
  <c r="D24" i="35"/>
  <c r="E24" i="35" s="1"/>
  <c r="D25" i="35"/>
  <c r="E25" i="35" s="1"/>
  <c r="D26" i="35"/>
  <c r="E26" i="35" s="1"/>
  <c r="D27" i="35"/>
  <c r="E27" i="35" s="1"/>
  <c r="D28" i="35"/>
  <c r="E28" i="35" s="1"/>
  <c r="D29" i="35"/>
  <c r="E29" i="35" s="1"/>
  <c r="D30" i="35"/>
  <c r="E30" i="35" s="1"/>
  <c r="D31" i="35"/>
  <c r="E31" i="35" s="1"/>
  <c r="D32" i="35"/>
  <c r="E32" i="35" s="1"/>
  <c r="D33" i="35"/>
  <c r="E33" i="35" s="1"/>
  <c r="D34" i="35"/>
  <c r="E34" i="35" s="1"/>
  <c r="D35" i="35"/>
  <c r="E35" i="35" s="1"/>
  <c r="D36" i="35"/>
  <c r="E36" i="35" s="1"/>
  <c r="D37" i="35"/>
  <c r="E37" i="35" s="1"/>
  <c r="D38" i="35"/>
  <c r="E38" i="35" s="1"/>
  <c r="D39" i="35"/>
  <c r="E39" i="35" s="1"/>
  <c r="D40" i="35"/>
  <c r="E40" i="35" s="1"/>
  <c r="D41" i="35"/>
  <c r="E41" i="35" s="1"/>
  <c r="D42" i="35"/>
  <c r="E42" i="35" s="1"/>
  <c r="D43" i="35"/>
  <c r="E43" i="35" s="1"/>
  <c r="D44" i="35"/>
  <c r="E44" i="35" s="1"/>
  <c r="D45" i="35"/>
  <c r="D46" i="35"/>
  <c r="E46" i="35" s="1"/>
  <c r="D47" i="35"/>
  <c r="E47" i="35" s="1"/>
  <c r="D48" i="35"/>
  <c r="E48" i="35" s="1"/>
  <c r="D49" i="35"/>
  <c r="E49" i="35" s="1"/>
  <c r="D50" i="35"/>
  <c r="E50" i="35" s="1"/>
  <c r="D51" i="35"/>
  <c r="E51" i="35" s="1"/>
  <c r="D52" i="35"/>
  <c r="E52" i="35" s="1"/>
  <c r="D53" i="35"/>
  <c r="E53" i="35" s="1"/>
  <c r="D54" i="35"/>
  <c r="E54" i="35" s="1"/>
  <c r="D55" i="35"/>
  <c r="E55" i="35" s="1"/>
  <c r="D56" i="35"/>
  <c r="E56" i="35" s="1"/>
  <c r="D57" i="35"/>
  <c r="E57" i="35" s="1"/>
  <c r="D58" i="35"/>
  <c r="E58" i="35" s="1"/>
  <c r="D59" i="35"/>
  <c r="E59" i="35" s="1"/>
  <c r="D60" i="35"/>
  <c r="E60" i="35" s="1"/>
  <c r="D61" i="35"/>
  <c r="E61" i="35" s="1"/>
  <c r="D62" i="35"/>
  <c r="E62" i="35" s="1"/>
  <c r="D63" i="35"/>
  <c r="E63" i="35" s="1"/>
  <c r="D64" i="35"/>
  <c r="E64" i="35" s="1"/>
  <c r="D65" i="35"/>
  <c r="E65" i="35" s="1"/>
  <c r="D66" i="35"/>
  <c r="E66" i="35" s="1"/>
  <c r="D67" i="35"/>
  <c r="E67" i="35" s="1"/>
  <c r="D68" i="35"/>
  <c r="E68" i="35" s="1"/>
  <c r="D69" i="35"/>
  <c r="E69" i="35" s="1"/>
  <c r="D70" i="35"/>
  <c r="E70" i="35" s="1"/>
  <c r="D71" i="35"/>
  <c r="E71" i="35" s="1"/>
  <c r="D72" i="35"/>
  <c r="E72" i="35" s="1"/>
  <c r="D73" i="35"/>
  <c r="E73" i="35" s="1"/>
  <c r="D74" i="35"/>
  <c r="E74" i="35" s="1"/>
  <c r="D75" i="35"/>
  <c r="E75" i="35" s="1"/>
  <c r="D76" i="35"/>
  <c r="E76" i="35" s="1"/>
  <c r="D77" i="35"/>
  <c r="E77" i="35" s="1"/>
  <c r="D78" i="35"/>
  <c r="E78" i="35" s="1"/>
  <c r="D79" i="35"/>
  <c r="E79" i="35" s="1"/>
  <c r="D80" i="35"/>
  <c r="E80" i="35" s="1"/>
  <c r="D81" i="35"/>
  <c r="D82" i="35"/>
  <c r="E82" i="35" s="1"/>
  <c r="D83" i="35"/>
  <c r="E83" i="35" s="1"/>
  <c r="D84" i="35"/>
  <c r="E84" i="35" s="1"/>
  <c r="D85" i="35"/>
  <c r="E85" i="35" s="1"/>
  <c r="D86" i="35"/>
  <c r="E86" i="35" s="1"/>
  <c r="D87" i="35"/>
  <c r="E87" i="35" s="1"/>
  <c r="D88" i="35"/>
  <c r="E88" i="35" s="1"/>
  <c r="D89" i="35"/>
  <c r="E89" i="35" s="1"/>
  <c r="D90" i="35"/>
  <c r="E90" i="35" s="1"/>
  <c r="D91" i="35"/>
  <c r="E91" i="35" s="1"/>
  <c r="D92" i="35"/>
  <c r="E92" i="35" s="1"/>
  <c r="D93" i="35"/>
  <c r="E93" i="35" s="1"/>
  <c r="D94" i="35"/>
  <c r="E94" i="35" s="1"/>
  <c r="D95" i="35"/>
  <c r="E95" i="35" s="1"/>
  <c r="D96" i="35"/>
  <c r="E96" i="35" s="1"/>
  <c r="D97" i="35"/>
  <c r="E97" i="35" s="1"/>
  <c r="D98" i="35"/>
  <c r="E98" i="35" s="1"/>
  <c r="D99" i="35"/>
  <c r="E99" i="35" s="1"/>
  <c r="D100" i="35"/>
  <c r="E100" i="35" s="1"/>
  <c r="D101" i="35"/>
  <c r="E101" i="35" s="1"/>
  <c r="D102" i="35"/>
  <c r="E102" i="35" s="1"/>
  <c r="D103" i="35"/>
  <c r="E103" i="35" s="1"/>
  <c r="D104" i="35"/>
  <c r="E104" i="35" s="1"/>
  <c r="D105" i="35"/>
  <c r="E105" i="35" s="1"/>
  <c r="D106" i="35"/>
  <c r="E106" i="35" s="1"/>
  <c r="D107" i="35"/>
  <c r="E107" i="35" s="1"/>
  <c r="D108" i="35"/>
  <c r="E108" i="35" s="1"/>
  <c r="D109" i="35"/>
  <c r="E109" i="35" s="1"/>
  <c r="D110" i="35"/>
  <c r="E110" i="35" s="1"/>
  <c r="D111" i="35"/>
  <c r="E111" i="35" s="1"/>
  <c r="D112" i="35"/>
  <c r="E112" i="35" s="1"/>
  <c r="D113" i="35"/>
  <c r="E113" i="35" s="1"/>
  <c r="D114" i="35"/>
  <c r="E114" i="35" s="1"/>
  <c r="D115" i="35"/>
  <c r="E115" i="35" s="1"/>
  <c r="D116" i="35"/>
  <c r="D117" i="35"/>
  <c r="E117" i="35" s="1"/>
  <c r="D118" i="35"/>
  <c r="E118" i="35" s="1"/>
  <c r="D119" i="35"/>
  <c r="E119" i="35" s="1"/>
  <c r="D120" i="35"/>
  <c r="E120" i="35" s="1"/>
  <c r="D121" i="35"/>
  <c r="E121" i="35" s="1"/>
  <c r="D122" i="35"/>
  <c r="E122" i="35" s="1"/>
  <c r="D123" i="35"/>
  <c r="E123" i="35" s="1"/>
  <c r="D124" i="35"/>
  <c r="E124" i="35" s="1"/>
  <c r="D125" i="35"/>
  <c r="E125" i="35" s="1"/>
  <c r="D126" i="35"/>
  <c r="E126" i="35" s="1"/>
  <c r="D127" i="35"/>
  <c r="E127" i="35" s="1"/>
  <c r="D128" i="35"/>
  <c r="E128" i="35" s="1"/>
  <c r="D129" i="35"/>
  <c r="E129" i="35" s="1"/>
  <c r="D130" i="35"/>
  <c r="E130" i="35" s="1"/>
  <c r="D131" i="35"/>
  <c r="E131" i="35" s="1"/>
  <c r="D132" i="35"/>
  <c r="E132" i="35" s="1"/>
  <c r="D133" i="35"/>
  <c r="E133" i="35" s="1"/>
  <c r="D134" i="35"/>
  <c r="E134" i="35" s="1"/>
  <c r="D135" i="35"/>
  <c r="E135" i="35" s="1"/>
  <c r="D136" i="35"/>
  <c r="E136" i="35" s="1"/>
  <c r="D137" i="35"/>
  <c r="E137" i="35" s="1"/>
  <c r="D138" i="35"/>
  <c r="E138" i="35" s="1"/>
  <c r="D139" i="35"/>
  <c r="E139" i="35" s="1"/>
  <c r="D140" i="35"/>
  <c r="E140" i="35" s="1"/>
  <c r="D141" i="35"/>
  <c r="D142" i="35"/>
  <c r="E142" i="35" s="1"/>
  <c r="D143" i="35"/>
  <c r="E143" i="35" s="1"/>
  <c r="D144" i="35"/>
  <c r="E144" i="35" s="1"/>
  <c r="D145" i="35"/>
  <c r="E145" i="35" s="1"/>
  <c r="D146" i="35"/>
  <c r="E146" i="35" s="1"/>
  <c r="D147" i="35"/>
  <c r="E147" i="35" s="1"/>
  <c r="D148" i="35"/>
  <c r="E148" i="35" s="1"/>
  <c r="D149" i="35"/>
  <c r="E149" i="35" s="1"/>
  <c r="D150" i="35"/>
  <c r="E150" i="35" s="1"/>
  <c r="D151" i="35"/>
  <c r="E151" i="35" s="1"/>
  <c r="D152" i="35"/>
  <c r="E152" i="35" s="1"/>
  <c r="D153" i="35"/>
  <c r="E153" i="35" s="1"/>
  <c r="D154" i="35"/>
  <c r="E154" i="35" s="1"/>
  <c r="D155" i="35"/>
  <c r="E155" i="35" s="1"/>
  <c r="D156" i="35"/>
  <c r="E156" i="35" s="1"/>
  <c r="D157" i="35"/>
  <c r="E157" i="35" s="1"/>
  <c r="D158" i="35"/>
  <c r="E158" i="35" s="1"/>
  <c r="D159" i="35"/>
  <c r="E159" i="35" s="1"/>
  <c r="D160" i="35"/>
  <c r="E160" i="35" s="1"/>
  <c r="D161" i="35"/>
  <c r="E161" i="35" s="1"/>
  <c r="D162" i="35"/>
  <c r="E162" i="35" s="1"/>
  <c r="D163" i="35"/>
  <c r="E163" i="35" s="1"/>
  <c r="D164" i="35"/>
  <c r="E164" i="35" s="1"/>
  <c r="D165" i="35"/>
  <c r="E165" i="35" s="1"/>
  <c r="D166" i="35"/>
  <c r="E166" i="35" s="1"/>
  <c r="D167" i="35"/>
  <c r="E167" i="35" s="1"/>
  <c r="D168" i="35"/>
  <c r="E168" i="35" s="1"/>
  <c r="D169" i="35"/>
  <c r="E169" i="35" s="1"/>
  <c r="D170" i="35"/>
  <c r="E170" i="35" s="1"/>
  <c r="D171" i="35"/>
  <c r="E171" i="35" s="1"/>
  <c r="D172" i="35"/>
  <c r="E172" i="35" s="1"/>
  <c r="D173" i="35"/>
  <c r="E173" i="35" s="1"/>
  <c r="D174" i="35"/>
  <c r="E174" i="35" s="1"/>
  <c r="D175" i="35"/>
  <c r="E175" i="35" s="1"/>
  <c r="D176" i="35"/>
  <c r="E176" i="35" s="1"/>
  <c r="D177" i="35"/>
  <c r="D178" i="35"/>
  <c r="E178" i="35" s="1"/>
  <c r="D179" i="35"/>
  <c r="E179" i="35" s="1"/>
  <c r="D180" i="35"/>
  <c r="E180" i="35" s="1"/>
  <c r="D181" i="35"/>
  <c r="E181" i="35" s="1"/>
  <c r="D182" i="35"/>
  <c r="E182" i="35" s="1"/>
  <c r="D183" i="35"/>
  <c r="E183" i="35" s="1"/>
  <c r="D184" i="35"/>
  <c r="E184" i="35" s="1"/>
  <c r="D185" i="35"/>
  <c r="E185" i="35" s="1"/>
  <c r="D186" i="35"/>
  <c r="E186" i="35" s="1"/>
  <c r="D187" i="35"/>
  <c r="E187" i="35" s="1"/>
  <c r="D188" i="35"/>
  <c r="E188" i="35" s="1"/>
  <c r="D189" i="35"/>
  <c r="E189" i="35" s="1"/>
  <c r="D190" i="35"/>
  <c r="E190" i="35" s="1"/>
  <c r="D191" i="35"/>
  <c r="E191" i="35" s="1"/>
  <c r="D192" i="35"/>
  <c r="E192" i="35" s="1"/>
  <c r="D193" i="35"/>
  <c r="E193" i="35" s="1"/>
  <c r="D194" i="35"/>
  <c r="E194" i="35" s="1"/>
  <c r="D195" i="35"/>
  <c r="E195" i="35" s="1"/>
  <c r="D196" i="35"/>
  <c r="E196" i="35" s="1"/>
  <c r="D197" i="35"/>
  <c r="E197" i="35" s="1"/>
  <c r="D198" i="35"/>
  <c r="E198" i="35" s="1"/>
  <c r="D199" i="35"/>
  <c r="E199" i="35" s="1"/>
  <c r="D200" i="35"/>
  <c r="E200" i="35" s="1"/>
  <c r="D201" i="35"/>
  <c r="E201" i="35" s="1"/>
  <c r="D202" i="35"/>
  <c r="E202" i="35" s="1"/>
  <c r="D203" i="35"/>
  <c r="E203" i="35" s="1"/>
  <c r="D204" i="35"/>
  <c r="E204" i="35" s="1"/>
  <c r="D205" i="35"/>
  <c r="E205" i="35" s="1"/>
  <c r="D206" i="35"/>
  <c r="E206" i="35" s="1"/>
  <c r="D207" i="35"/>
  <c r="E207" i="35" s="1"/>
  <c r="D208" i="35"/>
  <c r="E208" i="35" s="1"/>
  <c r="D209" i="35"/>
  <c r="E209" i="35" s="1"/>
  <c r="D210" i="35"/>
  <c r="E210" i="35" s="1"/>
  <c r="D211" i="35"/>
  <c r="E211" i="35" s="1"/>
  <c r="D212" i="35"/>
  <c r="E212" i="35" s="1"/>
  <c r="D213" i="35"/>
  <c r="E213" i="35" s="1"/>
  <c r="D214" i="35"/>
  <c r="E214" i="35" s="1"/>
  <c r="D215" i="35"/>
  <c r="E215" i="35" s="1"/>
  <c r="D216" i="35"/>
  <c r="E216" i="35" s="1"/>
  <c r="D217" i="35"/>
  <c r="E217" i="35" s="1"/>
  <c r="D218" i="35"/>
  <c r="E218" i="35" s="1"/>
  <c r="D219" i="35"/>
  <c r="E219" i="35" s="1"/>
  <c r="D220" i="35"/>
  <c r="E220" i="35" s="1"/>
  <c r="D221" i="35"/>
  <c r="E221" i="35" s="1"/>
  <c r="D222" i="35"/>
  <c r="E222" i="35" s="1"/>
  <c r="D223" i="35"/>
  <c r="E223" i="35" s="1"/>
  <c r="D224" i="35"/>
  <c r="E224" i="35" s="1"/>
  <c r="D225" i="35"/>
  <c r="E225" i="35" s="1"/>
  <c r="D226" i="35"/>
  <c r="E226" i="35" s="1"/>
  <c r="D227" i="35"/>
  <c r="E227" i="35" s="1"/>
  <c r="D228" i="35"/>
  <c r="E228" i="35" s="1"/>
  <c r="D229" i="35"/>
  <c r="E229" i="35" s="1"/>
  <c r="D230" i="35"/>
  <c r="E230" i="35" s="1"/>
  <c r="D231" i="35"/>
  <c r="E231" i="35" s="1"/>
  <c r="D232" i="35"/>
  <c r="E232" i="35" s="1"/>
  <c r="D233" i="35"/>
  <c r="E233" i="35" s="1"/>
  <c r="D234" i="35"/>
  <c r="E234" i="35" s="1"/>
  <c r="D235" i="35"/>
  <c r="E235" i="35" s="1"/>
  <c r="D236" i="35"/>
  <c r="D237" i="35"/>
  <c r="E237" i="35" s="1"/>
  <c r="D238" i="35"/>
  <c r="E238" i="35" s="1"/>
  <c r="D239" i="35"/>
  <c r="E239" i="35" s="1"/>
  <c r="D240" i="35"/>
  <c r="E240" i="35" s="1"/>
  <c r="D241" i="35"/>
  <c r="E241" i="35" s="1"/>
  <c r="D242" i="35"/>
  <c r="E242" i="35" s="1"/>
  <c r="D243" i="35"/>
  <c r="E243" i="35" s="1"/>
  <c r="D244" i="35"/>
  <c r="E244" i="35" s="1"/>
  <c r="D245" i="35"/>
  <c r="E245" i="35" s="1"/>
  <c r="D246" i="35"/>
  <c r="E246" i="35" s="1"/>
  <c r="D247" i="35"/>
  <c r="E247" i="35" s="1"/>
  <c r="D248" i="35"/>
  <c r="E248" i="35" s="1"/>
  <c r="D249" i="35"/>
  <c r="E249" i="35" s="1"/>
  <c r="D250" i="35"/>
  <c r="E250" i="35" s="1"/>
  <c r="D251" i="35"/>
  <c r="E251" i="35" s="1"/>
  <c r="D252" i="35"/>
  <c r="E252" i="35" s="1"/>
  <c r="D253" i="35"/>
  <c r="E253" i="35" s="1"/>
  <c r="D254" i="35"/>
  <c r="E254" i="35" s="1"/>
  <c r="D255" i="35"/>
  <c r="D256" i="35"/>
  <c r="E256" i="35" s="1"/>
  <c r="D257" i="35"/>
  <c r="E257" i="35" s="1"/>
  <c r="D258" i="35"/>
  <c r="E258" i="35" s="1"/>
  <c r="D259" i="35"/>
  <c r="E259" i="35" s="1"/>
  <c r="D260" i="35"/>
  <c r="E260" i="35" s="1"/>
  <c r="D261" i="35"/>
  <c r="E261" i="35" s="1"/>
  <c r="D262" i="35"/>
  <c r="E262" i="35" s="1"/>
  <c r="D263" i="35"/>
  <c r="E263" i="35" s="1"/>
  <c r="D264" i="35"/>
  <c r="E264" i="35" s="1"/>
  <c r="D265" i="35"/>
  <c r="E265" i="35" s="1"/>
  <c r="D266" i="35"/>
  <c r="E266" i="35" s="1"/>
  <c r="D267" i="35"/>
  <c r="E267" i="35" s="1"/>
  <c r="D268" i="35"/>
  <c r="E268" i="35" s="1"/>
  <c r="D269" i="35"/>
  <c r="E269" i="35" s="1"/>
  <c r="D270" i="35"/>
  <c r="E270" i="35" s="1"/>
  <c r="D271" i="35"/>
  <c r="E271" i="35" s="1"/>
  <c r="D272" i="35"/>
  <c r="E272" i="35" s="1"/>
  <c r="D273" i="35"/>
  <c r="E273" i="35" s="1"/>
  <c r="D274" i="35"/>
  <c r="E274" i="35" s="1"/>
  <c r="D275" i="35"/>
  <c r="E275" i="35" s="1"/>
  <c r="D276" i="35"/>
  <c r="E276" i="35" s="1"/>
  <c r="D277" i="35"/>
  <c r="E277" i="35" s="1"/>
  <c r="D278" i="35"/>
  <c r="D279" i="35"/>
  <c r="E279" i="35" s="1"/>
  <c r="D280" i="35"/>
  <c r="E280" i="35" s="1"/>
  <c r="D281" i="35"/>
  <c r="E281" i="35" s="1"/>
  <c r="D282" i="35"/>
  <c r="E282" i="35" s="1"/>
  <c r="D283" i="35"/>
  <c r="E283" i="35" s="1"/>
  <c r="D284" i="35"/>
  <c r="E284" i="35" s="1"/>
  <c r="D285" i="35"/>
  <c r="E285" i="35" s="1"/>
  <c r="D286" i="35"/>
  <c r="E286" i="35" s="1"/>
  <c r="D287" i="35"/>
  <c r="E287" i="35" s="1"/>
  <c r="D288" i="35"/>
  <c r="E288" i="35" s="1"/>
  <c r="D289" i="35"/>
  <c r="E289" i="35" s="1"/>
  <c r="D290" i="35"/>
  <c r="E290" i="35" s="1"/>
  <c r="D291" i="35"/>
  <c r="E291" i="35" s="1"/>
  <c r="D292" i="35"/>
  <c r="E292" i="35" s="1"/>
  <c r="D293" i="35"/>
  <c r="E293" i="35" s="1"/>
  <c r="D294" i="35"/>
  <c r="E294" i="35" s="1"/>
  <c r="D295" i="35"/>
  <c r="E295" i="35" s="1"/>
  <c r="D296" i="35"/>
  <c r="E296" i="35" s="1"/>
  <c r="D297" i="35"/>
  <c r="E297" i="35" s="1"/>
  <c r="D298" i="35"/>
  <c r="D299" i="35"/>
  <c r="E299" i="35" s="1"/>
  <c r="D300" i="35"/>
  <c r="E300" i="35" s="1"/>
  <c r="D301" i="35"/>
  <c r="D302" i="35"/>
  <c r="E302" i="35" s="1"/>
  <c r="D303" i="35"/>
  <c r="E303" i="35" s="1"/>
  <c r="D304" i="35"/>
  <c r="E304" i="35" s="1"/>
  <c r="D305" i="35"/>
  <c r="E305" i="35" s="1"/>
  <c r="D306" i="35"/>
  <c r="E306" i="35" s="1"/>
  <c r="D307" i="35"/>
  <c r="E307" i="35" s="1"/>
  <c r="D308" i="35"/>
  <c r="E308" i="35" s="1"/>
  <c r="D309" i="35"/>
  <c r="E309" i="35" s="1"/>
  <c r="D310" i="35"/>
  <c r="E310" i="35" s="1"/>
  <c r="D311" i="35"/>
  <c r="E311" i="35" s="1"/>
  <c r="D312" i="35"/>
  <c r="E312" i="35" s="1"/>
  <c r="D313" i="35"/>
  <c r="E313" i="35" s="1"/>
  <c r="D314" i="35"/>
  <c r="E314" i="35" s="1"/>
  <c r="D315" i="35"/>
  <c r="E315" i="35" s="1"/>
  <c r="D316" i="35"/>
  <c r="E316" i="35" s="1"/>
  <c r="D317" i="35"/>
  <c r="E317" i="35" s="1"/>
  <c r="D318" i="35"/>
  <c r="E318" i="35" s="1"/>
  <c r="D319" i="35"/>
  <c r="E319" i="35" s="1"/>
  <c r="D320" i="35"/>
  <c r="E320" i="35" s="1"/>
  <c r="D321" i="35"/>
  <c r="E321" i="35" s="1"/>
  <c r="D322" i="35"/>
  <c r="E322" i="35" s="1"/>
  <c r="D323" i="35"/>
  <c r="E323" i="35" s="1"/>
  <c r="D324" i="35"/>
  <c r="E324" i="35" s="1"/>
  <c r="D325" i="35"/>
  <c r="E325" i="35" s="1"/>
  <c r="D326" i="35"/>
  <c r="E326" i="35" s="1"/>
  <c r="D327" i="35"/>
  <c r="E327" i="35" s="1"/>
  <c r="D328" i="35"/>
  <c r="E328" i="35" s="1"/>
  <c r="D329" i="35"/>
  <c r="E329" i="35" s="1"/>
  <c r="D330" i="35"/>
  <c r="E330" i="35" s="1"/>
  <c r="D331" i="35"/>
  <c r="E331" i="35" s="1"/>
  <c r="D332" i="35"/>
  <c r="E332" i="35" s="1"/>
  <c r="D333" i="35"/>
  <c r="E333" i="35" s="1"/>
  <c r="D334" i="35"/>
  <c r="E334" i="35" s="1"/>
  <c r="D335" i="35"/>
  <c r="E335" i="35" s="1"/>
  <c r="D336" i="35"/>
  <c r="E336" i="35" s="1"/>
  <c r="D337" i="35"/>
  <c r="E337" i="35" s="1"/>
  <c r="D338" i="35"/>
  <c r="E338" i="35" s="1"/>
  <c r="D339" i="35"/>
  <c r="D340" i="35"/>
  <c r="E340" i="35" s="1"/>
  <c r="D341" i="35"/>
  <c r="E341" i="35" s="1"/>
  <c r="D342" i="35"/>
  <c r="E342" i="35" s="1"/>
  <c r="D343" i="35"/>
  <c r="E343" i="35" s="1"/>
  <c r="D344" i="35"/>
  <c r="E344" i="35" s="1"/>
  <c r="D345" i="35"/>
  <c r="E345" i="35" s="1"/>
  <c r="D346" i="35"/>
  <c r="E346" i="35" s="1"/>
  <c r="D347" i="35"/>
  <c r="E347" i="35" s="1"/>
  <c r="D348" i="35"/>
  <c r="E348" i="35" s="1"/>
  <c r="D349" i="35"/>
  <c r="E349" i="35" s="1"/>
  <c r="D350" i="35"/>
  <c r="E350" i="35" s="1"/>
  <c r="D351" i="35"/>
  <c r="E351" i="35" s="1"/>
  <c r="D352" i="35"/>
  <c r="E352" i="35" s="1"/>
  <c r="D353" i="35"/>
  <c r="E353" i="35" s="1"/>
  <c r="D354" i="35"/>
  <c r="E354" i="35" s="1"/>
  <c r="D355" i="35"/>
  <c r="E355" i="35" s="1"/>
  <c r="D356" i="35"/>
  <c r="E356" i="35" s="1"/>
  <c r="D357" i="35"/>
  <c r="E357" i="35" s="1"/>
  <c r="D358" i="35"/>
  <c r="E358" i="35" s="1"/>
  <c r="D359" i="35"/>
  <c r="E359" i="35" s="1"/>
  <c r="D360" i="35"/>
  <c r="E360" i="35" s="1"/>
  <c r="D361" i="35"/>
  <c r="E361" i="35" s="1"/>
  <c r="D362" i="35"/>
  <c r="E362" i="35" s="1"/>
  <c r="D363" i="35"/>
  <c r="E363" i="35" s="1"/>
  <c r="D364" i="35"/>
  <c r="E364" i="35" s="1"/>
  <c r="D365" i="35"/>
  <c r="E365" i="35" s="1"/>
  <c r="D366" i="35"/>
  <c r="E366" i="35" s="1"/>
  <c r="D367" i="35"/>
  <c r="E367" i="35" s="1"/>
  <c r="D368" i="35"/>
  <c r="D369" i="35"/>
  <c r="E369" i="35" s="1"/>
  <c r="D370" i="35"/>
  <c r="E370" i="35" s="1"/>
  <c r="D371" i="35"/>
  <c r="E371" i="35" s="1"/>
  <c r="D372" i="35"/>
  <c r="E372" i="35" s="1"/>
  <c r="D373" i="35"/>
  <c r="E373" i="35" s="1"/>
  <c r="D374" i="35"/>
  <c r="E374" i="35" s="1"/>
  <c r="D375" i="35"/>
  <c r="E375" i="35" s="1"/>
  <c r="D376" i="35"/>
  <c r="E376" i="35" s="1"/>
  <c r="D377" i="35"/>
  <c r="E377" i="35" s="1"/>
  <c r="D378" i="35"/>
  <c r="E378" i="35" s="1"/>
  <c r="D379" i="35"/>
  <c r="E379" i="35" s="1"/>
  <c r="D380" i="35"/>
  <c r="E380" i="35" s="1"/>
  <c r="D381" i="35"/>
  <c r="E381" i="35" s="1"/>
  <c r="D382" i="35"/>
  <c r="E382" i="35" s="1"/>
  <c r="D383" i="35"/>
  <c r="E383" i="35" s="1"/>
  <c r="D384" i="35"/>
  <c r="E384" i="35" s="1"/>
  <c r="D385" i="35"/>
  <c r="E385" i="35" s="1"/>
  <c r="D386" i="35"/>
  <c r="E386" i="35" s="1"/>
  <c r="D387" i="35"/>
  <c r="E387" i="35" s="1"/>
  <c r="D388" i="35"/>
  <c r="E388" i="35" s="1"/>
  <c r="D389" i="35"/>
  <c r="E389" i="35" s="1"/>
  <c r="D390" i="35"/>
  <c r="E390" i="35" s="1"/>
  <c r="D391" i="35"/>
  <c r="E391" i="35" s="1"/>
  <c r="D392" i="35"/>
  <c r="E392" i="35" s="1"/>
  <c r="D393" i="35"/>
  <c r="E393" i="35" s="1"/>
  <c r="D394" i="35"/>
  <c r="E394" i="35" s="1"/>
  <c r="D395" i="35"/>
  <c r="E395" i="35" s="1"/>
  <c r="D396" i="35"/>
  <c r="E396" i="35" s="1"/>
  <c r="D397" i="35"/>
  <c r="E397" i="35" s="1"/>
  <c r="D398" i="35"/>
  <c r="E398" i="35" s="1"/>
  <c r="D399" i="35"/>
  <c r="E399" i="35" s="1"/>
  <c r="D400" i="35"/>
  <c r="E400" i="35" s="1"/>
  <c r="D401" i="35"/>
  <c r="E401" i="35" s="1"/>
  <c r="D402" i="35"/>
  <c r="E402" i="35" s="1"/>
  <c r="D403" i="35"/>
  <c r="E403" i="35" s="1"/>
  <c r="D404" i="35"/>
  <c r="E404" i="35" s="1"/>
  <c r="D405" i="35"/>
  <c r="E405" i="35" s="1"/>
  <c r="D406" i="35"/>
  <c r="E406" i="35" s="1"/>
  <c r="D407" i="35"/>
  <c r="E407" i="35" s="1"/>
  <c r="D408" i="35"/>
  <c r="E408" i="35" s="1"/>
  <c r="D409" i="35"/>
  <c r="E409" i="35" s="1"/>
  <c r="D410" i="35"/>
  <c r="E410" i="35" s="1"/>
  <c r="D411" i="35"/>
  <c r="E411" i="35" s="1"/>
  <c r="D412" i="35"/>
  <c r="E412" i="35" s="1"/>
  <c r="D413" i="35"/>
  <c r="E413" i="35" s="1"/>
  <c r="D414" i="35"/>
  <c r="E414" i="35" s="1"/>
  <c r="D415" i="35"/>
  <c r="E415" i="35" s="1"/>
  <c r="D416" i="35"/>
  <c r="E416" i="35" s="1"/>
  <c r="D417" i="35"/>
  <c r="E417" i="35" s="1"/>
  <c r="D418" i="35"/>
  <c r="E418" i="35" s="1"/>
  <c r="D419" i="35"/>
  <c r="E419" i="35" s="1"/>
  <c r="D420" i="35"/>
  <c r="E420" i="35" s="1"/>
  <c r="D421" i="35"/>
  <c r="E421" i="35" s="1"/>
  <c r="D422" i="35"/>
  <c r="D423" i="35"/>
  <c r="E423" i="35" s="1"/>
  <c r="D424" i="35"/>
  <c r="E424" i="35" s="1"/>
  <c r="D425" i="35"/>
  <c r="E425" i="35" s="1"/>
  <c r="D426" i="35"/>
  <c r="E426" i="35" s="1"/>
  <c r="D427" i="35"/>
  <c r="E427" i="35" s="1"/>
  <c r="D428" i="35"/>
  <c r="E428" i="35" s="1"/>
  <c r="D429" i="35"/>
  <c r="D430" i="35"/>
  <c r="E430" i="35" s="1"/>
  <c r="D431" i="35"/>
  <c r="E431" i="35" s="1"/>
  <c r="D432" i="35"/>
  <c r="E432" i="35" s="1"/>
  <c r="D433" i="35"/>
  <c r="E433" i="35" s="1"/>
  <c r="D434" i="35"/>
  <c r="E434" i="35" s="1"/>
  <c r="D435" i="35"/>
  <c r="E435" i="35" s="1"/>
  <c r="D436" i="35"/>
  <c r="E436" i="35" s="1"/>
  <c r="D437" i="35"/>
  <c r="E437" i="35" s="1"/>
  <c r="D438" i="35"/>
  <c r="E438" i="35" s="1"/>
  <c r="D439" i="35"/>
  <c r="E439" i="35" s="1"/>
  <c r="D440" i="35"/>
  <c r="E440" i="35" s="1"/>
  <c r="D441" i="35"/>
  <c r="E441" i="35" s="1"/>
  <c r="D442" i="35"/>
  <c r="E442" i="35" s="1"/>
  <c r="D443" i="35"/>
  <c r="E443" i="35" s="1"/>
  <c r="D444" i="35"/>
  <c r="E444" i="35" s="1"/>
  <c r="D445" i="35"/>
  <c r="E445" i="35" s="1"/>
  <c r="D446" i="35"/>
  <c r="E446" i="35" s="1"/>
  <c r="D447" i="35"/>
  <c r="E447" i="35" s="1"/>
  <c r="D448" i="35"/>
  <c r="E448" i="35" s="1"/>
  <c r="D449" i="35"/>
  <c r="E449" i="35" s="1"/>
  <c r="D450" i="35"/>
  <c r="E450" i="35" s="1"/>
  <c r="D451" i="35"/>
  <c r="E451" i="35" s="1"/>
  <c r="D452" i="35"/>
  <c r="E452" i="35" s="1"/>
  <c r="D453" i="35"/>
  <c r="E453" i="35" s="1"/>
  <c r="D454" i="35"/>
  <c r="E454" i="35" s="1"/>
  <c r="D455" i="35"/>
  <c r="E455" i="35" s="1"/>
  <c r="D456" i="35"/>
  <c r="E456" i="35" s="1"/>
  <c r="D457" i="35"/>
  <c r="E457" i="35" s="1"/>
  <c r="D458" i="35"/>
  <c r="E458" i="35" s="1"/>
  <c r="D459" i="35"/>
  <c r="E459" i="35" s="1"/>
  <c r="D460" i="35"/>
  <c r="E460" i="35" s="1"/>
  <c r="D461" i="35"/>
  <c r="E461" i="35" s="1"/>
  <c r="D462" i="35"/>
  <c r="E462" i="35" s="1"/>
  <c r="D463" i="35"/>
  <c r="E463" i="35" s="1"/>
  <c r="D464" i="35"/>
  <c r="E464" i="35" s="1"/>
  <c r="D465" i="35"/>
  <c r="E465" i="35" s="1"/>
  <c r="D466" i="35"/>
  <c r="E466" i="35" s="1"/>
  <c r="D467" i="35"/>
  <c r="E467" i="35" s="1"/>
  <c r="D468" i="35"/>
  <c r="E468" i="35" s="1"/>
  <c r="D469" i="35"/>
  <c r="E469" i="35" s="1"/>
  <c r="D470" i="35"/>
  <c r="E470" i="35" s="1"/>
  <c r="D471" i="35"/>
  <c r="E471" i="35" s="1"/>
  <c r="D472" i="35"/>
  <c r="E472" i="35" s="1"/>
  <c r="D473" i="35"/>
  <c r="E473" i="35" s="1"/>
  <c r="D474" i="35"/>
  <c r="E474" i="35" s="1"/>
  <c r="D475" i="35"/>
  <c r="E475" i="35" s="1"/>
  <c r="D476" i="35"/>
  <c r="E476" i="35" s="1"/>
  <c r="D477" i="35"/>
  <c r="E477" i="35" s="1"/>
  <c r="D478" i="35"/>
  <c r="E478" i="35" s="1"/>
  <c r="D479" i="35"/>
  <c r="E479" i="35" s="1"/>
  <c r="D480" i="35"/>
  <c r="E480" i="35" s="1"/>
  <c r="D481" i="35"/>
  <c r="E481" i="35" s="1"/>
  <c r="D482" i="35"/>
  <c r="E482" i="35" s="1"/>
  <c r="D483" i="35"/>
  <c r="E483" i="35" s="1"/>
  <c r="D484" i="35"/>
  <c r="E484" i="35" s="1"/>
  <c r="D485" i="35"/>
  <c r="E485" i="35" s="1"/>
  <c r="D486" i="35"/>
  <c r="E486" i="35" s="1"/>
  <c r="D487" i="35"/>
  <c r="E487" i="35" s="1"/>
  <c r="D488" i="35"/>
  <c r="E488" i="35" s="1"/>
  <c r="D489" i="35"/>
  <c r="E489" i="35" s="1"/>
  <c r="D490" i="35"/>
  <c r="E490" i="35" s="1"/>
  <c r="D491" i="35"/>
  <c r="E491" i="35" s="1"/>
  <c r="D492" i="35"/>
  <c r="E492" i="35" s="1"/>
  <c r="D493" i="35"/>
  <c r="E493" i="35" s="1"/>
  <c r="D494" i="35"/>
  <c r="E494" i="35" s="1"/>
  <c r="D495" i="35"/>
  <c r="E495" i="35" s="1"/>
  <c r="D496" i="35"/>
  <c r="E496" i="35" s="1"/>
  <c r="D497" i="35"/>
  <c r="E497" i="35" s="1"/>
  <c r="D498" i="35"/>
  <c r="E498" i="35" s="1"/>
  <c r="D499" i="35"/>
  <c r="E499" i="35" s="1"/>
  <c r="D500" i="35"/>
  <c r="E500" i="35" s="1"/>
  <c r="D501" i="35"/>
  <c r="E501" i="35" s="1"/>
  <c r="D502" i="35"/>
  <c r="E502" i="35" s="1"/>
  <c r="D503" i="35"/>
  <c r="E503" i="35" s="1"/>
  <c r="D504" i="35"/>
  <c r="E504" i="35" s="1"/>
  <c r="D505" i="35"/>
  <c r="E505" i="35" s="1"/>
  <c r="D506" i="35"/>
  <c r="E506" i="35" s="1"/>
  <c r="D507" i="35"/>
  <c r="E507" i="35" s="1"/>
  <c r="D508" i="35"/>
  <c r="E508" i="35" s="1"/>
  <c r="D509" i="35"/>
  <c r="E509" i="35" s="1"/>
  <c r="D510" i="35"/>
  <c r="E510" i="35" s="1"/>
  <c r="D511" i="35"/>
  <c r="E511" i="35" s="1"/>
  <c r="D512" i="35"/>
  <c r="E512" i="35" s="1"/>
  <c r="D513" i="35"/>
  <c r="E513" i="35" s="1"/>
  <c r="D514" i="35"/>
  <c r="E514" i="35" s="1"/>
  <c r="D515" i="35"/>
  <c r="E515" i="35" s="1"/>
  <c r="D516" i="35"/>
  <c r="E516" i="35" s="1"/>
  <c r="D517" i="35"/>
  <c r="E517" i="35" s="1"/>
  <c r="D518" i="35"/>
  <c r="E518" i="35" s="1"/>
  <c r="D519" i="35"/>
  <c r="E519" i="35" s="1"/>
  <c r="D520" i="35"/>
  <c r="E520" i="35" s="1"/>
  <c r="D521" i="35"/>
  <c r="E521" i="35" s="1"/>
  <c r="D522" i="35"/>
  <c r="E522" i="35" s="1"/>
  <c r="D523" i="35"/>
  <c r="E523" i="35" s="1"/>
  <c r="D524" i="35"/>
  <c r="E524" i="35" s="1"/>
  <c r="D525" i="35"/>
  <c r="E525" i="35" s="1"/>
  <c r="D526" i="35"/>
  <c r="E526" i="35" s="1"/>
  <c r="D527" i="35"/>
  <c r="E527" i="35" s="1"/>
  <c r="D528" i="35"/>
  <c r="E528" i="35" s="1"/>
  <c r="D529" i="35"/>
  <c r="E529" i="35" s="1"/>
  <c r="D530" i="35"/>
  <c r="E530" i="35" s="1"/>
  <c r="D531" i="35"/>
  <c r="D532" i="35"/>
  <c r="E532" i="35" s="1"/>
  <c r="D533" i="35"/>
  <c r="E533" i="35" s="1"/>
  <c r="D534" i="35"/>
  <c r="E534" i="35" s="1"/>
  <c r="D535" i="35"/>
  <c r="E535" i="35" s="1"/>
  <c r="D536" i="35"/>
  <c r="E536" i="35" s="1"/>
  <c r="D537" i="35"/>
  <c r="E537" i="35" s="1"/>
  <c r="D538" i="35"/>
  <c r="D539" i="35"/>
  <c r="E539" i="35" s="1"/>
  <c r="D540" i="35"/>
  <c r="E540" i="35" s="1"/>
  <c r="D541" i="35"/>
  <c r="E541" i="35" s="1"/>
  <c r="D542" i="35"/>
  <c r="E542" i="35" s="1"/>
  <c r="D543" i="35"/>
  <c r="E543" i="35" s="1"/>
  <c r="D544" i="35"/>
  <c r="E544" i="35" s="1"/>
  <c r="D545" i="35"/>
  <c r="E545" i="35" s="1"/>
  <c r="D546" i="35"/>
  <c r="E546" i="35" s="1"/>
  <c r="D547" i="35"/>
  <c r="E547" i="35" s="1"/>
  <c r="D548" i="35"/>
  <c r="E548" i="35" s="1"/>
  <c r="D549" i="35"/>
  <c r="E549" i="35" s="1"/>
  <c r="D550" i="35"/>
  <c r="E550" i="35" s="1"/>
  <c r="D551" i="35"/>
  <c r="E551" i="35" s="1"/>
  <c r="D552" i="35"/>
  <c r="E552" i="35" s="1"/>
  <c r="D553" i="35"/>
  <c r="E553" i="35" s="1"/>
  <c r="D554" i="35"/>
  <c r="E554" i="35" s="1"/>
  <c r="D555" i="35"/>
  <c r="E555" i="35" s="1"/>
  <c r="D556" i="35"/>
  <c r="E556" i="35" s="1"/>
  <c r="D557" i="35"/>
  <c r="E557" i="35" s="1"/>
  <c r="D558" i="35"/>
  <c r="E558" i="35" s="1"/>
  <c r="D559" i="35"/>
  <c r="E559" i="35" s="1"/>
  <c r="D560" i="35"/>
  <c r="E560" i="35" s="1"/>
  <c r="D561" i="35"/>
  <c r="E561" i="35" s="1"/>
  <c r="D562" i="35"/>
  <c r="E562" i="35" s="1"/>
  <c r="D563" i="35"/>
  <c r="E563" i="35" s="1"/>
  <c r="D564" i="35"/>
  <c r="E564" i="35" s="1"/>
  <c r="D565" i="35"/>
  <c r="E565" i="35" s="1"/>
  <c r="D566" i="35"/>
  <c r="E566" i="35" s="1"/>
  <c r="D567" i="35"/>
  <c r="E567" i="35" s="1"/>
  <c r="D568" i="35"/>
  <c r="E568" i="35" s="1"/>
  <c r="D569" i="35"/>
  <c r="E569" i="35" s="1"/>
  <c r="D570" i="35"/>
  <c r="E570" i="35" s="1"/>
  <c r="D571" i="35"/>
  <c r="E571" i="35" s="1"/>
  <c r="D572" i="35"/>
  <c r="E572" i="35" s="1"/>
  <c r="D573" i="35"/>
  <c r="E573" i="35" s="1"/>
  <c r="D574" i="35"/>
  <c r="E574" i="35" s="1"/>
  <c r="D575" i="35"/>
  <c r="E575" i="35" s="1"/>
  <c r="D576" i="35"/>
  <c r="E576" i="35" s="1"/>
  <c r="D577" i="35"/>
  <c r="E577" i="35" s="1"/>
  <c r="D578" i="35"/>
  <c r="E578" i="35" s="1"/>
  <c r="D579" i="35"/>
  <c r="E579" i="35" s="1"/>
  <c r="D580" i="35"/>
  <c r="E580" i="35" s="1"/>
  <c r="D581" i="35"/>
  <c r="E581" i="35" s="1"/>
  <c r="D582" i="35"/>
  <c r="E582" i="35" s="1"/>
  <c r="D583" i="35"/>
  <c r="E583" i="35" s="1"/>
  <c r="D584" i="35"/>
  <c r="E584" i="35" s="1"/>
  <c r="D585" i="35"/>
  <c r="E585" i="35" s="1"/>
  <c r="D586" i="35"/>
  <c r="E586" i="35" s="1"/>
  <c r="D587" i="35"/>
  <c r="E587" i="35" s="1"/>
  <c r="D588" i="35"/>
  <c r="E588" i="35" s="1"/>
  <c r="D589" i="35"/>
  <c r="E589" i="35" s="1"/>
  <c r="D590" i="35"/>
  <c r="E590" i="35" s="1"/>
  <c r="D591" i="35"/>
  <c r="E591" i="35" s="1"/>
  <c r="D592" i="35"/>
  <c r="E592" i="35" s="1"/>
  <c r="D593" i="35"/>
  <c r="E593" i="35" s="1"/>
  <c r="D594" i="35"/>
  <c r="E594" i="35" s="1"/>
  <c r="D595" i="35"/>
  <c r="E595" i="35" s="1"/>
  <c r="D596" i="35"/>
  <c r="E596" i="35" s="1"/>
  <c r="D597" i="35"/>
  <c r="E597" i="35" s="1"/>
  <c r="D598" i="35"/>
  <c r="E598" i="35" s="1"/>
  <c r="D599" i="35"/>
  <c r="E599" i="35" s="1"/>
  <c r="D600" i="35"/>
  <c r="E600" i="35" s="1"/>
  <c r="D601" i="35"/>
  <c r="E601" i="35" s="1"/>
  <c r="D602" i="35"/>
  <c r="E602" i="35" s="1"/>
  <c r="D603" i="35"/>
  <c r="E603" i="35" s="1"/>
  <c r="D604" i="35"/>
  <c r="E604" i="35" s="1"/>
  <c r="D605" i="35"/>
  <c r="E605" i="35" s="1"/>
  <c r="D606" i="35"/>
  <c r="E606" i="35" s="1"/>
  <c r="D607" i="35"/>
  <c r="E607" i="35" s="1"/>
  <c r="D608" i="35"/>
  <c r="E608" i="35" s="1"/>
  <c r="D609" i="35"/>
  <c r="E609" i="35" s="1"/>
  <c r="D610" i="35"/>
  <c r="E610" i="35" s="1"/>
  <c r="D611" i="35"/>
  <c r="E611" i="35" s="1"/>
  <c r="D612" i="35"/>
  <c r="E612" i="35" s="1"/>
  <c r="D613" i="35"/>
  <c r="E613" i="35" s="1"/>
  <c r="D614" i="35"/>
  <c r="E614" i="35" s="1"/>
  <c r="D615" i="35"/>
  <c r="E615" i="35" s="1"/>
  <c r="D616" i="35"/>
  <c r="E616" i="35" s="1"/>
  <c r="D617" i="35"/>
  <c r="E617" i="35" s="1"/>
  <c r="D618" i="35"/>
  <c r="E618" i="35" s="1"/>
  <c r="D619" i="35"/>
  <c r="E619" i="35" s="1"/>
  <c r="D620" i="35"/>
  <c r="E620" i="35" s="1"/>
  <c r="D621" i="35"/>
  <c r="E621" i="35" s="1"/>
  <c r="D622" i="35"/>
  <c r="E622" i="35" s="1"/>
  <c r="D623" i="35"/>
  <c r="E623" i="35" s="1"/>
  <c r="D624" i="35"/>
  <c r="E624" i="35" s="1"/>
  <c r="D625" i="35"/>
  <c r="E625" i="35" s="1"/>
  <c r="D626" i="35"/>
  <c r="E626" i="35" s="1"/>
  <c r="D627" i="35"/>
  <c r="E627" i="35" s="1"/>
  <c r="D628" i="35"/>
  <c r="E628" i="35" s="1"/>
  <c r="D629" i="35"/>
  <c r="E629" i="35" s="1"/>
  <c r="D630" i="35"/>
  <c r="E630" i="35" s="1"/>
  <c r="D631" i="35"/>
  <c r="E631" i="35" s="1"/>
  <c r="D632" i="35"/>
  <c r="E632" i="35" s="1"/>
  <c r="D633" i="35"/>
  <c r="E633" i="35" s="1"/>
  <c r="D634" i="35"/>
  <c r="E634" i="35" s="1"/>
  <c r="D635" i="35"/>
  <c r="E635" i="35" s="1"/>
  <c r="D636" i="35"/>
  <c r="E636" i="35" s="1"/>
  <c r="D637" i="35"/>
  <c r="E637" i="35" s="1"/>
  <c r="D638" i="35"/>
  <c r="E638" i="35" s="1"/>
  <c r="D639" i="35"/>
  <c r="E639" i="35" s="1"/>
  <c r="D640" i="35"/>
  <c r="E640" i="35" s="1"/>
  <c r="D641" i="35"/>
  <c r="E641" i="35" s="1"/>
  <c r="D642" i="35"/>
  <c r="E642" i="35" s="1"/>
  <c r="D643" i="35"/>
  <c r="E643" i="35" s="1"/>
  <c r="D644" i="35"/>
  <c r="E644" i="35" s="1"/>
  <c r="D645" i="35"/>
  <c r="E645" i="35" s="1"/>
  <c r="D646" i="35"/>
  <c r="E646" i="35" s="1"/>
  <c r="D647" i="35"/>
  <c r="E647" i="35" s="1"/>
  <c r="D648" i="35"/>
  <c r="E648" i="35" s="1"/>
  <c r="D649" i="35"/>
  <c r="E649" i="35" s="1"/>
  <c r="D650" i="35"/>
  <c r="E650" i="35" s="1"/>
  <c r="D651" i="35"/>
  <c r="E651" i="35" s="1"/>
  <c r="D652" i="35"/>
  <c r="E652" i="35" s="1"/>
  <c r="D653" i="35"/>
  <c r="E653" i="35" s="1"/>
  <c r="D654" i="35"/>
  <c r="E654" i="35" s="1"/>
  <c r="D655" i="35"/>
  <c r="E655" i="35" s="1"/>
  <c r="D656" i="35"/>
  <c r="E656" i="35" s="1"/>
  <c r="D657" i="35"/>
  <c r="E657" i="35" s="1"/>
  <c r="D658" i="35"/>
  <c r="E658" i="35" s="1"/>
  <c r="D659" i="35"/>
  <c r="E659" i="35" s="1"/>
  <c r="D660" i="35"/>
  <c r="E660" i="35" s="1"/>
  <c r="D661" i="35"/>
  <c r="E661" i="35" s="1"/>
  <c r="D662" i="35"/>
  <c r="E662" i="35" s="1"/>
  <c r="D663" i="35"/>
  <c r="E663" i="35" s="1"/>
  <c r="D664" i="35"/>
  <c r="E664" i="35" s="1"/>
  <c r="D665" i="35"/>
  <c r="E665" i="35" s="1"/>
  <c r="D666" i="35"/>
  <c r="E666" i="35" s="1"/>
  <c r="D667" i="35"/>
  <c r="E667" i="35" s="1"/>
  <c r="D668" i="35"/>
  <c r="D669" i="35"/>
  <c r="E669" i="35" s="1"/>
  <c r="D670" i="35"/>
  <c r="E670" i="35" s="1"/>
  <c r="D8" i="35"/>
  <c r="E8" i="35" s="1"/>
  <c r="D9" i="28"/>
  <c r="E9" i="28" s="1"/>
  <c r="D10" i="28"/>
  <c r="E10" i="28" s="1"/>
  <c r="D11" i="28"/>
  <c r="E11" i="28" s="1"/>
  <c r="D12" i="28"/>
  <c r="E12" i="28" s="1"/>
  <c r="D13" i="28"/>
  <c r="E13" i="28" s="1"/>
  <c r="D14" i="28"/>
  <c r="E14" i="28" s="1"/>
  <c r="D15" i="28"/>
  <c r="E15" i="28" s="1"/>
  <c r="D16" i="28"/>
  <c r="E16" i="28" s="1"/>
  <c r="D17" i="28"/>
  <c r="E17" i="28" s="1"/>
  <c r="D18" i="28"/>
  <c r="E18" i="28" s="1"/>
  <c r="D19" i="28"/>
  <c r="E19" i="28" s="1"/>
  <c r="D20" i="28"/>
  <c r="E20" i="28" s="1"/>
  <c r="D21" i="28"/>
  <c r="E21" i="28" s="1"/>
  <c r="D22" i="28"/>
  <c r="E22" i="28" s="1"/>
  <c r="D23" i="28"/>
  <c r="E23" i="28" s="1"/>
  <c r="D24" i="28"/>
  <c r="E24" i="28" s="1"/>
  <c r="D25" i="28"/>
  <c r="E25" i="28" s="1"/>
  <c r="D26" i="28"/>
  <c r="E26" i="28" s="1"/>
  <c r="D27" i="28"/>
  <c r="E27" i="28" s="1"/>
  <c r="D28" i="28"/>
  <c r="E28" i="28" s="1"/>
  <c r="D29" i="28"/>
  <c r="E29" i="28" s="1"/>
  <c r="D30" i="28"/>
  <c r="E30" i="28" s="1"/>
  <c r="D31" i="28"/>
  <c r="E31" i="28" s="1"/>
  <c r="D32" i="28"/>
  <c r="E32" i="28" s="1"/>
  <c r="D33" i="28"/>
  <c r="E33" i="28" s="1"/>
  <c r="D34" i="28"/>
  <c r="E34" i="28" s="1"/>
  <c r="D35" i="28"/>
  <c r="E35" i="28" s="1"/>
  <c r="D36" i="28"/>
  <c r="E36" i="28" s="1"/>
  <c r="D37" i="28"/>
  <c r="E37" i="28" s="1"/>
  <c r="D38" i="28"/>
  <c r="E38" i="28" s="1"/>
  <c r="D39" i="28"/>
  <c r="E39" i="28" s="1"/>
  <c r="D40" i="28"/>
  <c r="E40" i="28" s="1"/>
  <c r="D41" i="28"/>
  <c r="E41" i="28" s="1"/>
  <c r="D42" i="28"/>
  <c r="E42" i="28" s="1"/>
  <c r="D43" i="28"/>
  <c r="E43" i="28" s="1"/>
  <c r="D44" i="28"/>
  <c r="E44" i="28" s="1"/>
  <c r="D45" i="28"/>
  <c r="E45" i="28" s="1"/>
  <c r="D46" i="28"/>
  <c r="E46" i="28" s="1"/>
  <c r="D47" i="28"/>
  <c r="E47" i="28" s="1"/>
  <c r="D48" i="28"/>
  <c r="E48" i="28" s="1"/>
  <c r="D49" i="28"/>
  <c r="E49" i="28" s="1"/>
  <c r="D50" i="28"/>
  <c r="E50" i="28" s="1"/>
  <c r="D51" i="28"/>
  <c r="E51" i="28" s="1"/>
  <c r="D52" i="28"/>
  <c r="E52" i="28" s="1"/>
  <c r="D53" i="28"/>
  <c r="E53" i="28" s="1"/>
  <c r="D54" i="28"/>
  <c r="E54" i="28" s="1"/>
  <c r="D55" i="28"/>
  <c r="E55" i="28" s="1"/>
  <c r="D56" i="28"/>
  <c r="E56" i="28" s="1"/>
  <c r="D57" i="28"/>
  <c r="E57" i="28" s="1"/>
  <c r="D58" i="28"/>
  <c r="E58" i="28" s="1"/>
  <c r="D59" i="28"/>
  <c r="E59" i="28" s="1"/>
  <c r="D60" i="28"/>
  <c r="E60" i="28" s="1"/>
  <c r="D61" i="28"/>
  <c r="E61" i="28" s="1"/>
  <c r="D62" i="28"/>
  <c r="E62" i="28" s="1"/>
  <c r="D63" i="28"/>
  <c r="E63" i="28" s="1"/>
  <c r="D64" i="28"/>
  <c r="E64" i="28" s="1"/>
  <c r="D65" i="28"/>
  <c r="E65" i="28" s="1"/>
  <c r="D66" i="28"/>
  <c r="E66" i="28" s="1"/>
  <c r="D67" i="28"/>
  <c r="E67" i="28" s="1"/>
  <c r="D68" i="28"/>
  <c r="E68" i="28" s="1"/>
  <c r="D69" i="28"/>
  <c r="E69" i="28" s="1"/>
  <c r="D70" i="28"/>
  <c r="E70" i="28" s="1"/>
  <c r="D71" i="28"/>
  <c r="E71" i="28" s="1"/>
  <c r="D72" i="28"/>
  <c r="E72" i="28" s="1"/>
  <c r="D73" i="28"/>
  <c r="E73" i="28" s="1"/>
  <c r="D74" i="28"/>
  <c r="E74" i="28" s="1"/>
  <c r="D75" i="28"/>
  <c r="E75" i="28" s="1"/>
  <c r="D76" i="28"/>
  <c r="E76" i="28" s="1"/>
  <c r="D77" i="28"/>
  <c r="E77" i="28" s="1"/>
  <c r="D78" i="28"/>
  <c r="E78" i="28" s="1"/>
  <c r="D79" i="28"/>
  <c r="E79" i="28" s="1"/>
  <c r="D80" i="28"/>
  <c r="E80" i="28" s="1"/>
  <c r="D81" i="28"/>
  <c r="E81" i="28" s="1"/>
  <c r="D82" i="28"/>
  <c r="E82" i="28" s="1"/>
  <c r="D83" i="28"/>
  <c r="E83" i="28" s="1"/>
  <c r="D84" i="28"/>
  <c r="E84" i="28" s="1"/>
  <c r="D85" i="28"/>
  <c r="E85" i="28" s="1"/>
  <c r="D86" i="28"/>
  <c r="E86" i="28" s="1"/>
  <c r="D87" i="28"/>
  <c r="E87" i="28" s="1"/>
  <c r="D88" i="28"/>
  <c r="E88" i="28" s="1"/>
  <c r="D89" i="28"/>
  <c r="E89" i="28" s="1"/>
  <c r="D90" i="28"/>
  <c r="E90" i="28" s="1"/>
  <c r="D91" i="28"/>
  <c r="E91" i="28" s="1"/>
  <c r="D92" i="28"/>
  <c r="E92" i="28" s="1"/>
  <c r="D93" i="28"/>
  <c r="E93" i="28" s="1"/>
  <c r="D94" i="28"/>
  <c r="E94" i="28" s="1"/>
  <c r="D95" i="28"/>
  <c r="E95" i="28" s="1"/>
  <c r="D96" i="28"/>
  <c r="E96" i="28" s="1"/>
  <c r="D97" i="28"/>
  <c r="E97" i="28" s="1"/>
  <c r="D98" i="28"/>
  <c r="E98" i="28" s="1"/>
  <c r="D99" i="28"/>
  <c r="E99" i="28" s="1"/>
  <c r="D100" i="28"/>
  <c r="E100" i="28" s="1"/>
  <c r="D101" i="28"/>
  <c r="E101" i="28" s="1"/>
  <c r="D102" i="28"/>
  <c r="E102" i="28" s="1"/>
  <c r="D103" i="28"/>
  <c r="E103" i="28" s="1"/>
  <c r="D104" i="28"/>
  <c r="E104" i="28" s="1"/>
  <c r="D105" i="28"/>
  <c r="E105" i="28" s="1"/>
  <c r="D106" i="28"/>
  <c r="E106" i="28" s="1"/>
  <c r="D107" i="28"/>
  <c r="E107" i="28" s="1"/>
  <c r="D108" i="28"/>
  <c r="E108" i="28" s="1"/>
  <c r="D109" i="28"/>
  <c r="E109" i="28" s="1"/>
  <c r="D110" i="28"/>
  <c r="E110" i="28" s="1"/>
  <c r="D111" i="28"/>
  <c r="E111" i="28" s="1"/>
  <c r="D112" i="28"/>
  <c r="E112" i="28" s="1"/>
  <c r="D113" i="28"/>
  <c r="E113" i="28" s="1"/>
  <c r="D114" i="28"/>
  <c r="E114" i="28" s="1"/>
  <c r="D115" i="28"/>
  <c r="E115" i="28" s="1"/>
  <c r="D116" i="28"/>
  <c r="E116" i="28" s="1"/>
  <c r="D117" i="28"/>
  <c r="E117" i="28" s="1"/>
  <c r="D118" i="28"/>
  <c r="E118" i="28" s="1"/>
  <c r="D119" i="28"/>
  <c r="E119" i="28" s="1"/>
  <c r="D120" i="28"/>
  <c r="E120" i="28" s="1"/>
  <c r="D121" i="28"/>
  <c r="E121" i="28" s="1"/>
  <c r="D122" i="28"/>
  <c r="E122" i="28" s="1"/>
  <c r="D123" i="28"/>
  <c r="E123" i="28" s="1"/>
  <c r="D124" i="28"/>
  <c r="E124" i="28" s="1"/>
  <c r="D125" i="28"/>
  <c r="E125" i="28" s="1"/>
  <c r="D126" i="28"/>
  <c r="E126" i="28" s="1"/>
  <c r="D127" i="28"/>
  <c r="E127" i="28" s="1"/>
  <c r="D128" i="28"/>
  <c r="E128" i="28" s="1"/>
  <c r="D129" i="28"/>
  <c r="E129" i="28" s="1"/>
  <c r="D130" i="28"/>
  <c r="E130" i="28" s="1"/>
  <c r="D131" i="28"/>
  <c r="E131" i="28" s="1"/>
  <c r="D132" i="28"/>
  <c r="E132" i="28" s="1"/>
  <c r="D133" i="28"/>
  <c r="E133" i="28" s="1"/>
  <c r="D134" i="28"/>
  <c r="E134" i="28" s="1"/>
  <c r="D135" i="28"/>
  <c r="E135" i="28" s="1"/>
  <c r="D136" i="28"/>
  <c r="E136" i="28" s="1"/>
  <c r="D137" i="28"/>
  <c r="E137" i="28" s="1"/>
  <c r="D138" i="28"/>
  <c r="E138" i="28" s="1"/>
  <c r="D139" i="28"/>
  <c r="E139" i="28" s="1"/>
  <c r="D140" i="28"/>
  <c r="E140" i="28" s="1"/>
  <c r="D141" i="28"/>
  <c r="E141" i="28" s="1"/>
  <c r="D142" i="28"/>
  <c r="E142" i="28" s="1"/>
  <c r="D143" i="28"/>
  <c r="E143" i="28" s="1"/>
  <c r="D144" i="28"/>
  <c r="E144" i="28" s="1"/>
  <c r="D145" i="28"/>
  <c r="E145" i="28" s="1"/>
  <c r="D146" i="28"/>
  <c r="E146" i="28" s="1"/>
  <c r="D147" i="28"/>
  <c r="E147" i="28" s="1"/>
  <c r="D148" i="28"/>
  <c r="E148" i="28" s="1"/>
  <c r="D149" i="28"/>
  <c r="E149" i="28" s="1"/>
  <c r="D150" i="28"/>
  <c r="E150" i="28" s="1"/>
  <c r="D151" i="28"/>
  <c r="E151" i="28" s="1"/>
  <c r="D152" i="28"/>
  <c r="E152" i="28" s="1"/>
  <c r="D153" i="28"/>
  <c r="E153" i="28" s="1"/>
  <c r="D154" i="28"/>
  <c r="E154" i="28" s="1"/>
  <c r="D155" i="28"/>
  <c r="E155" i="28" s="1"/>
  <c r="D156" i="28"/>
  <c r="E156" i="28" s="1"/>
  <c r="D157" i="28"/>
  <c r="E157" i="28" s="1"/>
  <c r="D158" i="28"/>
  <c r="E158" i="28" s="1"/>
  <c r="D159" i="28"/>
  <c r="E159" i="28" s="1"/>
  <c r="D160" i="28"/>
  <c r="E160" i="28" s="1"/>
  <c r="D161" i="28"/>
  <c r="E161" i="28" s="1"/>
  <c r="D162" i="28"/>
  <c r="E162" i="28" s="1"/>
  <c r="D163" i="28"/>
  <c r="E163" i="28" s="1"/>
  <c r="D164" i="28"/>
  <c r="E164" i="28" s="1"/>
  <c r="D165" i="28"/>
  <c r="E165" i="28" s="1"/>
  <c r="D166" i="28"/>
  <c r="E166" i="28" s="1"/>
  <c r="D167" i="28"/>
  <c r="E167" i="28" s="1"/>
  <c r="D168" i="28"/>
  <c r="E168" i="28" s="1"/>
  <c r="D169" i="28"/>
  <c r="E169" i="28" s="1"/>
  <c r="D170" i="28"/>
  <c r="E170" i="28" s="1"/>
  <c r="D171" i="28"/>
  <c r="E171" i="28" s="1"/>
  <c r="D172" i="28"/>
  <c r="E172" i="28" s="1"/>
  <c r="D173" i="28"/>
  <c r="E173" i="28" s="1"/>
  <c r="D174" i="28"/>
  <c r="E174" i="28" s="1"/>
  <c r="D175" i="28"/>
  <c r="E175" i="28" s="1"/>
  <c r="D176" i="28"/>
  <c r="E176" i="28" s="1"/>
  <c r="D177" i="28"/>
  <c r="E177" i="28" s="1"/>
  <c r="D178" i="28"/>
  <c r="E178" i="28" s="1"/>
  <c r="D179" i="28"/>
  <c r="E179" i="28" s="1"/>
  <c r="D180" i="28"/>
  <c r="E180" i="28" s="1"/>
  <c r="D181" i="28"/>
  <c r="E181" i="28" s="1"/>
  <c r="D182" i="28"/>
  <c r="E182" i="28" s="1"/>
  <c r="D183" i="28"/>
  <c r="E183" i="28" s="1"/>
  <c r="D184" i="28"/>
  <c r="E184" i="28" s="1"/>
  <c r="D185" i="28"/>
  <c r="E185" i="28" s="1"/>
  <c r="D186" i="28"/>
  <c r="E186" i="28" s="1"/>
  <c r="D187" i="28"/>
  <c r="E187" i="28" s="1"/>
  <c r="D188" i="28"/>
  <c r="E188" i="28" s="1"/>
  <c r="D189" i="28"/>
  <c r="E189" i="28" s="1"/>
  <c r="D190" i="28"/>
  <c r="E190" i="28" s="1"/>
  <c r="D191" i="28"/>
  <c r="E191" i="28" s="1"/>
  <c r="D192" i="28"/>
  <c r="E192" i="28" s="1"/>
  <c r="D193" i="28"/>
  <c r="E193" i="28" s="1"/>
  <c r="D194" i="28"/>
  <c r="E194" i="28" s="1"/>
  <c r="D195" i="28"/>
  <c r="E195" i="28" s="1"/>
  <c r="D196" i="28"/>
  <c r="E196" i="28" s="1"/>
  <c r="D197" i="28"/>
  <c r="E197" i="28" s="1"/>
  <c r="D198" i="28"/>
  <c r="E198" i="28" s="1"/>
  <c r="D199" i="28"/>
  <c r="E199" i="28" s="1"/>
  <c r="D200" i="28"/>
  <c r="E200" i="28" s="1"/>
  <c r="D201" i="28"/>
  <c r="E201" i="28" s="1"/>
  <c r="D202" i="28"/>
  <c r="E202" i="28" s="1"/>
  <c r="D203" i="28"/>
  <c r="E203" i="28" s="1"/>
  <c r="D204" i="28"/>
  <c r="E204" i="28" s="1"/>
  <c r="D205" i="28"/>
  <c r="E205" i="28" s="1"/>
  <c r="D206" i="28"/>
  <c r="E206" i="28" s="1"/>
  <c r="D207" i="28"/>
  <c r="E207" i="28" s="1"/>
  <c r="D208" i="28"/>
  <c r="E208" i="28" s="1"/>
  <c r="D209" i="28"/>
  <c r="E209" i="28" s="1"/>
  <c r="D210" i="28"/>
  <c r="E210" i="28" s="1"/>
  <c r="D211" i="28"/>
  <c r="E211" i="28" s="1"/>
  <c r="D212" i="28"/>
  <c r="E212" i="28" s="1"/>
  <c r="D213" i="28"/>
  <c r="E213" i="28" s="1"/>
  <c r="D214" i="28"/>
  <c r="E214" i="28" s="1"/>
  <c r="D215" i="28"/>
  <c r="E215" i="28" s="1"/>
  <c r="D216" i="28"/>
  <c r="E216" i="28" s="1"/>
  <c r="D217" i="28"/>
  <c r="E217" i="28" s="1"/>
  <c r="D218" i="28"/>
  <c r="E218" i="28" s="1"/>
  <c r="D219" i="28"/>
  <c r="E219" i="28" s="1"/>
  <c r="D220" i="28"/>
  <c r="E220" i="28" s="1"/>
  <c r="D221" i="28"/>
  <c r="E221" i="28" s="1"/>
  <c r="D222" i="28"/>
  <c r="E222" i="28" s="1"/>
  <c r="D223" i="28"/>
  <c r="E223" i="28" s="1"/>
  <c r="D224" i="28"/>
  <c r="E224" i="28" s="1"/>
  <c r="D225" i="28"/>
  <c r="E225" i="28" s="1"/>
  <c r="D226" i="28"/>
  <c r="E226" i="28" s="1"/>
  <c r="D227" i="28"/>
  <c r="E227" i="28" s="1"/>
  <c r="D228" i="28"/>
  <c r="E228" i="28" s="1"/>
  <c r="D229" i="28"/>
  <c r="E229" i="28" s="1"/>
  <c r="D230" i="28"/>
  <c r="E230" i="28" s="1"/>
  <c r="D231" i="28"/>
  <c r="E231" i="28" s="1"/>
  <c r="D232" i="28"/>
  <c r="E232" i="28" s="1"/>
  <c r="D233" i="28"/>
  <c r="E233" i="28" s="1"/>
  <c r="D234" i="28"/>
  <c r="E234" i="28" s="1"/>
  <c r="D235" i="28"/>
  <c r="E235" i="28" s="1"/>
  <c r="D236" i="28"/>
  <c r="E236" i="28" s="1"/>
  <c r="D237" i="28"/>
  <c r="E237" i="28" s="1"/>
  <c r="D238" i="28"/>
  <c r="E238" i="28" s="1"/>
  <c r="D239" i="28"/>
  <c r="E239" i="28" s="1"/>
  <c r="D240" i="28"/>
  <c r="E240" i="28" s="1"/>
  <c r="D241" i="28"/>
  <c r="E241" i="28" s="1"/>
  <c r="D242" i="28"/>
  <c r="E242" i="28" s="1"/>
  <c r="D243" i="28"/>
  <c r="E243" i="28" s="1"/>
  <c r="D244" i="28"/>
  <c r="E244" i="28" s="1"/>
  <c r="D245" i="28"/>
  <c r="E245" i="28" s="1"/>
  <c r="D246" i="28"/>
  <c r="E246" i="28" s="1"/>
  <c r="D247" i="28"/>
  <c r="E247" i="28" s="1"/>
  <c r="D248" i="28"/>
  <c r="E248" i="28" s="1"/>
  <c r="D249" i="28"/>
  <c r="E249" i="28" s="1"/>
  <c r="D250" i="28"/>
  <c r="E250" i="28" s="1"/>
  <c r="D251" i="28"/>
  <c r="E251" i="28" s="1"/>
  <c r="D252" i="28"/>
  <c r="E252" i="28" s="1"/>
  <c r="D253" i="28"/>
  <c r="E253" i="28" s="1"/>
  <c r="D254" i="28"/>
  <c r="E254" i="28" s="1"/>
  <c r="D255" i="28"/>
  <c r="E255" i="28" s="1"/>
  <c r="D256" i="28"/>
  <c r="E256" i="28" s="1"/>
  <c r="D257" i="28"/>
  <c r="E257" i="28" s="1"/>
  <c r="D258" i="28"/>
  <c r="E258" i="28" s="1"/>
  <c r="D259" i="28"/>
  <c r="E259" i="28" s="1"/>
  <c r="D260" i="28"/>
  <c r="E260" i="28" s="1"/>
  <c r="D261" i="28"/>
  <c r="E261" i="28" s="1"/>
  <c r="D262" i="28"/>
  <c r="E262" i="28" s="1"/>
  <c r="D263" i="28"/>
  <c r="E263" i="28" s="1"/>
  <c r="D264" i="28"/>
  <c r="E264" i="28" s="1"/>
  <c r="D265" i="28"/>
  <c r="E265" i="28" s="1"/>
  <c r="D266" i="28"/>
  <c r="E266" i="28" s="1"/>
  <c r="D267" i="28"/>
  <c r="E267" i="28" s="1"/>
  <c r="D268" i="28"/>
  <c r="E268" i="28" s="1"/>
  <c r="D269" i="28"/>
  <c r="E269" i="28" s="1"/>
  <c r="D270" i="28"/>
  <c r="E270" i="28" s="1"/>
  <c r="D271" i="28"/>
  <c r="E271" i="28" s="1"/>
  <c r="D272" i="28"/>
  <c r="E272" i="28" s="1"/>
  <c r="D273" i="28"/>
  <c r="E273" i="28" s="1"/>
  <c r="D274" i="28"/>
  <c r="E274" i="28" s="1"/>
  <c r="D275" i="28"/>
  <c r="E275" i="28" s="1"/>
  <c r="D276" i="28"/>
  <c r="E276" i="28" s="1"/>
  <c r="D277" i="28"/>
  <c r="E277" i="28" s="1"/>
  <c r="D278" i="28"/>
  <c r="E278" i="28" s="1"/>
  <c r="D279" i="28"/>
  <c r="E279" i="28" s="1"/>
  <c r="D280" i="28"/>
  <c r="E280" i="28" s="1"/>
  <c r="D281" i="28"/>
  <c r="E281" i="28" s="1"/>
  <c r="D282" i="28"/>
  <c r="E282" i="28" s="1"/>
  <c r="D283" i="28"/>
  <c r="E283" i="28" s="1"/>
  <c r="D284" i="28"/>
  <c r="E284" i="28" s="1"/>
  <c r="D285" i="28"/>
  <c r="E285" i="28" s="1"/>
  <c r="D286" i="28"/>
  <c r="E286" i="28" s="1"/>
  <c r="D287" i="28"/>
  <c r="E287" i="28" s="1"/>
  <c r="D288" i="28"/>
  <c r="E288" i="28" s="1"/>
  <c r="D289" i="28"/>
  <c r="E289" i="28" s="1"/>
  <c r="D290" i="28"/>
  <c r="E290" i="28" s="1"/>
  <c r="D291" i="28"/>
  <c r="E291" i="28" s="1"/>
  <c r="D292" i="28"/>
  <c r="E292" i="28" s="1"/>
  <c r="D293" i="28"/>
  <c r="E293" i="28" s="1"/>
  <c r="D294" i="28"/>
  <c r="E294" i="28" s="1"/>
  <c r="D295" i="28"/>
  <c r="E295" i="28" s="1"/>
  <c r="D296" i="28"/>
  <c r="E296" i="28" s="1"/>
  <c r="D297" i="28"/>
  <c r="E297" i="28" s="1"/>
  <c r="D298" i="28"/>
  <c r="E298" i="28" s="1"/>
  <c r="D299" i="28"/>
  <c r="E299" i="28" s="1"/>
  <c r="D300" i="28"/>
  <c r="E300" i="28" s="1"/>
  <c r="D301" i="28"/>
  <c r="E301" i="28" s="1"/>
  <c r="D302" i="28"/>
  <c r="E302" i="28" s="1"/>
  <c r="D303" i="28"/>
  <c r="E303" i="28" s="1"/>
  <c r="D304" i="28"/>
  <c r="E304" i="28" s="1"/>
  <c r="D305" i="28"/>
  <c r="E305" i="28" s="1"/>
  <c r="D306" i="28"/>
  <c r="E306" i="28" s="1"/>
  <c r="D307" i="28"/>
  <c r="E307" i="28" s="1"/>
  <c r="D308" i="28"/>
  <c r="E308" i="28" s="1"/>
  <c r="D309" i="28"/>
  <c r="E309" i="28" s="1"/>
  <c r="D310" i="28"/>
  <c r="E310" i="28" s="1"/>
  <c r="D311" i="28"/>
  <c r="E311" i="28" s="1"/>
  <c r="D312" i="28"/>
  <c r="E312" i="28" s="1"/>
  <c r="D313" i="28"/>
  <c r="E313" i="28" s="1"/>
  <c r="D314" i="28"/>
  <c r="E314" i="28" s="1"/>
  <c r="D315" i="28"/>
  <c r="E315" i="28" s="1"/>
  <c r="D316" i="28"/>
  <c r="E316" i="28" s="1"/>
  <c r="D317" i="28"/>
  <c r="E317" i="28" s="1"/>
  <c r="D318" i="28"/>
  <c r="E318" i="28" s="1"/>
  <c r="D319" i="28"/>
  <c r="E319" i="28" s="1"/>
  <c r="D320" i="28"/>
  <c r="E320" i="28" s="1"/>
  <c r="D321" i="28"/>
  <c r="E321" i="28" s="1"/>
  <c r="D322" i="28"/>
  <c r="E322" i="28" s="1"/>
  <c r="D323" i="28"/>
  <c r="E323" i="28" s="1"/>
  <c r="D324" i="28"/>
  <c r="E324" i="28" s="1"/>
  <c r="D325" i="28"/>
  <c r="E325" i="28" s="1"/>
  <c r="D326" i="28"/>
  <c r="E326" i="28" s="1"/>
  <c r="D327" i="28"/>
  <c r="E327" i="28" s="1"/>
  <c r="D328" i="28"/>
  <c r="E328" i="28" s="1"/>
  <c r="D329" i="28"/>
  <c r="E329" i="28" s="1"/>
  <c r="D330" i="28"/>
  <c r="E330" i="28" s="1"/>
  <c r="D331" i="28"/>
  <c r="E331" i="28" s="1"/>
  <c r="D332" i="28"/>
  <c r="E332" i="28" s="1"/>
  <c r="D333" i="28"/>
  <c r="E333" i="28" s="1"/>
  <c r="D334" i="28"/>
  <c r="E334" i="28" s="1"/>
  <c r="D335" i="28"/>
  <c r="E335" i="28" s="1"/>
  <c r="D336" i="28"/>
  <c r="E336" i="28" s="1"/>
  <c r="D337" i="28"/>
  <c r="E337" i="28" s="1"/>
  <c r="D338" i="28"/>
  <c r="E338" i="28" s="1"/>
  <c r="D339" i="28"/>
  <c r="E339" i="28" s="1"/>
  <c r="D340" i="28"/>
  <c r="E340" i="28" s="1"/>
  <c r="D341" i="28"/>
  <c r="E341" i="28" s="1"/>
  <c r="D342" i="28"/>
  <c r="E342" i="28" s="1"/>
  <c r="D343" i="28"/>
  <c r="E343" i="28" s="1"/>
  <c r="D344" i="28"/>
  <c r="E344" i="28" s="1"/>
  <c r="D345" i="28"/>
  <c r="E345" i="28" s="1"/>
  <c r="D346" i="28"/>
  <c r="E346" i="28" s="1"/>
  <c r="D347" i="28"/>
  <c r="E347" i="28" s="1"/>
  <c r="D348" i="28"/>
  <c r="E348" i="28" s="1"/>
  <c r="D349" i="28"/>
  <c r="E349" i="28" s="1"/>
  <c r="D350" i="28"/>
  <c r="E350" i="28" s="1"/>
  <c r="D351" i="28"/>
  <c r="E351" i="28" s="1"/>
  <c r="D352" i="28"/>
  <c r="E352" i="28" s="1"/>
  <c r="D353" i="28"/>
  <c r="E353" i="28" s="1"/>
  <c r="D354" i="28"/>
  <c r="E354" i="28" s="1"/>
  <c r="D355" i="28"/>
  <c r="E355" i="28" s="1"/>
  <c r="D356" i="28"/>
  <c r="E356" i="28" s="1"/>
  <c r="D357" i="28"/>
  <c r="E357" i="28" s="1"/>
  <c r="D358" i="28"/>
  <c r="E358" i="28" s="1"/>
  <c r="D359" i="28"/>
  <c r="E359" i="28" s="1"/>
  <c r="D360" i="28"/>
  <c r="E360" i="28" s="1"/>
  <c r="D361" i="28"/>
  <c r="E361" i="28" s="1"/>
  <c r="D362" i="28"/>
  <c r="E362" i="28" s="1"/>
  <c r="D363" i="28"/>
  <c r="E363" i="28" s="1"/>
  <c r="D364" i="28"/>
  <c r="E364" i="28" s="1"/>
  <c r="D365" i="28"/>
  <c r="E365" i="28" s="1"/>
  <c r="D366" i="28"/>
  <c r="E366" i="28" s="1"/>
  <c r="D367" i="28"/>
  <c r="E367" i="28" s="1"/>
  <c r="D368" i="28"/>
  <c r="E368" i="28" s="1"/>
  <c r="D369" i="28"/>
  <c r="E369" i="28" s="1"/>
  <c r="D370" i="28"/>
  <c r="E370" i="28" s="1"/>
  <c r="D371" i="28"/>
  <c r="E371" i="28" s="1"/>
  <c r="D372" i="28"/>
  <c r="E372" i="28" s="1"/>
  <c r="D373" i="28"/>
  <c r="E373" i="28" s="1"/>
  <c r="D374" i="28"/>
  <c r="E374" i="28" s="1"/>
  <c r="D375" i="28"/>
  <c r="E375" i="28" s="1"/>
  <c r="D376" i="28"/>
  <c r="E376" i="28" s="1"/>
  <c r="D377" i="28"/>
  <c r="E377" i="28" s="1"/>
  <c r="D378" i="28"/>
  <c r="E378" i="28" s="1"/>
  <c r="D379" i="28"/>
  <c r="E379" i="28" s="1"/>
  <c r="D380" i="28"/>
  <c r="E380" i="28" s="1"/>
  <c r="D381" i="28"/>
  <c r="E381" i="28" s="1"/>
  <c r="D382" i="28"/>
  <c r="E382" i="28" s="1"/>
  <c r="D383" i="28"/>
  <c r="E383" i="28" s="1"/>
  <c r="D384" i="28"/>
  <c r="E384" i="28" s="1"/>
  <c r="D385" i="28"/>
  <c r="E385" i="28" s="1"/>
  <c r="D386" i="28"/>
  <c r="E386" i="28" s="1"/>
  <c r="D387" i="28"/>
  <c r="E387" i="28" s="1"/>
  <c r="D388" i="28"/>
  <c r="E388" i="28" s="1"/>
  <c r="D389" i="28"/>
  <c r="E389" i="28" s="1"/>
  <c r="D390" i="28"/>
  <c r="E390" i="28" s="1"/>
  <c r="D391" i="28"/>
  <c r="E391" i="28" s="1"/>
  <c r="D392" i="28"/>
  <c r="E392" i="28" s="1"/>
  <c r="D393" i="28"/>
  <c r="E393" i="28" s="1"/>
  <c r="D394" i="28"/>
  <c r="E394" i="28" s="1"/>
  <c r="D395" i="28"/>
  <c r="E395" i="28" s="1"/>
  <c r="D396" i="28"/>
  <c r="E396" i="28" s="1"/>
  <c r="D397" i="28"/>
  <c r="E397" i="28" s="1"/>
  <c r="D398" i="28"/>
  <c r="E398" i="28" s="1"/>
  <c r="D399" i="28"/>
  <c r="E399" i="28" s="1"/>
  <c r="D400" i="28"/>
  <c r="E400" i="28" s="1"/>
  <c r="D401" i="28"/>
  <c r="E401" i="28" s="1"/>
  <c r="D402" i="28"/>
  <c r="E402" i="28" s="1"/>
  <c r="D403" i="28"/>
  <c r="E403" i="28" s="1"/>
  <c r="D404" i="28"/>
  <c r="E404" i="28" s="1"/>
  <c r="D405" i="28"/>
  <c r="E405" i="28" s="1"/>
  <c r="D406" i="28"/>
  <c r="E406" i="28" s="1"/>
  <c r="D407" i="28"/>
  <c r="E407" i="28" s="1"/>
  <c r="D408" i="28"/>
  <c r="E408" i="28" s="1"/>
  <c r="D409" i="28"/>
  <c r="E409" i="28" s="1"/>
  <c r="D410" i="28"/>
  <c r="E410" i="28" s="1"/>
  <c r="D411" i="28"/>
  <c r="E411" i="28" s="1"/>
  <c r="D412" i="28"/>
  <c r="E412" i="28" s="1"/>
  <c r="D413" i="28"/>
  <c r="E413" i="28" s="1"/>
  <c r="D414" i="28"/>
  <c r="E414" i="28" s="1"/>
  <c r="D415" i="28"/>
  <c r="E415" i="28" s="1"/>
  <c r="D416" i="28"/>
  <c r="E416" i="28" s="1"/>
  <c r="D417" i="28"/>
  <c r="E417" i="28" s="1"/>
  <c r="D418" i="28"/>
  <c r="E418" i="28" s="1"/>
  <c r="D419" i="28"/>
  <c r="E419" i="28" s="1"/>
  <c r="D420" i="28"/>
  <c r="E420" i="28" s="1"/>
  <c r="D421" i="28"/>
  <c r="E421" i="28" s="1"/>
  <c r="D422" i="28"/>
  <c r="E422" i="28" s="1"/>
  <c r="D423" i="28"/>
  <c r="E423" i="28" s="1"/>
  <c r="D424" i="28"/>
  <c r="E424" i="28" s="1"/>
  <c r="D425" i="28"/>
  <c r="E425" i="28" s="1"/>
  <c r="D426" i="28"/>
  <c r="E426" i="28" s="1"/>
  <c r="D427" i="28"/>
  <c r="E427" i="28" s="1"/>
  <c r="D428" i="28"/>
  <c r="E428" i="28" s="1"/>
  <c r="D429" i="28"/>
  <c r="E429" i="28" s="1"/>
  <c r="D430" i="28"/>
  <c r="E430" i="28" s="1"/>
  <c r="D431" i="28"/>
  <c r="E431" i="28" s="1"/>
  <c r="D432" i="28"/>
  <c r="E432" i="28" s="1"/>
  <c r="D433" i="28"/>
  <c r="E433" i="28" s="1"/>
  <c r="D434" i="28"/>
  <c r="E434" i="28" s="1"/>
  <c r="D435" i="28"/>
  <c r="E435" i="28" s="1"/>
  <c r="D436" i="28"/>
  <c r="E436" i="28" s="1"/>
  <c r="D437" i="28"/>
  <c r="E437" i="28" s="1"/>
  <c r="D438" i="28"/>
  <c r="E438" i="28" s="1"/>
  <c r="D439" i="28"/>
  <c r="E439" i="28" s="1"/>
  <c r="D440" i="28"/>
  <c r="E440" i="28" s="1"/>
  <c r="D441" i="28"/>
  <c r="E441" i="28" s="1"/>
  <c r="D442" i="28"/>
  <c r="E442" i="28" s="1"/>
  <c r="D443" i="28"/>
  <c r="E443" i="28" s="1"/>
  <c r="D444" i="28"/>
  <c r="E444" i="28" s="1"/>
  <c r="D445" i="28"/>
  <c r="E445" i="28" s="1"/>
  <c r="D446" i="28"/>
  <c r="E446" i="28" s="1"/>
  <c r="D447" i="28"/>
  <c r="E447" i="28" s="1"/>
  <c r="D448" i="28"/>
  <c r="E448" i="28" s="1"/>
  <c r="D449" i="28"/>
  <c r="E449" i="28" s="1"/>
  <c r="D450" i="28"/>
  <c r="E450" i="28" s="1"/>
  <c r="D451" i="28"/>
  <c r="E451" i="28" s="1"/>
  <c r="D452" i="28"/>
  <c r="E452" i="28" s="1"/>
  <c r="D453" i="28"/>
  <c r="E453" i="28" s="1"/>
  <c r="D454" i="28"/>
  <c r="E454" i="28" s="1"/>
  <c r="D455" i="28"/>
  <c r="E455" i="28" s="1"/>
  <c r="D456" i="28"/>
  <c r="E456" i="28" s="1"/>
  <c r="D457" i="28"/>
  <c r="E457" i="28" s="1"/>
  <c r="D458" i="28"/>
  <c r="E458" i="28" s="1"/>
  <c r="D459" i="28"/>
  <c r="E459" i="28" s="1"/>
  <c r="D460" i="28"/>
  <c r="E460" i="28" s="1"/>
  <c r="D461" i="28"/>
  <c r="E461" i="28" s="1"/>
  <c r="D462" i="28"/>
  <c r="E462" i="28" s="1"/>
  <c r="D463" i="28"/>
  <c r="E463" i="28" s="1"/>
  <c r="D464" i="28"/>
  <c r="E464" i="28" s="1"/>
  <c r="D465" i="28"/>
  <c r="E465" i="28" s="1"/>
  <c r="D466" i="28"/>
  <c r="E466" i="28" s="1"/>
  <c r="D467" i="28"/>
  <c r="E467" i="28" s="1"/>
  <c r="D468" i="28"/>
  <c r="E468" i="28" s="1"/>
  <c r="D469" i="28"/>
  <c r="E469" i="28" s="1"/>
  <c r="D470" i="28"/>
  <c r="E470" i="28" s="1"/>
  <c r="D471" i="28"/>
  <c r="E471" i="28" s="1"/>
  <c r="D472" i="28"/>
  <c r="E472" i="28" s="1"/>
  <c r="D473" i="28"/>
  <c r="E473" i="28" s="1"/>
  <c r="D474" i="28"/>
  <c r="E474" i="28" s="1"/>
  <c r="D475" i="28"/>
  <c r="E475" i="28" s="1"/>
  <c r="D476" i="28"/>
  <c r="E476" i="28" s="1"/>
  <c r="D477" i="28"/>
  <c r="E477" i="28" s="1"/>
  <c r="D478" i="28"/>
  <c r="E478" i="28" s="1"/>
  <c r="D479" i="28"/>
  <c r="E479" i="28" s="1"/>
  <c r="D480" i="28"/>
  <c r="E480" i="28" s="1"/>
  <c r="D481" i="28"/>
  <c r="E481" i="28" s="1"/>
  <c r="D482" i="28"/>
  <c r="E482" i="28" s="1"/>
  <c r="D483" i="28"/>
  <c r="E483" i="28" s="1"/>
  <c r="D484" i="28"/>
  <c r="E484" i="28" s="1"/>
  <c r="D485" i="28"/>
  <c r="E485" i="28" s="1"/>
  <c r="D486" i="28"/>
  <c r="E486" i="28" s="1"/>
  <c r="D487" i="28"/>
  <c r="E487" i="28" s="1"/>
  <c r="D488" i="28"/>
  <c r="E488" i="28" s="1"/>
  <c r="D489" i="28"/>
  <c r="E489" i="28" s="1"/>
  <c r="D490" i="28"/>
  <c r="E490" i="28" s="1"/>
  <c r="D491" i="28"/>
  <c r="E491" i="28" s="1"/>
  <c r="D492" i="28"/>
  <c r="E492" i="28" s="1"/>
  <c r="D493" i="28"/>
  <c r="E493" i="28" s="1"/>
  <c r="D494" i="28"/>
  <c r="E494" i="28" s="1"/>
  <c r="D495" i="28"/>
  <c r="E495" i="28" s="1"/>
  <c r="D496" i="28"/>
  <c r="E496" i="28" s="1"/>
  <c r="D497" i="28"/>
  <c r="E497" i="28" s="1"/>
  <c r="D498" i="28"/>
  <c r="E498" i="28" s="1"/>
  <c r="D499" i="28"/>
  <c r="E499" i="28" s="1"/>
  <c r="D500" i="28"/>
  <c r="E500" i="28" s="1"/>
  <c r="D501" i="28"/>
  <c r="E501" i="28" s="1"/>
  <c r="D502" i="28"/>
  <c r="E502" i="28" s="1"/>
  <c r="D503" i="28"/>
  <c r="E503" i="28" s="1"/>
  <c r="D504" i="28"/>
  <c r="E504" i="28" s="1"/>
  <c r="D505" i="28"/>
  <c r="E505" i="28" s="1"/>
  <c r="D506" i="28"/>
  <c r="E506" i="28" s="1"/>
  <c r="D507" i="28"/>
  <c r="E507" i="28" s="1"/>
  <c r="D508" i="28"/>
  <c r="E508" i="28" s="1"/>
  <c r="D509" i="28"/>
  <c r="E509" i="28" s="1"/>
  <c r="D510" i="28"/>
  <c r="E510" i="28" s="1"/>
  <c r="D511" i="28"/>
  <c r="E511" i="28" s="1"/>
  <c r="D512" i="28"/>
  <c r="E512" i="28" s="1"/>
  <c r="D513" i="28"/>
  <c r="E513" i="28" s="1"/>
  <c r="D514" i="28"/>
  <c r="E514" i="28" s="1"/>
  <c r="D515" i="28"/>
  <c r="E515" i="28" s="1"/>
  <c r="D516" i="28"/>
  <c r="E516" i="28" s="1"/>
  <c r="D517" i="28"/>
  <c r="E517" i="28" s="1"/>
  <c r="D518" i="28"/>
  <c r="E518" i="28" s="1"/>
  <c r="D519" i="28"/>
  <c r="E519" i="28" s="1"/>
  <c r="D520" i="28"/>
  <c r="E520" i="28" s="1"/>
  <c r="D521" i="28"/>
  <c r="E521" i="28" s="1"/>
  <c r="D522" i="28"/>
  <c r="E522" i="28" s="1"/>
  <c r="D523" i="28"/>
  <c r="E523" i="28" s="1"/>
  <c r="D524" i="28"/>
  <c r="E524" i="28" s="1"/>
  <c r="D525" i="28"/>
  <c r="E525" i="28" s="1"/>
  <c r="D526" i="28"/>
  <c r="E526" i="28" s="1"/>
  <c r="D527" i="28"/>
  <c r="E527" i="28" s="1"/>
  <c r="D528" i="28"/>
  <c r="E528" i="28" s="1"/>
  <c r="D529" i="28"/>
  <c r="E529" i="28" s="1"/>
  <c r="D530" i="28"/>
  <c r="E530" i="28" s="1"/>
  <c r="D531" i="28"/>
  <c r="E531" i="28" s="1"/>
  <c r="D532" i="28"/>
  <c r="E532" i="28" s="1"/>
  <c r="D533" i="28"/>
  <c r="E533" i="28" s="1"/>
  <c r="D534" i="28"/>
  <c r="E534" i="28" s="1"/>
  <c r="D535" i="28"/>
  <c r="E535" i="28" s="1"/>
  <c r="D536" i="28"/>
  <c r="E536" i="28" s="1"/>
  <c r="D537" i="28"/>
  <c r="E537" i="28" s="1"/>
  <c r="D538" i="28"/>
  <c r="E538" i="28" s="1"/>
  <c r="D539" i="28"/>
  <c r="E539" i="28" s="1"/>
  <c r="D540" i="28"/>
  <c r="E540" i="28" s="1"/>
  <c r="D541" i="28"/>
  <c r="E541" i="28" s="1"/>
  <c r="D542" i="28"/>
  <c r="E542" i="28" s="1"/>
  <c r="D543" i="28"/>
  <c r="E543" i="28" s="1"/>
  <c r="D544" i="28"/>
  <c r="E544" i="28" s="1"/>
  <c r="D545" i="28"/>
  <c r="E545" i="28" s="1"/>
  <c r="D546" i="28"/>
  <c r="E546" i="28" s="1"/>
  <c r="D547" i="28"/>
  <c r="E547" i="28" s="1"/>
  <c r="D548" i="28"/>
  <c r="E548" i="28" s="1"/>
  <c r="D549" i="28"/>
  <c r="E549" i="28" s="1"/>
  <c r="D550" i="28"/>
  <c r="E550" i="28" s="1"/>
  <c r="D551" i="28"/>
  <c r="E551" i="28" s="1"/>
  <c r="D552" i="28"/>
  <c r="E552" i="28" s="1"/>
  <c r="D553" i="28"/>
  <c r="E553" i="28" s="1"/>
  <c r="D554" i="28"/>
  <c r="E554" i="28" s="1"/>
  <c r="D555" i="28"/>
  <c r="E555" i="28" s="1"/>
  <c r="D556" i="28"/>
  <c r="E556" i="28" s="1"/>
  <c r="D557" i="28"/>
  <c r="E557" i="28" s="1"/>
  <c r="D558" i="28"/>
  <c r="E558" i="28" s="1"/>
  <c r="D559" i="28"/>
  <c r="E559" i="28" s="1"/>
  <c r="D560" i="28"/>
  <c r="E560" i="28" s="1"/>
  <c r="D561" i="28"/>
  <c r="E561" i="28" s="1"/>
  <c r="D562" i="28"/>
  <c r="E562" i="28" s="1"/>
  <c r="D563" i="28"/>
  <c r="E563" i="28" s="1"/>
  <c r="D564" i="28"/>
  <c r="E564" i="28" s="1"/>
  <c r="D565" i="28"/>
  <c r="E565" i="28" s="1"/>
  <c r="D566" i="28"/>
  <c r="E566" i="28" s="1"/>
  <c r="D567" i="28"/>
  <c r="E567" i="28" s="1"/>
  <c r="D568" i="28"/>
  <c r="E568" i="28" s="1"/>
  <c r="D569" i="28"/>
  <c r="E569" i="28" s="1"/>
  <c r="D570" i="28"/>
  <c r="E570" i="28" s="1"/>
  <c r="D571" i="28"/>
  <c r="E571" i="28" s="1"/>
  <c r="D572" i="28"/>
  <c r="E572" i="28" s="1"/>
  <c r="D8" i="28"/>
  <c r="E8" i="28" s="1"/>
  <c r="D9" i="26"/>
  <c r="E9" i="26" s="1"/>
  <c r="D10" i="26"/>
  <c r="E10" i="26" s="1"/>
  <c r="D11" i="26"/>
  <c r="E11" i="26" s="1"/>
  <c r="D12" i="26"/>
  <c r="E12" i="26" s="1"/>
  <c r="D13" i="26"/>
  <c r="E13" i="26" s="1"/>
  <c r="D14" i="26"/>
  <c r="E14" i="26" s="1"/>
  <c r="D15" i="26"/>
  <c r="E15" i="26" s="1"/>
  <c r="D16" i="26"/>
  <c r="E16" i="26" s="1"/>
  <c r="D17" i="26"/>
  <c r="E17" i="26" s="1"/>
  <c r="D18" i="26"/>
  <c r="E18" i="26" s="1"/>
  <c r="D19" i="26"/>
  <c r="E19" i="26" s="1"/>
  <c r="D20" i="26"/>
  <c r="E20" i="26" s="1"/>
  <c r="D21" i="26"/>
  <c r="E21" i="26" s="1"/>
  <c r="D22" i="26"/>
  <c r="E22" i="26" s="1"/>
  <c r="D23" i="26"/>
  <c r="E23" i="26" s="1"/>
  <c r="D24" i="26"/>
  <c r="E24" i="26" s="1"/>
  <c r="D25" i="26"/>
  <c r="E25" i="26" s="1"/>
  <c r="D26" i="26"/>
  <c r="E26" i="26" s="1"/>
  <c r="D27" i="26"/>
  <c r="E27" i="26" s="1"/>
  <c r="D28" i="26"/>
  <c r="E28" i="26" s="1"/>
  <c r="D29" i="26"/>
  <c r="E29" i="26" s="1"/>
  <c r="D30" i="26"/>
  <c r="E30" i="26" s="1"/>
  <c r="D31" i="26"/>
  <c r="E31" i="26" s="1"/>
  <c r="D32" i="26"/>
  <c r="E32" i="26" s="1"/>
  <c r="D33" i="26"/>
  <c r="E33" i="26" s="1"/>
  <c r="D34" i="26"/>
  <c r="E34" i="26" s="1"/>
  <c r="D35" i="26"/>
  <c r="E35" i="26" s="1"/>
  <c r="D36" i="26"/>
  <c r="E36" i="26" s="1"/>
  <c r="D37" i="26"/>
  <c r="E37" i="26" s="1"/>
  <c r="D38" i="26"/>
  <c r="E38" i="26" s="1"/>
  <c r="D39" i="26"/>
  <c r="E39" i="26" s="1"/>
  <c r="D40" i="26"/>
  <c r="E40" i="26" s="1"/>
  <c r="D41" i="26"/>
  <c r="E41" i="26" s="1"/>
  <c r="D42" i="26"/>
  <c r="E42" i="26" s="1"/>
  <c r="D43" i="26"/>
  <c r="E43" i="26" s="1"/>
  <c r="D44" i="26"/>
  <c r="E44" i="26" s="1"/>
  <c r="D45" i="26"/>
  <c r="E45" i="26" s="1"/>
  <c r="D46" i="26"/>
  <c r="E46" i="26" s="1"/>
  <c r="D47" i="26"/>
  <c r="E47" i="26" s="1"/>
  <c r="D48" i="26"/>
  <c r="E48" i="26" s="1"/>
  <c r="D49" i="26"/>
  <c r="E49" i="26" s="1"/>
  <c r="D50" i="26"/>
  <c r="E50" i="26" s="1"/>
  <c r="D51" i="26"/>
  <c r="E51" i="26" s="1"/>
  <c r="D52" i="26"/>
  <c r="E52" i="26" s="1"/>
  <c r="D53" i="26"/>
  <c r="E53" i="26" s="1"/>
  <c r="D54" i="26"/>
  <c r="E54" i="26" s="1"/>
  <c r="D55" i="26"/>
  <c r="E55" i="26" s="1"/>
  <c r="D56" i="26"/>
  <c r="E56" i="26" s="1"/>
  <c r="D57" i="26"/>
  <c r="E57" i="26" s="1"/>
  <c r="D58" i="26"/>
  <c r="E58" i="26" s="1"/>
  <c r="D59" i="26"/>
  <c r="E59" i="26" s="1"/>
  <c r="D60" i="26"/>
  <c r="E60" i="26" s="1"/>
  <c r="D61" i="26"/>
  <c r="E61" i="26" s="1"/>
  <c r="D62" i="26"/>
  <c r="E62" i="26" s="1"/>
  <c r="D63" i="26"/>
  <c r="E63" i="26" s="1"/>
  <c r="D64" i="26"/>
  <c r="E64" i="26" s="1"/>
  <c r="D65" i="26"/>
  <c r="E65" i="26" s="1"/>
  <c r="D66" i="26"/>
  <c r="E66" i="26" s="1"/>
  <c r="D67" i="26"/>
  <c r="E67" i="26" s="1"/>
  <c r="D68" i="26"/>
  <c r="E68" i="26" s="1"/>
  <c r="D69" i="26"/>
  <c r="E69" i="26" s="1"/>
  <c r="D70" i="26"/>
  <c r="E70" i="26" s="1"/>
  <c r="D71" i="26"/>
  <c r="E71" i="26" s="1"/>
  <c r="D72" i="26"/>
  <c r="E72" i="26" s="1"/>
  <c r="D73" i="26"/>
  <c r="E73" i="26" s="1"/>
  <c r="D74" i="26"/>
  <c r="E74" i="26" s="1"/>
  <c r="D75" i="26"/>
  <c r="E75" i="26" s="1"/>
  <c r="D76" i="26"/>
  <c r="E76" i="26" s="1"/>
  <c r="D77" i="26"/>
  <c r="E77" i="26" s="1"/>
  <c r="D78" i="26"/>
  <c r="E78" i="26" s="1"/>
  <c r="D79" i="26"/>
  <c r="E79" i="26" s="1"/>
  <c r="D80" i="26"/>
  <c r="E80" i="26" s="1"/>
  <c r="D81" i="26"/>
  <c r="E81" i="26" s="1"/>
  <c r="D82" i="26"/>
  <c r="E82" i="26" s="1"/>
  <c r="D83" i="26"/>
  <c r="E83" i="26" s="1"/>
  <c r="D84" i="26"/>
  <c r="E84" i="26" s="1"/>
  <c r="D85" i="26"/>
  <c r="E85" i="26" s="1"/>
  <c r="D86" i="26"/>
  <c r="E86" i="26" s="1"/>
  <c r="D87" i="26"/>
  <c r="E87" i="26" s="1"/>
  <c r="D88" i="26"/>
  <c r="E88" i="26" s="1"/>
  <c r="D89" i="26"/>
  <c r="E89" i="26" s="1"/>
  <c r="D90" i="26"/>
  <c r="E90" i="26" s="1"/>
  <c r="D91" i="26"/>
  <c r="E91" i="26" s="1"/>
  <c r="D92" i="26"/>
  <c r="E92" i="26" s="1"/>
  <c r="D93" i="26"/>
  <c r="E93" i="26" s="1"/>
  <c r="D94" i="26"/>
  <c r="E94" i="26" s="1"/>
  <c r="D95" i="26"/>
  <c r="E95" i="26" s="1"/>
  <c r="D96" i="26"/>
  <c r="E96" i="26" s="1"/>
  <c r="D97" i="26"/>
  <c r="E97" i="26" s="1"/>
  <c r="D98" i="26"/>
  <c r="E98" i="26" s="1"/>
  <c r="D99" i="26"/>
  <c r="E99" i="26" s="1"/>
  <c r="D100" i="26"/>
  <c r="E100" i="26" s="1"/>
  <c r="D101" i="26"/>
  <c r="E101" i="26" s="1"/>
  <c r="D102" i="26"/>
  <c r="E102" i="26" s="1"/>
  <c r="D103" i="26"/>
  <c r="E103" i="26" s="1"/>
  <c r="D104" i="26"/>
  <c r="E104" i="26" s="1"/>
  <c r="D105" i="26"/>
  <c r="E105" i="26" s="1"/>
  <c r="D106" i="26"/>
  <c r="E106" i="26" s="1"/>
  <c r="D107" i="26"/>
  <c r="E107" i="26" s="1"/>
  <c r="D108" i="26"/>
  <c r="E108" i="26" s="1"/>
  <c r="D109" i="26"/>
  <c r="E109" i="26" s="1"/>
  <c r="D110" i="26"/>
  <c r="E110" i="26" s="1"/>
  <c r="D111" i="26"/>
  <c r="E111" i="26" s="1"/>
  <c r="D112" i="26"/>
  <c r="E112" i="26" s="1"/>
  <c r="D113" i="26"/>
  <c r="E113" i="26" s="1"/>
  <c r="D114" i="26"/>
  <c r="E114" i="26" s="1"/>
  <c r="D115" i="26"/>
  <c r="E115" i="26" s="1"/>
  <c r="D116" i="26"/>
  <c r="E116" i="26" s="1"/>
  <c r="D117" i="26"/>
  <c r="E117" i="26" s="1"/>
  <c r="D118" i="26"/>
  <c r="E118" i="26" s="1"/>
  <c r="D119" i="26"/>
  <c r="E119" i="26" s="1"/>
  <c r="D120" i="26"/>
  <c r="E120" i="26" s="1"/>
  <c r="D121" i="26"/>
  <c r="E121" i="26" s="1"/>
  <c r="D122" i="26"/>
  <c r="E122" i="26" s="1"/>
  <c r="D123" i="26"/>
  <c r="E123" i="26" s="1"/>
  <c r="D124" i="26"/>
  <c r="E124" i="26" s="1"/>
  <c r="D125" i="26"/>
  <c r="E125" i="26" s="1"/>
  <c r="D126" i="26"/>
  <c r="E126" i="26" s="1"/>
  <c r="D127" i="26"/>
  <c r="E127" i="26" s="1"/>
  <c r="D128" i="26"/>
  <c r="E128" i="26" s="1"/>
  <c r="D129" i="26"/>
  <c r="E129" i="26" s="1"/>
  <c r="D130" i="26"/>
  <c r="E130" i="26" s="1"/>
  <c r="D131" i="26"/>
  <c r="E131" i="26" s="1"/>
  <c r="D132" i="26"/>
  <c r="E132" i="26" s="1"/>
  <c r="D133" i="26"/>
  <c r="E133" i="26" s="1"/>
  <c r="D134" i="26"/>
  <c r="E134" i="26" s="1"/>
  <c r="D135" i="26"/>
  <c r="E135" i="26" s="1"/>
  <c r="D136" i="26"/>
  <c r="E136" i="26" s="1"/>
  <c r="D137" i="26"/>
  <c r="E137" i="26" s="1"/>
  <c r="D138" i="26"/>
  <c r="E138" i="26" s="1"/>
  <c r="D139" i="26"/>
  <c r="E139" i="26" s="1"/>
  <c r="D140" i="26"/>
  <c r="E140" i="26" s="1"/>
  <c r="D141" i="26"/>
  <c r="E141" i="26" s="1"/>
  <c r="D142" i="26"/>
  <c r="E142" i="26" s="1"/>
  <c r="D143" i="26"/>
  <c r="E143" i="26" s="1"/>
  <c r="D144" i="26"/>
  <c r="E144" i="26" s="1"/>
  <c r="D145" i="26"/>
  <c r="E145" i="26" s="1"/>
  <c r="D146" i="26"/>
  <c r="E146" i="26" s="1"/>
  <c r="D147" i="26"/>
  <c r="E147" i="26" s="1"/>
  <c r="D148" i="26"/>
  <c r="E148" i="26" s="1"/>
  <c r="D149" i="26"/>
  <c r="E149" i="26" s="1"/>
  <c r="D150" i="26"/>
  <c r="E150" i="26" s="1"/>
  <c r="D151" i="26"/>
  <c r="E151" i="26" s="1"/>
  <c r="D152" i="26"/>
  <c r="E152" i="26" s="1"/>
  <c r="D153" i="26"/>
  <c r="E153" i="26" s="1"/>
  <c r="D154" i="26"/>
  <c r="E154" i="26" s="1"/>
  <c r="D155" i="26"/>
  <c r="E155" i="26" s="1"/>
  <c r="D156" i="26"/>
  <c r="E156" i="26" s="1"/>
  <c r="D157" i="26"/>
  <c r="E157" i="26" s="1"/>
  <c r="D158" i="26"/>
  <c r="E158" i="26" s="1"/>
  <c r="D159" i="26"/>
  <c r="E159" i="26" s="1"/>
  <c r="D160" i="26"/>
  <c r="E160" i="26" s="1"/>
  <c r="D161" i="26"/>
  <c r="E161" i="26" s="1"/>
  <c r="D162" i="26"/>
  <c r="E162" i="26" s="1"/>
  <c r="D163" i="26"/>
  <c r="E163" i="26" s="1"/>
  <c r="D164" i="26"/>
  <c r="E164" i="26" s="1"/>
  <c r="D165" i="26"/>
  <c r="E165" i="26" s="1"/>
  <c r="D166" i="26"/>
  <c r="E166" i="26" s="1"/>
  <c r="D167" i="26"/>
  <c r="E167" i="26" s="1"/>
  <c r="D168" i="26"/>
  <c r="E168" i="26" s="1"/>
  <c r="D169" i="26"/>
  <c r="E169" i="26" s="1"/>
  <c r="D170" i="26"/>
  <c r="E170" i="26" s="1"/>
  <c r="D171" i="26"/>
  <c r="E171" i="26" s="1"/>
  <c r="D172" i="26"/>
  <c r="E172" i="26" s="1"/>
  <c r="D173" i="26"/>
  <c r="E173" i="26" s="1"/>
  <c r="D174" i="26"/>
  <c r="E174" i="26" s="1"/>
  <c r="D175" i="26"/>
  <c r="E175" i="26" s="1"/>
  <c r="D176" i="26"/>
  <c r="E176" i="26" s="1"/>
  <c r="D177" i="26"/>
  <c r="E177" i="26" s="1"/>
  <c r="D178" i="26"/>
  <c r="E178" i="26" s="1"/>
  <c r="D179" i="26"/>
  <c r="E179" i="26" s="1"/>
  <c r="D180" i="26"/>
  <c r="E180" i="26" s="1"/>
  <c r="D181" i="26"/>
  <c r="E181" i="26" s="1"/>
  <c r="D182" i="26"/>
  <c r="E182" i="26" s="1"/>
  <c r="D183" i="26"/>
  <c r="E183" i="26" s="1"/>
  <c r="D184" i="26"/>
  <c r="E184" i="26" s="1"/>
  <c r="D185" i="26"/>
  <c r="E185" i="26" s="1"/>
  <c r="D186" i="26"/>
  <c r="E186" i="26" s="1"/>
  <c r="D187" i="26"/>
  <c r="E187" i="26" s="1"/>
  <c r="D188" i="26"/>
  <c r="E188" i="26" s="1"/>
  <c r="D189" i="26"/>
  <c r="E189" i="26" s="1"/>
  <c r="D190" i="26"/>
  <c r="E190" i="26" s="1"/>
  <c r="D191" i="26"/>
  <c r="E191" i="26" s="1"/>
  <c r="D192" i="26"/>
  <c r="E192" i="26" s="1"/>
  <c r="D8" i="26"/>
  <c r="E8" i="26" s="1"/>
  <c r="D9" i="33"/>
  <c r="E9" i="33" s="1"/>
  <c r="D10" i="33"/>
  <c r="E10" i="33" s="1"/>
  <c r="D11" i="33"/>
  <c r="E11" i="33" s="1"/>
  <c r="D12" i="33"/>
  <c r="E12" i="33" s="1"/>
  <c r="D13" i="33"/>
  <c r="E13" i="33" s="1"/>
  <c r="D14" i="33"/>
  <c r="E14" i="33" s="1"/>
  <c r="D15" i="33"/>
  <c r="E15" i="33" s="1"/>
  <c r="D16" i="33"/>
  <c r="E16" i="33" s="1"/>
  <c r="D17" i="33"/>
  <c r="E17" i="33" s="1"/>
  <c r="D18" i="33"/>
  <c r="E18" i="33" s="1"/>
  <c r="D19" i="33"/>
  <c r="E19" i="33" s="1"/>
  <c r="D20" i="33"/>
  <c r="E20" i="33" s="1"/>
  <c r="D21" i="33"/>
  <c r="E21" i="33" s="1"/>
  <c r="D22" i="33"/>
  <c r="E22" i="33" s="1"/>
  <c r="D23" i="33"/>
  <c r="E23" i="33" s="1"/>
  <c r="D24" i="33"/>
  <c r="E24" i="33" s="1"/>
  <c r="D25" i="33"/>
  <c r="E25" i="33" s="1"/>
  <c r="D26" i="33"/>
  <c r="E26" i="33" s="1"/>
  <c r="D27" i="33"/>
  <c r="E27" i="33" s="1"/>
  <c r="D28" i="33"/>
  <c r="E28" i="33" s="1"/>
  <c r="D29" i="33"/>
  <c r="E29" i="33" s="1"/>
  <c r="D30" i="33"/>
  <c r="E30" i="33" s="1"/>
  <c r="D31" i="33"/>
  <c r="E31" i="33" s="1"/>
  <c r="D32" i="33"/>
  <c r="E32" i="33" s="1"/>
  <c r="D33" i="33"/>
  <c r="E33" i="33" s="1"/>
  <c r="D34" i="33"/>
  <c r="E34" i="33" s="1"/>
  <c r="D35" i="33"/>
  <c r="E35" i="33" s="1"/>
  <c r="D36" i="33"/>
  <c r="E36" i="33" s="1"/>
  <c r="D37" i="33"/>
  <c r="E37" i="33" s="1"/>
  <c r="D38" i="33"/>
  <c r="E38" i="33" s="1"/>
  <c r="D39" i="33"/>
  <c r="E39" i="33" s="1"/>
  <c r="D40" i="33"/>
  <c r="E40" i="33" s="1"/>
  <c r="D41" i="33"/>
  <c r="E41" i="33" s="1"/>
  <c r="D42" i="33"/>
  <c r="E42" i="33" s="1"/>
  <c r="D43" i="33"/>
  <c r="E43" i="33" s="1"/>
  <c r="D44" i="33"/>
  <c r="E44" i="33" s="1"/>
  <c r="D45" i="33"/>
  <c r="E45" i="33" s="1"/>
  <c r="D46" i="33"/>
  <c r="E46" i="33" s="1"/>
  <c r="D47" i="33"/>
  <c r="E47" i="33" s="1"/>
  <c r="D48" i="33"/>
  <c r="E48" i="33" s="1"/>
  <c r="D49" i="33"/>
  <c r="E49" i="33" s="1"/>
  <c r="D50" i="33"/>
  <c r="E50" i="33" s="1"/>
  <c r="D51" i="33"/>
  <c r="E51" i="33" s="1"/>
  <c r="D52" i="33"/>
  <c r="E52" i="33" s="1"/>
  <c r="D53" i="33"/>
  <c r="E53" i="33" s="1"/>
  <c r="D54" i="33"/>
  <c r="E54" i="33" s="1"/>
  <c r="D55" i="33"/>
  <c r="E55" i="33" s="1"/>
  <c r="D56" i="33"/>
  <c r="E56" i="33" s="1"/>
  <c r="D57" i="33"/>
  <c r="E57" i="33" s="1"/>
  <c r="D58" i="33"/>
  <c r="E58" i="33" s="1"/>
  <c r="D59" i="33"/>
  <c r="E59" i="33" s="1"/>
  <c r="D60" i="33"/>
  <c r="E60" i="33" s="1"/>
  <c r="D61" i="33"/>
  <c r="E61" i="33" s="1"/>
  <c r="D62" i="33"/>
  <c r="E62" i="33" s="1"/>
  <c r="D63" i="33"/>
  <c r="E63" i="33" s="1"/>
  <c r="D64" i="33"/>
  <c r="E64" i="33" s="1"/>
  <c r="D65" i="33"/>
  <c r="E65" i="33" s="1"/>
  <c r="D66" i="33"/>
  <c r="E66" i="33" s="1"/>
  <c r="D67" i="33"/>
  <c r="E67" i="33" s="1"/>
  <c r="D68" i="33"/>
  <c r="E68" i="33" s="1"/>
  <c r="D69" i="33"/>
  <c r="E69" i="33" s="1"/>
  <c r="D70" i="33"/>
  <c r="E70" i="33" s="1"/>
  <c r="D71" i="33"/>
  <c r="E71" i="33" s="1"/>
  <c r="D72" i="33"/>
  <c r="E72" i="33" s="1"/>
  <c r="D73" i="33"/>
  <c r="E73" i="33" s="1"/>
  <c r="D74" i="33"/>
  <c r="E74" i="33" s="1"/>
  <c r="D75" i="33"/>
  <c r="E75" i="33" s="1"/>
  <c r="D76" i="33"/>
  <c r="E76" i="33" s="1"/>
  <c r="D77" i="33"/>
  <c r="E77" i="33" s="1"/>
  <c r="D78" i="33"/>
  <c r="E78" i="33" s="1"/>
  <c r="D79" i="33"/>
  <c r="E79" i="33" s="1"/>
  <c r="D80" i="33"/>
  <c r="E80" i="33" s="1"/>
  <c r="D81" i="33"/>
  <c r="E81" i="33" s="1"/>
  <c r="D82" i="33"/>
  <c r="E82" i="33" s="1"/>
  <c r="D83" i="33"/>
  <c r="E83" i="33" s="1"/>
  <c r="D84" i="33"/>
  <c r="E84" i="33" s="1"/>
  <c r="D85" i="33"/>
  <c r="E85" i="33" s="1"/>
  <c r="D86" i="33"/>
  <c r="E86" i="33" s="1"/>
  <c r="D87" i="33"/>
  <c r="E87" i="33" s="1"/>
  <c r="D88" i="33"/>
  <c r="E88" i="33" s="1"/>
  <c r="D89" i="33"/>
  <c r="E89" i="33" s="1"/>
  <c r="D90" i="33"/>
  <c r="E90" i="33" s="1"/>
  <c r="D91" i="33"/>
  <c r="E91" i="33" s="1"/>
  <c r="D92" i="33"/>
  <c r="E92" i="33" s="1"/>
  <c r="D93" i="33"/>
  <c r="E93" i="33" s="1"/>
  <c r="D94" i="33"/>
  <c r="E94" i="33" s="1"/>
  <c r="D95" i="33"/>
  <c r="E95" i="33" s="1"/>
  <c r="D96" i="33"/>
  <c r="E96" i="33" s="1"/>
  <c r="D97" i="33"/>
  <c r="E97" i="33" s="1"/>
  <c r="D98" i="33"/>
  <c r="E98" i="33" s="1"/>
  <c r="D99" i="33"/>
  <c r="E99" i="33" s="1"/>
  <c r="D100" i="33"/>
  <c r="E100" i="33" s="1"/>
  <c r="D101" i="33"/>
  <c r="E101" i="33" s="1"/>
  <c r="D102" i="33"/>
  <c r="E102" i="33" s="1"/>
  <c r="D103" i="33"/>
  <c r="E103" i="33" s="1"/>
  <c r="D104" i="33"/>
  <c r="E104" i="33" s="1"/>
  <c r="D105" i="33"/>
  <c r="E105" i="33" s="1"/>
  <c r="D106" i="33"/>
  <c r="E106" i="33" s="1"/>
  <c r="D107" i="33"/>
  <c r="E107" i="33" s="1"/>
  <c r="D108" i="33"/>
  <c r="E108" i="33" s="1"/>
  <c r="D109" i="33"/>
  <c r="E109" i="33" s="1"/>
  <c r="D110" i="33"/>
  <c r="E110" i="33" s="1"/>
  <c r="D111" i="33"/>
  <c r="E111" i="33" s="1"/>
  <c r="D112" i="33"/>
  <c r="E112" i="33" s="1"/>
  <c r="D113" i="33"/>
  <c r="E113" i="33" s="1"/>
  <c r="D114" i="33"/>
  <c r="E114" i="33" s="1"/>
  <c r="D115" i="33"/>
  <c r="E115" i="33" s="1"/>
  <c r="D116" i="33"/>
  <c r="E116" i="33" s="1"/>
  <c r="D117" i="33"/>
  <c r="E117" i="33" s="1"/>
  <c r="D118" i="33"/>
  <c r="E118" i="33" s="1"/>
  <c r="D119" i="33"/>
  <c r="E119" i="33" s="1"/>
  <c r="D120" i="33"/>
  <c r="E120" i="33" s="1"/>
  <c r="D121" i="33"/>
  <c r="E121" i="33" s="1"/>
  <c r="D122" i="33"/>
  <c r="E122" i="33" s="1"/>
  <c r="D123" i="33"/>
  <c r="E123" i="33" s="1"/>
  <c r="D124" i="33"/>
  <c r="E124" i="33" s="1"/>
  <c r="D125" i="33"/>
  <c r="E125" i="33" s="1"/>
  <c r="D126" i="33"/>
  <c r="E126" i="33" s="1"/>
  <c r="D127" i="33"/>
  <c r="E127" i="33" s="1"/>
  <c r="D128" i="33"/>
  <c r="E128" i="33" s="1"/>
  <c r="D129" i="33"/>
  <c r="E129" i="33" s="1"/>
  <c r="D130" i="33"/>
  <c r="E130" i="33" s="1"/>
  <c r="D131" i="33"/>
  <c r="E131" i="33" s="1"/>
  <c r="D132" i="33"/>
  <c r="E132" i="33" s="1"/>
  <c r="D133" i="33"/>
  <c r="E133" i="33" s="1"/>
  <c r="D134" i="33"/>
  <c r="E134" i="33" s="1"/>
  <c r="D135" i="33"/>
  <c r="E135" i="33" s="1"/>
  <c r="D136" i="33"/>
  <c r="E136" i="33" s="1"/>
  <c r="D137" i="33"/>
  <c r="E137" i="33" s="1"/>
  <c r="D138" i="33"/>
  <c r="E138" i="33" s="1"/>
  <c r="D139" i="33"/>
  <c r="E139" i="33" s="1"/>
  <c r="D140" i="33"/>
  <c r="E140" i="33" s="1"/>
  <c r="D141" i="33"/>
  <c r="E141" i="33" s="1"/>
  <c r="D142" i="33"/>
  <c r="E142" i="33" s="1"/>
  <c r="D143" i="33"/>
  <c r="E143" i="33" s="1"/>
  <c r="D144" i="33"/>
  <c r="E144" i="33" s="1"/>
  <c r="D145" i="33"/>
  <c r="E145" i="33" s="1"/>
  <c r="D146" i="33"/>
  <c r="E146" i="33" s="1"/>
  <c r="D147" i="33"/>
  <c r="E147" i="33" s="1"/>
  <c r="D148" i="33"/>
  <c r="E148" i="33" s="1"/>
  <c r="D149" i="33"/>
  <c r="E149" i="33" s="1"/>
  <c r="D150" i="33"/>
  <c r="E150" i="33" s="1"/>
  <c r="D151" i="33"/>
  <c r="E151" i="33" s="1"/>
  <c r="D152" i="33"/>
  <c r="E152" i="33" s="1"/>
  <c r="D153" i="33"/>
  <c r="E153" i="33" s="1"/>
  <c r="D154" i="33"/>
  <c r="E154" i="33" s="1"/>
  <c r="D155" i="33"/>
  <c r="E155" i="33" s="1"/>
  <c r="D156" i="33"/>
  <c r="E156" i="33" s="1"/>
  <c r="D157" i="33"/>
  <c r="E157" i="33" s="1"/>
  <c r="D158" i="33"/>
  <c r="E158" i="33" s="1"/>
  <c r="D159" i="33"/>
  <c r="E159" i="33" s="1"/>
  <c r="D160" i="33"/>
  <c r="E160" i="33" s="1"/>
  <c r="D161" i="33"/>
  <c r="E161" i="33" s="1"/>
  <c r="D162" i="33"/>
  <c r="E162" i="33" s="1"/>
  <c r="D163" i="33"/>
  <c r="E163" i="33" s="1"/>
  <c r="D164" i="33"/>
  <c r="E164" i="33" s="1"/>
  <c r="D8" i="33"/>
  <c r="E8" i="33" s="1"/>
  <c r="D9" i="34"/>
  <c r="E9" i="34" s="1"/>
  <c r="D10" i="34"/>
  <c r="E10" i="34" s="1"/>
  <c r="D11" i="34"/>
  <c r="E11" i="34" s="1"/>
  <c r="D12" i="34"/>
  <c r="E12" i="34" s="1"/>
  <c r="D13" i="34"/>
  <c r="E13" i="34" s="1"/>
  <c r="D14" i="34"/>
  <c r="E14" i="34" s="1"/>
  <c r="D15" i="34"/>
  <c r="E15" i="34" s="1"/>
  <c r="D16" i="34"/>
  <c r="E16" i="34" s="1"/>
  <c r="D17" i="34"/>
  <c r="E17" i="34" s="1"/>
  <c r="D18" i="34"/>
  <c r="E18" i="34" s="1"/>
  <c r="D19" i="34"/>
  <c r="E19" i="34" s="1"/>
  <c r="D20" i="34"/>
  <c r="E20" i="34" s="1"/>
  <c r="D21" i="34"/>
  <c r="E21" i="34" s="1"/>
  <c r="D22" i="34"/>
  <c r="E22" i="34" s="1"/>
  <c r="D23" i="34"/>
  <c r="E23" i="34" s="1"/>
  <c r="D24" i="34"/>
  <c r="E24" i="34" s="1"/>
  <c r="D25" i="34"/>
  <c r="E25" i="34" s="1"/>
  <c r="D26" i="34"/>
  <c r="E26" i="34" s="1"/>
  <c r="D27" i="34"/>
  <c r="E27" i="34" s="1"/>
  <c r="D28" i="34"/>
  <c r="E28" i="34" s="1"/>
  <c r="D29" i="34"/>
  <c r="E29" i="34" s="1"/>
  <c r="D30" i="34"/>
  <c r="E30" i="34" s="1"/>
  <c r="D31" i="34"/>
  <c r="E31" i="34" s="1"/>
  <c r="D32" i="34"/>
  <c r="E32" i="34" s="1"/>
  <c r="D33" i="34"/>
  <c r="E33" i="34" s="1"/>
  <c r="D34" i="34"/>
  <c r="E34" i="34" s="1"/>
  <c r="D35" i="34"/>
  <c r="E35" i="34" s="1"/>
  <c r="D36" i="34"/>
  <c r="E36" i="34" s="1"/>
  <c r="D37" i="34"/>
  <c r="E37" i="34" s="1"/>
  <c r="D38" i="34"/>
  <c r="E38" i="34" s="1"/>
  <c r="D39" i="34"/>
  <c r="E39" i="34" s="1"/>
  <c r="D40" i="34"/>
  <c r="E40" i="34" s="1"/>
  <c r="D41" i="34"/>
  <c r="E41" i="34" s="1"/>
  <c r="D42" i="34"/>
  <c r="E42" i="34" s="1"/>
  <c r="D43" i="34"/>
  <c r="E43" i="34" s="1"/>
  <c r="D44" i="34"/>
  <c r="E44" i="34" s="1"/>
  <c r="D45" i="34"/>
  <c r="E45" i="34" s="1"/>
  <c r="D46" i="34"/>
  <c r="E46" i="34" s="1"/>
  <c r="D47" i="34"/>
  <c r="E47" i="34" s="1"/>
  <c r="D48" i="34"/>
  <c r="E48" i="34" s="1"/>
  <c r="D49" i="34"/>
  <c r="E49" i="34" s="1"/>
  <c r="D50" i="34"/>
  <c r="E50" i="34" s="1"/>
  <c r="D51" i="34"/>
  <c r="E51" i="34" s="1"/>
  <c r="D52" i="34"/>
  <c r="E52" i="34" s="1"/>
  <c r="D53" i="34"/>
  <c r="E53" i="34" s="1"/>
  <c r="D54" i="34"/>
  <c r="E54" i="34" s="1"/>
  <c r="D55" i="34"/>
  <c r="E55" i="34" s="1"/>
  <c r="D56" i="34"/>
  <c r="E56" i="34" s="1"/>
  <c r="D57" i="34"/>
  <c r="E57" i="34" s="1"/>
  <c r="D58" i="34"/>
  <c r="E58" i="34" s="1"/>
  <c r="D59" i="34"/>
  <c r="E59" i="34" s="1"/>
  <c r="D60" i="34"/>
  <c r="E60" i="34" s="1"/>
  <c r="D61" i="34"/>
  <c r="E61" i="34" s="1"/>
  <c r="D62" i="34"/>
  <c r="E62" i="34" s="1"/>
  <c r="D63" i="34"/>
  <c r="E63" i="34" s="1"/>
  <c r="D64" i="34"/>
  <c r="E64" i="34" s="1"/>
  <c r="D65" i="34"/>
  <c r="E65" i="34" s="1"/>
  <c r="D66" i="34"/>
  <c r="E66" i="34" s="1"/>
  <c r="D67" i="34"/>
  <c r="E67" i="34" s="1"/>
  <c r="D68" i="34"/>
  <c r="E68" i="34" s="1"/>
  <c r="D69" i="34"/>
  <c r="E69" i="34" s="1"/>
  <c r="D70" i="34"/>
  <c r="E70" i="34" s="1"/>
  <c r="D71" i="34"/>
  <c r="E71" i="34" s="1"/>
  <c r="D72" i="34"/>
  <c r="E72" i="34" s="1"/>
  <c r="D73" i="34"/>
  <c r="E73" i="34" s="1"/>
  <c r="D74" i="34"/>
  <c r="E74" i="34" s="1"/>
  <c r="D75" i="34"/>
  <c r="E75" i="34" s="1"/>
  <c r="D76" i="34"/>
  <c r="E76" i="34" s="1"/>
  <c r="D77" i="34"/>
  <c r="E77" i="34" s="1"/>
  <c r="D78" i="34"/>
  <c r="E78" i="34" s="1"/>
  <c r="D79" i="34"/>
  <c r="E79" i="34" s="1"/>
  <c r="D80" i="34"/>
  <c r="E80" i="34" s="1"/>
  <c r="D81" i="34"/>
  <c r="E81" i="34" s="1"/>
  <c r="D82" i="34"/>
  <c r="E82" i="34" s="1"/>
  <c r="D83" i="34"/>
  <c r="E83" i="34" s="1"/>
  <c r="D84" i="34"/>
  <c r="E84" i="34" s="1"/>
  <c r="D85" i="34"/>
  <c r="E85" i="34" s="1"/>
  <c r="D86" i="34"/>
  <c r="E86" i="34" s="1"/>
  <c r="D87" i="34"/>
  <c r="E87" i="34" s="1"/>
  <c r="D88" i="34"/>
  <c r="E88" i="34" s="1"/>
  <c r="D89" i="34"/>
  <c r="E89" i="34" s="1"/>
  <c r="D90" i="34"/>
  <c r="E90" i="34" s="1"/>
  <c r="D91" i="34"/>
  <c r="E91" i="34" s="1"/>
  <c r="D92" i="34"/>
  <c r="E92" i="34" s="1"/>
  <c r="D93" i="34"/>
  <c r="E93" i="34" s="1"/>
  <c r="D94" i="34"/>
  <c r="E94" i="34" s="1"/>
  <c r="D95" i="34"/>
  <c r="E95" i="34" s="1"/>
  <c r="D96" i="34"/>
  <c r="E96" i="34" s="1"/>
  <c r="D97" i="34"/>
  <c r="E97" i="34" s="1"/>
  <c r="D98" i="34"/>
  <c r="E98" i="34" s="1"/>
  <c r="D99" i="34"/>
  <c r="E99" i="34" s="1"/>
  <c r="D100" i="34"/>
  <c r="E100" i="34" s="1"/>
  <c r="D101" i="34"/>
  <c r="E101" i="34" s="1"/>
  <c r="D102" i="34"/>
  <c r="E102" i="34" s="1"/>
  <c r="D103" i="34"/>
  <c r="E103" i="34" s="1"/>
  <c r="D104" i="34"/>
  <c r="E104" i="34" s="1"/>
  <c r="D105" i="34"/>
  <c r="E105" i="34" s="1"/>
  <c r="D106" i="34"/>
  <c r="E106" i="34" s="1"/>
  <c r="D107" i="34"/>
  <c r="E107" i="34" s="1"/>
  <c r="D108" i="34"/>
  <c r="E108" i="34" s="1"/>
  <c r="D109" i="34"/>
  <c r="E109" i="34" s="1"/>
  <c r="D110" i="34"/>
  <c r="E110" i="34" s="1"/>
  <c r="D111" i="34"/>
  <c r="E111" i="34" s="1"/>
  <c r="D112" i="34"/>
  <c r="E112" i="34" s="1"/>
  <c r="D113" i="34"/>
  <c r="E113" i="34" s="1"/>
  <c r="D114" i="34"/>
  <c r="E114" i="34" s="1"/>
  <c r="D115" i="34"/>
  <c r="E115" i="34" s="1"/>
  <c r="D116" i="34"/>
  <c r="E116" i="34" s="1"/>
  <c r="D117" i="34"/>
  <c r="E117" i="34" s="1"/>
  <c r="D118" i="34"/>
  <c r="E118" i="34" s="1"/>
  <c r="D119" i="34"/>
  <c r="E119" i="34" s="1"/>
  <c r="D120" i="34"/>
  <c r="E120" i="34" s="1"/>
  <c r="D121" i="34"/>
  <c r="E121" i="34" s="1"/>
  <c r="D122" i="34"/>
  <c r="E122" i="34" s="1"/>
  <c r="D123" i="34"/>
  <c r="E123" i="34" s="1"/>
  <c r="D124" i="34"/>
  <c r="E124" i="34" s="1"/>
  <c r="D125" i="34"/>
  <c r="E125" i="34" s="1"/>
  <c r="D126" i="34"/>
  <c r="E126" i="34" s="1"/>
  <c r="D127" i="34"/>
  <c r="E127" i="34" s="1"/>
  <c r="D128" i="34"/>
  <c r="E128" i="34" s="1"/>
  <c r="D129" i="34"/>
  <c r="E129" i="34" s="1"/>
  <c r="D130" i="34"/>
  <c r="E130" i="34" s="1"/>
  <c r="D131" i="34"/>
  <c r="E131" i="34" s="1"/>
  <c r="D132" i="34"/>
  <c r="E132" i="34" s="1"/>
  <c r="D133" i="34"/>
  <c r="E133" i="34" s="1"/>
  <c r="D134" i="34"/>
  <c r="E134" i="34" s="1"/>
  <c r="D135" i="34"/>
  <c r="E135" i="34" s="1"/>
  <c r="D136" i="34"/>
  <c r="E136" i="34" s="1"/>
  <c r="D137" i="34"/>
  <c r="E137" i="34" s="1"/>
  <c r="D138" i="34"/>
  <c r="E138" i="34" s="1"/>
  <c r="D139" i="34"/>
  <c r="E139" i="34" s="1"/>
  <c r="D140" i="34"/>
  <c r="E140" i="34" s="1"/>
  <c r="D141" i="34"/>
  <c r="E141" i="34" s="1"/>
  <c r="D142" i="34"/>
  <c r="E142" i="34" s="1"/>
  <c r="D143" i="34"/>
  <c r="E143" i="34" s="1"/>
  <c r="D144" i="34"/>
  <c r="E144" i="34" s="1"/>
  <c r="D145" i="34"/>
  <c r="E145" i="34" s="1"/>
  <c r="D146" i="34"/>
  <c r="E146" i="34" s="1"/>
  <c r="D147" i="34"/>
  <c r="E147" i="34" s="1"/>
  <c r="D148" i="34"/>
  <c r="E148" i="34" s="1"/>
  <c r="D149" i="34"/>
  <c r="E149" i="34" s="1"/>
  <c r="D150" i="34"/>
  <c r="E150" i="34" s="1"/>
  <c r="D151" i="34"/>
  <c r="E151" i="34" s="1"/>
  <c r="D152" i="34"/>
  <c r="E152" i="34" s="1"/>
  <c r="D153" i="34"/>
  <c r="E153" i="34" s="1"/>
  <c r="D154" i="34"/>
  <c r="E154" i="34" s="1"/>
  <c r="D155" i="34"/>
  <c r="E155" i="34" s="1"/>
  <c r="D156" i="34"/>
  <c r="E156" i="34" s="1"/>
  <c r="D157" i="34"/>
  <c r="E157" i="34" s="1"/>
  <c r="D158" i="34"/>
  <c r="E158" i="34" s="1"/>
  <c r="D159" i="34"/>
  <c r="E159" i="34" s="1"/>
  <c r="D160" i="34"/>
  <c r="E160" i="34" s="1"/>
  <c r="D161" i="34"/>
  <c r="E161" i="34" s="1"/>
  <c r="D162" i="34"/>
  <c r="E162" i="34" s="1"/>
  <c r="D163" i="34"/>
  <c r="E163" i="34" s="1"/>
  <c r="D164" i="34"/>
  <c r="E164" i="34" s="1"/>
  <c r="D165" i="34"/>
  <c r="E165" i="34" s="1"/>
  <c r="D166" i="34"/>
  <c r="E166" i="34" s="1"/>
  <c r="D167" i="34"/>
  <c r="E167" i="34" s="1"/>
  <c r="D168" i="34"/>
  <c r="E168" i="34" s="1"/>
  <c r="D169" i="34"/>
  <c r="E169" i="34" s="1"/>
  <c r="D170" i="34"/>
  <c r="E170" i="34" s="1"/>
  <c r="D171" i="34"/>
  <c r="E171" i="34" s="1"/>
  <c r="D172" i="34"/>
  <c r="E172" i="34" s="1"/>
  <c r="D173" i="34"/>
  <c r="E173" i="34" s="1"/>
  <c r="D174" i="34"/>
  <c r="E174" i="34" s="1"/>
  <c r="D175" i="34"/>
  <c r="E175" i="34" s="1"/>
  <c r="D176" i="34"/>
  <c r="E176" i="34" s="1"/>
  <c r="D177" i="34"/>
  <c r="E177" i="34" s="1"/>
  <c r="D178" i="34"/>
  <c r="E178" i="34" s="1"/>
  <c r="D179" i="34"/>
  <c r="E179" i="34" s="1"/>
  <c r="D180" i="34"/>
  <c r="E180" i="34" s="1"/>
  <c r="D181" i="34"/>
  <c r="E181" i="34" s="1"/>
  <c r="D182" i="34"/>
  <c r="E182" i="34" s="1"/>
  <c r="D183" i="34"/>
  <c r="E183" i="34" s="1"/>
  <c r="D184" i="34"/>
  <c r="E184" i="34" s="1"/>
  <c r="D185" i="34"/>
  <c r="E185" i="34" s="1"/>
  <c r="D186" i="34"/>
  <c r="E186" i="34" s="1"/>
  <c r="D187" i="34"/>
  <c r="E187" i="34" s="1"/>
  <c r="D188" i="34"/>
  <c r="E188" i="34" s="1"/>
  <c r="D189" i="34"/>
  <c r="E189" i="34" s="1"/>
  <c r="D190" i="34"/>
  <c r="E190" i="34" s="1"/>
  <c r="D191" i="34"/>
  <c r="E191" i="34" s="1"/>
  <c r="D192" i="34"/>
  <c r="E192" i="34" s="1"/>
  <c r="D193" i="34"/>
  <c r="E193" i="34" s="1"/>
  <c r="D194" i="34"/>
  <c r="E194" i="34" s="1"/>
  <c r="D195" i="34"/>
  <c r="E195" i="34" s="1"/>
  <c r="D196" i="34"/>
  <c r="E196" i="34" s="1"/>
  <c r="D197" i="34"/>
  <c r="E197" i="34" s="1"/>
  <c r="D198" i="34"/>
  <c r="E198" i="34" s="1"/>
  <c r="D199" i="34"/>
  <c r="E199" i="34" s="1"/>
  <c r="D200" i="34"/>
  <c r="E200" i="34" s="1"/>
  <c r="D201" i="34"/>
  <c r="E201" i="34" s="1"/>
  <c r="D202" i="34"/>
  <c r="E202" i="34" s="1"/>
  <c r="D203" i="34"/>
  <c r="E203" i="34" s="1"/>
  <c r="D204" i="34"/>
  <c r="E204" i="34" s="1"/>
  <c r="D205" i="34"/>
  <c r="E205" i="34" s="1"/>
  <c r="D206" i="34"/>
  <c r="E206" i="34" s="1"/>
  <c r="D207" i="34"/>
  <c r="E207" i="34" s="1"/>
  <c r="D208" i="34"/>
  <c r="E208" i="34" s="1"/>
  <c r="D209" i="34"/>
  <c r="E209" i="34" s="1"/>
  <c r="D210" i="34"/>
  <c r="E210" i="34" s="1"/>
  <c r="D211" i="34"/>
  <c r="E211" i="34" s="1"/>
  <c r="D212" i="34"/>
  <c r="E212" i="34" s="1"/>
  <c r="D213" i="34"/>
  <c r="E213" i="34" s="1"/>
  <c r="D214" i="34"/>
  <c r="E214" i="34" s="1"/>
  <c r="D215" i="34"/>
  <c r="E215" i="34" s="1"/>
  <c r="D216" i="34"/>
  <c r="E216" i="34" s="1"/>
  <c r="D217" i="34"/>
  <c r="E217" i="34" s="1"/>
  <c r="D218" i="34"/>
  <c r="E218" i="34" s="1"/>
  <c r="D219" i="34"/>
  <c r="E219" i="34" s="1"/>
  <c r="D220" i="34"/>
  <c r="E220" i="34" s="1"/>
  <c r="D221" i="34"/>
  <c r="E221" i="34" s="1"/>
  <c r="D222" i="34"/>
  <c r="E222" i="34" s="1"/>
  <c r="D223" i="34"/>
  <c r="E223" i="34" s="1"/>
  <c r="D224" i="34"/>
  <c r="E224" i="34" s="1"/>
  <c r="D225" i="34"/>
  <c r="E225" i="34" s="1"/>
  <c r="D226" i="34"/>
  <c r="E226" i="34" s="1"/>
  <c r="D227" i="34"/>
  <c r="E227" i="34" s="1"/>
  <c r="D228" i="34"/>
  <c r="E228" i="34" s="1"/>
  <c r="D229" i="34"/>
  <c r="E229" i="34" s="1"/>
  <c r="D230" i="34"/>
  <c r="E230" i="34" s="1"/>
  <c r="D231" i="34"/>
  <c r="E231" i="34" s="1"/>
  <c r="D232" i="34"/>
  <c r="E232" i="34" s="1"/>
  <c r="D233" i="34"/>
  <c r="E233" i="34" s="1"/>
  <c r="D234" i="34"/>
  <c r="E234" i="34" s="1"/>
  <c r="D235" i="34"/>
  <c r="E235" i="34" s="1"/>
  <c r="D236" i="34"/>
  <c r="E236" i="34" s="1"/>
  <c r="D237" i="34"/>
  <c r="E237" i="34" s="1"/>
  <c r="D238" i="34"/>
  <c r="E238" i="34" s="1"/>
  <c r="D239" i="34"/>
  <c r="E239" i="34" s="1"/>
  <c r="D240" i="34"/>
  <c r="E240" i="34" s="1"/>
  <c r="D241" i="34"/>
  <c r="E241" i="34" s="1"/>
  <c r="D242" i="34"/>
  <c r="E242" i="34" s="1"/>
  <c r="D243" i="34"/>
  <c r="E243" i="34" s="1"/>
  <c r="D244" i="34"/>
  <c r="E244" i="34" s="1"/>
  <c r="D245" i="34"/>
  <c r="E245" i="34" s="1"/>
  <c r="D246" i="34"/>
  <c r="E246" i="34" s="1"/>
  <c r="D247" i="34"/>
  <c r="E247" i="34" s="1"/>
  <c r="D248" i="34"/>
  <c r="E248" i="34" s="1"/>
  <c r="D249" i="34"/>
  <c r="E249" i="34" s="1"/>
  <c r="D250" i="34"/>
  <c r="E250" i="34" s="1"/>
  <c r="D251" i="34"/>
  <c r="E251" i="34" s="1"/>
  <c r="D252" i="34"/>
  <c r="E252" i="34" s="1"/>
  <c r="D253" i="34"/>
  <c r="E253" i="34" s="1"/>
  <c r="D254" i="34"/>
  <c r="E254" i="34" s="1"/>
  <c r="D255" i="34"/>
  <c r="E255" i="34" s="1"/>
  <c r="D256" i="34"/>
  <c r="E256" i="34" s="1"/>
  <c r="D257" i="34"/>
  <c r="E257" i="34" s="1"/>
  <c r="D258" i="34"/>
  <c r="E258" i="34" s="1"/>
  <c r="D259" i="34"/>
  <c r="E259" i="34" s="1"/>
  <c r="D260" i="34"/>
  <c r="E260" i="34" s="1"/>
  <c r="D261" i="34"/>
  <c r="E261" i="34" s="1"/>
  <c r="D262" i="34"/>
  <c r="E262" i="34" s="1"/>
  <c r="D263" i="34"/>
  <c r="E263" i="34" s="1"/>
  <c r="D264" i="34"/>
  <c r="E264" i="34" s="1"/>
  <c r="D265" i="34"/>
  <c r="E265" i="34" s="1"/>
  <c r="D266" i="34"/>
  <c r="E266" i="34" s="1"/>
  <c r="D267" i="34"/>
  <c r="E267" i="34" s="1"/>
  <c r="D268" i="34"/>
  <c r="E268" i="34" s="1"/>
  <c r="D269" i="34"/>
  <c r="E269" i="34" s="1"/>
  <c r="D270" i="34"/>
  <c r="E270" i="34" s="1"/>
  <c r="D271" i="34"/>
  <c r="E271" i="34" s="1"/>
  <c r="D272" i="34"/>
  <c r="E272" i="34" s="1"/>
  <c r="D273" i="34"/>
  <c r="E273" i="34" s="1"/>
  <c r="D274" i="34"/>
  <c r="E274" i="34" s="1"/>
  <c r="D275" i="34"/>
  <c r="E275" i="34" s="1"/>
  <c r="D276" i="34"/>
  <c r="E276" i="34" s="1"/>
  <c r="D277" i="34"/>
  <c r="E277" i="34" s="1"/>
  <c r="D278" i="34"/>
  <c r="E278" i="34" s="1"/>
  <c r="D279" i="34"/>
  <c r="E279" i="34" s="1"/>
  <c r="D280" i="34"/>
  <c r="E280" i="34" s="1"/>
  <c r="D281" i="34"/>
  <c r="E281" i="34" s="1"/>
  <c r="D282" i="34"/>
  <c r="E282" i="34" s="1"/>
  <c r="D283" i="34"/>
  <c r="E283" i="34" s="1"/>
  <c r="D284" i="34"/>
  <c r="E284" i="34" s="1"/>
  <c r="D285" i="34"/>
  <c r="E285" i="34" s="1"/>
  <c r="D286" i="34"/>
  <c r="E286" i="34" s="1"/>
  <c r="D287" i="34"/>
  <c r="E287" i="34" s="1"/>
  <c r="D288" i="34"/>
  <c r="E288" i="34" s="1"/>
  <c r="D289" i="34"/>
  <c r="E289" i="34" s="1"/>
  <c r="D290" i="34"/>
  <c r="E290" i="34" s="1"/>
  <c r="D291" i="34"/>
  <c r="E291" i="34" s="1"/>
  <c r="D292" i="34"/>
  <c r="E292" i="34" s="1"/>
  <c r="D293" i="34"/>
  <c r="E293" i="34" s="1"/>
  <c r="D294" i="34"/>
  <c r="E294" i="34" s="1"/>
  <c r="D295" i="34"/>
  <c r="E295" i="34" s="1"/>
  <c r="D296" i="34"/>
  <c r="E296" i="34" s="1"/>
  <c r="D297" i="34"/>
  <c r="E297" i="34" s="1"/>
  <c r="D298" i="34"/>
  <c r="E298" i="34" s="1"/>
  <c r="D299" i="34"/>
  <c r="E299" i="34" s="1"/>
  <c r="D300" i="34"/>
  <c r="E300" i="34" s="1"/>
  <c r="D301" i="34"/>
  <c r="E301" i="34" s="1"/>
  <c r="D302" i="34"/>
  <c r="E302" i="34" s="1"/>
  <c r="D303" i="34"/>
  <c r="E303" i="34" s="1"/>
  <c r="D304" i="34"/>
  <c r="E304" i="34" s="1"/>
  <c r="D305" i="34"/>
  <c r="E305" i="34" s="1"/>
  <c r="D306" i="34"/>
  <c r="E306" i="34" s="1"/>
  <c r="D307" i="34"/>
  <c r="E307" i="34" s="1"/>
  <c r="D308" i="34"/>
  <c r="E308" i="34" s="1"/>
  <c r="D309" i="34"/>
  <c r="E309" i="34" s="1"/>
  <c r="D310" i="34"/>
  <c r="E310" i="34" s="1"/>
  <c r="D311" i="34"/>
  <c r="E311" i="34" s="1"/>
  <c r="D312" i="34"/>
  <c r="E312" i="34" s="1"/>
  <c r="D313" i="34"/>
  <c r="E313" i="34" s="1"/>
  <c r="D314" i="34"/>
  <c r="E314" i="34" s="1"/>
  <c r="D315" i="34"/>
  <c r="E315" i="34" s="1"/>
  <c r="D316" i="34"/>
  <c r="E316" i="34" s="1"/>
  <c r="D317" i="34"/>
  <c r="E317" i="34" s="1"/>
  <c r="D318" i="34"/>
  <c r="E318" i="34" s="1"/>
  <c r="D319" i="34"/>
  <c r="E319" i="34" s="1"/>
  <c r="D320" i="34"/>
  <c r="E320" i="34" s="1"/>
  <c r="D321" i="34"/>
  <c r="E321" i="34" s="1"/>
  <c r="D322" i="34"/>
  <c r="E322" i="34" s="1"/>
  <c r="D323" i="34"/>
  <c r="E323" i="34" s="1"/>
  <c r="D324" i="34"/>
  <c r="E324" i="34" s="1"/>
  <c r="D325" i="34"/>
  <c r="E325" i="34" s="1"/>
  <c r="D326" i="34"/>
  <c r="E326" i="34" s="1"/>
  <c r="D327" i="34"/>
  <c r="E327" i="34" s="1"/>
  <c r="D328" i="34"/>
  <c r="E328" i="34" s="1"/>
  <c r="D329" i="34"/>
  <c r="E329" i="34" s="1"/>
  <c r="D330" i="34"/>
  <c r="E330" i="34" s="1"/>
  <c r="D331" i="34"/>
  <c r="E331" i="34" s="1"/>
  <c r="D332" i="34"/>
  <c r="E332" i="34" s="1"/>
  <c r="D333" i="34"/>
  <c r="E333" i="34" s="1"/>
  <c r="D334" i="34"/>
  <c r="E334" i="34" s="1"/>
  <c r="D335" i="34"/>
  <c r="E335" i="34" s="1"/>
  <c r="D336" i="34"/>
  <c r="E336" i="34" s="1"/>
  <c r="D337" i="34"/>
  <c r="E337" i="34" s="1"/>
  <c r="D338" i="34"/>
  <c r="E338" i="34" s="1"/>
  <c r="D339" i="34"/>
  <c r="E339" i="34" s="1"/>
  <c r="D340" i="34"/>
  <c r="E340" i="34" s="1"/>
  <c r="D341" i="34"/>
  <c r="E341" i="34" s="1"/>
  <c r="D342" i="34"/>
  <c r="E342" i="34" s="1"/>
  <c r="D343" i="34"/>
  <c r="E343" i="34" s="1"/>
  <c r="D344" i="34"/>
  <c r="E344" i="34" s="1"/>
  <c r="D345" i="34"/>
  <c r="E345" i="34" s="1"/>
  <c r="D346" i="34"/>
  <c r="E346" i="34" s="1"/>
  <c r="D347" i="34"/>
  <c r="E347" i="34" s="1"/>
  <c r="D348" i="34"/>
  <c r="E348" i="34" s="1"/>
  <c r="D349" i="34"/>
  <c r="E349" i="34" s="1"/>
  <c r="D350" i="34"/>
  <c r="E350" i="34" s="1"/>
  <c r="D351" i="34"/>
  <c r="E351" i="34" s="1"/>
  <c r="D352" i="34"/>
  <c r="E352" i="34" s="1"/>
  <c r="D353" i="34"/>
  <c r="E353" i="34" s="1"/>
  <c r="D354" i="34"/>
  <c r="E354" i="34" s="1"/>
  <c r="D355" i="34"/>
  <c r="E355" i="34" s="1"/>
  <c r="D356" i="34"/>
  <c r="E356" i="34" s="1"/>
  <c r="D357" i="34"/>
  <c r="E357" i="34" s="1"/>
  <c r="D358" i="34"/>
  <c r="E358" i="34" s="1"/>
  <c r="D359" i="34"/>
  <c r="E359" i="34" s="1"/>
  <c r="D360" i="34"/>
  <c r="E360" i="34" s="1"/>
  <c r="D361" i="34"/>
  <c r="E361" i="34" s="1"/>
  <c r="D362" i="34"/>
  <c r="E362" i="34" s="1"/>
  <c r="D363" i="34"/>
  <c r="E363" i="34" s="1"/>
  <c r="D364" i="34"/>
  <c r="E364" i="34" s="1"/>
  <c r="D365" i="34"/>
  <c r="E365" i="34" s="1"/>
  <c r="D366" i="34"/>
  <c r="E366" i="34" s="1"/>
  <c r="D367" i="34"/>
  <c r="E367" i="34" s="1"/>
  <c r="D368" i="34"/>
  <c r="E368" i="34" s="1"/>
  <c r="D369" i="34"/>
  <c r="E369" i="34" s="1"/>
  <c r="D370" i="34"/>
  <c r="E370" i="34" s="1"/>
  <c r="D371" i="34"/>
  <c r="E371" i="34" s="1"/>
  <c r="D372" i="34"/>
  <c r="E372" i="34" s="1"/>
  <c r="D373" i="34"/>
  <c r="E373" i="34" s="1"/>
  <c r="D374" i="34"/>
  <c r="E374" i="34" s="1"/>
  <c r="D375" i="34"/>
  <c r="E375" i="34" s="1"/>
  <c r="D376" i="34"/>
  <c r="E376" i="34" s="1"/>
  <c r="D377" i="34"/>
  <c r="E377" i="34" s="1"/>
  <c r="D378" i="34"/>
  <c r="E378" i="34" s="1"/>
  <c r="D379" i="34"/>
  <c r="E379" i="34" s="1"/>
  <c r="D380" i="34"/>
  <c r="E380" i="34" s="1"/>
  <c r="D381" i="34"/>
  <c r="E381" i="34" s="1"/>
  <c r="D382" i="34"/>
  <c r="E382" i="34" s="1"/>
  <c r="D383" i="34"/>
  <c r="E383" i="34" s="1"/>
  <c r="D384" i="34"/>
  <c r="E384" i="34" s="1"/>
  <c r="D385" i="34"/>
  <c r="E385" i="34" s="1"/>
  <c r="D386" i="34"/>
  <c r="E386" i="34" s="1"/>
  <c r="D387" i="34"/>
  <c r="E387" i="34" s="1"/>
  <c r="D388" i="34"/>
  <c r="E388" i="34" s="1"/>
  <c r="D389" i="34"/>
  <c r="E389" i="34" s="1"/>
  <c r="D390" i="34"/>
  <c r="E390" i="34" s="1"/>
  <c r="D391" i="34"/>
  <c r="E391" i="34" s="1"/>
  <c r="D392" i="34"/>
  <c r="E392" i="34" s="1"/>
  <c r="D393" i="34"/>
  <c r="E393" i="34" s="1"/>
  <c r="D394" i="34"/>
  <c r="E394" i="34" s="1"/>
  <c r="D395" i="34"/>
  <c r="E395" i="34" s="1"/>
  <c r="D396" i="34"/>
  <c r="E396" i="34" s="1"/>
  <c r="D397" i="34"/>
  <c r="E397" i="34" s="1"/>
  <c r="D398" i="34"/>
  <c r="E398" i="34" s="1"/>
  <c r="D399" i="34"/>
  <c r="E399" i="34" s="1"/>
  <c r="D400" i="34"/>
  <c r="E400" i="34" s="1"/>
  <c r="D401" i="34"/>
  <c r="E401" i="34" s="1"/>
  <c r="D402" i="34"/>
  <c r="E402" i="34" s="1"/>
  <c r="D403" i="34"/>
  <c r="E403" i="34" s="1"/>
  <c r="D404" i="34"/>
  <c r="E404" i="34" s="1"/>
  <c r="D405" i="34"/>
  <c r="E405" i="34" s="1"/>
  <c r="D406" i="34"/>
  <c r="E406" i="34" s="1"/>
  <c r="D407" i="34"/>
  <c r="E407" i="34" s="1"/>
  <c r="D408" i="34"/>
  <c r="E408" i="34" s="1"/>
  <c r="D409" i="34"/>
  <c r="E409" i="34" s="1"/>
  <c r="D410" i="34"/>
  <c r="E410" i="34" s="1"/>
  <c r="D411" i="34"/>
  <c r="E411" i="34" s="1"/>
  <c r="D412" i="34"/>
  <c r="E412" i="34" s="1"/>
  <c r="D413" i="34"/>
  <c r="E413" i="34" s="1"/>
  <c r="D414" i="34"/>
  <c r="E414" i="34" s="1"/>
  <c r="D415" i="34"/>
  <c r="E415" i="34" s="1"/>
  <c r="D416" i="34"/>
  <c r="E416" i="34" s="1"/>
  <c r="D417" i="34"/>
  <c r="E417" i="34" s="1"/>
  <c r="D418" i="34"/>
  <c r="E418" i="34" s="1"/>
  <c r="D419" i="34"/>
  <c r="E419" i="34" s="1"/>
  <c r="D420" i="34"/>
  <c r="E420" i="34" s="1"/>
  <c r="D421" i="34"/>
  <c r="E421" i="34" s="1"/>
  <c r="D422" i="34"/>
  <c r="E422" i="34" s="1"/>
  <c r="D423" i="34"/>
  <c r="E423" i="34" s="1"/>
  <c r="D424" i="34"/>
  <c r="E424" i="34" s="1"/>
  <c r="D425" i="34"/>
  <c r="E425" i="34" s="1"/>
  <c r="D426" i="34"/>
  <c r="E426" i="34" s="1"/>
  <c r="D427" i="34"/>
  <c r="E427" i="34" s="1"/>
  <c r="D428" i="34"/>
  <c r="E428" i="34" s="1"/>
  <c r="D429" i="34"/>
  <c r="E429" i="34" s="1"/>
  <c r="D430" i="34"/>
  <c r="E430" i="34" s="1"/>
  <c r="D431" i="34"/>
  <c r="E431" i="34" s="1"/>
  <c r="D432" i="34"/>
  <c r="E432" i="34" s="1"/>
  <c r="D433" i="34"/>
  <c r="E433" i="34" s="1"/>
  <c r="D434" i="34"/>
  <c r="E434" i="34" s="1"/>
  <c r="D435" i="34"/>
  <c r="E435" i="34" s="1"/>
  <c r="D436" i="34"/>
  <c r="E436" i="34" s="1"/>
  <c r="D437" i="34"/>
  <c r="E437" i="34" s="1"/>
  <c r="D438" i="34"/>
  <c r="E438" i="34" s="1"/>
  <c r="D439" i="34"/>
  <c r="E439" i="34" s="1"/>
  <c r="D440" i="34"/>
  <c r="E440" i="34" s="1"/>
  <c r="D441" i="34"/>
  <c r="E441" i="34" s="1"/>
  <c r="D442" i="34"/>
  <c r="E442" i="34" s="1"/>
  <c r="D443" i="34"/>
  <c r="E443" i="34" s="1"/>
  <c r="D444" i="34"/>
  <c r="E444" i="34" s="1"/>
  <c r="D445" i="34"/>
  <c r="E445" i="34" s="1"/>
  <c r="D446" i="34"/>
  <c r="E446" i="34" s="1"/>
  <c r="D447" i="34"/>
  <c r="E447" i="34" s="1"/>
  <c r="D448" i="34"/>
  <c r="E448" i="34" s="1"/>
  <c r="D449" i="34"/>
  <c r="E449" i="34" s="1"/>
  <c r="D450" i="34"/>
  <c r="E450" i="34" s="1"/>
  <c r="D451" i="34"/>
  <c r="E451" i="34" s="1"/>
  <c r="D452" i="34"/>
  <c r="E452" i="34" s="1"/>
  <c r="D453" i="34"/>
  <c r="E453" i="34" s="1"/>
  <c r="D454" i="34"/>
  <c r="E454" i="34" s="1"/>
  <c r="D455" i="34"/>
  <c r="E455" i="34" s="1"/>
  <c r="D456" i="34"/>
  <c r="E456" i="34" s="1"/>
  <c r="D457" i="34"/>
  <c r="E457" i="34" s="1"/>
  <c r="D458" i="34"/>
  <c r="E458" i="34" s="1"/>
  <c r="D459" i="34"/>
  <c r="E459" i="34" s="1"/>
  <c r="D460" i="34"/>
  <c r="E460" i="34" s="1"/>
  <c r="D461" i="34"/>
  <c r="E461" i="34" s="1"/>
  <c r="D462" i="34"/>
  <c r="E462" i="34" s="1"/>
  <c r="D463" i="34"/>
  <c r="E463" i="34" s="1"/>
  <c r="D464" i="34"/>
  <c r="E464" i="34" s="1"/>
  <c r="D465" i="34"/>
  <c r="E465" i="34" s="1"/>
  <c r="D466" i="34"/>
  <c r="E466" i="34" s="1"/>
  <c r="D467" i="34"/>
  <c r="E467" i="34" s="1"/>
  <c r="D468" i="34"/>
  <c r="E468" i="34" s="1"/>
  <c r="D469" i="34"/>
  <c r="E469" i="34" s="1"/>
  <c r="D470" i="34"/>
  <c r="E470" i="34" s="1"/>
  <c r="D471" i="34"/>
  <c r="E471" i="34" s="1"/>
  <c r="D472" i="34"/>
  <c r="E472" i="34" s="1"/>
  <c r="D473" i="34"/>
  <c r="E473" i="34" s="1"/>
  <c r="D474" i="34"/>
  <c r="E474" i="34" s="1"/>
  <c r="D475" i="34"/>
  <c r="E475" i="34" s="1"/>
  <c r="D476" i="34"/>
  <c r="E476" i="34" s="1"/>
  <c r="D477" i="34"/>
  <c r="E477" i="34" s="1"/>
  <c r="D478" i="34"/>
  <c r="E478" i="34" s="1"/>
  <c r="D479" i="34"/>
  <c r="E479" i="34" s="1"/>
  <c r="D480" i="34"/>
  <c r="E480" i="34" s="1"/>
  <c r="D481" i="34"/>
  <c r="E481" i="34" s="1"/>
  <c r="D482" i="34"/>
  <c r="E482" i="34" s="1"/>
  <c r="D483" i="34"/>
  <c r="E483" i="34" s="1"/>
  <c r="D484" i="34"/>
  <c r="E484" i="34" s="1"/>
  <c r="D485" i="34"/>
  <c r="E485" i="34" s="1"/>
  <c r="D486" i="34"/>
  <c r="E486" i="34" s="1"/>
  <c r="D487" i="34"/>
  <c r="E487" i="34" s="1"/>
  <c r="D488" i="34"/>
  <c r="E488" i="34" s="1"/>
  <c r="D489" i="34"/>
  <c r="E489" i="34" s="1"/>
  <c r="D490" i="34"/>
  <c r="E490" i="34" s="1"/>
  <c r="D491" i="34"/>
  <c r="E491" i="34" s="1"/>
  <c r="D492" i="34"/>
  <c r="E492" i="34" s="1"/>
  <c r="D493" i="34"/>
  <c r="E493" i="34" s="1"/>
  <c r="D494" i="34"/>
  <c r="E494" i="34" s="1"/>
  <c r="D495" i="34"/>
  <c r="E495" i="34" s="1"/>
  <c r="D496" i="34"/>
  <c r="E496" i="34" s="1"/>
  <c r="D497" i="34"/>
  <c r="E497" i="34" s="1"/>
  <c r="D498" i="34"/>
  <c r="E498" i="34" s="1"/>
  <c r="D499" i="34"/>
  <c r="E499" i="34" s="1"/>
  <c r="D500" i="34"/>
  <c r="E500" i="34" s="1"/>
  <c r="D501" i="34"/>
  <c r="E501" i="34" s="1"/>
  <c r="D502" i="34"/>
  <c r="E502" i="34" s="1"/>
  <c r="D503" i="34"/>
  <c r="E503" i="34" s="1"/>
  <c r="D504" i="34"/>
  <c r="E504" i="34" s="1"/>
  <c r="D505" i="34"/>
  <c r="E505" i="34" s="1"/>
  <c r="D506" i="34"/>
  <c r="E506" i="34" s="1"/>
  <c r="D507" i="34"/>
  <c r="E507" i="34" s="1"/>
  <c r="D8" i="34"/>
  <c r="E8" i="34" s="1"/>
  <c r="D9" i="24"/>
  <c r="E9" i="24" s="1"/>
  <c r="D10" i="24"/>
  <c r="E10" i="24" s="1"/>
  <c r="D11" i="24"/>
  <c r="E11" i="24" s="1"/>
  <c r="D12" i="24"/>
  <c r="E12" i="24" s="1"/>
  <c r="D13" i="24"/>
  <c r="E13" i="24" s="1"/>
  <c r="D14" i="24"/>
  <c r="E14" i="24" s="1"/>
  <c r="D15" i="24"/>
  <c r="E15" i="24" s="1"/>
  <c r="D16" i="24"/>
  <c r="E16" i="24" s="1"/>
  <c r="D17" i="24"/>
  <c r="E17" i="24" s="1"/>
  <c r="D18" i="24"/>
  <c r="E18" i="24" s="1"/>
  <c r="D19" i="24"/>
  <c r="E19" i="24" s="1"/>
  <c r="D20" i="24"/>
  <c r="E20" i="24" s="1"/>
  <c r="D21" i="24"/>
  <c r="E21" i="24" s="1"/>
  <c r="D22" i="24"/>
  <c r="E22" i="24" s="1"/>
  <c r="D23" i="24"/>
  <c r="E23" i="24" s="1"/>
  <c r="D24" i="24"/>
  <c r="E24" i="24" s="1"/>
  <c r="D25" i="24"/>
  <c r="E25" i="24" s="1"/>
  <c r="D26" i="24"/>
  <c r="E26" i="24" s="1"/>
  <c r="D27" i="24"/>
  <c r="E27" i="24" s="1"/>
  <c r="D28" i="24"/>
  <c r="E28" i="24" s="1"/>
  <c r="D29" i="24"/>
  <c r="E29" i="24" s="1"/>
  <c r="D30" i="24"/>
  <c r="E30" i="24" s="1"/>
  <c r="D31" i="24"/>
  <c r="E31" i="24" s="1"/>
  <c r="D32" i="24"/>
  <c r="E32" i="24" s="1"/>
  <c r="D33" i="24"/>
  <c r="E33" i="24" s="1"/>
  <c r="D34" i="24"/>
  <c r="E34" i="24" s="1"/>
  <c r="D35" i="24"/>
  <c r="E35" i="24" s="1"/>
  <c r="D36" i="24"/>
  <c r="E36" i="24" s="1"/>
  <c r="D37" i="24"/>
  <c r="E37" i="24" s="1"/>
  <c r="D38" i="24"/>
  <c r="E38" i="24" s="1"/>
  <c r="D39" i="24"/>
  <c r="E39" i="24" s="1"/>
  <c r="D40" i="24"/>
  <c r="E40" i="24" s="1"/>
  <c r="D41" i="24"/>
  <c r="E41" i="24" s="1"/>
  <c r="D42" i="24"/>
  <c r="E42" i="24" s="1"/>
  <c r="D43" i="24"/>
  <c r="E43" i="24" s="1"/>
  <c r="D44" i="24"/>
  <c r="E44" i="24" s="1"/>
  <c r="D45" i="24"/>
  <c r="E45" i="24" s="1"/>
  <c r="D46" i="24"/>
  <c r="E46" i="24" s="1"/>
  <c r="D47" i="24"/>
  <c r="E47" i="24" s="1"/>
  <c r="D48" i="24"/>
  <c r="E48" i="24" s="1"/>
  <c r="D49" i="24"/>
  <c r="E49" i="24" s="1"/>
  <c r="D50" i="24"/>
  <c r="E50" i="24" s="1"/>
  <c r="D51" i="24"/>
  <c r="E51" i="24" s="1"/>
  <c r="D52" i="24"/>
  <c r="E52" i="24" s="1"/>
  <c r="D53" i="24"/>
  <c r="E53" i="24" s="1"/>
  <c r="D54" i="24"/>
  <c r="E54" i="24" s="1"/>
  <c r="D55" i="24"/>
  <c r="E55" i="24" s="1"/>
  <c r="D56" i="24"/>
  <c r="E56" i="24" s="1"/>
  <c r="D57" i="24"/>
  <c r="E57" i="24" s="1"/>
  <c r="D58" i="24"/>
  <c r="E58" i="24" s="1"/>
  <c r="D59" i="24"/>
  <c r="E59" i="24" s="1"/>
  <c r="D60" i="24"/>
  <c r="E60" i="24" s="1"/>
  <c r="D61" i="24"/>
  <c r="E61" i="24" s="1"/>
  <c r="D62" i="24"/>
  <c r="E62" i="24" s="1"/>
  <c r="D63" i="24"/>
  <c r="E63" i="24" s="1"/>
  <c r="D64" i="24"/>
  <c r="E64" i="24" s="1"/>
  <c r="D65" i="24"/>
  <c r="E65" i="24" s="1"/>
  <c r="D66" i="24"/>
  <c r="E66" i="24" s="1"/>
  <c r="D67" i="24"/>
  <c r="E67" i="24" s="1"/>
  <c r="D68" i="24"/>
  <c r="E68" i="24" s="1"/>
  <c r="D69" i="24"/>
  <c r="E69" i="24" s="1"/>
  <c r="D70" i="24"/>
  <c r="E70" i="24" s="1"/>
  <c r="D71" i="24"/>
  <c r="E71" i="24" s="1"/>
  <c r="D72" i="24"/>
  <c r="E72" i="24" s="1"/>
  <c r="D73" i="24"/>
  <c r="E73" i="24" s="1"/>
  <c r="D74" i="24"/>
  <c r="E74" i="24" s="1"/>
  <c r="D75" i="24"/>
  <c r="E75" i="24" s="1"/>
  <c r="D76" i="24"/>
  <c r="E76" i="24" s="1"/>
  <c r="D77" i="24"/>
  <c r="E77" i="24" s="1"/>
  <c r="D78" i="24"/>
  <c r="E78" i="24" s="1"/>
  <c r="D79" i="24"/>
  <c r="E79" i="24" s="1"/>
  <c r="D80" i="24"/>
  <c r="E80" i="24" s="1"/>
  <c r="D81" i="24"/>
  <c r="E81" i="24" s="1"/>
  <c r="D82" i="24"/>
  <c r="E82" i="24" s="1"/>
  <c r="D83" i="24"/>
  <c r="E83" i="24" s="1"/>
  <c r="D84" i="24"/>
  <c r="E84" i="24" s="1"/>
  <c r="D85" i="24"/>
  <c r="E85" i="24" s="1"/>
  <c r="D86" i="24"/>
  <c r="E86" i="24" s="1"/>
  <c r="D87" i="24"/>
  <c r="E87" i="24" s="1"/>
  <c r="D88" i="24"/>
  <c r="E88" i="24" s="1"/>
  <c r="D89" i="24"/>
  <c r="E89" i="24" s="1"/>
  <c r="D90" i="24"/>
  <c r="E90" i="24" s="1"/>
  <c r="D91" i="24"/>
  <c r="E91" i="24" s="1"/>
  <c r="D92" i="24"/>
  <c r="E92" i="24" s="1"/>
  <c r="D93" i="24"/>
  <c r="E93" i="24" s="1"/>
  <c r="D94" i="24"/>
  <c r="E94" i="24" s="1"/>
  <c r="D95" i="24"/>
  <c r="E95" i="24" s="1"/>
  <c r="D96" i="24"/>
  <c r="E96" i="24" s="1"/>
  <c r="D97" i="24"/>
  <c r="E97" i="24" s="1"/>
  <c r="D98" i="24"/>
  <c r="E98" i="24" s="1"/>
  <c r="D99" i="24"/>
  <c r="E99" i="24" s="1"/>
  <c r="D100" i="24"/>
  <c r="E100" i="24" s="1"/>
  <c r="D101" i="24"/>
  <c r="E101" i="24" s="1"/>
  <c r="D102" i="24"/>
  <c r="E102" i="24" s="1"/>
  <c r="D103" i="24"/>
  <c r="E103" i="24" s="1"/>
  <c r="D104" i="24"/>
  <c r="E104" i="24" s="1"/>
  <c r="D105" i="24"/>
  <c r="E105" i="24" s="1"/>
  <c r="D106" i="24"/>
  <c r="E106" i="24" s="1"/>
  <c r="D107" i="24"/>
  <c r="E107" i="24" s="1"/>
  <c r="D108" i="24"/>
  <c r="E108" i="24" s="1"/>
  <c r="D109" i="24"/>
  <c r="E109" i="24" s="1"/>
  <c r="D110" i="24"/>
  <c r="E110" i="24" s="1"/>
  <c r="D111" i="24"/>
  <c r="E111" i="24" s="1"/>
  <c r="D112" i="24"/>
  <c r="E112" i="24" s="1"/>
  <c r="D113" i="24"/>
  <c r="E113" i="24" s="1"/>
  <c r="D114" i="24"/>
  <c r="E114" i="24" s="1"/>
  <c r="D115" i="24"/>
  <c r="E115" i="24" s="1"/>
  <c r="D116" i="24"/>
  <c r="E116" i="24" s="1"/>
  <c r="D117" i="24"/>
  <c r="E117" i="24" s="1"/>
  <c r="D118" i="24"/>
  <c r="E118" i="24" s="1"/>
  <c r="D119" i="24"/>
  <c r="E119" i="24" s="1"/>
  <c r="D120" i="24"/>
  <c r="E120" i="24" s="1"/>
  <c r="D121" i="24"/>
  <c r="E121" i="24" s="1"/>
  <c r="D122" i="24"/>
  <c r="E122" i="24" s="1"/>
  <c r="D123" i="24"/>
  <c r="E123" i="24" s="1"/>
  <c r="D124" i="24"/>
  <c r="E124" i="24" s="1"/>
  <c r="D125" i="24"/>
  <c r="E125" i="24" s="1"/>
  <c r="D126" i="24"/>
  <c r="E126" i="24" s="1"/>
  <c r="D127" i="24"/>
  <c r="E127" i="24" s="1"/>
  <c r="D128" i="24"/>
  <c r="E128" i="24" s="1"/>
  <c r="D129" i="24"/>
  <c r="E129" i="24" s="1"/>
  <c r="D130" i="24"/>
  <c r="E130" i="24" s="1"/>
  <c r="D131" i="24"/>
  <c r="E131" i="24" s="1"/>
  <c r="D132" i="24"/>
  <c r="E132" i="24" s="1"/>
  <c r="D133" i="24"/>
  <c r="E133" i="24" s="1"/>
  <c r="D134" i="24"/>
  <c r="E134" i="24" s="1"/>
  <c r="D135" i="24"/>
  <c r="E135" i="24" s="1"/>
  <c r="D136" i="24"/>
  <c r="E136" i="24" s="1"/>
  <c r="D137" i="24"/>
  <c r="E137" i="24" s="1"/>
  <c r="D138" i="24"/>
  <c r="E138" i="24" s="1"/>
  <c r="D139" i="24"/>
  <c r="E139" i="24" s="1"/>
  <c r="D140" i="24"/>
  <c r="E140" i="24" s="1"/>
  <c r="D141" i="24"/>
  <c r="E141" i="24" s="1"/>
  <c r="D142" i="24"/>
  <c r="E142" i="24" s="1"/>
  <c r="D143" i="24"/>
  <c r="E143" i="24" s="1"/>
  <c r="D144" i="24"/>
  <c r="E144" i="24" s="1"/>
  <c r="D145" i="24"/>
  <c r="E145" i="24" s="1"/>
  <c r="D146" i="24"/>
  <c r="E146" i="24" s="1"/>
  <c r="D147" i="24"/>
  <c r="E147" i="24" s="1"/>
  <c r="D148" i="24"/>
  <c r="E148" i="24" s="1"/>
  <c r="D149" i="24"/>
  <c r="E149" i="24" s="1"/>
  <c r="D150" i="24"/>
  <c r="E150" i="24" s="1"/>
  <c r="D151" i="24"/>
  <c r="E151" i="24" s="1"/>
  <c r="D152" i="24"/>
  <c r="E152" i="24" s="1"/>
  <c r="D153" i="24"/>
  <c r="E153" i="24" s="1"/>
  <c r="D154" i="24"/>
  <c r="E154" i="24" s="1"/>
  <c r="D155" i="24"/>
  <c r="E155" i="24" s="1"/>
  <c r="D156" i="24"/>
  <c r="E156" i="24" s="1"/>
  <c r="D157" i="24"/>
  <c r="E157" i="24" s="1"/>
  <c r="D158" i="24"/>
  <c r="E158" i="24" s="1"/>
  <c r="D159" i="24"/>
  <c r="E159" i="24" s="1"/>
  <c r="D160" i="24"/>
  <c r="E160" i="24" s="1"/>
  <c r="D161" i="24"/>
  <c r="E161" i="24" s="1"/>
  <c r="D162" i="24"/>
  <c r="E162" i="24" s="1"/>
  <c r="D163" i="24"/>
  <c r="E163" i="24" s="1"/>
  <c r="D164" i="24"/>
  <c r="E164" i="24" s="1"/>
  <c r="D165" i="24"/>
  <c r="E165" i="24" s="1"/>
  <c r="D166" i="24"/>
  <c r="E166" i="24" s="1"/>
  <c r="D167" i="24"/>
  <c r="E167" i="24" s="1"/>
  <c r="D168" i="24"/>
  <c r="E168" i="24" s="1"/>
  <c r="D169" i="24"/>
  <c r="E169" i="24" s="1"/>
  <c r="D170" i="24"/>
  <c r="E170" i="24" s="1"/>
  <c r="D171" i="24"/>
  <c r="E171" i="24" s="1"/>
  <c r="D172" i="24"/>
  <c r="E172" i="24" s="1"/>
  <c r="D173" i="24"/>
  <c r="E173" i="24" s="1"/>
  <c r="D174" i="24"/>
  <c r="E174" i="24" s="1"/>
  <c r="D175" i="24"/>
  <c r="E175" i="24" s="1"/>
  <c r="D176" i="24"/>
  <c r="E176" i="24" s="1"/>
  <c r="D177" i="24"/>
  <c r="E177" i="24" s="1"/>
  <c r="D178" i="24"/>
  <c r="E178" i="24" s="1"/>
  <c r="D179" i="24"/>
  <c r="E179" i="24" s="1"/>
  <c r="D180" i="24"/>
  <c r="E180" i="24" s="1"/>
  <c r="D181" i="24"/>
  <c r="E181" i="24" s="1"/>
  <c r="D182" i="24"/>
  <c r="E182" i="24" s="1"/>
  <c r="D183" i="24"/>
  <c r="E183" i="24" s="1"/>
  <c r="D184" i="24"/>
  <c r="E184" i="24" s="1"/>
  <c r="D185" i="24"/>
  <c r="E185" i="24" s="1"/>
  <c r="D186" i="24"/>
  <c r="E186" i="24" s="1"/>
  <c r="D187" i="24"/>
  <c r="E187" i="24" s="1"/>
  <c r="D188" i="24"/>
  <c r="E188" i="24" s="1"/>
  <c r="D189" i="24"/>
  <c r="E189" i="24" s="1"/>
  <c r="D190" i="24"/>
  <c r="E190" i="24" s="1"/>
  <c r="D191" i="24"/>
  <c r="E191" i="24" s="1"/>
  <c r="D192" i="24"/>
  <c r="E192" i="24" s="1"/>
  <c r="D193" i="24"/>
  <c r="E193" i="24" s="1"/>
  <c r="D194" i="24"/>
  <c r="E194" i="24" s="1"/>
  <c r="D195" i="24"/>
  <c r="E195" i="24" s="1"/>
  <c r="D196" i="24"/>
  <c r="E196" i="24" s="1"/>
  <c r="D197" i="24"/>
  <c r="E197" i="24" s="1"/>
  <c r="D198" i="24"/>
  <c r="E198" i="24" s="1"/>
  <c r="D199" i="24"/>
  <c r="E199" i="24" s="1"/>
  <c r="D200" i="24"/>
  <c r="E200" i="24" s="1"/>
  <c r="D201" i="24"/>
  <c r="E201" i="24" s="1"/>
  <c r="D202" i="24"/>
  <c r="E202" i="24" s="1"/>
  <c r="D203" i="24"/>
  <c r="E203" i="24" s="1"/>
  <c r="D204" i="24"/>
  <c r="E204" i="24" s="1"/>
  <c r="D205" i="24"/>
  <c r="E205" i="24" s="1"/>
  <c r="D206" i="24"/>
  <c r="E206" i="24" s="1"/>
  <c r="D207" i="24"/>
  <c r="E207" i="24" s="1"/>
  <c r="D208" i="24"/>
  <c r="E208" i="24" s="1"/>
  <c r="D209" i="24"/>
  <c r="E209" i="24" s="1"/>
  <c r="D210" i="24"/>
  <c r="E210" i="24" s="1"/>
  <c r="D211" i="24"/>
  <c r="E211" i="24" s="1"/>
  <c r="D212" i="24"/>
  <c r="E212" i="24" s="1"/>
  <c r="D213" i="24"/>
  <c r="E213" i="24" s="1"/>
  <c r="D214" i="24"/>
  <c r="E214" i="24" s="1"/>
  <c r="D215" i="24"/>
  <c r="E215" i="24" s="1"/>
  <c r="D216" i="24"/>
  <c r="E216" i="24" s="1"/>
  <c r="D217" i="24"/>
  <c r="E217" i="24" s="1"/>
  <c r="D218" i="24"/>
  <c r="E218" i="24" s="1"/>
  <c r="D219" i="24"/>
  <c r="E219" i="24" s="1"/>
  <c r="D220" i="24"/>
  <c r="E220" i="24" s="1"/>
  <c r="D221" i="24"/>
  <c r="E221" i="24" s="1"/>
  <c r="D222" i="24"/>
  <c r="E222" i="24" s="1"/>
  <c r="D223" i="24"/>
  <c r="E223" i="24" s="1"/>
  <c r="D224" i="24"/>
  <c r="E224" i="24" s="1"/>
  <c r="D225" i="24"/>
  <c r="E225" i="24" s="1"/>
  <c r="D226" i="24"/>
  <c r="E226" i="24" s="1"/>
  <c r="D227" i="24"/>
  <c r="E227" i="24" s="1"/>
  <c r="D228" i="24"/>
  <c r="E228" i="24" s="1"/>
  <c r="D229" i="24"/>
  <c r="E229" i="24" s="1"/>
  <c r="D230" i="24"/>
  <c r="E230" i="24" s="1"/>
  <c r="D231" i="24"/>
  <c r="E231" i="24" s="1"/>
  <c r="D232" i="24"/>
  <c r="E232" i="24" s="1"/>
  <c r="D233" i="24"/>
  <c r="E233" i="24" s="1"/>
  <c r="D234" i="24"/>
  <c r="E234" i="24" s="1"/>
  <c r="D235" i="24"/>
  <c r="E235" i="24" s="1"/>
  <c r="D236" i="24"/>
  <c r="E236" i="24" s="1"/>
  <c r="D237" i="24"/>
  <c r="E237" i="24" s="1"/>
  <c r="D238" i="24"/>
  <c r="E238" i="24" s="1"/>
  <c r="D239" i="24"/>
  <c r="E239" i="24" s="1"/>
  <c r="D240" i="24"/>
  <c r="E240" i="24" s="1"/>
  <c r="D241" i="24"/>
  <c r="E241" i="24" s="1"/>
  <c r="D242" i="24"/>
  <c r="E242" i="24" s="1"/>
  <c r="D243" i="24"/>
  <c r="E243" i="24" s="1"/>
  <c r="D244" i="24"/>
  <c r="E244" i="24" s="1"/>
  <c r="D245" i="24"/>
  <c r="E245" i="24" s="1"/>
  <c r="D246" i="24"/>
  <c r="E246" i="24" s="1"/>
  <c r="D247" i="24"/>
  <c r="E247" i="24" s="1"/>
  <c r="D248" i="24"/>
  <c r="E248" i="24" s="1"/>
  <c r="D249" i="24"/>
  <c r="E249" i="24" s="1"/>
  <c r="D250" i="24"/>
  <c r="E250" i="24" s="1"/>
  <c r="D251" i="24"/>
  <c r="E251" i="24" s="1"/>
  <c r="D252" i="24"/>
  <c r="E252" i="24" s="1"/>
  <c r="D253" i="24"/>
  <c r="E253" i="24" s="1"/>
  <c r="D254" i="24"/>
  <c r="E254" i="24" s="1"/>
  <c r="D255" i="24"/>
  <c r="E255" i="24" s="1"/>
  <c r="D256" i="24"/>
  <c r="E256" i="24" s="1"/>
  <c r="D257" i="24"/>
  <c r="E257" i="24" s="1"/>
  <c r="D258" i="24"/>
  <c r="E258" i="24" s="1"/>
  <c r="D259" i="24"/>
  <c r="E259" i="24" s="1"/>
  <c r="D260" i="24"/>
  <c r="E260" i="24" s="1"/>
  <c r="D261" i="24"/>
  <c r="E261" i="24" s="1"/>
  <c r="D262" i="24"/>
  <c r="E262" i="24" s="1"/>
  <c r="D263" i="24"/>
  <c r="E263" i="24" s="1"/>
  <c r="D264" i="24"/>
  <c r="E264" i="24" s="1"/>
  <c r="D265" i="24"/>
  <c r="E265" i="24" s="1"/>
  <c r="D266" i="24"/>
  <c r="E266" i="24" s="1"/>
  <c r="D267" i="24"/>
  <c r="E267" i="24" s="1"/>
  <c r="D268" i="24"/>
  <c r="E268" i="24" s="1"/>
  <c r="D269" i="24"/>
  <c r="E269" i="24" s="1"/>
  <c r="D270" i="24"/>
  <c r="E270" i="24" s="1"/>
  <c r="D271" i="24"/>
  <c r="E271" i="24" s="1"/>
  <c r="D272" i="24"/>
  <c r="E272" i="24" s="1"/>
  <c r="D273" i="24"/>
  <c r="E273" i="24" s="1"/>
  <c r="D274" i="24"/>
  <c r="E274" i="24" s="1"/>
  <c r="D275" i="24"/>
  <c r="E275" i="24" s="1"/>
  <c r="D276" i="24"/>
  <c r="E276" i="24" s="1"/>
  <c r="D277" i="24"/>
  <c r="E277" i="24" s="1"/>
  <c r="D278" i="24"/>
  <c r="E278" i="24" s="1"/>
  <c r="D279" i="24"/>
  <c r="E279" i="24" s="1"/>
  <c r="D280" i="24"/>
  <c r="E280" i="24" s="1"/>
  <c r="D281" i="24"/>
  <c r="E281" i="24" s="1"/>
  <c r="D282" i="24"/>
  <c r="E282" i="24" s="1"/>
  <c r="D283" i="24"/>
  <c r="E283" i="24" s="1"/>
  <c r="D284" i="24"/>
  <c r="E284" i="24" s="1"/>
  <c r="D285" i="24"/>
  <c r="E285" i="24" s="1"/>
  <c r="D286" i="24"/>
  <c r="E286" i="24" s="1"/>
  <c r="D287" i="24"/>
  <c r="E287" i="24" s="1"/>
  <c r="D288" i="24"/>
  <c r="E288" i="24" s="1"/>
  <c r="D289" i="24"/>
  <c r="E289" i="24" s="1"/>
  <c r="D290" i="24"/>
  <c r="E290" i="24" s="1"/>
  <c r="D291" i="24"/>
  <c r="E291" i="24" s="1"/>
  <c r="D292" i="24"/>
  <c r="E292" i="24" s="1"/>
  <c r="D293" i="24"/>
  <c r="E293" i="24" s="1"/>
  <c r="D294" i="24"/>
  <c r="E294" i="24" s="1"/>
  <c r="D295" i="24"/>
  <c r="E295" i="24" s="1"/>
  <c r="D296" i="24"/>
  <c r="E296" i="24" s="1"/>
  <c r="D297" i="24"/>
  <c r="E297" i="24" s="1"/>
  <c r="D298" i="24"/>
  <c r="E298" i="24" s="1"/>
  <c r="D299" i="24"/>
  <c r="E299" i="24" s="1"/>
  <c r="D300" i="24"/>
  <c r="E300" i="24" s="1"/>
  <c r="D301" i="24"/>
  <c r="E301" i="24" s="1"/>
  <c r="D302" i="24"/>
  <c r="E302" i="24" s="1"/>
  <c r="D303" i="24"/>
  <c r="E303" i="24" s="1"/>
  <c r="D304" i="24"/>
  <c r="E304" i="24" s="1"/>
  <c r="D305" i="24"/>
  <c r="E305" i="24" s="1"/>
  <c r="D306" i="24"/>
  <c r="E306" i="24" s="1"/>
  <c r="D307" i="24"/>
  <c r="E307" i="24" s="1"/>
  <c r="D308" i="24"/>
  <c r="E308" i="24" s="1"/>
  <c r="D309" i="24"/>
  <c r="E309" i="24" s="1"/>
  <c r="D310" i="24"/>
  <c r="E310" i="24" s="1"/>
  <c r="D311" i="24"/>
  <c r="E311" i="24" s="1"/>
  <c r="D312" i="24"/>
  <c r="E312" i="24" s="1"/>
  <c r="D313" i="24"/>
  <c r="E313" i="24" s="1"/>
  <c r="D314" i="24"/>
  <c r="E314" i="24" s="1"/>
  <c r="D315" i="24"/>
  <c r="E315" i="24" s="1"/>
  <c r="D316" i="24"/>
  <c r="E316" i="24" s="1"/>
  <c r="D317" i="24"/>
  <c r="E317" i="24" s="1"/>
  <c r="D318" i="24"/>
  <c r="E318" i="24" s="1"/>
  <c r="D319" i="24"/>
  <c r="E319" i="24" s="1"/>
  <c r="D320" i="24"/>
  <c r="E320" i="24" s="1"/>
  <c r="D321" i="24"/>
  <c r="E321" i="24" s="1"/>
  <c r="D322" i="24"/>
  <c r="E322" i="24" s="1"/>
  <c r="D323" i="24"/>
  <c r="E323" i="24" s="1"/>
  <c r="D324" i="24"/>
  <c r="E324" i="24" s="1"/>
  <c r="D325" i="24"/>
  <c r="E325" i="24" s="1"/>
  <c r="D326" i="24"/>
  <c r="E326" i="24" s="1"/>
  <c r="D327" i="24"/>
  <c r="E327" i="24" s="1"/>
  <c r="D328" i="24"/>
  <c r="E328" i="24" s="1"/>
  <c r="D329" i="24"/>
  <c r="E329" i="24" s="1"/>
  <c r="D330" i="24"/>
  <c r="E330" i="24" s="1"/>
  <c r="D331" i="24"/>
  <c r="E331" i="24" s="1"/>
  <c r="D332" i="24"/>
  <c r="E332" i="24" s="1"/>
  <c r="D333" i="24"/>
  <c r="E333" i="24" s="1"/>
  <c r="D334" i="24"/>
  <c r="E334" i="24" s="1"/>
  <c r="D335" i="24"/>
  <c r="E335" i="24" s="1"/>
  <c r="D336" i="24"/>
  <c r="E336" i="24" s="1"/>
  <c r="D337" i="24"/>
  <c r="E337" i="24" s="1"/>
  <c r="D338" i="24"/>
  <c r="E338" i="24" s="1"/>
  <c r="D339" i="24"/>
  <c r="E339" i="24" s="1"/>
  <c r="D340" i="24"/>
  <c r="E340" i="24" s="1"/>
  <c r="D341" i="24"/>
  <c r="E341" i="24" s="1"/>
  <c r="D342" i="24"/>
  <c r="E342" i="24" s="1"/>
  <c r="D343" i="24"/>
  <c r="E343" i="24" s="1"/>
  <c r="D344" i="24"/>
  <c r="E344" i="24" s="1"/>
  <c r="D345" i="24"/>
  <c r="E345" i="24" s="1"/>
  <c r="D346" i="24"/>
  <c r="E346" i="24" s="1"/>
  <c r="D347" i="24"/>
  <c r="E347" i="24" s="1"/>
  <c r="D348" i="24"/>
  <c r="E348" i="24" s="1"/>
  <c r="D349" i="24"/>
  <c r="E349" i="24" s="1"/>
  <c r="D350" i="24"/>
  <c r="E350" i="24" s="1"/>
  <c r="D351" i="24"/>
  <c r="E351" i="24" s="1"/>
  <c r="D352" i="24"/>
  <c r="E352" i="24" s="1"/>
  <c r="D353" i="24"/>
  <c r="E353" i="24" s="1"/>
  <c r="D354" i="24"/>
  <c r="E354" i="24" s="1"/>
  <c r="D355" i="24"/>
  <c r="E355" i="24" s="1"/>
  <c r="D356" i="24"/>
  <c r="E356" i="24" s="1"/>
  <c r="D357" i="24"/>
  <c r="E357" i="24" s="1"/>
  <c r="D358" i="24"/>
  <c r="E358" i="24" s="1"/>
  <c r="D359" i="24"/>
  <c r="E359" i="24" s="1"/>
  <c r="D360" i="24"/>
  <c r="E360" i="24" s="1"/>
  <c r="D361" i="24"/>
  <c r="E361" i="24" s="1"/>
  <c r="D362" i="24"/>
  <c r="E362" i="24" s="1"/>
  <c r="D363" i="24"/>
  <c r="E363" i="24" s="1"/>
  <c r="D364" i="24"/>
  <c r="E364" i="24" s="1"/>
  <c r="D365" i="24"/>
  <c r="E365" i="24" s="1"/>
  <c r="D366" i="24"/>
  <c r="E366" i="24" s="1"/>
  <c r="D367" i="24"/>
  <c r="E367" i="24" s="1"/>
  <c r="D368" i="24"/>
  <c r="E368" i="24" s="1"/>
  <c r="D369" i="24"/>
  <c r="E369" i="24" s="1"/>
  <c r="D370" i="24"/>
  <c r="E370" i="24" s="1"/>
  <c r="D371" i="24"/>
  <c r="E371" i="24" s="1"/>
  <c r="D372" i="24"/>
  <c r="E372" i="24" s="1"/>
  <c r="D373" i="24"/>
  <c r="E373" i="24" s="1"/>
  <c r="D374" i="24"/>
  <c r="E374" i="24" s="1"/>
  <c r="D375" i="24"/>
  <c r="E375" i="24" s="1"/>
  <c r="D376" i="24"/>
  <c r="E376" i="24" s="1"/>
  <c r="D377" i="24"/>
  <c r="E377" i="24" s="1"/>
  <c r="D378" i="24"/>
  <c r="E378" i="24" s="1"/>
  <c r="D379" i="24"/>
  <c r="E379" i="24" s="1"/>
  <c r="D380" i="24"/>
  <c r="E380" i="24" s="1"/>
  <c r="D381" i="24"/>
  <c r="E381" i="24" s="1"/>
  <c r="D382" i="24"/>
  <c r="E382" i="24" s="1"/>
  <c r="D383" i="24"/>
  <c r="E383" i="24" s="1"/>
  <c r="D384" i="24"/>
  <c r="E384" i="24" s="1"/>
  <c r="D385" i="24"/>
  <c r="E385" i="24" s="1"/>
  <c r="D386" i="24"/>
  <c r="E386" i="24" s="1"/>
  <c r="D387" i="24"/>
  <c r="E387" i="24" s="1"/>
  <c r="D388" i="24"/>
  <c r="E388" i="24" s="1"/>
  <c r="D389" i="24"/>
  <c r="E389" i="24" s="1"/>
  <c r="D390" i="24"/>
  <c r="E390" i="24" s="1"/>
  <c r="D391" i="24"/>
  <c r="E391" i="24" s="1"/>
  <c r="D392" i="24"/>
  <c r="E392" i="24" s="1"/>
  <c r="D393" i="24"/>
  <c r="E393" i="24" s="1"/>
  <c r="D394" i="24"/>
  <c r="E394" i="24" s="1"/>
  <c r="D395" i="24"/>
  <c r="E395" i="24" s="1"/>
  <c r="D396" i="24"/>
  <c r="E396" i="24" s="1"/>
  <c r="D397" i="24"/>
  <c r="E397" i="24" s="1"/>
  <c r="D398" i="24"/>
  <c r="E398" i="24" s="1"/>
  <c r="D399" i="24"/>
  <c r="E399" i="24" s="1"/>
  <c r="D400" i="24"/>
  <c r="E400" i="24" s="1"/>
  <c r="D401" i="24"/>
  <c r="E401" i="24" s="1"/>
  <c r="D402" i="24"/>
  <c r="E402" i="24" s="1"/>
  <c r="D403" i="24"/>
  <c r="E403" i="24" s="1"/>
  <c r="D404" i="24"/>
  <c r="E404" i="24" s="1"/>
  <c r="D405" i="24"/>
  <c r="E405" i="24" s="1"/>
  <c r="D406" i="24"/>
  <c r="E406" i="24" s="1"/>
  <c r="D407" i="24"/>
  <c r="E407" i="24" s="1"/>
  <c r="D408" i="24"/>
  <c r="E408" i="24" s="1"/>
  <c r="D409" i="24"/>
  <c r="E409" i="24" s="1"/>
  <c r="D410" i="24"/>
  <c r="E410" i="24" s="1"/>
  <c r="D411" i="24"/>
  <c r="E411" i="24" s="1"/>
  <c r="D412" i="24"/>
  <c r="E412" i="24" s="1"/>
  <c r="D413" i="24"/>
  <c r="E413" i="24" s="1"/>
  <c r="D414" i="24"/>
  <c r="E414" i="24" s="1"/>
  <c r="D415" i="24"/>
  <c r="E415" i="24" s="1"/>
  <c r="D416" i="24"/>
  <c r="E416" i="24" s="1"/>
  <c r="D417" i="24"/>
  <c r="E417" i="24" s="1"/>
  <c r="D418" i="24"/>
  <c r="E418" i="24" s="1"/>
  <c r="D419" i="24"/>
  <c r="E419" i="24" s="1"/>
  <c r="D420" i="24"/>
  <c r="E420" i="24" s="1"/>
  <c r="D421" i="24"/>
  <c r="E421" i="24" s="1"/>
  <c r="D422" i="24"/>
  <c r="E422" i="24" s="1"/>
  <c r="D423" i="24"/>
  <c r="E423" i="24" s="1"/>
  <c r="D424" i="24"/>
  <c r="E424" i="24" s="1"/>
  <c r="D425" i="24"/>
  <c r="E425" i="24" s="1"/>
  <c r="D426" i="24"/>
  <c r="E426" i="24" s="1"/>
  <c r="D427" i="24"/>
  <c r="E427" i="24" s="1"/>
  <c r="D428" i="24"/>
  <c r="E428" i="24" s="1"/>
  <c r="D429" i="24"/>
  <c r="E429" i="24" s="1"/>
  <c r="D430" i="24"/>
  <c r="E430" i="24" s="1"/>
  <c r="D431" i="24"/>
  <c r="E431" i="24" s="1"/>
  <c r="D432" i="24"/>
  <c r="E432" i="24" s="1"/>
  <c r="D433" i="24"/>
  <c r="E433" i="24" s="1"/>
  <c r="D434" i="24"/>
  <c r="E434" i="24" s="1"/>
  <c r="D435" i="24"/>
  <c r="E435" i="24" s="1"/>
  <c r="D436" i="24"/>
  <c r="E436" i="24" s="1"/>
  <c r="D437" i="24"/>
  <c r="E437" i="24" s="1"/>
  <c r="D438" i="24"/>
  <c r="E438" i="24" s="1"/>
  <c r="D439" i="24"/>
  <c r="E439" i="24" s="1"/>
  <c r="D440" i="24"/>
  <c r="E440" i="24" s="1"/>
  <c r="D441" i="24"/>
  <c r="E441" i="24" s="1"/>
  <c r="D442" i="24"/>
  <c r="E442" i="24" s="1"/>
  <c r="D443" i="24"/>
  <c r="E443" i="24" s="1"/>
  <c r="D444" i="24"/>
  <c r="E444" i="24" s="1"/>
  <c r="D445" i="24"/>
  <c r="E445" i="24" s="1"/>
  <c r="D446" i="24"/>
  <c r="E446" i="24" s="1"/>
  <c r="D447" i="24"/>
  <c r="E447" i="24" s="1"/>
  <c r="D448" i="24"/>
  <c r="E448" i="24" s="1"/>
  <c r="D449" i="24"/>
  <c r="E449" i="24" s="1"/>
  <c r="D450" i="24"/>
  <c r="E450" i="24" s="1"/>
  <c r="D451" i="24"/>
  <c r="E451" i="24" s="1"/>
  <c r="D452" i="24"/>
  <c r="E452" i="24" s="1"/>
  <c r="D453" i="24"/>
  <c r="E453" i="24" s="1"/>
  <c r="D454" i="24"/>
  <c r="E454" i="24" s="1"/>
  <c r="D455" i="24"/>
  <c r="E455" i="24" s="1"/>
  <c r="D456" i="24"/>
  <c r="E456" i="24" s="1"/>
  <c r="D457" i="24"/>
  <c r="E457" i="24" s="1"/>
  <c r="D458" i="24"/>
  <c r="E458" i="24" s="1"/>
  <c r="D459" i="24"/>
  <c r="E459" i="24" s="1"/>
  <c r="D460" i="24"/>
  <c r="E460" i="24" s="1"/>
  <c r="D461" i="24"/>
  <c r="E461" i="24" s="1"/>
  <c r="D462" i="24"/>
  <c r="E462" i="24" s="1"/>
  <c r="D463" i="24"/>
  <c r="E463" i="24" s="1"/>
  <c r="D464" i="24"/>
  <c r="E464" i="24" s="1"/>
  <c r="D465" i="24"/>
  <c r="E465" i="24" s="1"/>
  <c r="D466" i="24"/>
  <c r="E466" i="24" s="1"/>
  <c r="D467" i="24"/>
  <c r="E467" i="24" s="1"/>
  <c r="D468" i="24"/>
  <c r="E468" i="24" s="1"/>
  <c r="D469" i="24"/>
  <c r="E469" i="24" s="1"/>
  <c r="D470" i="24"/>
  <c r="E470" i="24" s="1"/>
  <c r="D471" i="24"/>
  <c r="E471" i="24" s="1"/>
  <c r="D472" i="24"/>
  <c r="E472" i="24" s="1"/>
  <c r="D473" i="24"/>
  <c r="E473" i="24" s="1"/>
  <c r="D474" i="24"/>
  <c r="E474" i="24" s="1"/>
  <c r="D475" i="24"/>
  <c r="E475" i="24" s="1"/>
  <c r="D476" i="24"/>
  <c r="E476" i="24" s="1"/>
  <c r="D477" i="24"/>
  <c r="E477" i="24" s="1"/>
  <c r="D478" i="24"/>
  <c r="E478" i="24" s="1"/>
  <c r="D479" i="24"/>
  <c r="E479" i="24" s="1"/>
  <c r="D480" i="24"/>
  <c r="E480" i="24" s="1"/>
  <c r="D481" i="24"/>
  <c r="E481" i="24" s="1"/>
  <c r="D482" i="24"/>
  <c r="E482" i="24" s="1"/>
  <c r="D483" i="24"/>
  <c r="E483" i="24" s="1"/>
  <c r="D484" i="24"/>
  <c r="E484" i="24" s="1"/>
  <c r="D485" i="24"/>
  <c r="E485" i="24" s="1"/>
  <c r="D486" i="24"/>
  <c r="E486" i="24" s="1"/>
  <c r="D487" i="24"/>
  <c r="E487" i="24" s="1"/>
  <c r="D488" i="24"/>
  <c r="E488" i="24" s="1"/>
  <c r="D489" i="24"/>
  <c r="E489" i="24" s="1"/>
  <c r="D490" i="24"/>
  <c r="E490" i="24" s="1"/>
  <c r="D491" i="24"/>
  <c r="E491" i="24" s="1"/>
  <c r="D492" i="24"/>
  <c r="E492" i="24" s="1"/>
  <c r="D493" i="24"/>
  <c r="E493" i="24" s="1"/>
  <c r="D494" i="24"/>
  <c r="E494" i="24" s="1"/>
  <c r="D495" i="24"/>
  <c r="E495" i="24" s="1"/>
  <c r="D496" i="24"/>
  <c r="E496" i="24" s="1"/>
  <c r="D497" i="24"/>
  <c r="E497" i="24" s="1"/>
  <c r="D498" i="24"/>
  <c r="E498" i="24" s="1"/>
  <c r="D499" i="24"/>
  <c r="E499" i="24" s="1"/>
  <c r="D500" i="24"/>
  <c r="E500" i="24" s="1"/>
  <c r="D501" i="24"/>
  <c r="E501" i="24" s="1"/>
  <c r="D502" i="24"/>
  <c r="E502" i="24" s="1"/>
  <c r="D503" i="24"/>
  <c r="E503" i="24" s="1"/>
  <c r="D504" i="24"/>
  <c r="E504" i="24" s="1"/>
  <c r="D505" i="24"/>
  <c r="E505" i="24" s="1"/>
  <c r="D506" i="24"/>
  <c r="E506" i="24" s="1"/>
  <c r="D507" i="24"/>
  <c r="E507" i="24" s="1"/>
  <c r="D508" i="24"/>
  <c r="E508" i="24" s="1"/>
  <c r="D509" i="24"/>
  <c r="E509" i="24" s="1"/>
  <c r="D510" i="24"/>
  <c r="E510" i="24" s="1"/>
  <c r="D511" i="24"/>
  <c r="E511" i="24" s="1"/>
  <c r="D512" i="24"/>
  <c r="E512" i="24" s="1"/>
  <c r="D513" i="24"/>
  <c r="E513" i="24" s="1"/>
  <c r="D514" i="24"/>
  <c r="E514" i="24" s="1"/>
  <c r="D515" i="24"/>
  <c r="E515" i="24" s="1"/>
  <c r="D516" i="24"/>
  <c r="E516" i="24" s="1"/>
  <c r="D517" i="24"/>
  <c r="E517" i="24" s="1"/>
  <c r="D518" i="24"/>
  <c r="E518" i="24" s="1"/>
  <c r="D519" i="24"/>
  <c r="E519" i="24" s="1"/>
  <c r="D520" i="24"/>
  <c r="E520" i="24" s="1"/>
  <c r="D521" i="24"/>
  <c r="E521" i="24" s="1"/>
  <c r="D522" i="24"/>
  <c r="E522" i="24" s="1"/>
  <c r="D523" i="24"/>
  <c r="E523" i="24" s="1"/>
  <c r="D524" i="24"/>
  <c r="E524" i="24" s="1"/>
  <c r="D525" i="24"/>
  <c r="E525" i="24" s="1"/>
  <c r="D526" i="24"/>
  <c r="E526" i="24" s="1"/>
  <c r="D527" i="24"/>
  <c r="E527" i="24" s="1"/>
  <c r="D528" i="24"/>
  <c r="E528" i="24" s="1"/>
  <c r="D529" i="24"/>
  <c r="E529" i="24" s="1"/>
  <c r="D530" i="24"/>
  <c r="E530" i="24" s="1"/>
  <c r="D531" i="24"/>
  <c r="E531" i="24" s="1"/>
  <c r="D532" i="24"/>
  <c r="E532" i="24" s="1"/>
  <c r="D533" i="24"/>
  <c r="E533" i="24" s="1"/>
  <c r="D534" i="24"/>
  <c r="E534" i="24" s="1"/>
  <c r="D535" i="24"/>
  <c r="E535" i="24" s="1"/>
  <c r="D536" i="24"/>
  <c r="E536" i="24" s="1"/>
  <c r="D537" i="24"/>
  <c r="E537" i="24" s="1"/>
  <c r="D538" i="24"/>
  <c r="E538" i="24" s="1"/>
  <c r="D539" i="24"/>
  <c r="E539" i="24" s="1"/>
  <c r="D540" i="24"/>
  <c r="E540" i="24" s="1"/>
  <c r="D541" i="24"/>
  <c r="E541" i="24" s="1"/>
  <c r="D542" i="24"/>
  <c r="E542" i="24" s="1"/>
  <c r="D543" i="24"/>
  <c r="E543" i="24" s="1"/>
  <c r="D544" i="24"/>
  <c r="E544" i="24" s="1"/>
  <c r="D545" i="24"/>
  <c r="E545" i="24" s="1"/>
  <c r="D546" i="24"/>
  <c r="E546" i="24" s="1"/>
  <c r="D547" i="24"/>
  <c r="E547" i="24" s="1"/>
  <c r="D548" i="24"/>
  <c r="E548" i="24" s="1"/>
  <c r="D549" i="24"/>
  <c r="E549" i="24" s="1"/>
  <c r="D550" i="24"/>
  <c r="E550" i="24" s="1"/>
  <c r="D551" i="24"/>
  <c r="E551" i="24" s="1"/>
  <c r="D552" i="24"/>
  <c r="E552" i="24" s="1"/>
  <c r="D553" i="24"/>
  <c r="E553" i="24" s="1"/>
  <c r="D554" i="24"/>
  <c r="E554" i="24" s="1"/>
  <c r="D555" i="24"/>
  <c r="E555" i="24" s="1"/>
  <c r="D556" i="24"/>
  <c r="E556" i="24" s="1"/>
  <c r="D557" i="24"/>
  <c r="E557" i="24" s="1"/>
  <c r="D558" i="24"/>
  <c r="E558" i="24" s="1"/>
  <c r="D559" i="24"/>
  <c r="E559" i="24" s="1"/>
  <c r="D560" i="24"/>
  <c r="E560" i="24" s="1"/>
  <c r="D561" i="24"/>
  <c r="E561" i="24" s="1"/>
  <c r="D562" i="24"/>
  <c r="E562" i="24" s="1"/>
  <c r="D563" i="24"/>
  <c r="E563" i="24" s="1"/>
  <c r="D564" i="24"/>
  <c r="E564" i="24" s="1"/>
  <c r="D565" i="24"/>
  <c r="E565" i="24" s="1"/>
  <c r="D566" i="24"/>
  <c r="E566" i="24" s="1"/>
  <c r="D567" i="24"/>
  <c r="E567" i="24" s="1"/>
  <c r="D568" i="24"/>
  <c r="E568" i="24" s="1"/>
  <c r="D569" i="24"/>
  <c r="E569" i="24" s="1"/>
  <c r="D570" i="24"/>
  <c r="E570" i="24" s="1"/>
  <c r="D571" i="24"/>
  <c r="E571" i="24" s="1"/>
  <c r="D572" i="24"/>
  <c r="E572" i="24" s="1"/>
  <c r="D573" i="24"/>
  <c r="E573" i="24" s="1"/>
  <c r="D574" i="24"/>
  <c r="E574" i="24" s="1"/>
  <c r="D575" i="24"/>
  <c r="E575" i="24" s="1"/>
  <c r="D576" i="24"/>
  <c r="E576" i="24" s="1"/>
  <c r="D577" i="24"/>
  <c r="E577" i="24" s="1"/>
  <c r="D578" i="24"/>
  <c r="E578" i="24" s="1"/>
  <c r="D579" i="24"/>
  <c r="E579" i="24" s="1"/>
  <c r="D580" i="24"/>
  <c r="E580" i="24" s="1"/>
  <c r="D581" i="24"/>
  <c r="E581" i="24" s="1"/>
  <c r="D582" i="24"/>
  <c r="E582" i="24" s="1"/>
  <c r="D583" i="24"/>
  <c r="E583" i="24" s="1"/>
  <c r="D584" i="24"/>
  <c r="E584" i="24" s="1"/>
  <c r="D585" i="24"/>
  <c r="E585" i="24" s="1"/>
  <c r="D586" i="24"/>
  <c r="E586" i="24" s="1"/>
  <c r="D587" i="24"/>
  <c r="E587" i="24" s="1"/>
  <c r="D588" i="24"/>
  <c r="E588" i="24" s="1"/>
  <c r="D589" i="24"/>
  <c r="E589" i="24" s="1"/>
  <c r="D590" i="24"/>
  <c r="E590" i="24" s="1"/>
  <c r="D591" i="24"/>
  <c r="E591" i="24" s="1"/>
  <c r="D592" i="24"/>
  <c r="E592" i="24" s="1"/>
  <c r="D593" i="24"/>
  <c r="E593" i="24" s="1"/>
  <c r="D594" i="24"/>
  <c r="E594" i="24" s="1"/>
  <c r="D595" i="24"/>
  <c r="E595" i="24" s="1"/>
  <c r="D596" i="24"/>
  <c r="E596" i="24" s="1"/>
  <c r="D597" i="24"/>
  <c r="E597" i="24" s="1"/>
  <c r="D598" i="24"/>
  <c r="E598" i="24" s="1"/>
  <c r="D599" i="24"/>
  <c r="E599" i="24" s="1"/>
  <c r="D600" i="24"/>
  <c r="E600" i="24" s="1"/>
  <c r="D601" i="24"/>
  <c r="E601" i="24" s="1"/>
  <c r="D602" i="24"/>
  <c r="E602" i="24" s="1"/>
  <c r="D603" i="24"/>
  <c r="E603" i="24" s="1"/>
  <c r="D604" i="24"/>
  <c r="E604" i="24" s="1"/>
  <c r="D605" i="24"/>
  <c r="E605" i="24" s="1"/>
  <c r="D606" i="24"/>
  <c r="E606" i="24" s="1"/>
  <c r="D607" i="24"/>
  <c r="E607" i="24" s="1"/>
  <c r="D608" i="24"/>
  <c r="E608" i="24" s="1"/>
  <c r="D609" i="24"/>
  <c r="E609" i="24" s="1"/>
  <c r="D610" i="24"/>
  <c r="E610" i="24" s="1"/>
  <c r="D611" i="24"/>
  <c r="E611" i="24" s="1"/>
  <c r="D612" i="24"/>
  <c r="E612" i="24" s="1"/>
  <c r="D613" i="24"/>
  <c r="E613" i="24" s="1"/>
  <c r="D614" i="24"/>
  <c r="E614" i="24" s="1"/>
  <c r="D615" i="24"/>
  <c r="E615" i="24" s="1"/>
  <c r="D616" i="24"/>
  <c r="E616" i="24" s="1"/>
  <c r="D617" i="24"/>
  <c r="E617" i="24" s="1"/>
  <c r="D618" i="24"/>
  <c r="E618" i="24" s="1"/>
  <c r="D619" i="24"/>
  <c r="E619" i="24" s="1"/>
  <c r="D620" i="24"/>
  <c r="E620" i="24" s="1"/>
  <c r="D621" i="24"/>
  <c r="E621" i="24" s="1"/>
  <c r="D622" i="24"/>
  <c r="E622" i="24" s="1"/>
  <c r="D623" i="24"/>
  <c r="E623" i="24" s="1"/>
  <c r="D8" i="24"/>
  <c r="E8" i="24" s="1"/>
  <c r="D9" i="32"/>
  <c r="E9" i="32" s="1"/>
  <c r="D10" i="32"/>
  <c r="E10" i="32" s="1"/>
  <c r="D11" i="32"/>
  <c r="E11" i="32" s="1"/>
  <c r="D12" i="32"/>
  <c r="E12" i="32" s="1"/>
  <c r="D13" i="32"/>
  <c r="E13" i="32" s="1"/>
  <c r="D14" i="32"/>
  <c r="E14" i="32" s="1"/>
  <c r="D15" i="32"/>
  <c r="E15" i="32" s="1"/>
  <c r="D16" i="32"/>
  <c r="E16" i="32" s="1"/>
  <c r="D17" i="32"/>
  <c r="E17" i="32" s="1"/>
  <c r="D18" i="32"/>
  <c r="E18" i="32" s="1"/>
  <c r="D19" i="32"/>
  <c r="E19" i="32" s="1"/>
  <c r="D20" i="32"/>
  <c r="E20" i="32" s="1"/>
  <c r="D21" i="32"/>
  <c r="E21" i="32" s="1"/>
  <c r="D22" i="32"/>
  <c r="E22" i="32" s="1"/>
  <c r="D23" i="32"/>
  <c r="E23" i="32" s="1"/>
  <c r="D24" i="32"/>
  <c r="E24" i="32" s="1"/>
  <c r="D25" i="32"/>
  <c r="E25" i="32" s="1"/>
  <c r="D26" i="32"/>
  <c r="E26" i="32" s="1"/>
  <c r="D27" i="32"/>
  <c r="E27" i="32" s="1"/>
  <c r="D28" i="32"/>
  <c r="E28" i="32" s="1"/>
  <c r="D29" i="32"/>
  <c r="E29" i="32" s="1"/>
  <c r="D30" i="32"/>
  <c r="E30" i="32" s="1"/>
  <c r="D31" i="32"/>
  <c r="E31" i="32" s="1"/>
  <c r="D32" i="32"/>
  <c r="E32" i="32" s="1"/>
  <c r="D33" i="32"/>
  <c r="E33" i="32" s="1"/>
  <c r="D34" i="32"/>
  <c r="E34" i="32" s="1"/>
  <c r="D35" i="32"/>
  <c r="E35" i="32" s="1"/>
  <c r="D36" i="32"/>
  <c r="E36" i="32" s="1"/>
  <c r="D37" i="32"/>
  <c r="E37" i="32" s="1"/>
  <c r="D38" i="32"/>
  <c r="E38" i="32" s="1"/>
  <c r="D39" i="32"/>
  <c r="E39" i="32" s="1"/>
  <c r="D40" i="32"/>
  <c r="E40" i="32" s="1"/>
  <c r="D41" i="32"/>
  <c r="E41" i="32" s="1"/>
  <c r="D42" i="32"/>
  <c r="E42" i="32" s="1"/>
  <c r="D43" i="32"/>
  <c r="E43" i="32" s="1"/>
  <c r="D44" i="32"/>
  <c r="E44" i="32" s="1"/>
  <c r="D45" i="32"/>
  <c r="E45" i="32" s="1"/>
  <c r="D46" i="32"/>
  <c r="E46" i="32" s="1"/>
  <c r="D47" i="32"/>
  <c r="E47" i="32" s="1"/>
  <c r="D48" i="32"/>
  <c r="E48" i="32" s="1"/>
  <c r="D49" i="32"/>
  <c r="E49" i="32" s="1"/>
  <c r="D50" i="32"/>
  <c r="E50" i="32" s="1"/>
  <c r="D51" i="32"/>
  <c r="E51" i="32" s="1"/>
  <c r="D52" i="32"/>
  <c r="E52" i="32" s="1"/>
  <c r="D53" i="32"/>
  <c r="E53" i="32" s="1"/>
  <c r="D54" i="32"/>
  <c r="E54" i="32" s="1"/>
  <c r="D55" i="32"/>
  <c r="E55" i="32" s="1"/>
  <c r="D56" i="32"/>
  <c r="E56" i="32" s="1"/>
  <c r="D57" i="32"/>
  <c r="E57" i="32" s="1"/>
  <c r="D58" i="32"/>
  <c r="E58" i="32" s="1"/>
  <c r="D59" i="32"/>
  <c r="E59" i="32" s="1"/>
  <c r="D60" i="32"/>
  <c r="E60" i="32" s="1"/>
  <c r="D61" i="32"/>
  <c r="E61" i="32" s="1"/>
  <c r="D62" i="32"/>
  <c r="E62" i="32" s="1"/>
  <c r="D63" i="32"/>
  <c r="E63" i="32" s="1"/>
  <c r="D64" i="32"/>
  <c r="E64" i="32" s="1"/>
  <c r="D65" i="32"/>
  <c r="E65" i="32" s="1"/>
  <c r="D66" i="32"/>
  <c r="E66" i="32" s="1"/>
  <c r="D67" i="32"/>
  <c r="E67" i="32" s="1"/>
  <c r="D68" i="32"/>
  <c r="E68" i="32" s="1"/>
  <c r="D69" i="32"/>
  <c r="E69" i="32" s="1"/>
  <c r="D70" i="32"/>
  <c r="E70" i="32" s="1"/>
  <c r="D71" i="32"/>
  <c r="E71" i="32" s="1"/>
  <c r="D72" i="32"/>
  <c r="E72" i="32" s="1"/>
  <c r="D73" i="32"/>
  <c r="E73" i="32" s="1"/>
  <c r="D74" i="32"/>
  <c r="E74" i="32" s="1"/>
  <c r="D75" i="32"/>
  <c r="E75" i="32" s="1"/>
  <c r="D76" i="32"/>
  <c r="E76" i="32" s="1"/>
  <c r="D77" i="32"/>
  <c r="E77" i="32" s="1"/>
  <c r="D78" i="32"/>
  <c r="E78" i="32" s="1"/>
  <c r="D79" i="32"/>
  <c r="E79" i="32" s="1"/>
  <c r="D80" i="32"/>
  <c r="E80" i="32" s="1"/>
  <c r="D81" i="32"/>
  <c r="E81" i="32" s="1"/>
  <c r="D82" i="32"/>
  <c r="E82" i="32" s="1"/>
  <c r="D83" i="32"/>
  <c r="E83" i="32" s="1"/>
  <c r="D84" i="32"/>
  <c r="E84" i="32" s="1"/>
  <c r="D85" i="32"/>
  <c r="E85" i="32" s="1"/>
  <c r="D86" i="32"/>
  <c r="E86" i="32" s="1"/>
  <c r="D87" i="32"/>
  <c r="E87" i="32" s="1"/>
  <c r="D88" i="32"/>
  <c r="E88" i="32" s="1"/>
  <c r="D89" i="32"/>
  <c r="E89" i="32" s="1"/>
  <c r="D90" i="32"/>
  <c r="E90" i="32" s="1"/>
  <c r="D91" i="32"/>
  <c r="E91" i="32" s="1"/>
  <c r="D92" i="32"/>
  <c r="E92" i="32" s="1"/>
  <c r="D93" i="32"/>
  <c r="E93" i="32" s="1"/>
  <c r="D94" i="32"/>
  <c r="E94" i="32" s="1"/>
  <c r="D95" i="32"/>
  <c r="E95" i="32" s="1"/>
  <c r="D96" i="32"/>
  <c r="E96" i="32" s="1"/>
  <c r="D97" i="32"/>
  <c r="E97" i="32" s="1"/>
  <c r="D98" i="32"/>
  <c r="E98" i="32" s="1"/>
  <c r="D99" i="32"/>
  <c r="E99" i="32" s="1"/>
  <c r="D100" i="32"/>
  <c r="E100" i="32" s="1"/>
  <c r="D101" i="32"/>
  <c r="E101" i="32" s="1"/>
  <c r="D102" i="32"/>
  <c r="E102" i="32" s="1"/>
  <c r="D103" i="32"/>
  <c r="E103" i="32" s="1"/>
  <c r="D104" i="32"/>
  <c r="E104" i="32" s="1"/>
  <c r="D105" i="32"/>
  <c r="E105" i="32" s="1"/>
  <c r="D106" i="32"/>
  <c r="E106" i="32" s="1"/>
  <c r="D107" i="32"/>
  <c r="E107" i="32" s="1"/>
  <c r="D108" i="32"/>
  <c r="E108" i="32" s="1"/>
  <c r="D109" i="32"/>
  <c r="E109" i="32" s="1"/>
  <c r="D110" i="32"/>
  <c r="E110" i="32" s="1"/>
  <c r="D111" i="32"/>
  <c r="E111" i="32" s="1"/>
  <c r="D112" i="32"/>
  <c r="E112" i="32" s="1"/>
  <c r="D113" i="32"/>
  <c r="E113" i="32" s="1"/>
  <c r="D114" i="32"/>
  <c r="E114" i="32" s="1"/>
  <c r="D115" i="32"/>
  <c r="E115" i="32" s="1"/>
  <c r="D116" i="32"/>
  <c r="E116" i="32" s="1"/>
  <c r="D117" i="32"/>
  <c r="E117" i="32" s="1"/>
  <c r="D118" i="32"/>
  <c r="E118" i="32" s="1"/>
  <c r="D119" i="32"/>
  <c r="E119" i="32" s="1"/>
  <c r="D120" i="32"/>
  <c r="E120" i="32" s="1"/>
  <c r="D121" i="32"/>
  <c r="E121" i="32" s="1"/>
  <c r="D122" i="32"/>
  <c r="E122" i="32" s="1"/>
  <c r="D123" i="32"/>
  <c r="E123" i="32" s="1"/>
  <c r="D124" i="32"/>
  <c r="E124" i="32" s="1"/>
  <c r="D125" i="32"/>
  <c r="E125" i="32" s="1"/>
  <c r="D126" i="32"/>
  <c r="E126" i="32" s="1"/>
  <c r="D127" i="32"/>
  <c r="E127" i="32" s="1"/>
  <c r="D128" i="32"/>
  <c r="E128" i="32" s="1"/>
  <c r="D129" i="32"/>
  <c r="E129" i="32" s="1"/>
  <c r="D130" i="32"/>
  <c r="E130" i="32" s="1"/>
  <c r="D131" i="32"/>
  <c r="E131" i="32" s="1"/>
  <c r="D132" i="32"/>
  <c r="E132" i="32" s="1"/>
  <c r="D133" i="32"/>
  <c r="E133" i="32" s="1"/>
  <c r="D134" i="32"/>
  <c r="E134" i="32" s="1"/>
  <c r="D135" i="32"/>
  <c r="E135" i="32" s="1"/>
  <c r="D136" i="32"/>
  <c r="E136" i="32" s="1"/>
  <c r="D137" i="32"/>
  <c r="E137" i="32" s="1"/>
  <c r="D138" i="32"/>
  <c r="E138" i="32" s="1"/>
  <c r="D139" i="32"/>
  <c r="E139" i="32" s="1"/>
  <c r="D140" i="32"/>
  <c r="E140" i="32" s="1"/>
  <c r="D141" i="32"/>
  <c r="E141" i="32" s="1"/>
  <c r="D142" i="32"/>
  <c r="E142" i="32" s="1"/>
  <c r="D143" i="32"/>
  <c r="E143" i="32" s="1"/>
  <c r="D144" i="32"/>
  <c r="E144" i="32" s="1"/>
  <c r="D145" i="32"/>
  <c r="E145" i="32" s="1"/>
  <c r="D146" i="32"/>
  <c r="E146" i="32" s="1"/>
  <c r="D147" i="32"/>
  <c r="E147" i="32" s="1"/>
  <c r="D148" i="32"/>
  <c r="E148" i="32" s="1"/>
  <c r="D149" i="32"/>
  <c r="E149" i="32" s="1"/>
  <c r="D150" i="32"/>
  <c r="E150" i="32" s="1"/>
  <c r="D151" i="32"/>
  <c r="E151" i="32" s="1"/>
  <c r="D152" i="32"/>
  <c r="E152" i="32" s="1"/>
  <c r="D153" i="32"/>
  <c r="E153" i="32" s="1"/>
  <c r="D154" i="32"/>
  <c r="E154" i="32" s="1"/>
  <c r="D155" i="32"/>
  <c r="E155" i="32" s="1"/>
  <c r="D156" i="32"/>
  <c r="E156" i="32" s="1"/>
  <c r="D157" i="32"/>
  <c r="E157" i="32" s="1"/>
  <c r="D158" i="32"/>
  <c r="E158" i="32" s="1"/>
  <c r="D159" i="32"/>
  <c r="E159" i="32" s="1"/>
  <c r="D160" i="32"/>
  <c r="E160" i="32" s="1"/>
  <c r="D161" i="32"/>
  <c r="E161" i="32" s="1"/>
  <c r="D162" i="32"/>
  <c r="E162" i="32" s="1"/>
  <c r="D163" i="32"/>
  <c r="E163" i="32" s="1"/>
  <c r="D164" i="32"/>
  <c r="E164" i="32" s="1"/>
  <c r="D165" i="32"/>
  <c r="E165" i="32" s="1"/>
  <c r="D166" i="32"/>
  <c r="E166" i="32" s="1"/>
  <c r="D167" i="32"/>
  <c r="E167" i="32" s="1"/>
  <c r="D168" i="32"/>
  <c r="E168" i="32" s="1"/>
  <c r="D169" i="32"/>
  <c r="E169" i="32" s="1"/>
  <c r="D170" i="32"/>
  <c r="E170" i="32" s="1"/>
  <c r="D171" i="32"/>
  <c r="E171" i="32" s="1"/>
  <c r="D172" i="32"/>
  <c r="E172" i="32" s="1"/>
  <c r="D173" i="32"/>
  <c r="E173" i="32" s="1"/>
  <c r="D174" i="32"/>
  <c r="E174" i="32" s="1"/>
  <c r="D175" i="32"/>
  <c r="E175" i="32" s="1"/>
  <c r="D176" i="32"/>
  <c r="E176" i="32" s="1"/>
  <c r="D177" i="32"/>
  <c r="E177" i="32" s="1"/>
  <c r="D178" i="32"/>
  <c r="E178" i="32" s="1"/>
  <c r="D179" i="32"/>
  <c r="E179" i="32" s="1"/>
  <c r="D180" i="32"/>
  <c r="E180" i="32" s="1"/>
  <c r="D181" i="32"/>
  <c r="E181" i="32" s="1"/>
  <c r="D182" i="32"/>
  <c r="E182" i="32" s="1"/>
  <c r="D183" i="32"/>
  <c r="E183" i="32" s="1"/>
  <c r="D184" i="32"/>
  <c r="E184" i="32" s="1"/>
  <c r="D185" i="32"/>
  <c r="E185" i="32" s="1"/>
  <c r="D186" i="32"/>
  <c r="E186" i="32" s="1"/>
  <c r="D187" i="32"/>
  <c r="E187" i="32" s="1"/>
  <c r="D188" i="32"/>
  <c r="E188" i="32" s="1"/>
  <c r="D189" i="32"/>
  <c r="E189" i="32" s="1"/>
  <c r="D190" i="32"/>
  <c r="E190" i="32" s="1"/>
  <c r="D191" i="32"/>
  <c r="E191" i="32" s="1"/>
  <c r="D192" i="32"/>
  <c r="E192" i="32" s="1"/>
  <c r="D193" i="32"/>
  <c r="E193" i="32" s="1"/>
  <c r="D194" i="32"/>
  <c r="E194" i="32" s="1"/>
  <c r="D195" i="32"/>
  <c r="E195" i="32" s="1"/>
  <c r="D196" i="32"/>
  <c r="E196" i="32" s="1"/>
  <c r="D197" i="32"/>
  <c r="E197" i="32" s="1"/>
  <c r="D198" i="32"/>
  <c r="E198" i="32" s="1"/>
  <c r="D199" i="32"/>
  <c r="E199" i="32" s="1"/>
  <c r="D200" i="32"/>
  <c r="E200" i="32" s="1"/>
  <c r="D201" i="32"/>
  <c r="E201" i="32" s="1"/>
  <c r="D202" i="32"/>
  <c r="E202" i="32" s="1"/>
  <c r="D203" i="32"/>
  <c r="E203" i="32" s="1"/>
  <c r="D204" i="32"/>
  <c r="E204" i="32" s="1"/>
  <c r="D205" i="32"/>
  <c r="E205" i="32" s="1"/>
  <c r="D206" i="32"/>
  <c r="E206" i="32" s="1"/>
  <c r="D207" i="32"/>
  <c r="E207" i="32" s="1"/>
  <c r="D208" i="32"/>
  <c r="E208" i="32" s="1"/>
  <c r="D209" i="32"/>
  <c r="E209" i="32" s="1"/>
  <c r="D210" i="32"/>
  <c r="E210" i="32" s="1"/>
  <c r="D211" i="32"/>
  <c r="E211" i="32" s="1"/>
  <c r="D212" i="32"/>
  <c r="E212" i="32" s="1"/>
  <c r="D213" i="32"/>
  <c r="E213" i="32" s="1"/>
  <c r="D214" i="32"/>
  <c r="E214" i="32" s="1"/>
  <c r="D215" i="32"/>
  <c r="E215" i="32" s="1"/>
  <c r="D216" i="32"/>
  <c r="E216" i="32" s="1"/>
  <c r="D217" i="32"/>
  <c r="E217" i="32" s="1"/>
  <c r="D218" i="32"/>
  <c r="E218" i="32" s="1"/>
  <c r="D219" i="32"/>
  <c r="E219" i="32" s="1"/>
  <c r="D220" i="32"/>
  <c r="E220" i="32" s="1"/>
  <c r="D221" i="32"/>
  <c r="E221" i="32" s="1"/>
  <c r="D222" i="32"/>
  <c r="E222" i="32" s="1"/>
  <c r="D223" i="32"/>
  <c r="E223" i="32" s="1"/>
  <c r="D224" i="32"/>
  <c r="E224" i="32" s="1"/>
  <c r="D225" i="32"/>
  <c r="E225" i="32" s="1"/>
  <c r="D226" i="32"/>
  <c r="E226" i="32" s="1"/>
  <c r="D227" i="32"/>
  <c r="E227" i="32" s="1"/>
  <c r="D228" i="32"/>
  <c r="E228" i="32" s="1"/>
  <c r="D229" i="32"/>
  <c r="E229" i="32" s="1"/>
  <c r="D230" i="32"/>
  <c r="E230" i="32" s="1"/>
  <c r="D231" i="32"/>
  <c r="E231" i="32" s="1"/>
  <c r="D232" i="32"/>
  <c r="E232" i="32" s="1"/>
  <c r="D233" i="32"/>
  <c r="E233" i="32" s="1"/>
  <c r="D234" i="32"/>
  <c r="E234" i="32" s="1"/>
  <c r="D235" i="32"/>
  <c r="E235" i="32" s="1"/>
  <c r="D236" i="32"/>
  <c r="E236" i="32" s="1"/>
  <c r="D237" i="32"/>
  <c r="E237" i="32" s="1"/>
  <c r="D238" i="32"/>
  <c r="E238" i="32" s="1"/>
  <c r="D239" i="32"/>
  <c r="E239" i="32" s="1"/>
  <c r="D240" i="32"/>
  <c r="E240" i="32" s="1"/>
  <c r="D241" i="32"/>
  <c r="E241" i="32" s="1"/>
  <c r="D242" i="32"/>
  <c r="E242" i="32" s="1"/>
  <c r="D243" i="32"/>
  <c r="E243" i="32" s="1"/>
  <c r="D244" i="32"/>
  <c r="E244" i="32" s="1"/>
  <c r="D245" i="32"/>
  <c r="E245" i="32" s="1"/>
  <c r="D246" i="32"/>
  <c r="E246" i="32" s="1"/>
  <c r="D247" i="32"/>
  <c r="E247" i="32" s="1"/>
  <c r="D248" i="32"/>
  <c r="E248" i="32" s="1"/>
  <c r="D249" i="32"/>
  <c r="E249" i="32" s="1"/>
  <c r="D250" i="32"/>
  <c r="E250" i="32" s="1"/>
  <c r="D251" i="32"/>
  <c r="E251" i="32" s="1"/>
  <c r="D252" i="32"/>
  <c r="E252" i="32" s="1"/>
  <c r="D253" i="32"/>
  <c r="E253" i="32" s="1"/>
  <c r="D254" i="32"/>
  <c r="E254" i="32" s="1"/>
  <c r="D255" i="32"/>
  <c r="E255" i="32" s="1"/>
  <c r="D256" i="32"/>
  <c r="E256" i="32" s="1"/>
  <c r="D257" i="32"/>
  <c r="E257" i="32" s="1"/>
  <c r="D258" i="32"/>
  <c r="E258" i="32" s="1"/>
  <c r="D259" i="32"/>
  <c r="E259" i="32" s="1"/>
  <c r="D260" i="32"/>
  <c r="E260" i="32" s="1"/>
  <c r="D261" i="32"/>
  <c r="E261" i="32" s="1"/>
  <c r="D262" i="32"/>
  <c r="E262" i="32" s="1"/>
  <c r="D263" i="32"/>
  <c r="E263" i="32" s="1"/>
  <c r="D264" i="32"/>
  <c r="E264" i="32" s="1"/>
  <c r="D265" i="32"/>
  <c r="E265" i="32" s="1"/>
  <c r="D266" i="32"/>
  <c r="E266" i="32" s="1"/>
  <c r="D267" i="32"/>
  <c r="E267" i="32" s="1"/>
  <c r="D268" i="32"/>
  <c r="E268" i="32" s="1"/>
  <c r="D269" i="32"/>
  <c r="E269" i="32" s="1"/>
  <c r="D270" i="32"/>
  <c r="E270" i="32" s="1"/>
  <c r="D271" i="32"/>
  <c r="E271" i="32" s="1"/>
  <c r="D272" i="32"/>
  <c r="E272" i="32" s="1"/>
  <c r="D273" i="32"/>
  <c r="E273" i="32" s="1"/>
  <c r="D274" i="32"/>
  <c r="E274" i="32" s="1"/>
  <c r="D275" i="32"/>
  <c r="E275" i="32" s="1"/>
  <c r="D276" i="32"/>
  <c r="E276" i="32" s="1"/>
  <c r="D277" i="32"/>
  <c r="E277" i="32" s="1"/>
  <c r="D278" i="32"/>
  <c r="E278" i="32" s="1"/>
  <c r="D279" i="32"/>
  <c r="E279" i="32" s="1"/>
  <c r="D280" i="32"/>
  <c r="E280" i="32" s="1"/>
  <c r="D281" i="32"/>
  <c r="E281" i="32" s="1"/>
  <c r="D282" i="32"/>
  <c r="E282" i="32" s="1"/>
  <c r="D283" i="32"/>
  <c r="E283" i="32" s="1"/>
  <c r="D284" i="32"/>
  <c r="E284" i="32" s="1"/>
  <c r="D285" i="32"/>
  <c r="E285" i="32" s="1"/>
  <c r="D286" i="32"/>
  <c r="E286" i="32" s="1"/>
  <c r="D287" i="32"/>
  <c r="E287" i="32" s="1"/>
  <c r="D288" i="32"/>
  <c r="E288" i="32" s="1"/>
  <c r="D289" i="32"/>
  <c r="E289" i="32" s="1"/>
  <c r="D290" i="32"/>
  <c r="E290" i="32" s="1"/>
  <c r="D291" i="32"/>
  <c r="E291" i="32" s="1"/>
  <c r="D292" i="32"/>
  <c r="E292" i="32" s="1"/>
  <c r="D293" i="32"/>
  <c r="E293" i="32" s="1"/>
  <c r="D294" i="32"/>
  <c r="E294" i="32" s="1"/>
  <c r="D295" i="32"/>
  <c r="E295" i="32" s="1"/>
  <c r="D296" i="32"/>
  <c r="E296" i="32" s="1"/>
  <c r="D297" i="32"/>
  <c r="E297" i="32" s="1"/>
  <c r="D298" i="32"/>
  <c r="E298" i="32" s="1"/>
  <c r="D299" i="32"/>
  <c r="E299" i="32" s="1"/>
  <c r="D300" i="32"/>
  <c r="E300" i="32" s="1"/>
  <c r="D301" i="32"/>
  <c r="E301" i="32" s="1"/>
  <c r="D302" i="32"/>
  <c r="E302" i="32" s="1"/>
  <c r="D303" i="32"/>
  <c r="E303" i="32" s="1"/>
  <c r="D304" i="32"/>
  <c r="E304" i="32" s="1"/>
  <c r="D305" i="32"/>
  <c r="E305" i="32" s="1"/>
  <c r="D306" i="32"/>
  <c r="E306" i="32" s="1"/>
  <c r="D307" i="32"/>
  <c r="E307" i="32" s="1"/>
  <c r="D308" i="32"/>
  <c r="E308" i="32" s="1"/>
  <c r="D309" i="32"/>
  <c r="E309" i="32" s="1"/>
  <c r="D8" i="32"/>
  <c r="E8" i="32" s="1"/>
  <c r="D9" i="22"/>
  <c r="E9" i="22" s="1"/>
  <c r="D10" i="22"/>
  <c r="E10" i="22" s="1"/>
  <c r="D11" i="22"/>
  <c r="E11" i="22" s="1"/>
  <c r="D12" i="22"/>
  <c r="E12" i="22" s="1"/>
  <c r="D13" i="22"/>
  <c r="E13" i="22" s="1"/>
  <c r="D14" i="22"/>
  <c r="E14" i="22" s="1"/>
  <c r="D15" i="22"/>
  <c r="E15" i="22" s="1"/>
  <c r="D16" i="22"/>
  <c r="E16" i="22" s="1"/>
  <c r="D17" i="22"/>
  <c r="E17" i="22" s="1"/>
  <c r="D18" i="22"/>
  <c r="E18" i="22" s="1"/>
  <c r="D19" i="22"/>
  <c r="E19" i="22" s="1"/>
  <c r="D20" i="22"/>
  <c r="E20" i="22" s="1"/>
  <c r="D21" i="22"/>
  <c r="E21" i="22" s="1"/>
  <c r="D22" i="22"/>
  <c r="E22" i="22" s="1"/>
  <c r="D23" i="22"/>
  <c r="E23" i="22" s="1"/>
  <c r="D24" i="22"/>
  <c r="E24" i="22" s="1"/>
  <c r="D25" i="22"/>
  <c r="E25" i="22" s="1"/>
  <c r="D26" i="22"/>
  <c r="E26" i="22" s="1"/>
  <c r="D27" i="22"/>
  <c r="E27" i="22" s="1"/>
  <c r="D28" i="22"/>
  <c r="E28" i="22" s="1"/>
  <c r="D29" i="22"/>
  <c r="E29" i="22" s="1"/>
  <c r="D30" i="22"/>
  <c r="E30" i="22" s="1"/>
  <c r="D31" i="22"/>
  <c r="E31" i="22" s="1"/>
  <c r="D32" i="22"/>
  <c r="E32" i="22" s="1"/>
  <c r="D33" i="22"/>
  <c r="E33" i="22" s="1"/>
  <c r="D34" i="22"/>
  <c r="E34" i="22" s="1"/>
  <c r="D35" i="22"/>
  <c r="E35" i="22" s="1"/>
  <c r="D36" i="22"/>
  <c r="E36" i="22" s="1"/>
  <c r="D37" i="22"/>
  <c r="E37" i="22" s="1"/>
  <c r="D38" i="22"/>
  <c r="E38" i="22" s="1"/>
  <c r="D39" i="22"/>
  <c r="E39" i="22" s="1"/>
  <c r="D40" i="22"/>
  <c r="E40" i="22" s="1"/>
  <c r="D41" i="22"/>
  <c r="E41" i="22" s="1"/>
  <c r="D42" i="22"/>
  <c r="E42" i="22" s="1"/>
  <c r="D43" i="22"/>
  <c r="E43" i="22" s="1"/>
  <c r="D44" i="22"/>
  <c r="E44" i="22" s="1"/>
  <c r="D45" i="22"/>
  <c r="E45" i="22" s="1"/>
  <c r="D46" i="22"/>
  <c r="E46" i="22" s="1"/>
  <c r="D47" i="22"/>
  <c r="E47" i="22" s="1"/>
  <c r="D48" i="22"/>
  <c r="D49" i="22"/>
  <c r="E49" i="22" s="1"/>
  <c r="D50" i="22"/>
  <c r="E50" i="22" s="1"/>
  <c r="D51" i="22"/>
  <c r="E51" i="22" s="1"/>
  <c r="D52" i="22"/>
  <c r="E52" i="22" s="1"/>
  <c r="D53" i="22"/>
  <c r="E53" i="22" s="1"/>
  <c r="D54" i="22"/>
  <c r="E54" i="22" s="1"/>
  <c r="D55" i="22"/>
  <c r="E55" i="22" s="1"/>
  <c r="D56" i="22"/>
  <c r="E56" i="22" s="1"/>
  <c r="D57" i="22"/>
  <c r="E57" i="22" s="1"/>
  <c r="D58" i="22"/>
  <c r="D59" i="22"/>
  <c r="E59" i="22" s="1"/>
  <c r="D60" i="22"/>
  <c r="E60" i="22" s="1"/>
  <c r="D61" i="22"/>
  <c r="E61" i="22" s="1"/>
  <c r="D62" i="22"/>
  <c r="E62" i="22" s="1"/>
  <c r="D63" i="22"/>
  <c r="E63" i="22" s="1"/>
  <c r="D64" i="22"/>
  <c r="E64" i="22" s="1"/>
  <c r="D65" i="22"/>
  <c r="E65" i="22" s="1"/>
  <c r="D66" i="22"/>
  <c r="E66" i="22" s="1"/>
  <c r="D67" i="22"/>
  <c r="E67" i="22" s="1"/>
  <c r="D68" i="22"/>
  <c r="E68" i="22" s="1"/>
  <c r="D69" i="22"/>
  <c r="E69" i="22" s="1"/>
  <c r="D70" i="22"/>
  <c r="E70" i="22" s="1"/>
  <c r="D71" i="22"/>
  <c r="E71" i="22" s="1"/>
  <c r="D72" i="22"/>
  <c r="E72" i="22" s="1"/>
  <c r="D73" i="22"/>
  <c r="E73" i="22" s="1"/>
  <c r="D74" i="22"/>
  <c r="E74" i="22" s="1"/>
  <c r="D75" i="22"/>
  <c r="E75" i="22" s="1"/>
  <c r="D76" i="22"/>
  <c r="E76" i="22" s="1"/>
  <c r="D77" i="22"/>
  <c r="E77" i="22" s="1"/>
  <c r="D78" i="22"/>
  <c r="E78" i="22" s="1"/>
  <c r="D79" i="22"/>
  <c r="E79" i="22" s="1"/>
  <c r="D80" i="22"/>
  <c r="E80" i="22" s="1"/>
  <c r="D81" i="22"/>
  <c r="E81" i="22" s="1"/>
  <c r="D82" i="22"/>
  <c r="E82" i="22" s="1"/>
  <c r="D83" i="22"/>
  <c r="E83" i="22" s="1"/>
  <c r="D84" i="22"/>
  <c r="E84" i="22" s="1"/>
  <c r="D85" i="22"/>
  <c r="E85" i="22" s="1"/>
  <c r="D86" i="22"/>
  <c r="E86" i="22" s="1"/>
  <c r="D87" i="22"/>
  <c r="E87" i="22" s="1"/>
  <c r="D88" i="22"/>
  <c r="E88" i="22" s="1"/>
  <c r="D89" i="22"/>
  <c r="E89" i="22" s="1"/>
  <c r="D90" i="22"/>
  <c r="E90" i="22" s="1"/>
  <c r="D91" i="22"/>
  <c r="E91" i="22" s="1"/>
  <c r="D92" i="22"/>
  <c r="E92" i="22" s="1"/>
  <c r="D93" i="22"/>
  <c r="E93" i="22" s="1"/>
  <c r="D94" i="22"/>
  <c r="E94" i="22" s="1"/>
  <c r="D95" i="22"/>
  <c r="E95" i="22" s="1"/>
  <c r="D96" i="22"/>
  <c r="E96" i="22" s="1"/>
  <c r="D97" i="22"/>
  <c r="E97" i="22" s="1"/>
  <c r="D98" i="22"/>
  <c r="E98" i="22" s="1"/>
  <c r="D99" i="22"/>
  <c r="D100" i="22"/>
  <c r="E100" i="22" s="1"/>
  <c r="D101" i="22"/>
  <c r="E101" i="22" s="1"/>
  <c r="D102" i="22"/>
  <c r="E102" i="22" s="1"/>
  <c r="D103" i="22"/>
  <c r="E103" i="22" s="1"/>
  <c r="D104" i="22"/>
  <c r="E104" i="22" s="1"/>
  <c r="D105" i="22"/>
  <c r="E105" i="22" s="1"/>
  <c r="D106" i="22"/>
  <c r="E106" i="22" s="1"/>
  <c r="D107" i="22"/>
  <c r="E107" i="22" s="1"/>
  <c r="D108" i="22"/>
  <c r="E108" i="22" s="1"/>
  <c r="D109" i="22"/>
  <c r="E109" i="22" s="1"/>
  <c r="D110" i="22"/>
  <c r="E110" i="22" s="1"/>
  <c r="D111" i="22"/>
  <c r="E111" i="22" s="1"/>
  <c r="D112" i="22"/>
  <c r="E112" i="22" s="1"/>
  <c r="D113" i="22"/>
  <c r="E113" i="22" s="1"/>
  <c r="D114" i="22"/>
  <c r="E114" i="22" s="1"/>
  <c r="D115" i="22"/>
  <c r="E115" i="22" s="1"/>
  <c r="D116" i="22"/>
  <c r="E116" i="22" s="1"/>
  <c r="D117" i="22"/>
  <c r="E117" i="22" s="1"/>
  <c r="D118" i="22"/>
  <c r="E118" i="22" s="1"/>
  <c r="D119" i="22"/>
  <c r="E119" i="22" s="1"/>
  <c r="D120" i="22"/>
  <c r="E120" i="22" s="1"/>
  <c r="D121" i="22"/>
  <c r="E121" i="22" s="1"/>
  <c r="D122" i="22"/>
  <c r="E122" i="22" s="1"/>
  <c r="D123" i="22"/>
  <c r="E123" i="22" s="1"/>
  <c r="D124" i="22"/>
  <c r="E124" i="22" s="1"/>
  <c r="D125" i="22"/>
  <c r="E125" i="22" s="1"/>
  <c r="D126" i="22"/>
  <c r="E126" i="22" s="1"/>
  <c r="D127" i="22"/>
  <c r="E127" i="22" s="1"/>
  <c r="D128" i="22"/>
  <c r="E128" i="22" s="1"/>
  <c r="D129" i="22"/>
  <c r="E129" i="22" s="1"/>
  <c r="D130" i="22"/>
  <c r="E130" i="22" s="1"/>
  <c r="D131" i="22"/>
  <c r="E131" i="22" s="1"/>
  <c r="D132" i="22"/>
  <c r="E132" i="22" s="1"/>
  <c r="D133" i="22"/>
  <c r="E133" i="22" s="1"/>
  <c r="D134" i="22"/>
  <c r="E134" i="22" s="1"/>
  <c r="D135" i="22"/>
  <c r="E135" i="22" s="1"/>
  <c r="D136" i="22"/>
  <c r="E136" i="22" s="1"/>
  <c r="D137" i="22"/>
  <c r="E137" i="22" s="1"/>
  <c r="D138" i="22"/>
  <c r="D139" i="22"/>
  <c r="E139" i="22" s="1"/>
  <c r="D140" i="22"/>
  <c r="E140" i="22" s="1"/>
  <c r="D141" i="22"/>
  <c r="E141" i="22" s="1"/>
  <c r="D142" i="22"/>
  <c r="E142" i="22" s="1"/>
  <c r="D143" i="22"/>
  <c r="E143" i="22" s="1"/>
  <c r="D144" i="22"/>
  <c r="E144" i="22" s="1"/>
  <c r="D145" i="22"/>
  <c r="E145" i="22" s="1"/>
  <c r="D146" i="22"/>
  <c r="E146" i="22" s="1"/>
  <c r="D147" i="22"/>
  <c r="E147" i="22" s="1"/>
  <c r="D148" i="22"/>
  <c r="E148" i="22" s="1"/>
  <c r="D149" i="22"/>
  <c r="E149" i="22" s="1"/>
  <c r="D150" i="22"/>
  <c r="E150" i="22" s="1"/>
  <c r="D151" i="22"/>
  <c r="E151" i="22" s="1"/>
  <c r="D152" i="22"/>
  <c r="E152" i="22" s="1"/>
  <c r="D153" i="22"/>
  <c r="E153" i="22" s="1"/>
  <c r="D154" i="22"/>
  <c r="E154" i="22" s="1"/>
  <c r="D155" i="22"/>
  <c r="E155" i="22" s="1"/>
  <c r="D156" i="22"/>
  <c r="E156" i="22" s="1"/>
  <c r="D157" i="22"/>
  <c r="E157" i="22" s="1"/>
  <c r="D158" i="22"/>
  <c r="E158" i="22" s="1"/>
  <c r="D159" i="22"/>
  <c r="E159" i="22" s="1"/>
  <c r="D160" i="22"/>
  <c r="D161" i="22"/>
  <c r="E161" i="22" s="1"/>
  <c r="D162" i="22"/>
  <c r="E162" i="22" s="1"/>
  <c r="D163" i="22"/>
  <c r="E163" i="22" s="1"/>
  <c r="D164" i="22"/>
  <c r="E164" i="22" s="1"/>
  <c r="D165" i="22"/>
  <c r="E165" i="22" s="1"/>
  <c r="D166" i="22"/>
  <c r="E166" i="22" s="1"/>
  <c r="D167" i="22"/>
  <c r="E167" i="22" s="1"/>
  <c r="D168" i="22"/>
  <c r="E168" i="22" s="1"/>
  <c r="D169" i="22"/>
  <c r="E169" i="22" s="1"/>
  <c r="D170" i="22"/>
  <c r="E170" i="22" s="1"/>
  <c r="D171" i="22"/>
  <c r="E171" i="22" s="1"/>
  <c r="D172" i="22"/>
  <c r="E172" i="22" s="1"/>
  <c r="D173" i="22"/>
  <c r="E173" i="22" s="1"/>
  <c r="D174" i="22"/>
  <c r="E174" i="22" s="1"/>
  <c r="D175" i="22"/>
  <c r="E175" i="22" s="1"/>
  <c r="D176" i="22"/>
  <c r="E176" i="22" s="1"/>
  <c r="D177" i="22"/>
  <c r="E177" i="22" s="1"/>
  <c r="D178" i="22"/>
  <c r="E178" i="22" s="1"/>
  <c r="D179" i="22"/>
  <c r="E179" i="22" s="1"/>
  <c r="D180" i="22"/>
  <c r="E180" i="22" s="1"/>
  <c r="D181" i="22"/>
  <c r="E181" i="22" s="1"/>
  <c r="D182" i="22"/>
  <c r="E182" i="22" s="1"/>
  <c r="D183" i="22"/>
  <c r="E183" i="22" s="1"/>
  <c r="D184" i="22"/>
  <c r="E184" i="22" s="1"/>
  <c r="D185" i="22"/>
  <c r="E185" i="22" s="1"/>
  <c r="D186" i="22"/>
  <c r="E186" i="22" s="1"/>
  <c r="D187" i="22"/>
  <c r="E187" i="22" s="1"/>
  <c r="D188" i="22"/>
  <c r="E188" i="22" s="1"/>
  <c r="D189" i="22"/>
  <c r="E189" i="22" s="1"/>
  <c r="D190" i="22"/>
  <c r="E190" i="22" s="1"/>
  <c r="D191" i="22"/>
  <c r="E191" i="22" s="1"/>
  <c r="D192" i="22"/>
  <c r="E192" i="22" s="1"/>
  <c r="D193" i="22"/>
  <c r="E193" i="22" s="1"/>
  <c r="D194" i="22"/>
  <c r="E194" i="22" s="1"/>
  <c r="D195" i="22"/>
  <c r="D196" i="22"/>
  <c r="E196" i="22" s="1"/>
  <c r="D197" i="22"/>
  <c r="E197" i="22" s="1"/>
  <c r="D198" i="22"/>
  <c r="E198" i="22" s="1"/>
  <c r="D199" i="22"/>
  <c r="E199" i="22" s="1"/>
  <c r="D200" i="22"/>
  <c r="E200" i="22" s="1"/>
  <c r="D201" i="22"/>
  <c r="E201" i="22" s="1"/>
  <c r="D202" i="22"/>
  <c r="E202" i="22" s="1"/>
  <c r="D203" i="22"/>
  <c r="E203" i="22" s="1"/>
  <c r="D204" i="22"/>
  <c r="E204" i="22" s="1"/>
  <c r="D205" i="22"/>
  <c r="E205" i="22" s="1"/>
  <c r="D206" i="22"/>
  <c r="E206" i="22" s="1"/>
  <c r="D207" i="22"/>
  <c r="E207" i="22" s="1"/>
  <c r="D208" i="22"/>
  <c r="E208" i="22" s="1"/>
  <c r="D209" i="22"/>
  <c r="E209" i="22" s="1"/>
  <c r="D210" i="22"/>
  <c r="E210" i="22" s="1"/>
  <c r="D211" i="22"/>
  <c r="E211" i="22" s="1"/>
  <c r="D212" i="22"/>
  <c r="E212" i="22" s="1"/>
  <c r="D213" i="22"/>
  <c r="E213" i="22" s="1"/>
  <c r="D214" i="22"/>
  <c r="E214" i="22" s="1"/>
  <c r="D215" i="22"/>
  <c r="E215" i="22" s="1"/>
  <c r="D216" i="22"/>
  <c r="E216" i="22" s="1"/>
  <c r="D217" i="22"/>
  <c r="E217" i="22" s="1"/>
  <c r="D218" i="22"/>
  <c r="E218" i="22" s="1"/>
  <c r="D219" i="22"/>
  <c r="E219" i="22" s="1"/>
  <c r="D220" i="22"/>
  <c r="E220" i="22" s="1"/>
  <c r="D221" i="22"/>
  <c r="E221" i="22" s="1"/>
  <c r="D222" i="22"/>
  <c r="E222" i="22" s="1"/>
  <c r="D223" i="22"/>
  <c r="D224" i="22"/>
  <c r="E224" i="22" s="1"/>
  <c r="D225" i="22"/>
  <c r="E225" i="22" s="1"/>
  <c r="D226" i="22"/>
  <c r="E226" i="22" s="1"/>
  <c r="D227" i="22"/>
  <c r="E227" i="22" s="1"/>
  <c r="D228" i="22"/>
  <c r="E228" i="22" s="1"/>
  <c r="D229" i="22"/>
  <c r="E229" i="22" s="1"/>
  <c r="D230" i="22"/>
  <c r="E230" i="22" s="1"/>
  <c r="D231" i="22"/>
  <c r="E231" i="22" s="1"/>
  <c r="D232" i="22"/>
  <c r="E232" i="22" s="1"/>
  <c r="D233" i="22"/>
  <c r="E233" i="22" s="1"/>
  <c r="D234" i="22"/>
  <c r="E234" i="22" s="1"/>
  <c r="D235" i="22"/>
  <c r="E235" i="22" s="1"/>
  <c r="D236" i="22"/>
  <c r="E236" i="22" s="1"/>
  <c r="D237" i="22"/>
  <c r="E237" i="22" s="1"/>
  <c r="D238" i="22"/>
  <c r="E238" i="22" s="1"/>
  <c r="D239" i="22"/>
  <c r="E239" i="22" s="1"/>
  <c r="D240" i="22"/>
  <c r="E240" i="22" s="1"/>
  <c r="D241" i="22"/>
  <c r="E241" i="22" s="1"/>
  <c r="D242" i="22"/>
  <c r="E242" i="22" s="1"/>
  <c r="D243" i="22"/>
  <c r="E243" i="22" s="1"/>
  <c r="D244" i="22"/>
  <c r="E244" i="22" s="1"/>
  <c r="D245" i="22"/>
  <c r="E245" i="22" s="1"/>
  <c r="D246" i="22"/>
  <c r="E246" i="22" s="1"/>
  <c r="D247" i="22"/>
  <c r="E247" i="22" s="1"/>
  <c r="D248" i="22"/>
  <c r="E248" i="22" s="1"/>
  <c r="D249" i="22"/>
  <c r="E249" i="22" s="1"/>
  <c r="D250" i="22"/>
  <c r="E250" i="22" s="1"/>
  <c r="D251" i="22"/>
  <c r="E251" i="22" s="1"/>
  <c r="D252" i="22"/>
  <c r="E252" i="22" s="1"/>
  <c r="D253" i="22"/>
  <c r="E253" i="22" s="1"/>
  <c r="D254" i="22"/>
  <c r="E254" i="22" s="1"/>
  <c r="D255" i="22"/>
  <c r="E255" i="22" s="1"/>
  <c r="D256" i="22"/>
  <c r="E256" i="22" s="1"/>
  <c r="D257" i="22"/>
  <c r="E257" i="22" s="1"/>
  <c r="D258" i="22"/>
  <c r="E258" i="22" s="1"/>
  <c r="D259" i="22"/>
  <c r="E259" i="22" s="1"/>
  <c r="D260" i="22"/>
  <c r="E260" i="22" s="1"/>
  <c r="D261" i="22"/>
  <c r="E261" i="22" s="1"/>
  <c r="D262" i="22"/>
  <c r="E262" i="22" s="1"/>
  <c r="D263" i="22"/>
  <c r="E263" i="22" s="1"/>
  <c r="D264" i="22"/>
  <c r="E264" i="22" s="1"/>
  <c r="D265" i="22"/>
  <c r="E265" i="22" s="1"/>
  <c r="D266" i="22"/>
  <c r="E266" i="22" s="1"/>
  <c r="D267" i="22"/>
  <c r="E267" i="22" s="1"/>
  <c r="D268" i="22"/>
  <c r="E268" i="22" s="1"/>
  <c r="D269" i="22"/>
  <c r="E269" i="22" s="1"/>
  <c r="D270" i="22"/>
  <c r="E270" i="22" s="1"/>
  <c r="D271" i="22"/>
  <c r="E271" i="22" s="1"/>
  <c r="D272" i="22"/>
  <c r="E272" i="22" s="1"/>
  <c r="D273" i="22"/>
  <c r="E273" i="22" s="1"/>
  <c r="D274" i="22"/>
  <c r="E274" i="22" s="1"/>
  <c r="D275" i="22"/>
  <c r="E275" i="22" s="1"/>
  <c r="D276" i="22"/>
  <c r="E276" i="22" s="1"/>
  <c r="D277" i="22"/>
  <c r="E277" i="22" s="1"/>
  <c r="D278" i="22"/>
  <c r="E278" i="22" s="1"/>
  <c r="D279" i="22"/>
  <c r="E279" i="22" s="1"/>
  <c r="D280" i="22"/>
  <c r="E280" i="22" s="1"/>
  <c r="D281" i="22"/>
  <c r="E281" i="22" s="1"/>
  <c r="D282" i="22"/>
  <c r="E282" i="22" s="1"/>
  <c r="D283" i="22"/>
  <c r="E283" i="22" s="1"/>
  <c r="D284" i="22"/>
  <c r="E284" i="22" s="1"/>
  <c r="D285" i="22"/>
  <c r="E285" i="22" s="1"/>
  <c r="D286" i="22"/>
  <c r="E286" i="22" s="1"/>
  <c r="D287" i="22"/>
  <c r="E287" i="22" s="1"/>
  <c r="D288" i="22"/>
  <c r="E288" i="22" s="1"/>
  <c r="D289" i="22"/>
  <c r="E289" i="22" s="1"/>
  <c r="D290" i="22"/>
  <c r="E290" i="22" s="1"/>
  <c r="D291" i="22"/>
  <c r="E291" i="22" s="1"/>
  <c r="D292" i="22"/>
  <c r="E292" i="22" s="1"/>
  <c r="D293" i="22"/>
  <c r="E293" i="22" s="1"/>
  <c r="D294" i="22"/>
  <c r="E294" i="22" s="1"/>
  <c r="D295" i="22"/>
  <c r="D296" i="22"/>
  <c r="E296" i="22" s="1"/>
  <c r="D297" i="22"/>
  <c r="E297" i="22" s="1"/>
  <c r="D298" i="22"/>
  <c r="E298" i="22" s="1"/>
  <c r="D299" i="22"/>
  <c r="E299" i="22" s="1"/>
  <c r="D300" i="22"/>
  <c r="E300" i="22" s="1"/>
  <c r="D301" i="22"/>
  <c r="E301" i="22" s="1"/>
  <c r="D302" i="22"/>
  <c r="E302" i="22" s="1"/>
  <c r="D303" i="22"/>
  <c r="E303" i="22" s="1"/>
  <c r="D304" i="22"/>
  <c r="E304" i="22" s="1"/>
  <c r="D305" i="22"/>
  <c r="E305" i="22" s="1"/>
  <c r="D306" i="22"/>
  <c r="E306" i="22" s="1"/>
  <c r="D307" i="22"/>
  <c r="E307" i="22" s="1"/>
  <c r="D308" i="22"/>
  <c r="E308" i="22" s="1"/>
  <c r="D309" i="22"/>
  <c r="E309" i="22" s="1"/>
  <c r="D310" i="22"/>
  <c r="E310" i="22" s="1"/>
  <c r="D311" i="22"/>
  <c r="E311" i="22" s="1"/>
  <c r="D312" i="22"/>
  <c r="E312" i="22" s="1"/>
  <c r="D313" i="22"/>
  <c r="D314" i="22"/>
  <c r="E314" i="22" s="1"/>
  <c r="D315" i="22"/>
  <c r="E315" i="22" s="1"/>
  <c r="D316" i="22"/>
  <c r="E316" i="22" s="1"/>
  <c r="D317" i="22"/>
  <c r="E317" i="22" s="1"/>
  <c r="D318" i="22"/>
  <c r="E318" i="22" s="1"/>
  <c r="D319" i="22"/>
  <c r="E319" i="22" s="1"/>
  <c r="D320" i="22"/>
  <c r="E320" i="22" s="1"/>
  <c r="D321" i="22"/>
  <c r="E321" i="22" s="1"/>
  <c r="D322" i="22"/>
  <c r="E322" i="22" s="1"/>
  <c r="D323" i="22"/>
  <c r="E323" i="22" s="1"/>
  <c r="D324" i="22"/>
  <c r="E324" i="22" s="1"/>
  <c r="D325" i="22"/>
  <c r="E325" i="22" s="1"/>
  <c r="D326" i="22"/>
  <c r="E326" i="22" s="1"/>
  <c r="D327" i="22"/>
  <c r="E327" i="22" s="1"/>
  <c r="D328" i="22"/>
  <c r="E328" i="22" s="1"/>
  <c r="D329" i="22"/>
  <c r="E329" i="22" s="1"/>
  <c r="D330" i="22"/>
  <c r="E330" i="22" s="1"/>
  <c r="D331" i="22"/>
  <c r="E331" i="22" s="1"/>
  <c r="D332" i="22"/>
  <c r="E332" i="22" s="1"/>
  <c r="D334" i="22"/>
  <c r="E334" i="22" s="1"/>
  <c r="D335" i="22"/>
  <c r="E335" i="22" s="1"/>
  <c r="D336" i="22"/>
  <c r="E336" i="22" s="1"/>
  <c r="D337" i="22"/>
  <c r="E337" i="22" s="1"/>
  <c r="D338" i="22"/>
  <c r="E338" i="22" s="1"/>
  <c r="D339" i="22"/>
  <c r="E339" i="22" s="1"/>
  <c r="D340" i="22"/>
  <c r="E340" i="22" s="1"/>
  <c r="D341" i="22"/>
  <c r="E341" i="22" s="1"/>
  <c r="D342" i="22"/>
  <c r="E342" i="22" s="1"/>
  <c r="D343" i="22"/>
  <c r="E343" i="22" s="1"/>
  <c r="D344" i="22"/>
  <c r="E344" i="22" s="1"/>
  <c r="D345" i="22"/>
  <c r="E345" i="22" s="1"/>
  <c r="D346" i="22"/>
  <c r="E346" i="22" s="1"/>
  <c r="D347" i="22"/>
  <c r="E347" i="22" s="1"/>
  <c r="D348" i="22"/>
  <c r="E348" i="22" s="1"/>
  <c r="D349" i="22"/>
  <c r="E349" i="22" s="1"/>
  <c r="D350" i="22"/>
  <c r="E350" i="22" s="1"/>
  <c r="D351" i="22"/>
  <c r="E351" i="22" s="1"/>
  <c r="D352" i="22"/>
  <c r="E352" i="22" s="1"/>
  <c r="D353" i="22"/>
  <c r="E353" i="22" s="1"/>
  <c r="D354" i="22"/>
  <c r="E354" i="22" s="1"/>
  <c r="D355" i="22"/>
  <c r="E355" i="22" s="1"/>
  <c r="D356" i="22"/>
  <c r="E356" i="22" s="1"/>
  <c r="D357" i="22"/>
  <c r="E357" i="22" s="1"/>
  <c r="D358" i="22"/>
  <c r="E358" i="22" s="1"/>
  <c r="D359" i="22"/>
  <c r="E359" i="22" s="1"/>
  <c r="D360" i="22"/>
  <c r="E360" i="22" s="1"/>
  <c r="D361" i="22"/>
  <c r="E361" i="22" s="1"/>
  <c r="D362" i="22"/>
  <c r="E362" i="22" s="1"/>
  <c r="D363" i="22"/>
  <c r="E363" i="22" s="1"/>
  <c r="D364" i="22"/>
  <c r="E364" i="22" s="1"/>
  <c r="D365" i="22"/>
  <c r="E365" i="22" s="1"/>
  <c r="D366" i="22"/>
  <c r="E366" i="22" s="1"/>
  <c r="D367" i="22"/>
  <c r="E367" i="22" s="1"/>
  <c r="D368" i="22"/>
  <c r="E368" i="22" s="1"/>
  <c r="D369" i="22"/>
  <c r="E369" i="22" s="1"/>
  <c r="D370" i="22"/>
  <c r="E370" i="22" s="1"/>
  <c r="D371" i="22"/>
  <c r="E371" i="22" s="1"/>
  <c r="D372" i="22"/>
  <c r="E372" i="22" s="1"/>
  <c r="D373" i="22"/>
  <c r="E373" i="22" s="1"/>
  <c r="D374" i="22"/>
  <c r="E374" i="22" s="1"/>
  <c r="D375" i="22"/>
  <c r="E375" i="22" s="1"/>
  <c r="D376" i="22"/>
  <c r="E376" i="22" s="1"/>
  <c r="D377" i="22"/>
  <c r="E377" i="22" s="1"/>
  <c r="D378" i="22"/>
  <c r="E378" i="22" s="1"/>
  <c r="D379" i="22"/>
  <c r="E379" i="22" s="1"/>
  <c r="D380" i="22"/>
  <c r="E380" i="22" s="1"/>
  <c r="D381" i="22"/>
  <c r="E381" i="22" s="1"/>
  <c r="D382" i="22"/>
  <c r="E382" i="22" s="1"/>
  <c r="D383" i="22"/>
  <c r="E383" i="22" s="1"/>
  <c r="D384" i="22"/>
  <c r="E384" i="22" s="1"/>
  <c r="D385" i="22"/>
  <c r="E385" i="22" s="1"/>
  <c r="D386" i="22"/>
  <c r="E386" i="22" s="1"/>
  <c r="D387" i="22"/>
  <c r="E387" i="22" s="1"/>
  <c r="D388" i="22"/>
  <c r="E388" i="22" s="1"/>
  <c r="D389" i="22"/>
  <c r="E389" i="22" s="1"/>
  <c r="D390" i="22"/>
  <c r="E390" i="22" s="1"/>
  <c r="D391" i="22"/>
  <c r="E391" i="22" s="1"/>
  <c r="D392" i="22"/>
  <c r="E392" i="22" s="1"/>
  <c r="D393" i="22"/>
  <c r="D394" i="22"/>
  <c r="E394" i="22" s="1"/>
  <c r="D395" i="22"/>
  <c r="E395" i="22" s="1"/>
  <c r="D396" i="22"/>
  <c r="E396" i="22" s="1"/>
  <c r="D397" i="22"/>
  <c r="E397" i="22" s="1"/>
  <c r="D398" i="22"/>
  <c r="E398" i="22" s="1"/>
  <c r="D399" i="22"/>
  <c r="E399" i="22" s="1"/>
  <c r="D400" i="22"/>
  <c r="E400" i="22" s="1"/>
  <c r="D401" i="22"/>
  <c r="E401" i="22" s="1"/>
  <c r="D402" i="22"/>
  <c r="E402" i="22" s="1"/>
  <c r="D403" i="22"/>
  <c r="E403" i="22" s="1"/>
  <c r="D404" i="22"/>
  <c r="E404" i="22" s="1"/>
  <c r="D405" i="22"/>
  <c r="E405" i="22" s="1"/>
  <c r="D406" i="22"/>
  <c r="E406" i="22" s="1"/>
  <c r="D407" i="22"/>
  <c r="E407" i="22" s="1"/>
  <c r="D408" i="22"/>
  <c r="E408" i="22" s="1"/>
  <c r="D409" i="22"/>
  <c r="E409" i="22" s="1"/>
  <c r="D410" i="22"/>
  <c r="E410" i="22" s="1"/>
  <c r="D411" i="22"/>
  <c r="E411" i="22" s="1"/>
  <c r="D412" i="22"/>
  <c r="E412" i="22" s="1"/>
  <c r="D413" i="22"/>
  <c r="E413" i="22" s="1"/>
  <c r="D414" i="22"/>
  <c r="E414" i="22" s="1"/>
  <c r="D415" i="22"/>
  <c r="E415" i="22" s="1"/>
  <c r="D416" i="22"/>
  <c r="E416" i="22" s="1"/>
  <c r="D417" i="22"/>
  <c r="E417" i="22" s="1"/>
  <c r="D418" i="22"/>
  <c r="E418" i="22" s="1"/>
  <c r="D419" i="22"/>
  <c r="E419" i="22" s="1"/>
  <c r="D420" i="22"/>
  <c r="E420" i="22" s="1"/>
  <c r="D421" i="22"/>
  <c r="E421" i="22" s="1"/>
  <c r="D422" i="22"/>
  <c r="E422" i="22" s="1"/>
  <c r="D423" i="22"/>
  <c r="E423" i="22" s="1"/>
  <c r="D424" i="22"/>
  <c r="E424" i="22" s="1"/>
  <c r="D425" i="22"/>
  <c r="E425" i="22" s="1"/>
  <c r="D426" i="22"/>
  <c r="E426" i="22" s="1"/>
  <c r="D427" i="22"/>
  <c r="E427" i="22" s="1"/>
  <c r="D428" i="22"/>
  <c r="E428" i="22" s="1"/>
  <c r="D8" i="22"/>
  <c r="E8" i="22" s="1"/>
  <c r="AJ67" i="34"/>
  <c r="AI67" i="34"/>
  <c r="AJ66" i="34"/>
  <c r="AI66" i="34"/>
  <c r="AJ65" i="34"/>
  <c r="AI65" i="34"/>
  <c r="AJ64" i="34"/>
  <c r="AI64" i="34"/>
  <c r="AJ63" i="34"/>
  <c r="AI63" i="34"/>
  <c r="AJ62" i="34"/>
  <c r="AI62" i="34"/>
  <c r="AJ61" i="34"/>
  <c r="AI61" i="34"/>
  <c r="AJ60" i="34"/>
  <c r="AI60" i="34"/>
  <c r="AJ59" i="34"/>
  <c r="AI59" i="34"/>
  <c r="AJ58" i="34"/>
  <c r="AI58" i="34"/>
  <c r="AJ57" i="34"/>
  <c r="AI57" i="34"/>
  <c r="AJ56" i="34"/>
  <c r="AI56" i="34"/>
  <c r="AJ55" i="34"/>
  <c r="AI55" i="34"/>
  <c r="AJ54" i="34"/>
  <c r="AI54" i="34"/>
  <c r="AJ53" i="34"/>
  <c r="AI53" i="34"/>
  <c r="AJ52" i="34"/>
  <c r="AI52" i="34"/>
  <c r="AJ51" i="34"/>
  <c r="AI51" i="34"/>
  <c r="AJ50" i="34"/>
  <c r="AI50" i="34"/>
  <c r="AJ49" i="34"/>
  <c r="AI49" i="34"/>
  <c r="AJ48" i="34"/>
  <c r="AI48" i="34"/>
  <c r="AJ47" i="34"/>
  <c r="AI47" i="34"/>
  <c r="AJ46" i="34"/>
  <c r="AI46" i="34"/>
  <c r="AJ45" i="34"/>
  <c r="AI45" i="34"/>
  <c r="AJ44" i="34"/>
  <c r="AI44" i="34"/>
  <c r="AJ43" i="34"/>
  <c r="AI43" i="34"/>
  <c r="AJ42" i="34"/>
  <c r="AI42" i="34"/>
  <c r="AJ41" i="34"/>
  <c r="AI41" i="34"/>
  <c r="AJ40" i="34"/>
  <c r="AI40" i="34"/>
  <c r="AJ39" i="34"/>
  <c r="AI39" i="34"/>
  <c r="AJ38" i="34"/>
  <c r="AI38" i="34"/>
  <c r="AJ37" i="34"/>
  <c r="AI37" i="34"/>
  <c r="AJ36" i="34"/>
  <c r="AI36" i="34"/>
  <c r="AJ35" i="34"/>
  <c r="AI35" i="34"/>
  <c r="AJ34" i="34"/>
  <c r="AI34" i="34"/>
  <c r="AJ33" i="34"/>
  <c r="AI33" i="34"/>
  <c r="AJ32" i="34"/>
  <c r="AI32" i="34"/>
  <c r="AJ31" i="34"/>
  <c r="AI31" i="34"/>
  <c r="AJ30" i="34"/>
  <c r="AI30" i="34"/>
  <c r="AJ29" i="34"/>
  <c r="AI29" i="34"/>
  <c r="AK29" i="34" s="1"/>
  <c r="AJ28" i="34"/>
  <c r="AI28" i="34"/>
  <c r="AJ27" i="34"/>
  <c r="AI27" i="34"/>
  <c r="AJ26" i="34"/>
  <c r="AI26" i="34"/>
  <c r="AJ25" i="34"/>
  <c r="AI25" i="34"/>
  <c r="AJ24" i="34"/>
  <c r="AI24" i="34"/>
  <c r="AJ23" i="34"/>
  <c r="AI23" i="34"/>
  <c r="AJ22" i="34"/>
  <c r="AI22" i="34"/>
  <c r="AJ21" i="34"/>
  <c r="AI21" i="34"/>
  <c r="AJ20" i="34"/>
  <c r="AI20" i="34"/>
  <c r="AJ19" i="34"/>
  <c r="AI19" i="34"/>
  <c r="AJ18" i="34"/>
  <c r="AI18" i="34"/>
  <c r="AJ17" i="34"/>
  <c r="AI17" i="34"/>
  <c r="AJ16" i="34"/>
  <c r="AI16" i="34"/>
  <c r="AJ15" i="34"/>
  <c r="AI15" i="34"/>
  <c r="AJ14" i="34"/>
  <c r="AI14" i="34"/>
  <c r="AJ13" i="34"/>
  <c r="AI13" i="34"/>
  <c r="AJ12" i="34"/>
  <c r="AI12" i="34"/>
  <c r="AJ11" i="34"/>
  <c r="AI11" i="34"/>
  <c r="AJ10" i="34"/>
  <c r="AI10" i="34"/>
  <c r="AJ9" i="34"/>
  <c r="AI9" i="34"/>
  <c r="AJ8" i="34"/>
  <c r="AI8" i="34"/>
  <c r="AJ67" i="24"/>
  <c r="AI67" i="24"/>
  <c r="AJ66" i="24"/>
  <c r="AI66" i="24"/>
  <c r="AJ65" i="24"/>
  <c r="AI65" i="24"/>
  <c r="AJ64" i="24"/>
  <c r="AI64" i="24"/>
  <c r="AJ63" i="24"/>
  <c r="AI63" i="24"/>
  <c r="AJ62" i="24"/>
  <c r="AI62" i="24"/>
  <c r="AJ61" i="24"/>
  <c r="AI61" i="24"/>
  <c r="AJ60" i="24"/>
  <c r="AI60" i="24"/>
  <c r="AJ59" i="24"/>
  <c r="AI59" i="24"/>
  <c r="AJ58" i="24"/>
  <c r="AI58" i="24"/>
  <c r="AJ57" i="24"/>
  <c r="AI57" i="24"/>
  <c r="AJ56" i="24"/>
  <c r="AI56" i="24"/>
  <c r="AJ55" i="24"/>
  <c r="AI55" i="24"/>
  <c r="AJ54" i="24"/>
  <c r="AI54" i="24"/>
  <c r="AJ53" i="24"/>
  <c r="AI53" i="24"/>
  <c r="AJ52" i="24"/>
  <c r="AI52" i="24"/>
  <c r="AJ51" i="24"/>
  <c r="AI51" i="24"/>
  <c r="AJ50" i="24"/>
  <c r="AI50" i="24"/>
  <c r="AJ49" i="24"/>
  <c r="AI49" i="24"/>
  <c r="AJ48" i="24"/>
  <c r="AI48" i="24"/>
  <c r="AJ47" i="24"/>
  <c r="AI47" i="24"/>
  <c r="AJ46" i="24"/>
  <c r="AI46" i="24"/>
  <c r="AJ45" i="24"/>
  <c r="AI45" i="24"/>
  <c r="AJ44" i="24"/>
  <c r="AI44" i="24"/>
  <c r="AJ43" i="24"/>
  <c r="AI43" i="24"/>
  <c r="AJ42" i="24"/>
  <c r="AI42" i="24"/>
  <c r="AJ41" i="24"/>
  <c r="AI41" i="24"/>
  <c r="AJ40" i="24"/>
  <c r="AI40" i="24"/>
  <c r="AJ39" i="24"/>
  <c r="AI39" i="24"/>
  <c r="AJ38" i="24"/>
  <c r="AI38" i="24"/>
  <c r="AJ37" i="24"/>
  <c r="AI37" i="24"/>
  <c r="AJ36" i="24"/>
  <c r="AI36" i="24"/>
  <c r="AJ35" i="24"/>
  <c r="AI35" i="24"/>
  <c r="AJ34" i="24"/>
  <c r="AI34" i="24"/>
  <c r="AJ33" i="24"/>
  <c r="AI33" i="24"/>
  <c r="AJ32" i="24"/>
  <c r="AI32" i="24"/>
  <c r="AJ31" i="24"/>
  <c r="AI31" i="24"/>
  <c r="AJ30" i="24"/>
  <c r="AI30" i="24"/>
  <c r="AJ29" i="24"/>
  <c r="AI29" i="24"/>
  <c r="AJ28" i="24"/>
  <c r="AI28" i="24"/>
  <c r="AJ27" i="24"/>
  <c r="AI27" i="24"/>
  <c r="AJ26" i="24"/>
  <c r="AI26" i="24"/>
  <c r="AJ25" i="24"/>
  <c r="AI25" i="24"/>
  <c r="AJ24" i="24"/>
  <c r="AI24" i="24"/>
  <c r="AJ23" i="24"/>
  <c r="AI23" i="24"/>
  <c r="AJ22" i="24"/>
  <c r="AI22" i="24"/>
  <c r="AJ21" i="24"/>
  <c r="AI21" i="24"/>
  <c r="AJ20" i="24"/>
  <c r="AI20" i="24"/>
  <c r="AJ19" i="24"/>
  <c r="AI19" i="24"/>
  <c r="AJ18" i="24"/>
  <c r="AI18" i="24"/>
  <c r="AJ17" i="24"/>
  <c r="AI17" i="24"/>
  <c r="AJ16" i="24"/>
  <c r="AI16" i="24"/>
  <c r="AJ15" i="24"/>
  <c r="AI15" i="24"/>
  <c r="AJ14" i="24"/>
  <c r="AI14" i="24"/>
  <c r="AJ13" i="24"/>
  <c r="AI13" i="24"/>
  <c r="AJ12" i="24"/>
  <c r="AI12" i="24"/>
  <c r="AJ11" i="24"/>
  <c r="AI11" i="24"/>
  <c r="AJ10" i="24"/>
  <c r="AI10" i="24"/>
  <c r="AJ9" i="24"/>
  <c r="AI9" i="24"/>
  <c r="AJ8" i="24"/>
  <c r="AI8" i="24"/>
  <c r="AK48" i="34" l="1"/>
  <c r="AK52" i="34"/>
  <c r="AK67" i="34"/>
  <c r="AK51" i="34"/>
  <c r="AK66" i="34"/>
  <c r="AK50" i="34"/>
  <c r="AK65" i="34"/>
  <c r="AK49" i="34"/>
  <c r="AK64" i="34"/>
  <c r="AK63" i="34"/>
  <c r="AK47" i="34"/>
  <c r="AK62" i="34"/>
  <c r="AK46" i="34"/>
  <c r="AK61" i="34"/>
  <c r="AK45" i="34"/>
  <c r="AK60" i="34"/>
  <c r="AK44" i="34"/>
  <c r="AK59" i="34"/>
  <c r="AK43" i="34"/>
  <c r="AK58" i="34"/>
  <c r="AK42" i="34"/>
  <c r="AK57" i="34"/>
  <c r="AK41" i="34"/>
  <c r="AK56" i="34"/>
  <c r="AK40" i="34"/>
  <c r="AK55" i="34"/>
  <c r="AK39" i="34"/>
  <c r="AK54" i="34"/>
  <c r="AK38" i="34"/>
  <c r="AK53" i="34"/>
  <c r="AK37" i="34"/>
  <c r="AK22" i="34"/>
  <c r="AK36" i="34"/>
  <c r="AK21" i="34"/>
  <c r="AK35" i="34"/>
  <c r="AK20" i="34"/>
  <c r="AK34" i="34"/>
  <c r="AK19" i="34"/>
  <c r="AK33" i="34"/>
  <c r="AK18" i="34"/>
  <c r="AK32" i="34"/>
  <c r="AK17" i="34"/>
  <c r="AK31" i="34"/>
  <c r="AK16" i="34"/>
  <c r="AK30" i="34"/>
  <c r="AK15" i="34"/>
  <c r="AK14" i="34"/>
  <c r="AK28" i="34"/>
  <c r="AK13" i="34"/>
  <c r="AK27" i="34"/>
  <c r="AK12" i="34"/>
  <c r="AK26" i="34"/>
  <c r="AK11" i="34"/>
  <c r="AK25" i="34"/>
  <c r="AK10" i="34"/>
  <c r="AK24" i="34"/>
  <c r="AK9" i="34"/>
  <c r="AK23" i="34"/>
  <c r="AK8" i="34"/>
  <c r="AK50" i="24"/>
  <c r="AK62" i="24"/>
  <c r="AK47" i="24"/>
  <c r="AK59" i="24"/>
  <c r="AK44" i="24"/>
  <c r="AK56" i="24"/>
  <c r="AK41" i="24"/>
  <c r="AK53" i="24"/>
  <c r="AK38" i="24"/>
  <c r="AK65" i="24"/>
  <c r="AK35" i="24"/>
  <c r="AK20" i="24"/>
  <c r="AK32" i="24"/>
  <c r="AK17" i="24"/>
  <c r="AK29" i="24"/>
  <c r="AK14" i="24"/>
  <c r="AK26" i="24"/>
  <c r="AK11" i="24"/>
  <c r="AK23" i="24"/>
  <c r="AK8" i="24"/>
  <c r="AK10" i="24"/>
  <c r="AK13" i="24"/>
  <c r="AK16" i="24"/>
  <c r="AK19" i="24"/>
  <c r="AK22" i="24"/>
  <c r="AK25" i="24"/>
  <c r="AK28" i="24"/>
  <c r="AK31" i="24"/>
  <c r="AK34" i="24"/>
  <c r="AK37" i="24"/>
  <c r="AK40" i="24"/>
  <c r="AK43" i="24"/>
  <c r="AK46" i="24"/>
  <c r="AK49" i="24"/>
  <c r="AK52" i="24"/>
  <c r="AK55" i="24"/>
  <c r="AK58" i="24"/>
  <c r="AK61" i="24"/>
  <c r="AK64" i="24"/>
  <c r="AK9" i="24"/>
  <c r="AK12" i="24"/>
  <c r="AK15" i="24"/>
  <c r="AK18" i="24"/>
  <c r="AK21" i="24"/>
  <c r="AK24" i="24"/>
  <c r="AK27" i="24"/>
  <c r="AK30" i="24"/>
  <c r="AK33" i="24"/>
  <c r="AK36" i="24"/>
  <c r="AK39" i="24"/>
  <c r="AK42" i="24"/>
  <c r="AK45" i="24"/>
  <c r="AK48" i="24"/>
  <c r="AK51" i="24"/>
  <c r="AK54" i="24"/>
  <c r="AK57" i="24"/>
  <c r="AK60" i="24"/>
  <c r="AK63" i="24"/>
  <c r="AK66" i="24"/>
  <c r="AK67" i="24"/>
  <c r="AI37" i="33" l="1"/>
  <c r="AH37" i="33"/>
  <c r="AI36" i="33"/>
  <c r="AH36" i="33"/>
  <c r="AI35" i="33"/>
  <c r="AH35" i="33"/>
  <c r="AI34" i="33"/>
  <c r="AH34" i="33"/>
  <c r="AI33" i="33"/>
  <c r="AH33" i="33"/>
  <c r="AI32" i="33"/>
  <c r="AH32" i="33"/>
  <c r="AI31" i="33"/>
  <c r="AH31" i="33"/>
  <c r="AI30" i="33"/>
  <c r="AH30" i="33"/>
  <c r="AI29" i="33"/>
  <c r="AH29" i="33"/>
  <c r="AI28" i="33"/>
  <c r="AH28" i="33"/>
  <c r="AI27" i="33"/>
  <c r="AH27" i="33"/>
  <c r="AJ27" i="33" s="1"/>
  <c r="AI26" i="33"/>
  <c r="AH26" i="33"/>
  <c r="AI25" i="33"/>
  <c r="AH25" i="33"/>
  <c r="AI24" i="33"/>
  <c r="AH24" i="33"/>
  <c r="AI23" i="33"/>
  <c r="AH23" i="33"/>
  <c r="AI22" i="33"/>
  <c r="AH22" i="33"/>
  <c r="AI21" i="33"/>
  <c r="AH21" i="33"/>
  <c r="AI20" i="33"/>
  <c r="AH20" i="33"/>
  <c r="AI19" i="33"/>
  <c r="AH19" i="33"/>
  <c r="AI18" i="33"/>
  <c r="AH18" i="33"/>
  <c r="AI17" i="33"/>
  <c r="AH17" i="33"/>
  <c r="AI16" i="33"/>
  <c r="AH16" i="33"/>
  <c r="AI15" i="33"/>
  <c r="AH15" i="33"/>
  <c r="AI14" i="33"/>
  <c r="AH14" i="33"/>
  <c r="AI13" i="33"/>
  <c r="AH13" i="33"/>
  <c r="AI12" i="33"/>
  <c r="AH12" i="33"/>
  <c r="AI11" i="33"/>
  <c r="AH11" i="33"/>
  <c r="AI10" i="33"/>
  <c r="AH10" i="33"/>
  <c r="AI9" i="33"/>
  <c r="AH9" i="33"/>
  <c r="AI8" i="33"/>
  <c r="AH8" i="33"/>
  <c r="AI37" i="32"/>
  <c r="AH37" i="32"/>
  <c r="AI36" i="32"/>
  <c r="AH36" i="32"/>
  <c r="AI35" i="32"/>
  <c r="AH35" i="32"/>
  <c r="AI34" i="32"/>
  <c r="AH34" i="32"/>
  <c r="AI33" i="32"/>
  <c r="AH33" i="32"/>
  <c r="AI32" i="32"/>
  <c r="AH32" i="32"/>
  <c r="AI31" i="32"/>
  <c r="AH31" i="32"/>
  <c r="AI30" i="32"/>
  <c r="AH30" i="32"/>
  <c r="AI29" i="32"/>
  <c r="AH29" i="32"/>
  <c r="AI28" i="32"/>
  <c r="AH28" i="32"/>
  <c r="AI27" i="32"/>
  <c r="AH27" i="32"/>
  <c r="AI26" i="32"/>
  <c r="AH26" i="32"/>
  <c r="AI25" i="32"/>
  <c r="AH25" i="32"/>
  <c r="AI24" i="32"/>
  <c r="AH24" i="32"/>
  <c r="AI23" i="32"/>
  <c r="AH23" i="32"/>
  <c r="AI22" i="32"/>
  <c r="AH22" i="32"/>
  <c r="AI21" i="32"/>
  <c r="AH21" i="32"/>
  <c r="AI20" i="32"/>
  <c r="AH20" i="32"/>
  <c r="AI19" i="32"/>
  <c r="AH19" i="32"/>
  <c r="AI18" i="32"/>
  <c r="AH18" i="32"/>
  <c r="AI17" i="32"/>
  <c r="AH17" i="32"/>
  <c r="AI16" i="32"/>
  <c r="AH16" i="32"/>
  <c r="AI15" i="32"/>
  <c r="AH15" i="32"/>
  <c r="AI14" i="32"/>
  <c r="AH14" i="32"/>
  <c r="AI13" i="32"/>
  <c r="AH13" i="32"/>
  <c r="AI12" i="32"/>
  <c r="AH12" i="32"/>
  <c r="AI11" i="32"/>
  <c r="AH11" i="32"/>
  <c r="AI10" i="32"/>
  <c r="AH10" i="32"/>
  <c r="AI9" i="32"/>
  <c r="AH9" i="32"/>
  <c r="AI8" i="32"/>
  <c r="AH8" i="32"/>
  <c r="AQ37" i="35"/>
  <c r="AP37" i="35"/>
  <c r="AQ36" i="35"/>
  <c r="AP36" i="35"/>
  <c r="AQ35" i="35"/>
  <c r="AP35" i="35"/>
  <c r="AQ34" i="35"/>
  <c r="AP34" i="35"/>
  <c r="AR34" i="35" s="1"/>
  <c r="AQ33" i="35"/>
  <c r="AP33" i="35"/>
  <c r="AQ32" i="35"/>
  <c r="AP32" i="35"/>
  <c r="AQ31" i="35"/>
  <c r="AP31" i="35"/>
  <c r="AR31" i="35" s="1"/>
  <c r="AQ30" i="35"/>
  <c r="AP30" i="35"/>
  <c r="AR30" i="35" s="1"/>
  <c r="AQ29" i="35"/>
  <c r="AP29" i="35"/>
  <c r="AQ28" i="35"/>
  <c r="AP28" i="35"/>
  <c r="AQ27" i="35"/>
  <c r="AP27" i="35"/>
  <c r="AQ26" i="35"/>
  <c r="AP26" i="35"/>
  <c r="AR26" i="35" s="1"/>
  <c r="AQ25" i="35"/>
  <c r="AP25" i="35"/>
  <c r="AQ24" i="35"/>
  <c r="AP24" i="35"/>
  <c r="AQ23" i="35"/>
  <c r="AP23" i="35"/>
  <c r="AR23" i="35" s="1"/>
  <c r="AQ22" i="35"/>
  <c r="AP22" i="35"/>
  <c r="AR22" i="35" s="1"/>
  <c r="AQ21" i="35"/>
  <c r="AP21" i="35"/>
  <c r="AQ20" i="35"/>
  <c r="AP20" i="35"/>
  <c r="AQ19" i="35"/>
  <c r="AP19" i="35"/>
  <c r="AQ18" i="35"/>
  <c r="AP18" i="35"/>
  <c r="AR18" i="35" s="1"/>
  <c r="AQ17" i="35"/>
  <c r="AP17" i="35"/>
  <c r="AQ16" i="35"/>
  <c r="AP16" i="35"/>
  <c r="AQ15" i="35"/>
  <c r="AP15" i="35"/>
  <c r="AR15" i="35" s="1"/>
  <c r="AQ14" i="35"/>
  <c r="AP14" i="35"/>
  <c r="AR14" i="35" s="1"/>
  <c r="AQ13" i="35"/>
  <c r="AP13" i="35"/>
  <c r="AQ12" i="35"/>
  <c r="AP12" i="35"/>
  <c r="AQ11" i="35"/>
  <c r="AP11" i="35"/>
  <c r="AQ10" i="35"/>
  <c r="AP10" i="35"/>
  <c r="AR10" i="35" s="1"/>
  <c r="AQ9" i="35"/>
  <c r="AP9" i="35"/>
  <c r="AQ8" i="35"/>
  <c r="AP8" i="35"/>
  <c r="AJ35" i="33" l="1"/>
  <c r="AJ34" i="33"/>
  <c r="AJ30" i="33"/>
  <c r="AJ26" i="33"/>
  <c r="AJ22" i="33"/>
  <c r="AJ19" i="33"/>
  <c r="AJ18" i="33"/>
  <c r="AJ14" i="33"/>
  <c r="AJ11" i="33"/>
  <c r="AJ10" i="33"/>
  <c r="AJ37" i="32"/>
  <c r="AJ36" i="32"/>
  <c r="AJ27" i="32"/>
  <c r="AJ26" i="32"/>
  <c r="AJ24" i="32"/>
  <c r="AJ23" i="32"/>
  <c r="AJ20" i="32"/>
  <c r="AJ18" i="32"/>
  <c r="AJ15" i="32"/>
  <c r="AJ11" i="32"/>
  <c r="AJ10" i="32"/>
  <c r="AR11" i="35"/>
  <c r="AR19" i="35"/>
  <c r="AR27" i="35"/>
  <c r="AR35" i="35"/>
  <c r="AJ8" i="32"/>
  <c r="AJ31" i="32"/>
  <c r="AJ34" i="32"/>
  <c r="AJ15" i="33"/>
  <c r="AJ23" i="33"/>
  <c r="AJ31" i="33"/>
  <c r="AR9" i="35"/>
  <c r="AR12" i="35"/>
  <c r="AR17" i="35"/>
  <c r="AR20" i="35"/>
  <c r="AR25" i="35"/>
  <c r="AR28" i="35"/>
  <c r="AR33" i="35"/>
  <c r="AR36" i="35"/>
  <c r="AJ14" i="32"/>
  <c r="AJ32" i="32"/>
  <c r="AJ8" i="33"/>
  <c r="AJ13" i="33"/>
  <c r="AJ16" i="33"/>
  <c r="AJ21" i="33"/>
  <c r="AJ24" i="33"/>
  <c r="AJ29" i="33"/>
  <c r="AJ32" i="33"/>
  <c r="AJ37" i="33"/>
  <c r="AJ21" i="32"/>
  <c r="AR8" i="35"/>
  <c r="AR13" i="35"/>
  <c r="AR16" i="35"/>
  <c r="AR21" i="35"/>
  <c r="AR24" i="35"/>
  <c r="AR29" i="35"/>
  <c r="AR32" i="35"/>
  <c r="AR37" i="35"/>
  <c r="AJ16" i="32"/>
  <c r="AJ22" i="32"/>
  <c r="AJ30" i="32"/>
  <c r="AJ9" i="33"/>
  <c r="AJ12" i="33"/>
  <c r="AJ17" i="33"/>
  <c r="AJ20" i="33"/>
  <c r="AJ25" i="33"/>
  <c r="AJ28" i="33"/>
  <c r="AJ33" i="33"/>
  <c r="AJ36" i="33"/>
  <c r="AJ9" i="32"/>
  <c r="AJ25" i="32"/>
  <c r="AJ13" i="32"/>
  <c r="AJ29" i="32"/>
  <c r="AJ12" i="32"/>
  <c r="AJ17" i="32"/>
  <c r="AJ19" i="32"/>
  <c r="AJ28" i="32"/>
  <c r="AJ33" i="32"/>
  <c r="AJ35" i="32"/>
  <c r="AQ37" i="37"/>
  <c r="AP37" i="37"/>
  <c r="AQ36" i="37"/>
  <c r="AP36" i="37"/>
  <c r="AQ35" i="37"/>
  <c r="AP35" i="37"/>
  <c r="AQ34" i="37"/>
  <c r="AR34" i="37" s="1"/>
  <c r="AP34" i="37"/>
  <c r="AQ33" i="37"/>
  <c r="AP33" i="37"/>
  <c r="AQ32" i="37"/>
  <c r="AP32" i="37"/>
  <c r="AQ31" i="37"/>
  <c r="AP31" i="37"/>
  <c r="AR30" i="37"/>
  <c r="AQ30" i="37"/>
  <c r="AP30" i="37"/>
  <c r="AQ29" i="37"/>
  <c r="AP29" i="37"/>
  <c r="AQ28" i="37"/>
  <c r="AP28" i="37"/>
  <c r="AQ27" i="37"/>
  <c r="AP27" i="37"/>
  <c r="AQ26" i="37"/>
  <c r="AP26" i="37"/>
  <c r="AR26" i="37" s="1"/>
  <c r="AQ25" i="37"/>
  <c r="AP25" i="37"/>
  <c r="AR25" i="37" s="1"/>
  <c r="AQ24" i="37"/>
  <c r="AP24" i="37"/>
  <c r="AQ23" i="37"/>
  <c r="AP23" i="37"/>
  <c r="AQ22" i="37"/>
  <c r="AP22" i="37"/>
  <c r="AR22" i="37" s="1"/>
  <c r="AQ21" i="37"/>
  <c r="AP21" i="37"/>
  <c r="AQ20" i="37"/>
  <c r="AP20" i="37"/>
  <c r="AR20" i="37" s="1"/>
  <c r="AQ19" i="37"/>
  <c r="AP19" i="37"/>
  <c r="AR19" i="37" s="1"/>
  <c r="AR18" i="37"/>
  <c r="AQ18" i="37"/>
  <c r="AP18" i="37"/>
  <c r="AQ17" i="37"/>
  <c r="AP17" i="37"/>
  <c r="AQ16" i="37"/>
  <c r="AR16" i="37" s="1"/>
  <c r="AP16" i="37"/>
  <c r="AQ15" i="37"/>
  <c r="AP15" i="37"/>
  <c r="AQ14" i="37"/>
  <c r="AP14" i="37"/>
  <c r="AQ13" i="37"/>
  <c r="AP13" i="37"/>
  <c r="AQ12" i="37"/>
  <c r="AP12" i="37"/>
  <c r="AQ11" i="37"/>
  <c r="AP11" i="37"/>
  <c r="AQ10" i="37"/>
  <c r="AP10" i="37"/>
  <c r="AQ9" i="37"/>
  <c r="AP9" i="37"/>
  <c r="AQ8" i="37"/>
  <c r="AP8" i="37"/>
  <c r="AR8" i="37" s="1"/>
  <c r="AQ37" i="36"/>
  <c r="AP37" i="36"/>
  <c r="AQ36" i="36"/>
  <c r="AP36" i="36"/>
  <c r="AQ35" i="36"/>
  <c r="AP35" i="36"/>
  <c r="AR35" i="36" s="1"/>
  <c r="AQ34" i="36"/>
  <c r="AP34" i="36"/>
  <c r="AQ33" i="36"/>
  <c r="AP33" i="36"/>
  <c r="AQ32" i="36"/>
  <c r="AP32" i="36"/>
  <c r="AR32" i="36" s="1"/>
  <c r="AQ31" i="36"/>
  <c r="AP31" i="36"/>
  <c r="AQ30" i="36"/>
  <c r="AP30" i="36"/>
  <c r="AQ29" i="36"/>
  <c r="AP29" i="36"/>
  <c r="AR29" i="36" s="1"/>
  <c r="AQ28" i="36"/>
  <c r="AP28" i="36"/>
  <c r="AQ27" i="36"/>
  <c r="AP27" i="36"/>
  <c r="AQ26" i="36"/>
  <c r="AP26" i="36"/>
  <c r="AR26" i="36" s="1"/>
  <c r="AQ25" i="36"/>
  <c r="AP25" i="36"/>
  <c r="AQ24" i="36"/>
  <c r="AP24" i="36"/>
  <c r="AQ23" i="36"/>
  <c r="AP23" i="36"/>
  <c r="AR23" i="36" s="1"/>
  <c r="AQ22" i="36"/>
  <c r="AP22" i="36"/>
  <c r="AQ21" i="36"/>
  <c r="AP21" i="36"/>
  <c r="AQ20" i="36"/>
  <c r="AP20" i="36"/>
  <c r="AR20" i="36" s="1"/>
  <c r="AQ19" i="36"/>
  <c r="AP19" i="36"/>
  <c r="AQ18" i="36"/>
  <c r="AP18" i="36"/>
  <c r="AQ17" i="36"/>
  <c r="AP17" i="36"/>
  <c r="AR17" i="36" s="1"/>
  <c r="AQ16" i="36"/>
  <c r="AP16" i="36"/>
  <c r="AQ15" i="36"/>
  <c r="AP15" i="36"/>
  <c r="AQ14" i="36"/>
  <c r="AP14" i="36"/>
  <c r="AR14" i="36" s="1"/>
  <c r="AQ13" i="36"/>
  <c r="AP13" i="36"/>
  <c r="AQ12" i="36"/>
  <c r="AP12" i="36"/>
  <c r="AQ11" i="36"/>
  <c r="AP11" i="36"/>
  <c r="AR11" i="36" s="1"/>
  <c r="AQ10" i="36"/>
  <c r="AP10" i="36"/>
  <c r="AQ9" i="36"/>
  <c r="AP9" i="36"/>
  <c r="AQ8" i="36"/>
  <c r="AP8" i="36"/>
  <c r="AR8" i="36" s="1"/>
  <c r="AR21" i="37" l="1"/>
  <c r="AR24" i="37"/>
  <c r="AR27" i="37"/>
  <c r="AR10" i="36"/>
  <c r="AR13" i="36"/>
  <c r="AR16" i="36"/>
  <c r="AR19" i="36"/>
  <c r="AR22" i="36"/>
  <c r="AR25" i="36"/>
  <c r="AR28" i="36"/>
  <c r="AR31" i="36"/>
  <c r="AR34" i="36"/>
  <c r="AR37" i="36"/>
  <c r="AR10" i="37"/>
  <c r="AR13" i="37"/>
  <c r="AR33" i="37"/>
  <c r="AR36" i="37"/>
  <c r="AR14" i="37"/>
  <c r="AR28" i="37"/>
  <c r="AR31" i="37"/>
  <c r="AR37" i="37"/>
  <c r="AR9" i="37"/>
  <c r="AR12" i="37"/>
  <c r="AR15" i="37"/>
  <c r="AR32" i="37"/>
  <c r="AR17" i="37"/>
  <c r="AR29" i="37"/>
  <c r="AR9" i="36"/>
  <c r="AR12" i="36"/>
  <c r="AR15" i="36"/>
  <c r="AR18" i="36"/>
  <c r="AR21" i="36"/>
  <c r="AR24" i="36"/>
  <c r="AR27" i="36"/>
  <c r="AR30" i="36"/>
  <c r="AR33" i="36"/>
  <c r="AR36" i="36"/>
  <c r="AR11" i="37"/>
  <c r="AR23" i="37"/>
  <c r="AR35" i="37"/>
  <c r="AI37" i="26"/>
  <c r="AH37" i="26"/>
  <c r="AI36" i="26"/>
  <c r="AH36" i="26"/>
  <c r="AI35" i="26"/>
  <c r="AH35" i="26"/>
  <c r="AI34" i="26"/>
  <c r="AH34" i="26"/>
  <c r="AI33" i="26"/>
  <c r="AH33" i="26"/>
  <c r="AI32" i="26"/>
  <c r="AH32" i="26"/>
  <c r="AI31" i="26"/>
  <c r="AH31" i="26"/>
  <c r="AI30" i="26"/>
  <c r="AH30" i="26"/>
  <c r="AI29" i="26"/>
  <c r="AH29" i="26"/>
  <c r="AI28" i="26"/>
  <c r="AH28" i="26"/>
  <c r="AI27" i="26"/>
  <c r="AH27" i="26"/>
  <c r="AI26" i="26"/>
  <c r="AH26" i="26"/>
  <c r="AI25" i="26"/>
  <c r="AH25" i="26"/>
  <c r="AI24" i="26"/>
  <c r="AH24" i="26"/>
  <c r="AI23" i="26"/>
  <c r="AH23" i="26"/>
  <c r="AJ23" i="26" s="1"/>
  <c r="AI22" i="26"/>
  <c r="AH22" i="26"/>
  <c r="AI21" i="26"/>
  <c r="AH21" i="26"/>
  <c r="AJ21" i="26" s="1"/>
  <c r="AI20" i="26"/>
  <c r="AH20" i="26"/>
  <c r="AI19" i="26"/>
  <c r="AH19" i="26"/>
  <c r="AI18" i="26"/>
  <c r="AH18" i="26"/>
  <c r="AI17" i="26"/>
  <c r="AH17" i="26"/>
  <c r="AI16" i="26"/>
  <c r="AH16" i="26"/>
  <c r="AI15" i="26"/>
  <c r="AH15" i="26"/>
  <c r="AI14" i="26"/>
  <c r="AH14" i="26"/>
  <c r="AI13" i="26"/>
  <c r="AH13" i="26"/>
  <c r="AI12" i="26"/>
  <c r="AH12" i="26"/>
  <c r="AI11" i="26"/>
  <c r="AH11" i="26"/>
  <c r="AI10" i="26"/>
  <c r="AH10" i="26"/>
  <c r="AI9" i="26"/>
  <c r="AH9" i="26"/>
  <c r="AI8" i="26"/>
  <c r="AH8" i="26"/>
  <c r="AQ17" i="21"/>
  <c r="AR37" i="21"/>
  <c r="AQ37" i="21"/>
  <c r="AP37" i="21"/>
  <c r="AQ36" i="21"/>
  <c r="AP36" i="21"/>
  <c r="AR35" i="21"/>
  <c r="AQ35" i="21"/>
  <c r="AP35" i="21"/>
  <c r="AQ34" i="21"/>
  <c r="AP34" i="21"/>
  <c r="AR33" i="21"/>
  <c r="AQ33" i="21"/>
  <c r="AP33" i="21"/>
  <c r="AQ32" i="21"/>
  <c r="AP32" i="21"/>
  <c r="AQ31" i="21"/>
  <c r="AP31" i="21"/>
  <c r="AR31" i="21" s="1"/>
  <c r="AQ30" i="21"/>
  <c r="AR30" i="21" s="1"/>
  <c r="AP30" i="21"/>
  <c r="AQ29" i="21"/>
  <c r="AP29" i="21"/>
  <c r="AR29" i="21" s="1"/>
  <c r="AQ28" i="21"/>
  <c r="AR28" i="21" s="1"/>
  <c r="AP28" i="21"/>
  <c r="AQ27" i="21"/>
  <c r="AP27" i="21"/>
  <c r="AR27" i="21" s="1"/>
  <c r="AQ26" i="21"/>
  <c r="AR26" i="21" s="1"/>
  <c r="AP26" i="21"/>
  <c r="AR25" i="21"/>
  <c r="AQ25" i="21"/>
  <c r="AP25" i="21"/>
  <c r="AQ24" i="21"/>
  <c r="AP24" i="21"/>
  <c r="AR23" i="21"/>
  <c r="AQ23" i="21"/>
  <c r="AP23" i="21"/>
  <c r="AQ22" i="21"/>
  <c r="AP22" i="21"/>
  <c r="AR21" i="21"/>
  <c r="AQ21" i="21"/>
  <c r="AP21" i="21"/>
  <c r="AQ20" i="21"/>
  <c r="AP20" i="21"/>
  <c r="AQ19" i="21"/>
  <c r="AP19" i="21"/>
  <c r="AR19" i="21" s="1"/>
  <c r="AQ18" i="21"/>
  <c r="AR18" i="21" s="1"/>
  <c r="AP18" i="21"/>
  <c r="AP17" i="21"/>
  <c r="AR17" i="21" s="1"/>
  <c r="AQ16" i="21"/>
  <c r="AP16" i="21"/>
  <c r="AQ15" i="21"/>
  <c r="AP15" i="21"/>
  <c r="AQ14" i="21"/>
  <c r="AP14" i="21"/>
  <c r="AR14" i="21" s="1"/>
  <c r="AQ13" i="21"/>
  <c r="AP13" i="21"/>
  <c r="AQ12" i="21"/>
  <c r="AP12" i="21"/>
  <c r="AQ11" i="21"/>
  <c r="AP11" i="21"/>
  <c r="AR11" i="21" s="1"/>
  <c r="AQ10" i="21"/>
  <c r="AP10" i="21"/>
  <c r="AQ9" i="21"/>
  <c r="AP9" i="21"/>
  <c r="AQ8" i="21"/>
  <c r="AP8" i="21"/>
  <c r="AR8" i="21" s="1"/>
  <c r="AI37" i="22"/>
  <c r="AH37" i="22"/>
  <c r="AI36" i="22"/>
  <c r="AH36" i="22"/>
  <c r="AI35" i="22"/>
  <c r="AH35" i="22"/>
  <c r="AI34" i="22"/>
  <c r="AH34" i="22"/>
  <c r="AI33" i="22"/>
  <c r="AH33" i="22"/>
  <c r="AI32" i="22"/>
  <c r="AH32" i="22"/>
  <c r="AI31" i="22"/>
  <c r="AH31" i="22"/>
  <c r="AI30" i="22"/>
  <c r="AH30" i="22"/>
  <c r="AI29" i="22"/>
  <c r="AH29" i="22"/>
  <c r="AI28" i="22"/>
  <c r="AH28" i="22"/>
  <c r="AI27" i="22"/>
  <c r="AH27" i="22"/>
  <c r="AI26" i="22"/>
  <c r="AH26" i="22"/>
  <c r="AI25" i="22"/>
  <c r="AH25" i="22"/>
  <c r="AI24" i="22"/>
  <c r="AH24" i="22"/>
  <c r="AI23" i="22"/>
  <c r="AH23" i="22"/>
  <c r="AI22" i="22"/>
  <c r="AH22" i="22"/>
  <c r="AI21" i="22"/>
  <c r="AH21" i="22"/>
  <c r="AI20" i="22"/>
  <c r="AH20" i="22"/>
  <c r="AI19" i="22"/>
  <c r="AH19" i="22"/>
  <c r="AI18" i="22"/>
  <c r="AH18" i="22"/>
  <c r="AI17" i="22"/>
  <c r="AH17" i="22"/>
  <c r="AI16" i="22"/>
  <c r="AH16" i="22"/>
  <c r="AI15" i="22"/>
  <c r="AH15" i="22"/>
  <c r="AI14" i="22"/>
  <c r="AH14" i="22"/>
  <c r="AI13" i="22"/>
  <c r="AH13" i="22"/>
  <c r="AI12" i="22"/>
  <c r="AH12" i="22"/>
  <c r="AI11" i="22"/>
  <c r="AH11" i="22"/>
  <c r="AI10" i="22"/>
  <c r="AH10" i="22"/>
  <c r="AI9" i="22"/>
  <c r="AH9" i="22"/>
  <c r="AI8" i="22"/>
  <c r="AH8" i="22"/>
  <c r="AR10" i="21" l="1"/>
  <c r="AR13" i="21"/>
  <c r="AR16" i="21"/>
  <c r="AR24" i="21"/>
  <c r="AR36" i="21"/>
  <c r="AR22" i="21"/>
  <c r="AR34" i="21"/>
  <c r="AR9" i="21"/>
  <c r="AR12" i="21"/>
  <c r="AR15" i="21"/>
  <c r="AR20" i="21"/>
  <c r="AR32" i="21"/>
  <c r="AJ35" i="26"/>
  <c r="AJ33" i="26"/>
  <c r="AJ32" i="26"/>
  <c r="AJ30" i="26"/>
  <c r="AJ29" i="26"/>
  <c r="AJ27" i="26"/>
  <c r="AJ26" i="26"/>
  <c r="AJ24" i="26"/>
  <c r="AJ20" i="26"/>
  <c r="AJ18" i="26"/>
  <c r="AJ17" i="26"/>
  <c r="AJ16" i="26"/>
  <c r="AJ19" i="26"/>
  <c r="AJ22" i="26"/>
  <c r="AJ25" i="26"/>
  <c r="AJ28" i="26"/>
  <c r="AJ31" i="26"/>
  <c r="AJ34" i="26"/>
  <c r="AJ37" i="26"/>
  <c r="AJ15" i="26"/>
  <c r="AJ14" i="26"/>
  <c r="AJ13" i="26"/>
  <c r="AJ12" i="26"/>
  <c r="AJ26" i="22"/>
  <c r="AJ16" i="22"/>
  <c r="AJ36" i="26"/>
  <c r="AJ10" i="26"/>
  <c r="AJ11" i="26"/>
  <c r="AJ9" i="26"/>
  <c r="AJ8" i="26"/>
  <c r="AJ37" i="22"/>
  <c r="AJ36" i="22"/>
  <c r="AJ35" i="22"/>
  <c r="AJ34" i="22"/>
  <c r="AJ33" i="22"/>
  <c r="AJ32" i="22"/>
  <c r="AJ31" i="22"/>
  <c r="AJ30" i="22"/>
  <c r="AJ29" i="22"/>
  <c r="AJ28" i="22"/>
  <c r="AJ27" i="22"/>
  <c r="AJ25" i="22"/>
  <c r="AJ24" i="22"/>
  <c r="AJ23" i="22"/>
  <c r="AJ22" i="22"/>
  <c r="AJ21" i="22"/>
  <c r="AJ20" i="22"/>
  <c r="AJ19" i="22"/>
  <c r="AJ18" i="22"/>
  <c r="AJ17" i="22"/>
  <c r="AJ15" i="22"/>
  <c r="AJ14" i="22"/>
  <c r="AJ13" i="22"/>
  <c r="AJ12" i="22"/>
  <c r="AJ11" i="22"/>
  <c r="AJ10" i="22"/>
  <c r="AJ9" i="22"/>
  <c r="AJ8" i="22"/>
</calcChain>
</file>

<file path=xl/comments1.xml><?xml version="1.0" encoding="utf-8"?>
<comments xmlns="http://schemas.openxmlformats.org/spreadsheetml/2006/main">
  <authors>
    <author/>
    <author>Пользователь Windows</author>
  </authors>
  <commentList>
    <comment ref="C6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Пользователь Windows:
</t>
        </r>
        <r>
          <rPr>
            <sz val="9"/>
            <color rgb="FF000000"/>
            <rFont val="Tahoma"/>
            <family val="2"/>
            <charset val="204"/>
          </rPr>
          <t>Время события указывается согласно времени в файле. Минимальное значение - секунда.</t>
        </r>
      </text>
    </comment>
    <comment ref="G6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Пользователь Windows:
</t>
        </r>
        <r>
          <rPr>
            <sz val="9"/>
            <color rgb="FF000000"/>
            <rFont val="Tahoma"/>
            <family val="2"/>
            <charset val="204"/>
          </rPr>
          <t xml:space="preserve">Сначала предлагались головастики </t>
        </r>
        <r>
          <rPr>
            <b/>
            <sz val="9"/>
            <color rgb="FF000000"/>
            <rFont val="Tahoma"/>
            <family val="2"/>
            <charset val="204"/>
          </rPr>
          <t xml:space="preserve">нечетным </t>
        </r>
        <r>
          <rPr>
            <sz val="9"/>
            <color rgb="FF000000"/>
            <rFont val="Tahoma"/>
            <family val="2"/>
            <charset val="204"/>
          </rPr>
          <t>рыбам</t>
        </r>
      </text>
    </comment>
    <comment ref="I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0 - самка
1 - самец
</t>
        </r>
      </text>
    </comment>
    <comment ref="P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Минимальное время удержания - 1 секунда
</t>
        </r>
      </text>
    </comment>
    <comment ref="X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Минимальная едниница активности 1 секунда. Т.е. если рыба захватила на 0:10 секунде и на 0:10 секунде выплюнула, будет учтена 1 секунда. Если рыба захватила на 0:10, а выплюнула на 0:11, то будет учтена 1 секунда. В том случае, если рыба захватила на 0:10 секунде, а выплюнула на 0:12 секунде, будет учтено 2 секунды.
Если рыба захватила на 0:10 секунде, выплюнула на 0:10 секунде и снова захватила на 0:10 секунде, будет учтено 2 действия и каждому действию будет учтена 1 секунда, т.е. в данном примере будет 2 секунды.</t>
        </r>
      </text>
    </comment>
    <comment ref="AF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Минимальная едниница активности 1 секунда. Т.е. если рыба захватила на 0:10 секунде и на 0:10 секунде выплюнула, будет учтена 1 секунда. Если рыба захватила на 0:10, а выплюнула на 0:11, то будет учтена 1 секунда. В том случае, если рыба захватила на 0:10 секунде, а выплюнула на 0:12 секунде, будет учтено 2 секунды</t>
        </r>
      </text>
    </comment>
    <comment ref="AH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Учитывается суммарное количество действий (укусы, удержания, заглатывания, выплевывания, отрыгивания) предъявляемой потенциальной добычи</t>
        </r>
      </text>
    </comment>
    <comment ref="AM11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 xml:space="preserve"> "Жевание" определяем как полный (или более, чем на половину) захват пищевого объекта в ротовую полость.</t>
        </r>
      </text>
    </comment>
    <comment ref="AM12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"жевания" (т.е. из ротовой полости).</t>
        </r>
      </text>
    </comment>
    <comment ref="AM14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полного проглатывания, то есть отвергание не из ротовой полости, а из желудка.</t>
        </r>
      </text>
    </comment>
    <comment ref="H44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 xml:space="preserve"> "Жевание" определяем как полный (или более, чем на половину) захват пищевого объекта в ротовую полость.</t>
        </r>
      </text>
    </comment>
    <comment ref="H45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"жевания" (т.е. из ротовой полости).</t>
        </r>
      </text>
    </comment>
    <comment ref="H47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полного проглатывания, то есть отвергание не из ротовой полости, а из желудка.</t>
        </r>
      </text>
    </comment>
  </commentList>
</comments>
</file>

<file path=xl/comments10.xml><?xml version="1.0" encoding="utf-8"?>
<comments xmlns="http://schemas.openxmlformats.org/spreadsheetml/2006/main">
  <authors>
    <author/>
    <author>Пользователь Windows</author>
  </authors>
  <commentList>
    <comment ref="C6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Пользователь Windows:
</t>
        </r>
        <r>
          <rPr>
            <sz val="9"/>
            <color rgb="FF000000"/>
            <rFont val="Tahoma"/>
            <family val="2"/>
            <charset val="204"/>
          </rPr>
          <t>Время события указывается согласно времени в файле. Минимальное значение - секунда.</t>
        </r>
      </text>
    </comment>
    <comment ref="H6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Пользователь Windows:
</t>
        </r>
        <r>
          <rPr>
            <sz val="9"/>
            <color rgb="FF000000"/>
            <rFont val="Tahoma"/>
            <family val="2"/>
            <charset val="204"/>
          </rPr>
          <t xml:space="preserve">Сначала предлагались головастики </t>
        </r>
        <r>
          <rPr>
            <b/>
            <sz val="9"/>
            <color rgb="FF000000"/>
            <rFont val="Tahoma"/>
            <family val="2"/>
            <charset val="204"/>
          </rPr>
          <t xml:space="preserve">нечетным </t>
        </r>
        <r>
          <rPr>
            <sz val="9"/>
            <color rgb="FF000000"/>
            <rFont val="Tahoma"/>
            <family val="2"/>
            <charset val="204"/>
          </rPr>
          <t>рыбам</t>
        </r>
      </text>
    </comment>
    <comment ref="J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0 - самка
1 - самец
</t>
        </r>
      </text>
    </comment>
    <comment ref="N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Учитывается место первой атаки (укус, удержание, жевание, заглатывание) относительно предложенного объекта
!!! В том случае, если за 120 секунд рыба не совершает никаких действий, данное поле остается пустым. </t>
        </r>
      </text>
    </comment>
    <comment ref="U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Минимальное время удержания - 1 секунда
</t>
        </r>
      </text>
    </comment>
    <comment ref="AF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Минимальная едниница активности 1 секунда. Т.е. если рыба захватила на 0:10 секунде и на 0:10 секунде выплюнула, будет учтена 1 секунда. Если рыба захватила на 0:10, а выплюнула на 0:11, то будет учтена 1 секунда. В том случае, если рыба захватила на 0:10 секунде, а выплюнула на 0:12 секунде, будет учтено 2 секунды.
Если рыба захватила на 0:10 секунде, выплюнула на 0:10 секунде и снова захватила на 0:10 секунде, будет учтено 2 действия и каждому действию будет учтена 1 секунда, т.е. в данном примере будет 2 секунды.</t>
        </r>
      </text>
    </comment>
    <comment ref="AN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Минимальная едниница активности 1 секунда. Т.е. если рыба захватила на 0:10 секунде и на 0:10 секунде выплюнула, будет учтена 1 секунда. Если рыба захватила на 0:10, а выплюнула на 0:11, то будет учтена 1 секунда. В том случае, если рыба захватила на 0:10 секунде, а выплюнула на 0:12 секунде, будет учтено 2 секунды</t>
        </r>
      </text>
    </comment>
    <comment ref="AP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Учитывается суммарное количество действий (укусы, удержания, заглатывания, выплевывания, отрыгивания) предъявляемой потенциальной добычи</t>
        </r>
      </text>
    </comment>
    <comment ref="AS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Учитывается суммарное количество действий (укусы, удержания, заглатывания, отвергания, отрыгивания) потенциальной добычи
Последовательность приводится через запятую в хронологическом порядке совершения рыбой действий, согласно протоколу расшифрованного видео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В том случае, если в первые 5 секунд гамбузия не атакует, данное поле остается пустым</t>
        </r>
      </text>
    </comment>
    <comment ref="W7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В том случае, если в первые 5 секунд гамбузия не атакует, данное поле остается пустым</t>
        </r>
      </text>
    </comment>
    <comment ref="AS7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В том случае, если в первые 5 секунд гамбузия не атакует, данное поле остается пустым</t>
        </r>
      </text>
    </comment>
    <comment ref="AX11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 xml:space="preserve"> "Жевание" определяем как полный (или более, чем на половину) захват пищевого объекта в ротовую полость.</t>
        </r>
      </text>
    </comment>
    <comment ref="AX12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"жевания" (т.е. из ротовой полости).</t>
        </r>
      </text>
    </comment>
    <comment ref="AX14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полного проглатывания, то есть отвергание не из ротовой полости, а из желудка.</t>
        </r>
      </text>
    </comment>
    <comment ref="I44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 xml:space="preserve"> "Жевание" определяем как полный (или более, чем на половину) захват пищевого объекта в ротовую полость.</t>
        </r>
      </text>
    </comment>
    <comment ref="I45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"жевания" (т.е. из ротовой полости).</t>
        </r>
      </text>
    </comment>
    <comment ref="I47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полного проглатывания, то есть отвергание не из ротовой полости, а из желудка.</t>
        </r>
      </text>
    </comment>
  </commentList>
</comments>
</file>

<file path=xl/comments11.xml><?xml version="1.0" encoding="utf-8"?>
<comments xmlns="http://schemas.openxmlformats.org/spreadsheetml/2006/main">
  <authors>
    <author/>
    <author>Пользователь Windows</author>
  </authors>
  <commentList>
    <comment ref="C6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Пользователь Windows:
</t>
        </r>
        <r>
          <rPr>
            <sz val="9"/>
            <color rgb="FF000000"/>
            <rFont val="Tahoma"/>
            <family val="2"/>
            <charset val="204"/>
          </rPr>
          <t>Время события указывается согласно времени в файле. Минимальное значение - секунда.</t>
        </r>
      </text>
    </comment>
    <comment ref="H6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Пользователь Windows:
</t>
        </r>
        <r>
          <rPr>
            <sz val="9"/>
            <color rgb="FF000000"/>
            <rFont val="Tahoma"/>
            <family val="2"/>
            <charset val="204"/>
          </rPr>
          <t xml:space="preserve">Сначала предлагались головастики </t>
        </r>
        <r>
          <rPr>
            <b/>
            <sz val="9"/>
            <color rgb="FF000000"/>
            <rFont val="Tahoma"/>
            <family val="2"/>
            <charset val="204"/>
          </rPr>
          <t xml:space="preserve">нечетным </t>
        </r>
        <r>
          <rPr>
            <sz val="9"/>
            <color rgb="FF000000"/>
            <rFont val="Tahoma"/>
            <family val="2"/>
            <charset val="204"/>
          </rPr>
          <t>рыбам</t>
        </r>
      </text>
    </comment>
    <comment ref="J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0 - самка
1 - самец
</t>
        </r>
      </text>
    </comment>
    <comment ref="N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Учитывается место первой атаки (укус, удержание, жевание, заглатывание) относительно предложенного объекта
!!! В том случае, если за 120 секунд рыба не совершает никаких действий, данное поле остается пустым. </t>
        </r>
      </text>
    </comment>
    <comment ref="U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Минимальное время удержания - 1 секунда
</t>
        </r>
      </text>
    </comment>
    <comment ref="AF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Минимальная едниница активности 1 секунда. Т.е. если рыба захватила на 0:10 секунде и на 0:10 секунде выплюнула, будет учтена 1 секунда. Если рыба захватила на 0:10, а выплюнула на 0:11, то будет учтена 1 секунда. В том случае, если рыба захватила на 0:10 секунде, а выплюнула на 0:12 секунде, будет учтено 2 секунды.
Если рыба захватила на 0:10 секунде, выплюнула на 0:10 секунде и снова захватила на 0:10 секунде, будет учтено 2 действия и каждому действию будет учтена 1 секунда, т.е. в данном примере будет 2 секунды.</t>
        </r>
      </text>
    </comment>
    <comment ref="AN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Минимальная едниница активности 1 секунда. Т.е. если рыба захватила на 0:10 секунде и на 0:10 секунде выплюнула, будет учтена 1 секунда. Если рыба захватила на 0:10, а выплюнула на 0:11, то будет учтена 1 секунда. В том случае, если рыба захватила на 0:10 секунде, а выплюнула на 0:12 секунде, будет учтено 2 секунды</t>
        </r>
      </text>
    </comment>
    <comment ref="AP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Учитывается суммарное количество действий (укусы, удержания, заглатывания, выплевывания, отрыгивания) предъявляемой потенциальной добычи</t>
        </r>
      </text>
    </comment>
    <comment ref="AS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Учитывается суммарное количество действий (укусы, удержания, заглатывания, отвергания, отрыгивания) потенциальной добычи
Последовательность приводится через запятую в хронологическом порядке совершения рыбой действий, согласно протоколу расшифрованного видео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В том случае, если в первые 5 секунд гамбузия не атакует, данное поле остается пустым</t>
        </r>
      </text>
    </comment>
    <comment ref="W7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В том случае, если в первые 5 секунд гамбузия не атакует, данное поле остается пустым</t>
        </r>
      </text>
    </comment>
    <comment ref="AS7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В том случае, если в первые 5 секунд гамбузия не атакует, данное поле остается пустым</t>
        </r>
      </text>
    </comment>
    <comment ref="I44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 xml:space="preserve"> "Жевание" определяем как полный (или более, чем на половину) захват пищевого объекта в ротовую полость.</t>
        </r>
      </text>
    </comment>
    <comment ref="I45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"жевания" (т.е. из ротовой полости).</t>
        </r>
      </text>
    </comment>
    <comment ref="I47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полного проглатывания, то есть отвергание не из ротовой полости, а из желудка.</t>
        </r>
      </text>
    </comment>
  </commentList>
</comments>
</file>

<file path=xl/comments2.xml><?xml version="1.0" encoding="utf-8"?>
<comments xmlns="http://schemas.openxmlformats.org/spreadsheetml/2006/main">
  <authors>
    <author/>
    <author>Пользователь Windows</author>
  </authors>
  <commentList>
    <comment ref="C6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Пользователь Windows:
</t>
        </r>
        <r>
          <rPr>
            <sz val="9"/>
            <color rgb="FF000000"/>
            <rFont val="Tahoma"/>
            <family val="2"/>
            <charset val="204"/>
          </rPr>
          <t>Время события указывается согласно времени в файле. Минимальное значение - секунда.</t>
        </r>
      </text>
    </comment>
    <comment ref="G6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Пользователь Windows:
</t>
        </r>
        <r>
          <rPr>
            <sz val="9"/>
            <color rgb="FF000000"/>
            <rFont val="Tahoma"/>
            <family val="2"/>
            <charset val="204"/>
          </rPr>
          <t xml:space="preserve">Сначала предлагались головастики </t>
        </r>
        <r>
          <rPr>
            <b/>
            <sz val="9"/>
            <color rgb="FF000000"/>
            <rFont val="Tahoma"/>
            <family val="2"/>
            <charset val="204"/>
          </rPr>
          <t xml:space="preserve">нечетным </t>
        </r>
        <r>
          <rPr>
            <sz val="9"/>
            <color rgb="FF000000"/>
            <rFont val="Tahoma"/>
            <family val="2"/>
            <charset val="204"/>
          </rPr>
          <t>рыбам</t>
        </r>
      </text>
    </comment>
    <comment ref="I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0 - самка
1 - самец
</t>
        </r>
      </text>
    </comment>
    <comment ref="P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Минимальное время удержания - 1 секунда
</t>
        </r>
      </text>
    </comment>
    <comment ref="X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Минимальная едниница активности 1 секунда. Т.е. если рыба захватила на 0:10 секунде и на 0:10 секунде выплюнула, будет учтена 1 секунда. Если рыба захватила на 0:10, а выплюнула на 0:11, то будет учтена 1 секунда. В том случае, если рыба захватила на 0:10 секунде, а выплюнула на 0:12 секунде, будет учтено 2 секунды.
Если рыба захватила на 0:10 секунде, выплюнула на 0:10 секунде и снова захватила на 0:10 секунде, будет учтено 2 действия и каждому действию будет учтена 1 секунда, т.е. в данном примере будет 2 секунды.</t>
        </r>
      </text>
    </comment>
    <comment ref="AF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Минимальная едниница активности 1 секунда. Т.е. если рыба захватила на 0:10 секунде и на 0:10 секунде выплюнула, будет учтена 1 секунда. Если рыба захватила на 0:10, а выплюнула на 0:11, то будет учтена 1 секунда. В том случае, если рыба захватила на 0:10 секунде, а выплюнула на 0:12 секунде, будет учтено 2 секунды</t>
        </r>
      </text>
    </comment>
    <comment ref="AH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Учитывается суммарное количество действий (укусы, удержания, заглатывания, выплевывания, отрыгивания) предъявляемой потенциальной добычи</t>
        </r>
      </text>
    </comment>
    <comment ref="AM11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 xml:space="preserve"> "Жевание" определяем как полный (или более, чем на половину) захват пищевого объекта в ротовую полость.</t>
        </r>
      </text>
    </comment>
    <comment ref="AM12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"жевания" (т.е. из ротовой полости).</t>
        </r>
      </text>
    </comment>
    <comment ref="AM14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полного проглатывания, то есть отвергание не из ротовой полости, а из желудка.</t>
        </r>
      </text>
    </comment>
    <comment ref="H44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 xml:space="preserve"> "Жевание" определяем как полный (или более, чем на половину) захват пищевого объекта в ротовую полость.</t>
        </r>
      </text>
    </comment>
    <comment ref="H45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"жевания" (т.е. из ротовой полости).</t>
        </r>
      </text>
    </comment>
    <comment ref="H47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полного проглатывания, то есть отвергание не из ротовой полости, а из желудка.</t>
        </r>
      </text>
    </comment>
  </commentList>
</comments>
</file>

<file path=xl/comments3.xml><?xml version="1.0" encoding="utf-8"?>
<comments xmlns="http://schemas.openxmlformats.org/spreadsheetml/2006/main">
  <authors>
    <author/>
    <author>Пользователь Windows</author>
  </authors>
  <commentList>
    <comment ref="C6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Пользователь Windows:
</t>
        </r>
        <r>
          <rPr>
            <sz val="9"/>
            <color rgb="FF000000"/>
            <rFont val="Tahoma"/>
            <family val="2"/>
            <charset val="204"/>
          </rPr>
          <t>Время события указывается согласно времени в файле. Минимальное значение - секунда.</t>
        </r>
      </text>
    </comment>
    <comment ref="G6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Пользователь Windows:
</t>
        </r>
        <r>
          <rPr>
            <sz val="9"/>
            <color rgb="FF000000"/>
            <rFont val="Tahoma"/>
            <family val="2"/>
            <charset val="204"/>
          </rPr>
          <t xml:space="preserve">Сначала предлагались головастики </t>
        </r>
        <r>
          <rPr>
            <b/>
            <sz val="9"/>
            <color rgb="FF000000"/>
            <rFont val="Tahoma"/>
            <family val="2"/>
            <charset val="204"/>
          </rPr>
          <t xml:space="preserve">нечетным </t>
        </r>
        <r>
          <rPr>
            <sz val="9"/>
            <color rgb="FF000000"/>
            <rFont val="Tahoma"/>
            <family val="2"/>
            <charset val="204"/>
          </rPr>
          <t>рыбам</t>
        </r>
      </text>
    </comment>
    <comment ref="J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0 - самка
1 - самец
</t>
        </r>
      </text>
    </comment>
    <comment ref="Q6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Пользователь Windows:
</t>
        </r>
        <r>
          <rPr>
            <sz val="9"/>
            <color rgb="FF000000"/>
            <rFont val="Tahoma"/>
            <family val="2"/>
            <charset val="204"/>
          </rPr>
          <t xml:space="preserve">Минимальное время удержания - 1 секунда
</t>
        </r>
      </text>
    </comment>
    <comment ref="Y6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Пользователь Windows:
</t>
        </r>
        <r>
          <rPr>
            <sz val="9"/>
            <color rgb="FF000000"/>
            <rFont val="Tahoma"/>
            <family val="2"/>
            <charset val="204"/>
          </rPr>
          <t>Минимальная едниница активности 1 секунда. Т.е. если рыба захватила на 0:10 секунде и на 0:10 секунде выплюнула, будет учтена 1 секунда. Если рыба захватила на 0:10, а выплюнула на 0:11, то будет учтена 1 секунда. В том случае, если рыба захватила на 0:10 секунде, а выплюнула на 0:12 секунде, будет учтено 2 секунды.
Если рыба захватила на 0:10 секунде, выплюнула на 0:10 секунде и снова захватила на 0:10 секунде, будет учтено 2 действия и каждому действию будет учтена 1 секунда, т.е. в данном примере будет 2 секунды.</t>
        </r>
      </text>
    </comment>
    <comment ref="AG6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Пользователь Windows:
</t>
        </r>
        <r>
          <rPr>
            <sz val="9"/>
            <color rgb="FF000000"/>
            <rFont val="Tahoma"/>
            <family val="2"/>
            <charset val="204"/>
          </rPr>
          <t>Минимальная едниница активности 1 секунда. Т.е. если рыба захватила на 0:10 секунде и на 0:10 секунде выплюнула, будет учтена 1 секунда. Если рыба захватила на 0:10, а выплюнула на 0:11, то будет учтена 1 секунда. В том случае, если рыба захватила на 0:10 секунде, а выплюнула на 0:12 секунде, будет учтено 2 секунды</t>
        </r>
      </text>
    </comment>
    <comment ref="AI6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Пользователь Windows:
</t>
        </r>
        <r>
          <rPr>
            <sz val="9"/>
            <color rgb="FF000000"/>
            <rFont val="Tahoma"/>
            <family val="2"/>
            <charset val="204"/>
          </rPr>
          <t>Учитывается суммарное количество действий (укусы, удержания, заглатывания, выплевывания, отрыгивания) предъявляемой потенциальной добычи</t>
        </r>
      </text>
    </comment>
    <comment ref="AN14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 xml:space="preserve"> "Жевание" определяем как полный (или более, чем на половину) захват пищевого объекта в ротовую полость.</t>
        </r>
      </text>
    </comment>
    <comment ref="AN15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"жевания" (т.е. из ротовой полости).</t>
        </r>
      </text>
    </comment>
    <comment ref="AN17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полного проглатывания, то есть отвергание не из ротовой полости, а из желудка.</t>
        </r>
      </text>
    </comment>
    <comment ref="J75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 xml:space="preserve"> "Жевание" определяем как полный (или более, чем на половину) захват пищевого объекта в ротовую полость.</t>
        </r>
      </text>
    </comment>
    <comment ref="J76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"жевания" (т.е. из ротовой полости).</t>
        </r>
      </text>
    </comment>
    <comment ref="J78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полного проглатывания, то есть отвергание не из ротовой полости, а из желудка.</t>
        </r>
      </text>
    </comment>
  </commentList>
</comments>
</file>

<file path=xl/comments4.xml><?xml version="1.0" encoding="utf-8"?>
<comments xmlns="http://schemas.openxmlformats.org/spreadsheetml/2006/main">
  <authors>
    <author/>
    <author>Пользователь Windows</author>
  </authors>
  <commentList>
    <comment ref="C6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Пользователь Windows:
</t>
        </r>
        <r>
          <rPr>
            <sz val="9"/>
            <color rgb="FF000000"/>
            <rFont val="Tahoma"/>
            <family val="2"/>
            <charset val="204"/>
          </rPr>
          <t>Время события указывается согласно времени в файле. Минимальное значение - секунда.</t>
        </r>
      </text>
    </comment>
    <comment ref="G6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Пользователь Windows:
</t>
        </r>
        <r>
          <rPr>
            <sz val="9"/>
            <color rgb="FF000000"/>
            <rFont val="Tahoma"/>
            <family val="2"/>
            <charset val="204"/>
          </rPr>
          <t xml:space="preserve">Сначала предлагались головастики </t>
        </r>
        <r>
          <rPr>
            <b/>
            <sz val="9"/>
            <color rgb="FF000000"/>
            <rFont val="Tahoma"/>
            <family val="2"/>
            <charset val="204"/>
          </rPr>
          <t xml:space="preserve">нечетным </t>
        </r>
        <r>
          <rPr>
            <sz val="9"/>
            <color rgb="FF000000"/>
            <rFont val="Tahoma"/>
            <family val="2"/>
            <charset val="204"/>
          </rPr>
          <t>рыбам</t>
        </r>
      </text>
    </comment>
    <comment ref="J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0 - самка
1 - самец
</t>
        </r>
      </text>
    </comment>
    <comment ref="Q6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Пользователь Windows:
</t>
        </r>
        <r>
          <rPr>
            <sz val="9"/>
            <color rgb="FF000000"/>
            <rFont val="Tahoma"/>
            <family val="2"/>
            <charset val="204"/>
          </rPr>
          <t xml:space="preserve">Минимальное время удержания - 1 секунда
</t>
        </r>
      </text>
    </comment>
    <comment ref="Y6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Пользователь Windows:
</t>
        </r>
        <r>
          <rPr>
            <sz val="9"/>
            <color rgb="FF000000"/>
            <rFont val="Tahoma"/>
            <family val="2"/>
            <charset val="204"/>
          </rPr>
          <t>Минимальная едниница активности 1 секунда. Т.е. если рыба захватила на 0:10 секунде и на 0:10 секунде выплюнула, будет учтена 1 секунда. Если рыба захватила на 0:10, а выплюнула на 0:11, то будет учтена 1 секунда. В том случае, если рыба захватила на 0:10 секунде, а выплюнула на 0:12 секунде, будет учтено 2 секунды.
Если рыба захватила на 0:10 секунде, выплюнула на 0:10 секунде и снова захватила на 0:10 секунде, будет учтено 2 действия и каждому действию будет учтена 1 секунда, т.е. в данном примере будет 2 секунды.</t>
        </r>
      </text>
    </comment>
    <comment ref="AG6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Пользователь Windows:
</t>
        </r>
        <r>
          <rPr>
            <sz val="9"/>
            <color rgb="FF000000"/>
            <rFont val="Tahoma"/>
            <family val="2"/>
            <charset val="204"/>
          </rPr>
          <t>Минимальная едниница активности 1 секунда. Т.е. если рыба захватила на 0:10 секунде и на 0:10 секунде выплюнула, будет учтена 1 секунда. Если рыба захватила на 0:10, а выплюнула на 0:11, то будет учтена 1 секунда. В том случае, если рыба захватила на 0:10 секунде, а выплюнула на 0:12 секунде, будет учтено 2 секунды</t>
        </r>
      </text>
    </comment>
    <comment ref="AI6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Пользователь Windows:
</t>
        </r>
        <r>
          <rPr>
            <sz val="9"/>
            <color rgb="FF000000"/>
            <rFont val="Tahoma"/>
            <family val="2"/>
            <charset val="204"/>
          </rPr>
          <t>Учитывается суммарное количество действий (укусы, удержания, заглатывания, выплевывания, отрыгивания) предъявляемой потенциальной добычи</t>
        </r>
      </text>
    </comment>
    <comment ref="AN11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 xml:space="preserve"> "Жевание" определяем как полный (или более, чем на половину) захват пищевого объекта в ротовую полость.</t>
        </r>
      </text>
    </comment>
    <comment ref="AN12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"жевания" (т.е. из ротовой полости).</t>
        </r>
      </text>
    </comment>
    <comment ref="AN14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полного проглатывания, то есть отвергание не из ротовой полости, а из желудка.</t>
        </r>
      </text>
    </comment>
    <comment ref="J75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 xml:space="preserve"> "Жевание" определяем как полный (или более, чем на половину) захват пищевого объекта в ротовую полость.</t>
        </r>
      </text>
    </comment>
    <comment ref="J76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"жевания" (т.е. из ротовой полости).</t>
        </r>
      </text>
    </comment>
    <comment ref="J78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полного проглатывания, то есть отвергание не из ротовой полости, а из желудка.</t>
        </r>
      </text>
    </comment>
  </commentList>
</comments>
</file>

<file path=xl/comments5.xml><?xml version="1.0" encoding="utf-8"?>
<comments xmlns="http://schemas.openxmlformats.org/spreadsheetml/2006/main">
  <authors>
    <author/>
    <author>Пользователь Windows</author>
  </authors>
  <commentList>
    <comment ref="C6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Пользователь Windows:
</t>
        </r>
        <r>
          <rPr>
            <sz val="9"/>
            <color rgb="FF000000"/>
            <rFont val="Tahoma"/>
            <family val="2"/>
            <charset val="204"/>
          </rPr>
          <t>Время события указывается согласно времени в файле. Минимальное значение - секунда.</t>
        </r>
      </text>
    </comment>
    <comment ref="G6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Пользователь Windows:
</t>
        </r>
        <r>
          <rPr>
            <sz val="9"/>
            <color rgb="FF000000"/>
            <rFont val="Tahoma"/>
            <family val="2"/>
            <charset val="204"/>
          </rPr>
          <t xml:space="preserve">Сначала предлагались головастики </t>
        </r>
        <r>
          <rPr>
            <b/>
            <sz val="9"/>
            <color rgb="FF000000"/>
            <rFont val="Tahoma"/>
            <family val="2"/>
            <charset val="204"/>
          </rPr>
          <t xml:space="preserve">нечетным </t>
        </r>
        <r>
          <rPr>
            <sz val="9"/>
            <color rgb="FF000000"/>
            <rFont val="Tahoma"/>
            <family val="2"/>
            <charset val="204"/>
          </rPr>
          <t>рыбам</t>
        </r>
      </text>
    </comment>
    <comment ref="I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0 - самка
1 - самец
</t>
        </r>
      </text>
    </comment>
    <comment ref="P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Минимальное время удержания - 1 секунда
</t>
        </r>
      </text>
    </comment>
    <comment ref="X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Минимальная едниница активности 1 секунда. Т.е. если рыба захватила на 0:10 секунде и на 0:10 секунде выплюнула, будет учтена 1 секунда. Если рыба захватила на 0:10, а выплюнула на 0:11, то будет учтена 1 секунда. В том случае, если рыба захватила на 0:10 секунде, а выплюнула на 0:12 секунде, будет учтено 2 секунды.
Если рыба захватила на 0:10 секунде, выплюнула на 0:10 секунде и снова захватила на 0:10 секунде, будет учтено 2 действия и каждому действию будет учтена 1 секунда, т.е. в данном примере будет 2 секунды.</t>
        </r>
      </text>
    </comment>
    <comment ref="AF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Минимальная едниница активности 1 секунда. Т.е. если рыба захватила на 0:10 секунде и на 0:10 секунде выплюнула, будет учтена 1 секунда. Если рыба захватила на 0:10, а выплюнула на 0:11, то будет учтена 1 секунда. В том случае, если рыба захватила на 0:10 секунде, а выплюнула на 0:12 секунде, будет учтено 2 секунды</t>
        </r>
      </text>
    </comment>
    <comment ref="AH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Учитывается суммарное количество действий (укусы, удержания, заглатывания, выплевывания, отрыгивания) предъявляемой потенциальной добычи</t>
        </r>
      </text>
    </comment>
    <comment ref="AM11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 xml:space="preserve"> "Жевание" определяем как полный (или более, чем на половину) захват пищевого объекта в ротовую полость.</t>
        </r>
      </text>
    </comment>
    <comment ref="AM12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"жевания" (т.е. из ротовой полости).</t>
        </r>
      </text>
    </comment>
    <comment ref="AM14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полного проглатывания, то есть отвергание не из ротовой полости, а из желудка.</t>
        </r>
      </text>
    </comment>
    <comment ref="H44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 xml:space="preserve"> "Жевание" определяем как полный (или более, чем на половину) захват пищевого объекта в ротовую полость.</t>
        </r>
      </text>
    </comment>
    <comment ref="H45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"жевания" (т.е. из ротовой полости).</t>
        </r>
      </text>
    </comment>
    <comment ref="H47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полного проглатывания, то есть отвергание не из ротовой полости, а из желудка.</t>
        </r>
      </text>
    </comment>
  </commentList>
</comments>
</file>

<file path=xl/comments6.xml><?xml version="1.0" encoding="utf-8"?>
<comments xmlns="http://schemas.openxmlformats.org/spreadsheetml/2006/main">
  <authors>
    <author/>
    <author>Пользователь Windows</author>
  </authors>
  <commentList>
    <comment ref="C6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Пользователь Windows:
</t>
        </r>
        <r>
          <rPr>
            <sz val="9"/>
            <color rgb="FF000000"/>
            <rFont val="Tahoma"/>
            <family val="2"/>
            <charset val="204"/>
          </rPr>
          <t>Время события указывается согласно времени в файле. Минимальное значение - секунда.</t>
        </r>
      </text>
    </comment>
    <comment ref="G6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Пользователь Windows:
</t>
        </r>
        <r>
          <rPr>
            <sz val="9"/>
            <color rgb="FF000000"/>
            <rFont val="Tahoma"/>
            <family val="2"/>
            <charset val="204"/>
          </rPr>
          <t xml:space="preserve">Сначала предлагались головастики </t>
        </r>
        <r>
          <rPr>
            <b/>
            <sz val="9"/>
            <color rgb="FF000000"/>
            <rFont val="Tahoma"/>
            <family val="2"/>
            <charset val="204"/>
          </rPr>
          <t xml:space="preserve">нечетным </t>
        </r>
        <r>
          <rPr>
            <sz val="9"/>
            <color rgb="FF000000"/>
            <rFont val="Tahoma"/>
            <family val="2"/>
            <charset val="204"/>
          </rPr>
          <t>рыбам</t>
        </r>
      </text>
    </comment>
    <comment ref="I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0 - самка
1 - самец
</t>
        </r>
      </text>
    </comment>
    <comment ref="P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Минимальное время удержания - 1 секунда
</t>
        </r>
      </text>
    </comment>
    <comment ref="X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Минимальная едниница активности 1 секунда. Т.е. если рыба захватила на 0:10 секунде и на 0:10 секунде выплюнула, будет учтена 1 секунда. Если рыба захватила на 0:10, а выплюнула на 0:11, то будет учтена 1 секунда. В том случае, если рыба захватила на 0:10 секунде, а выплюнула на 0:12 секунде, будет учтено 2 секунды.
Если рыба захватила на 0:10 секунде, выплюнула на 0:10 секунде и снова захватила на 0:10 секунде, будет учтено 2 действия и каждому действию будет учтена 1 секунда, т.е. в данном примере будет 2 секунды.</t>
        </r>
      </text>
    </comment>
    <comment ref="AF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Минимальная едниница активности 1 секунда. Т.е. если рыба захватила на 0:10 секунде и на 0:10 секунде выплюнула, будет учтена 1 секунда. Если рыба захватила на 0:10, а выплюнула на 0:11, то будет учтена 1 секунда. В том случае, если рыба захватила на 0:10 секунде, а выплюнула на 0:12 секунде, будет учтено 2 секунды</t>
        </r>
      </text>
    </comment>
    <comment ref="AH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Учитывается суммарное количество действий (укусы, удержания, заглатывания, выплевывания, отрыгивания) предъявляемой потенциальной добычи</t>
        </r>
      </text>
    </comment>
    <comment ref="AM11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 xml:space="preserve"> "Жевание" определяем как полный (или более, чем на половину) захват пищевого объекта в ротовую полость.</t>
        </r>
      </text>
    </comment>
    <comment ref="AM12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"жевания" (т.е. из ротовой полости).</t>
        </r>
      </text>
    </comment>
    <comment ref="AM14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полного проглатывания, то есть отвергание не из ротовой полости, а из желудка.</t>
        </r>
      </text>
    </comment>
    <comment ref="H44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 xml:space="preserve"> "Жевание" определяем как полный (или более, чем на половину) захват пищевого объекта в ротовую полость.</t>
        </r>
      </text>
    </comment>
    <comment ref="H45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"жевания" (т.е. из ротовой полости).</t>
        </r>
      </text>
    </comment>
    <comment ref="H47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полного проглатывания, то есть отвергание не из ротовой полости, а из желудка.</t>
        </r>
      </text>
    </comment>
  </commentList>
</comments>
</file>

<file path=xl/comments7.xml><?xml version="1.0" encoding="utf-8"?>
<comments xmlns="http://schemas.openxmlformats.org/spreadsheetml/2006/main">
  <authors>
    <author/>
    <author>Пользователь Windows</author>
  </authors>
  <commentList>
    <comment ref="C6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Пользователь Windows:
</t>
        </r>
        <r>
          <rPr>
            <sz val="9"/>
            <color rgb="FF000000"/>
            <rFont val="Tahoma"/>
            <family val="2"/>
            <charset val="204"/>
          </rPr>
          <t>Время события указывается согласно времени в файле. Минимальное значение - секунда.</t>
        </r>
      </text>
    </comment>
    <comment ref="H6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Пользователь Windows:
</t>
        </r>
        <r>
          <rPr>
            <sz val="9"/>
            <color rgb="FF000000"/>
            <rFont val="Tahoma"/>
            <family val="2"/>
            <charset val="204"/>
          </rPr>
          <t xml:space="preserve">Сначала предлагались головастики </t>
        </r>
        <r>
          <rPr>
            <b/>
            <sz val="9"/>
            <color rgb="FF000000"/>
            <rFont val="Tahoma"/>
            <family val="2"/>
            <charset val="204"/>
          </rPr>
          <t xml:space="preserve">нечетным </t>
        </r>
        <r>
          <rPr>
            <sz val="9"/>
            <color rgb="FF000000"/>
            <rFont val="Tahoma"/>
            <family val="2"/>
            <charset val="204"/>
          </rPr>
          <t>рыбам</t>
        </r>
      </text>
    </comment>
    <comment ref="J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0 - самка
1 - самец
</t>
        </r>
      </text>
    </comment>
    <comment ref="N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Учитывается место первой атаки (укус, удержание, жевание, заглатывание) относительно предложенного объекта
!!! В том случае, если за 120 секунд рыба не совершает никаких действий, данное поле остается пустым. </t>
        </r>
      </text>
    </comment>
    <comment ref="U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Минимальное время удержания - 1 секунда
</t>
        </r>
      </text>
    </comment>
    <comment ref="AF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Минимальная едниница активности 1 секунда. Т.е. если рыба захватила на 0:10 секунде и на 0:10 секунде выплюнула, будет учтена 1 секунда. Если рыба захватила на 0:10, а выплюнула на 0:11, то будет учтена 1 секунда. В том случае, если рыба захватила на 0:10 секунде, а выплюнула на 0:12 секунде, будет учтено 2 секунды.
Если рыба захватила на 0:10 секунде, выплюнула на 0:10 секунде и снова захватила на 0:10 секунде, будет учтено 2 действия и каждому действию будет учтена 1 секунда, т.е. в данном примере будет 2 секунды.</t>
        </r>
      </text>
    </comment>
    <comment ref="AN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Минимальная едниница активности 1 секунда. Т.е. если рыба захватила на 0:10 секунде и на 0:10 секунде выплюнула, будет учтена 1 секунда. Если рыба захватила на 0:10, а выплюнула на 0:11, то будет учтена 1 секунда. В том случае, если рыба захватила на 0:10 секунде, а выплюнула на 0:12 секунде, будет учтено 2 секунды</t>
        </r>
      </text>
    </comment>
    <comment ref="AP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Учитывается суммарное количество действий (укусы, удержания, заглатывания, выплевывания, отрыгивания) предъявляемой потенциальной добычи</t>
        </r>
      </text>
    </comment>
    <comment ref="AS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Учитывается суммарное количество действий (укусы, удержания, заглатывания, отвергания, отрыгивания) потенциальной добычи
Последовательность приводится через запятую в хронологическом порядке совершения рыбой действий, согласно протоколу расшифрованного видео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В том случае, если в первые 5 секунд гамбузия не атакует, данное поле остается пустым</t>
        </r>
      </text>
    </comment>
    <comment ref="W7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В том случае, если в первые 5 секунд гамбузия не атакует, данное поле остается пустым</t>
        </r>
      </text>
    </comment>
    <comment ref="AS7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В том случае, если в первые 5 секунд гамбузия не атакует, данное поле остается пустым</t>
        </r>
      </text>
    </comment>
    <comment ref="AX11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 xml:space="preserve"> "Жевание" определяем как полный (или более, чем на половину) захват пищевого объекта в ротовую полость.</t>
        </r>
      </text>
    </comment>
    <comment ref="AX12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"жевания" (т.е. из ротовой полости).</t>
        </r>
      </text>
    </comment>
    <comment ref="AX14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полного проглатывания, то есть отвергание не из ротовой полости, а из желудка.</t>
        </r>
      </text>
    </comment>
    <comment ref="I44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 xml:space="preserve"> "Жевание" определяем как полный (или более, чем на половину) захват пищевого объекта в ротовую полость.</t>
        </r>
      </text>
    </comment>
    <comment ref="I45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"жевания" (т.е. из ротовой полости).</t>
        </r>
      </text>
    </comment>
    <comment ref="I47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полного проглатывания, то есть отвергание не из ротовой полости, а из желудка.</t>
        </r>
      </text>
    </comment>
  </commentList>
</comments>
</file>

<file path=xl/comments8.xml><?xml version="1.0" encoding="utf-8"?>
<comments xmlns="http://schemas.openxmlformats.org/spreadsheetml/2006/main">
  <authors>
    <author/>
    <author>Пользователь Windows</author>
  </authors>
  <commentList>
    <comment ref="C6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Пользователь Windows:
</t>
        </r>
        <r>
          <rPr>
            <sz val="9"/>
            <color rgb="FF000000"/>
            <rFont val="Tahoma"/>
            <family val="2"/>
            <charset val="204"/>
          </rPr>
          <t>Время события указывается согласно времени в файле. Минимальное значение - секунда.</t>
        </r>
      </text>
    </comment>
    <comment ref="H6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Пользователь Windows:
</t>
        </r>
        <r>
          <rPr>
            <sz val="9"/>
            <color rgb="FF000000"/>
            <rFont val="Tahoma"/>
            <family val="2"/>
            <charset val="204"/>
          </rPr>
          <t xml:space="preserve">Сначала предлагались головастики </t>
        </r>
        <r>
          <rPr>
            <b/>
            <sz val="9"/>
            <color rgb="FF000000"/>
            <rFont val="Tahoma"/>
            <family val="2"/>
            <charset val="204"/>
          </rPr>
          <t xml:space="preserve">нечетным </t>
        </r>
        <r>
          <rPr>
            <sz val="9"/>
            <color rgb="FF000000"/>
            <rFont val="Tahoma"/>
            <family val="2"/>
            <charset val="204"/>
          </rPr>
          <t>рыбам</t>
        </r>
      </text>
    </comment>
    <comment ref="J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0 - самка
1 - самец
</t>
        </r>
      </text>
    </comment>
    <comment ref="N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Учитывается место первой атаки (укус, удержание, жевание, заглатывание) относительно предложенного объекта
!!! В том случае, если за 120 секунд рыба не совершает никаких действий, данное поле остается пустым. </t>
        </r>
      </text>
    </comment>
    <comment ref="U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Минимальное время удержания - 1 секунда
</t>
        </r>
      </text>
    </comment>
    <comment ref="AF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Минимальная едниница активности 1 секунда. Т.е. если рыба захватила на 0:10 секунде и на 0:10 секунде выплюнула, будет учтена 1 секунда. Если рыба захватила на 0:10, а выплюнула на 0:11, то будет учтена 1 секунда. В том случае, если рыба захватила на 0:10 секунде, а выплюнула на 0:12 секунде, будет учтено 2 секунды.
Если рыба захватила на 0:10 секунде, выплюнула на 0:10 секунде и снова захватила на 0:10 секунде, будет учтено 2 действия и каждому действию будет учтена 1 секунда, т.е. в данном примере будет 2 секунды.</t>
        </r>
      </text>
    </comment>
    <comment ref="AN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Минимальная едниница активности 1 секунда. Т.е. если рыба захватила на 0:10 секунде и на 0:10 секунде выплюнула, будет учтена 1 секунда. Если рыба захватила на 0:10, а выплюнула на 0:11, то будет учтена 1 секунда. В том случае, если рыба захватила на 0:10 секунде, а выплюнула на 0:12 секунде, будет учтено 2 секунды</t>
        </r>
      </text>
    </comment>
    <comment ref="AP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Учитывается суммарное количество действий (укусы, удержания, заглатывания, выплевывания, отрыгивания) предъявляемой потенциальной добычи</t>
        </r>
      </text>
    </comment>
    <comment ref="AS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Учитывается суммарное количество действий (укусы, удержания, заглатывания, отвергания, отрыгивания) потенциальной добычи
Последовательность приводится через запятую в хронологическом порядке совершения рыбой действий, согласно протоколу расшифрованного видео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В том случае, если в первые 5 секунд гамбузия не атакует, данное поле остается пустым</t>
        </r>
      </text>
    </comment>
    <comment ref="W7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В том случае, если в первые 5 секунд гамбузия не атакует, данное поле остается пустым</t>
        </r>
      </text>
    </comment>
    <comment ref="AS7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В том случае, если в первые 5 секунд гамбузия не атакует, данное поле остается пустым</t>
        </r>
      </text>
    </comment>
    <comment ref="AX11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 xml:space="preserve"> "Жевание" определяем как полный (или более, чем на половину) захват пищевого объекта в ротовую полость.</t>
        </r>
      </text>
    </comment>
    <comment ref="AX12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"жевания" (т.е. из ротовой полости).</t>
        </r>
      </text>
    </comment>
    <comment ref="AX14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полного проглатывания, то есть отвергание не из ротовой полости, а из желудка.</t>
        </r>
      </text>
    </comment>
    <comment ref="I44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 xml:space="preserve"> "Жевание" определяем как полный (или более, чем на половину) захват пищевого объекта в ротовую полость.</t>
        </r>
      </text>
    </comment>
    <comment ref="I45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"жевания" (т.е. из ротовой полости).</t>
        </r>
      </text>
    </comment>
    <comment ref="I47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полного проглатывания, то есть отвергание не из ротовой полости, а из желудка.</t>
        </r>
      </text>
    </comment>
  </commentList>
</comments>
</file>

<file path=xl/comments9.xml><?xml version="1.0" encoding="utf-8"?>
<comments xmlns="http://schemas.openxmlformats.org/spreadsheetml/2006/main">
  <authors>
    <author/>
    <author>Пользователь Windows</author>
  </authors>
  <commentList>
    <comment ref="C6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Пользователь Windows:
</t>
        </r>
        <r>
          <rPr>
            <sz val="9"/>
            <color rgb="FF000000"/>
            <rFont val="Tahoma"/>
            <family val="2"/>
            <charset val="204"/>
          </rPr>
          <t>Время события указывается согласно времени в файле. Минимальное значение - секунда.</t>
        </r>
      </text>
    </comment>
    <comment ref="H6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Пользователь Windows:
</t>
        </r>
        <r>
          <rPr>
            <sz val="9"/>
            <color rgb="FF000000"/>
            <rFont val="Tahoma"/>
            <family val="2"/>
            <charset val="204"/>
          </rPr>
          <t xml:space="preserve">Сначала предлагались головастики </t>
        </r>
        <r>
          <rPr>
            <b/>
            <sz val="9"/>
            <color rgb="FF000000"/>
            <rFont val="Tahoma"/>
            <family val="2"/>
            <charset val="204"/>
          </rPr>
          <t xml:space="preserve">нечетным </t>
        </r>
        <r>
          <rPr>
            <sz val="9"/>
            <color rgb="FF000000"/>
            <rFont val="Tahoma"/>
            <family val="2"/>
            <charset val="204"/>
          </rPr>
          <t>рыбам</t>
        </r>
      </text>
    </comment>
    <comment ref="J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0 - самка
1 - самец
</t>
        </r>
      </text>
    </comment>
    <comment ref="N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Учитывается место первой атаки (укус, удержание, жевание, заглатывание) относительно предложенного объекта
!!! В том случае, если за 120 секунд рыба не совершает никаких действий, данное поле остается пустым. </t>
        </r>
      </text>
    </comment>
    <comment ref="U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Минимальное время удержания - 1 секунда
</t>
        </r>
      </text>
    </comment>
    <comment ref="AF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Минимальная едниница активности 1 секунда. Т.е. если рыба захватила на 0:10 секунде и на 0:10 секунде выплюнула, будет учтена 1 секунда. Если рыба захватила на 0:10, а выплюнула на 0:11, то будет учтена 1 секунда. В том случае, если рыба захватила на 0:10 секунде, а выплюнула на 0:12 секунде, будет учтено 2 секунды.
Если рыба захватила на 0:10 секунде, выплюнула на 0:10 секунде и снова захватила на 0:10 секунде, будет учтено 2 действия и каждому действию будет учтена 1 секунда, т.е. в данном примере будет 2 секунды.</t>
        </r>
      </text>
    </comment>
    <comment ref="AN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Минимальная едниница активности 1 секунда. Т.е. если рыба захватила на 0:10 секунде и на 0:10 секунде выплюнула, будет учтена 1 секунда. Если рыба захватила на 0:10, а выплюнула на 0:11, то будет учтена 1 секунда. В том случае, если рыба захватила на 0:10 секунде, а выплюнула на 0:12 секунде, будет учтено 2 секунды</t>
        </r>
      </text>
    </comment>
    <comment ref="AP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Учитывается суммарное количество действий (укусы, удержания, заглатывания, выплевывания, отрыгивания) предъявляемой потенциальной добычи</t>
        </r>
      </text>
    </comment>
    <comment ref="AS6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Учитывается суммарное количество действий (укусы, удержания, заглатывания, отвергания, отрыгивания) потенциальной добычи
Последовательность приводится через запятую в хронологическом порядке совершения рыбой действий, согласно протоколу расшифрованного видео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В том случае, если в первые 5 секунд гамбузия не атакует, данное поле остается пустым</t>
        </r>
      </text>
    </comment>
    <comment ref="W7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В том случае, если в первые 5 секунд гамбузия не атакует, данное поле остается пустым</t>
        </r>
      </text>
    </comment>
    <comment ref="AS7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В том случае, если в первые 5 секунд гамбузия не атакует, данное поле остается пустым</t>
        </r>
      </text>
    </comment>
    <comment ref="AX11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 xml:space="preserve"> "Жевание" определяем как полный (или более, чем на половину) захват пищевого объекта в ротовую полость.</t>
        </r>
      </text>
    </comment>
    <comment ref="AX12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"жевания" (т.е. из ротовой полости).</t>
        </r>
      </text>
    </comment>
    <comment ref="AX14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полного проглатывания, то есть отвергание не из ротовой полости, а из желудка.</t>
        </r>
      </text>
    </comment>
    <comment ref="I44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 xml:space="preserve"> "Жевание" определяем как полный (или более, чем на половину) захват пищевого объекта в ротовую полость.</t>
        </r>
      </text>
    </comment>
    <comment ref="I45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"жевания" (т.е. из ротовой полости).</t>
        </r>
      </text>
    </comment>
    <comment ref="I47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meph:
</t>
        </r>
        <r>
          <rPr>
            <sz val="9"/>
            <color rgb="FF000000"/>
            <rFont val="Tahoma"/>
            <family val="2"/>
            <charset val="204"/>
          </rPr>
          <t>определяем как отвергание пищи после полного проглатывания, то есть отвергание не из ротовой полости, а из желудка.</t>
        </r>
      </text>
    </comment>
  </commentList>
</comments>
</file>

<file path=xl/sharedStrings.xml><?xml version="1.0" encoding="utf-8"?>
<sst xmlns="http://schemas.openxmlformats.org/spreadsheetml/2006/main" count="1095" uniqueCount="88">
  <si>
    <t>ЭКСПЕРИМЕНТ 2022</t>
  </si>
  <si>
    <t>ДАТА:</t>
  </si>
  <si>
    <t>Раунд</t>
  </si>
  <si>
    <t>№ рыбы</t>
  </si>
  <si>
    <t>Туловище</t>
  </si>
  <si>
    <t>Время события</t>
  </si>
  <si>
    <t>Код события</t>
  </si>
  <si>
    <t>Начало эксперимента</t>
  </si>
  <si>
    <t>Начало захвата</t>
  </si>
  <si>
    <t>Конец захвата</t>
  </si>
  <si>
    <t>Завершение эксперимента</t>
  </si>
  <si>
    <t>Классификация мест повреждения</t>
  </si>
  <si>
    <t>Морда</t>
  </si>
  <si>
    <t>Кончик хвоста</t>
  </si>
  <si>
    <t>Задняя конечность</t>
  </si>
  <si>
    <t>Заглочен</t>
  </si>
  <si>
    <t>Место укуса/захвата</t>
  </si>
  <si>
    <t>Хвост</t>
  </si>
  <si>
    <t>Начало жевания</t>
  </si>
  <si>
    <t>Выплевываниие</t>
  </si>
  <si>
    <t>Отрыгивание</t>
  </si>
  <si>
    <t>Укус рыбой</t>
  </si>
  <si>
    <t>Пересчет в сек</t>
  </si>
  <si>
    <t>Время с 0й сек</t>
  </si>
  <si>
    <t>Пол рыбы</t>
  </si>
  <si>
    <t>Число укусов</t>
  </si>
  <si>
    <t>Место 1-й атаки</t>
  </si>
  <si>
    <t>Место укуса</t>
  </si>
  <si>
    <t>Число удержаний</t>
  </si>
  <si>
    <t xml:space="preserve">       Время удержания</t>
  </si>
  <si>
    <t>Место удержания</t>
  </si>
  <si>
    <t>Кол-во жеваний</t>
  </si>
  <si>
    <t>Кол-во выплевываний</t>
  </si>
  <si>
    <t xml:space="preserve">       Время жевания</t>
  </si>
  <si>
    <t>Кол-во заглатываний</t>
  </si>
  <si>
    <t>Кол-во отрыгиваний</t>
  </si>
  <si>
    <t xml:space="preserve">       Время заглатывания</t>
  </si>
  <si>
    <t>Число атак</t>
  </si>
  <si>
    <t>Место атаки</t>
  </si>
  <si>
    <t>5 сек</t>
  </si>
  <si>
    <t>Ост. время</t>
  </si>
  <si>
    <t>Общее (2 мин)</t>
  </si>
  <si>
    <t>по эпизодам</t>
  </si>
  <si>
    <t>общее</t>
  </si>
  <si>
    <r>
      <rPr>
        <sz val="11"/>
        <rFont val="Times New Roman"/>
        <family val="1"/>
        <charset val="204"/>
      </rPr>
      <t>Сравнительная поедаемость</t>
    </r>
    <r>
      <rPr>
        <b/>
        <sz val="11"/>
        <rFont val="Times New Roman"/>
        <family val="1"/>
        <charset val="204"/>
      </rPr>
      <t xml:space="preserve"> гамбузией</t>
    </r>
    <r>
      <rPr>
        <sz val="11"/>
        <rFont val="Times New Roman"/>
        <family val="1"/>
        <charset val="204"/>
      </rPr>
      <t xml:space="preserve"> гидробионтов</t>
    </r>
  </si>
  <si>
    <t>НАЗВАНИЕ</t>
  </si>
  <si>
    <t>*****</t>
  </si>
  <si>
    <t>Предличинка-Эмбрион (прямое сравнение)</t>
  </si>
  <si>
    <t>Объект</t>
  </si>
  <si>
    <t>Эмбрион</t>
  </si>
  <si>
    <t>Предличинка</t>
  </si>
  <si>
    <t xml:space="preserve"> </t>
  </si>
  <si>
    <t>Яйцо озерной лягушки</t>
  </si>
  <si>
    <t>Предличинка озерной лягушки</t>
  </si>
  <si>
    <t>Молодой головастик озерной лягушки</t>
  </si>
  <si>
    <t>Старый головастик озерной лягушки</t>
  </si>
  <si>
    <t>9,1,1,1,8,90</t>
  </si>
  <si>
    <t>1,1,101</t>
  </si>
  <si>
    <t>3,2,2,4</t>
  </si>
  <si>
    <t>2,1,1,1,1,1,1,1,1,1,1,1,2,1,1,1,1,1,1</t>
  </si>
  <si>
    <t>9,1,1,1,3,1,3,2,1,2,1,2,3,1,3,1,1,2,1</t>
  </si>
  <si>
    <t>2,2,113</t>
  </si>
  <si>
    <t>1,1,1</t>
  </si>
  <si>
    <t>1,1,3</t>
  </si>
  <si>
    <t>1,1,1,1,2,1,2,1,3,1,2,2,3,4,3,3,3,2,1,3,2,2,3,2,7,15,1</t>
  </si>
  <si>
    <t>2,1,113</t>
  </si>
  <si>
    <t>2,1,3,112</t>
  </si>
  <si>
    <t>2,2,23,90</t>
  </si>
  <si>
    <t>1,3,2</t>
  </si>
  <si>
    <t>1,1,1,1,2,2,2,1,103</t>
  </si>
  <si>
    <t>2,19,98</t>
  </si>
  <si>
    <t>12,34,39,32</t>
  </si>
  <si>
    <t>1,2,1,9,15,3,3,3,3,1,2,2,2,3,2,6,7,41</t>
  </si>
  <si>
    <t>1,3,5,10,3,7,84</t>
  </si>
  <si>
    <t>3,5,112</t>
  </si>
  <si>
    <t>1,1,1,1,1,1,1,8,1,47,41</t>
  </si>
  <si>
    <t>1,1,2,1</t>
  </si>
  <si>
    <t>1,1,4,11</t>
  </si>
  <si>
    <t>1,2,2,4,1,9,98</t>
  </si>
  <si>
    <t>2,1,3,2,3,3,2,1,3,3,1,2,1,2,1,1,1,1,2,1,2,1,2,1,8</t>
  </si>
  <si>
    <t>3,1,1,2,1,1</t>
  </si>
  <si>
    <t>1,1,2,1,2,2,3</t>
  </si>
  <si>
    <t>5,16,3,19,46</t>
  </si>
  <si>
    <t>6,3,103</t>
  </si>
  <si>
    <t>2,1,1,1,6,1</t>
  </si>
  <si>
    <t>3,1,1,109</t>
  </si>
  <si>
    <t>1,1,1,1</t>
  </si>
  <si>
    <t>утв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</si>
</sst>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:mm;@"/>
    <numFmt numFmtId="165" formatCode="0.000"/>
  </numFmts>
  <fonts count="14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9"/>
      <color rgb="FF000000"/>
      <name val="Tahoma"/>
      <family val="2"/>
      <charset val="204"/>
    </font>
    <font>
      <b/>
      <sz val="9"/>
      <color rgb="FF000000"/>
      <name val="Tahoma"/>
      <family val="2"/>
      <charset val="204"/>
    </font>
    <font>
      <b/>
      <sz val="11"/>
      <color rgb="FF00000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FFFF"/>
        <bgColor rgb="FFFBE5D6"/>
      </patternFill>
    </fill>
    <fill>
      <patternFill patternType="solid">
        <fgColor rgb="FFFFFF00"/>
        <bgColor rgb="FFFBE5D6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156">
    <xf numFmtId="0" fontId="0" fillId="0" borderId="0" xfId="0"/>
    <xf numFmtId="0" fontId="3" fillId="0" borderId="4" xfId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2" fillId="0" borderId="0" xfId="1" applyFont="1" applyBorder="1" applyAlignment="1">
      <alignment vertical="center"/>
    </xf>
    <xf numFmtId="20" fontId="3" fillId="0" borderId="4" xfId="1" applyNumberFormat="1" applyFont="1" applyFill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1" fontId="3" fillId="0" borderId="7" xfId="1" applyNumberFormat="1" applyFont="1" applyBorder="1" applyAlignment="1">
      <alignment horizontal="center"/>
    </xf>
    <xf numFmtId="1" fontId="3" fillId="0" borderId="5" xfId="1" applyNumberFormat="1" applyFont="1" applyBorder="1" applyAlignment="1">
      <alignment horizontal="center"/>
    </xf>
    <xf numFmtId="1" fontId="3" fillId="0" borderId="18" xfId="1" applyNumberFormat="1" applyFont="1" applyBorder="1" applyAlignment="1">
      <alignment horizontal="center"/>
    </xf>
    <xf numFmtId="164" fontId="3" fillId="0" borderId="5" xfId="1" applyNumberFormat="1" applyFont="1" applyBorder="1" applyAlignment="1">
      <alignment horizontal="center"/>
    </xf>
    <xf numFmtId="164" fontId="3" fillId="0" borderId="18" xfId="1" applyNumberFormat="1" applyFont="1" applyBorder="1" applyAlignment="1">
      <alignment horizontal="center"/>
    </xf>
    <xf numFmtId="1" fontId="3" fillId="0" borderId="19" xfId="1" applyNumberFormat="1" applyFont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3" fillId="3" borderId="4" xfId="1" applyFont="1" applyFill="1" applyBorder="1" applyAlignment="1">
      <alignment horizontal="center" vertical="center"/>
    </xf>
    <xf numFmtId="20" fontId="3" fillId="3" borderId="4" xfId="1" applyNumberFormat="1" applyFont="1" applyFill="1" applyBorder="1" applyAlignment="1">
      <alignment horizontal="center" vertical="center"/>
    </xf>
    <xf numFmtId="1" fontId="3" fillId="3" borderId="4" xfId="1" applyNumberFormat="1" applyFont="1" applyFill="1" applyBorder="1" applyAlignment="1">
      <alignment horizontal="center" vertical="center"/>
    </xf>
    <xf numFmtId="1" fontId="9" fillId="3" borderId="4" xfId="0" applyNumberFormat="1" applyFont="1" applyFill="1" applyBorder="1" applyAlignment="1">
      <alignment horizontal="center"/>
    </xf>
    <xf numFmtId="0" fontId="9" fillId="3" borderId="20" xfId="0" applyFont="1" applyFill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9" fillId="3" borderId="22" xfId="0" applyFont="1" applyFill="1" applyBorder="1" applyAlignment="1">
      <alignment horizontal="center"/>
    </xf>
    <xf numFmtId="0" fontId="3" fillId="0" borderId="21" xfId="1" applyFont="1" applyFill="1" applyBorder="1" applyAlignment="1">
      <alignment horizontal="center" vertical="center"/>
    </xf>
    <xf numFmtId="0" fontId="4" fillId="0" borderId="4" xfId="2" applyFont="1" applyBorder="1" applyAlignment="1">
      <alignment horizontal="center"/>
    </xf>
    <xf numFmtId="0" fontId="4" fillId="0" borderId="22" xfId="2" applyFont="1" applyBorder="1" applyAlignment="1">
      <alignment horizontal="center"/>
    </xf>
    <xf numFmtId="0" fontId="4" fillId="0" borderId="21" xfId="2" applyFont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20" fontId="9" fillId="3" borderId="1" xfId="0" applyNumberFormat="1" applyFont="1" applyFill="1" applyBorder="1" applyAlignment="1">
      <alignment horizontal="center"/>
    </xf>
    <xf numFmtId="1" fontId="9" fillId="3" borderId="1" xfId="0" applyNumberFormat="1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0" fontId="9" fillId="3" borderId="23" xfId="0" applyFont="1" applyFill="1" applyBorder="1" applyAlignment="1">
      <alignment horizontal="center"/>
    </xf>
    <xf numFmtId="0" fontId="9" fillId="3" borderId="24" xfId="0" applyFont="1" applyFill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9" fillId="3" borderId="18" xfId="0" applyFont="1" applyFill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9" fillId="3" borderId="15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3" fillId="0" borderId="0" xfId="1" applyFont="1" applyBorder="1" applyAlignment="1">
      <alignment horizontal="center" vertical="center"/>
    </xf>
    <xf numFmtId="0" fontId="3" fillId="0" borderId="0" xfId="1" applyFont="1" applyBorder="1" applyAlignment="1">
      <alignment vertical="center"/>
    </xf>
    <xf numFmtId="0" fontId="13" fillId="0" borderId="0" xfId="0" applyFont="1" applyBorder="1" applyAlignment="1">
      <alignment horizontal="center"/>
    </xf>
    <xf numFmtId="14" fontId="2" fillId="0" borderId="0" xfId="1" applyNumberFormat="1" applyFont="1" applyBorder="1" applyAlignment="1">
      <alignment vertical="center"/>
    </xf>
    <xf numFmtId="0" fontId="13" fillId="0" borderId="0" xfId="0" applyFont="1" applyBorder="1" applyAlignment="1"/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center"/>
    </xf>
    <xf numFmtId="0" fontId="9" fillId="3" borderId="0" xfId="0" applyFont="1" applyFill="1" applyBorder="1" applyAlignment="1">
      <alignment horizontal="center"/>
    </xf>
    <xf numFmtId="0" fontId="13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/>
    <xf numFmtId="20" fontId="3" fillId="0" borderId="1" xfId="1" applyNumberFormat="1" applyFont="1" applyBorder="1" applyAlignment="1">
      <alignment horizontal="center" vertical="center"/>
    </xf>
    <xf numFmtId="20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20" fontId="9" fillId="0" borderId="1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4" fillId="0" borderId="1" xfId="0" applyFont="1" applyBorder="1" applyAlignment="1">
      <alignment horizontal="center"/>
    </xf>
    <xf numFmtId="20" fontId="4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0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0" borderId="0" xfId="1" applyNumberFormat="1" applyFont="1" applyBorder="1" applyAlignment="1">
      <alignment horizontal="center" vertical="center"/>
    </xf>
    <xf numFmtId="0" fontId="9" fillId="0" borderId="0" xfId="0" applyNumberFormat="1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3" fillId="0" borderId="2" xfId="1" applyFont="1" applyFill="1" applyBorder="1" applyAlignment="1">
      <alignment horizontal="center" vertical="center"/>
    </xf>
    <xf numFmtId="0" fontId="4" fillId="0" borderId="15" xfId="2" applyFont="1" applyBorder="1" applyAlignment="1">
      <alignment horizontal="center"/>
    </xf>
    <xf numFmtId="0" fontId="3" fillId="0" borderId="28" xfId="1" applyFont="1" applyFill="1" applyBorder="1" applyAlignment="1">
      <alignment horizontal="center" vertical="center"/>
    </xf>
    <xf numFmtId="0" fontId="4" fillId="0" borderId="17" xfId="2" applyFont="1" applyBorder="1" applyAlignment="1">
      <alignment horizontal="center"/>
    </xf>
    <xf numFmtId="0" fontId="4" fillId="0" borderId="29" xfId="2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2" fillId="0" borderId="0" xfId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9" fillId="2" borderId="0" xfId="0" applyFont="1" applyFill="1"/>
    <xf numFmtId="0" fontId="9" fillId="4" borderId="3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/>
    </xf>
    <xf numFmtId="0" fontId="9" fillId="4" borderId="23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4" borderId="8" xfId="0" applyFont="1" applyFill="1" applyBorder="1" applyAlignment="1">
      <alignment horizontal="center"/>
    </xf>
    <xf numFmtId="0" fontId="9" fillId="4" borderId="7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4" borderId="20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4" borderId="22" xfId="0" applyFont="1" applyFill="1" applyBorder="1" applyAlignment="1">
      <alignment horizontal="center"/>
    </xf>
    <xf numFmtId="0" fontId="9" fillId="4" borderId="24" xfId="0" applyFont="1" applyFill="1" applyBorder="1" applyAlignment="1">
      <alignment horizontal="center"/>
    </xf>
    <xf numFmtId="0" fontId="9" fillId="4" borderId="18" xfId="0" applyFont="1" applyFill="1" applyBorder="1" applyAlignment="1">
      <alignment horizontal="center"/>
    </xf>
    <xf numFmtId="0" fontId="9" fillId="4" borderId="15" xfId="0" applyFont="1" applyFill="1" applyBorder="1" applyAlignment="1">
      <alignment horizontal="center"/>
    </xf>
    <xf numFmtId="0" fontId="3" fillId="0" borderId="21" xfId="1" applyFont="1" applyBorder="1" applyAlignment="1">
      <alignment horizontal="center" vertical="center"/>
    </xf>
    <xf numFmtId="0" fontId="9" fillId="0" borderId="4" xfId="2" applyFont="1" applyBorder="1" applyAlignment="1">
      <alignment horizontal="center"/>
    </xf>
    <xf numFmtId="0" fontId="9" fillId="0" borderId="21" xfId="2" applyFont="1" applyBorder="1" applyAlignment="1">
      <alignment horizontal="center"/>
    </xf>
    <xf numFmtId="0" fontId="9" fillId="0" borderId="22" xfId="2" applyFont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165" fontId="9" fillId="0" borderId="5" xfId="0" applyNumberFormat="1" applyFont="1" applyBorder="1" applyAlignment="1">
      <alignment horizontal="center"/>
    </xf>
    <xf numFmtId="0" fontId="9" fillId="5" borderId="23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9" fillId="5" borderId="8" xfId="0" applyFont="1" applyFill="1" applyBorder="1" applyAlignment="1">
      <alignment horizontal="center"/>
    </xf>
    <xf numFmtId="0" fontId="9" fillId="5" borderId="24" xfId="0" applyFont="1" applyFill="1" applyBorder="1" applyAlignment="1">
      <alignment horizontal="center"/>
    </xf>
    <xf numFmtId="0" fontId="9" fillId="6" borderId="23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9" fillId="6" borderId="24" xfId="0" applyFont="1" applyFill="1" applyBorder="1" applyAlignment="1">
      <alignment horizontal="center"/>
    </xf>
    <xf numFmtId="0" fontId="9" fillId="5" borderId="20" xfId="0" applyFont="1" applyFill="1" applyBorder="1" applyAlignment="1">
      <alignment horizontal="center"/>
    </xf>
    <xf numFmtId="0" fontId="9" fillId="6" borderId="26" xfId="0" applyFont="1" applyFill="1" applyBorder="1" applyAlignment="1">
      <alignment horizontal="center"/>
    </xf>
    <xf numFmtId="0" fontId="9" fillId="6" borderId="8" xfId="0" applyFont="1" applyFill="1" applyBorder="1" applyAlignment="1">
      <alignment horizontal="center"/>
    </xf>
    <xf numFmtId="0" fontId="3" fillId="6" borderId="21" xfId="1" applyFont="1" applyFill="1" applyBorder="1" applyAlignment="1">
      <alignment horizontal="center" vertical="center"/>
    </xf>
    <xf numFmtId="0" fontId="9" fillId="6" borderId="4" xfId="2" applyFont="1" applyFill="1" applyBorder="1" applyAlignment="1">
      <alignment horizontal="center"/>
    </xf>
    <xf numFmtId="0" fontId="9" fillId="6" borderId="21" xfId="2" applyFont="1" applyFill="1" applyBorder="1" applyAlignment="1">
      <alignment horizontal="center"/>
    </xf>
    <xf numFmtId="0" fontId="9" fillId="6" borderId="22" xfId="2" applyFont="1" applyFill="1" applyBorder="1" applyAlignment="1">
      <alignment horizontal="center"/>
    </xf>
    <xf numFmtId="0" fontId="3" fillId="0" borderId="13" xfId="1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3" fillId="0" borderId="17" xfId="1" applyFont="1" applyBorder="1" applyAlignment="1">
      <alignment horizontal="center" vertical="center"/>
    </xf>
    <xf numFmtId="1" fontId="3" fillId="0" borderId="2" xfId="1" applyNumberFormat="1" applyFont="1" applyBorder="1" applyAlignment="1">
      <alignment horizontal="center"/>
    </xf>
    <xf numFmtId="1" fontId="3" fillId="0" borderId="3" xfId="1" applyNumberFormat="1" applyFont="1" applyBorder="1" applyAlignment="1">
      <alignment horizontal="center"/>
    </xf>
    <xf numFmtId="164" fontId="3" fillId="0" borderId="3" xfId="1" applyNumberFormat="1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164" fontId="3" fillId="0" borderId="15" xfId="1" applyNumberFormat="1" applyFont="1" applyBorder="1" applyAlignment="1">
      <alignment horizontal="center"/>
    </xf>
    <xf numFmtId="164" fontId="3" fillId="0" borderId="3" xfId="1" applyNumberFormat="1" applyFont="1" applyBorder="1" applyAlignment="1">
      <alignment horizontal="left" vertical="center"/>
    </xf>
    <xf numFmtId="164" fontId="3" fillId="0" borderId="15" xfId="1" applyNumberFormat="1" applyFont="1" applyBorder="1" applyAlignment="1">
      <alignment horizontal="left" vertical="center"/>
    </xf>
    <xf numFmtId="1" fontId="3" fillId="0" borderId="16" xfId="1" applyNumberFormat="1" applyFont="1" applyFill="1" applyBorder="1" applyAlignment="1">
      <alignment horizontal="center"/>
    </xf>
    <xf numFmtId="1" fontId="3" fillId="0" borderId="3" xfId="1" applyNumberFormat="1" applyFont="1" applyFill="1" applyBorder="1" applyAlignment="1">
      <alignment horizontal="center"/>
    </xf>
    <xf numFmtId="0" fontId="3" fillId="0" borderId="12" xfId="1" applyNumberFormat="1" applyFont="1" applyBorder="1" applyAlignment="1">
      <alignment horizontal="center" vertical="center"/>
    </xf>
    <xf numFmtId="0" fontId="3" fillId="0" borderId="17" xfId="1" applyNumberFormat="1" applyFont="1" applyBorder="1" applyAlignment="1">
      <alignment horizontal="center" vertical="center"/>
    </xf>
    <xf numFmtId="1" fontId="3" fillId="0" borderId="16" xfId="1" applyNumberFormat="1" applyFont="1" applyBorder="1" applyAlignment="1">
      <alignment horizontal="center"/>
    </xf>
    <xf numFmtId="1" fontId="3" fillId="0" borderId="3" xfId="1" applyNumberFormat="1" applyFont="1" applyBorder="1" applyAlignment="1">
      <alignment horizontal="center" vertical="center" wrapText="1"/>
    </xf>
    <xf numFmtId="1" fontId="3" fillId="0" borderId="5" xfId="1" applyNumberFormat="1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1" fontId="3" fillId="0" borderId="15" xfId="1" applyNumberFormat="1" applyFont="1" applyFill="1" applyBorder="1" applyAlignment="1">
      <alignment horizontal="center"/>
    </xf>
    <xf numFmtId="1" fontId="3" fillId="0" borderId="15" xfId="1" applyNumberFormat="1" applyFont="1" applyBorder="1" applyAlignment="1">
      <alignment horizontal="center"/>
    </xf>
    <xf numFmtId="1" fontId="3" fillId="0" borderId="2" xfId="1" applyNumberFormat="1" applyFont="1" applyFill="1" applyBorder="1" applyAlignment="1">
      <alignment horizontal="center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L655"/>
  <sheetViews>
    <sheetView topLeftCell="C4" zoomScaleNormal="100" workbookViewId="0">
      <selection activeCell="Q38" sqref="Q38"/>
    </sheetView>
  </sheetViews>
  <sheetFormatPr defaultColWidth="9.140625" defaultRowHeight="15" x14ac:dyDescent="0.25"/>
  <cols>
    <col min="1" max="1" width="24" style="54" bestFit="1" customWidth="1"/>
    <col min="2" max="2" width="8.5703125" style="54" bestFit="1" customWidth="1"/>
    <col min="3" max="3" width="15.140625" style="54" bestFit="1" customWidth="1"/>
    <col min="4" max="4" width="15" style="54" bestFit="1" customWidth="1"/>
    <col min="5" max="5" width="14.7109375" style="54" bestFit="1" customWidth="1"/>
    <col min="6" max="6" width="12.7109375" style="54" bestFit="1" customWidth="1"/>
    <col min="7" max="7" width="6.85546875" style="53" customWidth="1"/>
    <col min="8" max="8" width="11.85546875" style="53" customWidth="1"/>
    <col min="9" max="9" width="10.140625" style="53" bestFit="1" customWidth="1"/>
    <col min="10" max="10" width="5.5703125" style="53" bestFit="1" customWidth="1"/>
    <col min="11" max="11" width="36.7109375" style="53" bestFit="1" customWidth="1"/>
    <col min="12" max="12" width="18.28515625" style="53" bestFit="1" customWidth="1"/>
    <col min="13" max="13" width="5.5703125" style="53" bestFit="1" customWidth="1"/>
    <col min="14" max="14" width="11.140625" style="53" bestFit="1" customWidth="1"/>
    <col min="15" max="15" width="14.42578125" style="53" bestFit="1" customWidth="1"/>
    <col min="16" max="16" width="11.85546875" style="53" bestFit="1" customWidth="1"/>
    <col min="17" max="17" width="6.7109375" style="53" bestFit="1" customWidth="1"/>
    <col min="18" max="18" width="5.5703125" style="53" bestFit="1" customWidth="1"/>
    <col min="19" max="19" width="11.140625" style="53" bestFit="1" customWidth="1"/>
    <col min="20" max="20" width="14.42578125" style="53" bestFit="1" customWidth="1"/>
    <col min="21" max="21" width="5.5703125" style="53" bestFit="1" customWidth="1"/>
    <col min="22" max="22" width="11.140625" style="53" bestFit="1" customWidth="1"/>
    <col min="23" max="23" width="14.42578125" style="53" bestFit="1" customWidth="1"/>
    <col min="24" max="24" width="11.85546875" style="53" bestFit="1" customWidth="1"/>
    <col min="25" max="25" width="6.7109375" style="53" bestFit="1" customWidth="1"/>
    <col min="26" max="26" width="5.5703125" style="53" bestFit="1" customWidth="1"/>
    <col min="27" max="27" width="11.140625" style="53" bestFit="1" customWidth="1"/>
    <col min="28" max="28" width="14.42578125" style="53" bestFit="1" customWidth="1"/>
    <col min="29" max="29" width="5.5703125" style="53" bestFit="1" customWidth="1"/>
    <col min="30" max="30" width="11.140625" style="53" bestFit="1" customWidth="1"/>
    <col min="31" max="31" width="14.42578125" style="53" bestFit="1" customWidth="1"/>
    <col min="32" max="32" width="11.85546875" style="53" bestFit="1" customWidth="1"/>
    <col min="33" max="33" width="6.7109375" style="53" bestFit="1" customWidth="1"/>
    <col min="34" max="34" width="5.5703125" style="53" bestFit="1" customWidth="1"/>
    <col min="35" max="35" width="11.140625" style="53" bestFit="1" customWidth="1"/>
    <col min="36" max="36" width="14.42578125" style="53" bestFit="1" customWidth="1"/>
    <col min="37" max="37" width="19.85546875" style="53" customWidth="1"/>
    <col min="38" max="38" width="14.140625" style="53" bestFit="1" customWidth="1"/>
    <col min="39" max="39" width="25" style="53" bestFit="1" customWidth="1"/>
    <col min="40" max="41" width="19.85546875" style="53" customWidth="1"/>
    <col min="42" max="42" width="36.7109375" style="53" bestFit="1" customWidth="1"/>
    <col min="43" max="43" width="18.28515625" style="53" bestFit="1" customWidth="1"/>
    <col min="44" max="49" width="19.85546875" style="53" customWidth="1"/>
    <col min="50" max="50" width="14" style="53" customWidth="1"/>
    <col min="51" max="51" width="19.85546875" style="53" customWidth="1"/>
    <col min="52" max="52" width="9.140625" style="53"/>
    <col min="53" max="53" width="27.7109375" style="53" customWidth="1"/>
    <col min="54" max="54" width="14.140625" style="53" customWidth="1"/>
    <col min="55" max="1052" width="9.140625" style="53"/>
  </cols>
  <sheetData>
    <row r="1" spans="1:43 1042:1052" x14ac:dyDescent="0.25">
      <c r="A1" s="5" t="s">
        <v>0</v>
      </c>
      <c r="B1" s="55"/>
      <c r="C1" s="55"/>
      <c r="D1" s="5"/>
      <c r="E1" s="5"/>
      <c r="F1" s="5"/>
      <c r="G1" s="3"/>
      <c r="H1" s="3"/>
      <c r="I1" s="3"/>
      <c r="J1" s="3"/>
      <c r="K1" s="3"/>
      <c r="L1" s="3"/>
      <c r="AH1" s="3"/>
      <c r="AI1" s="3"/>
      <c r="AJ1" s="3"/>
    </row>
    <row r="2" spans="1:43 1042:1052" x14ac:dyDescent="0.25">
      <c r="C2" s="55"/>
      <c r="D2" s="55"/>
      <c r="E2" s="55"/>
      <c r="F2" s="55"/>
      <c r="G2" s="56" t="s">
        <v>44</v>
      </c>
      <c r="H2" s="56"/>
      <c r="I2" s="56"/>
      <c r="J2" s="56"/>
      <c r="K2" s="56"/>
      <c r="L2" s="56"/>
      <c r="AH2" s="56"/>
      <c r="AI2" s="56"/>
      <c r="AJ2" s="56"/>
    </row>
    <row r="3" spans="1:43 1042:1052" x14ac:dyDescent="0.25">
      <c r="C3" s="55"/>
      <c r="D3" s="5"/>
      <c r="E3" s="5"/>
      <c r="F3" s="5"/>
      <c r="G3" s="3" t="s">
        <v>52</v>
      </c>
      <c r="H3" s="3"/>
      <c r="I3" s="3"/>
      <c r="J3" s="3"/>
      <c r="K3" s="3"/>
      <c r="L3" s="3"/>
      <c r="AH3" s="3"/>
      <c r="AI3" s="3"/>
      <c r="AJ3" s="3"/>
      <c r="ANF3"/>
      <c r="ANG3"/>
      <c r="ANH3"/>
      <c r="ANI3"/>
      <c r="ANJ3"/>
      <c r="ANK3"/>
      <c r="ANL3"/>
    </row>
    <row r="4" spans="1:43 1042:1052" x14ac:dyDescent="0.25">
      <c r="C4" s="55"/>
      <c r="D4" s="5"/>
      <c r="E4" s="5"/>
      <c r="F4" s="5"/>
      <c r="G4" s="56" t="s">
        <v>1</v>
      </c>
      <c r="H4" s="58">
        <v>44707</v>
      </c>
      <c r="I4" s="59"/>
      <c r="J4" s="59"/>
      <c r="K4" s="59"/>
      <c r="L4" s="59"/>
      <c r="AH4" s="59"/>
      <c r="AI4" s="59"/>
      <c r="AJ4" s="59"/>
      <c r="ANF4"/>
      <c r="ANG4"/>
      <c r="ANH4"/>
      <c r="ANI4"/>
      <c r="ANJ4"/>
      <c r="ANK4"/>
      <c r="ANL4"/>
    </row>
    <row r="5" spans="1:43 1042:1052" ht="15.75" thickBot="1" x14ac:dyDescent="0.3">
      <c r="M5" s="61"/>
      <c r="ANB5"/>
      <c r="ANC5"/>
      <c r="AND5"/>
      <c r="ANE5"/>
      <c r="ANF5"/>
      <c r="ANG5"/>
      <c r="ANH5"/>
      <c r="ANI5"/>
      <c r="ANJ5"/>
      <c r="ANK5"/>
      <c r="ANL5"/>
    </row>
    <row r="6" spans="1:43 1042:1052" ht="15" customHeight="1" thickBot="1" x14ac:dyDescent="0.3">
      <c r="A6" s="129" t="s">
        <v>2</v>
      </c>
      <c r="B6" s="130" t="s">
        <v>3</v>
      </c>
      <c r="C6" s="130" t="s">
        <v>5</v>
      </c>
      <c r="D6" s="131" t="s">
        <v>22</v>
      </c>
      <c r="E6" s="131" t="s">
        <v>23</v>
      </c>
      <c r="F6" s="128" t="s">
        <v>6</v>
      </c>
      <c r="G6" s="136" t="s">
        <v>2</v>
      </c>
      <c r="H6" s="138" t="s">
        <v>3</v>
      </c>
      <c r="I6" s="140" t="s">
        <v>24</v>
      </c>
      <c r="J6" s="133" t="s">
        <v>25</v>
      </c>
      <c r="K6" s="134"/>
      <c r="L6" s="134"/>
      <c r="M6" s="133" t="s">
        <v>28</v>
      </c>
      <c r="N6" s="134"/>
      <c r="O6" s="134"/>
      <c r="P6" s="135" t="s">
        <v>29</v>
      </c>
      <c r="Q6" s="135"/>
      <c r="R6" s="133" t="s">
        <v>31</v>
      </c>
      <c r="S6" s="134"/>
      <c r="T6" s="134"/>
      <c r="U6" s="134" t="s">
        <v>32</v>
      </c>
      <c r="V6" s="134"/>
      <c r="W6" s="134"/>
      <c r="X6" s="135" t="s">
        <v>33</v>
      </c>
      <c r="Y6" s="142"/>
      <c r="Z6" s="133" t="s">
        <v>34</v>
      </c>
      <c r="AA6" s="134"/>
      <c r="AB6" s="134"/>
      <c r="AC6" s="134" t="s">
        <v>35</v>
      </c>
      <c r="AD6" s="134"/>
      <c r="AE6" s="134"/>
      <c r="AF6" s="143" t="s">
        <v>36</v>
      </c>
      <c r="AG6" s="144"/>
      <c r="AH6" s="145" t="s">
        <v>37</v>
      </c>
      <c r="AI6" s="146"/>
      <c r="AJ6" s="146"/>
      <c r="AL6" s="63" t="s">
        <v>6</v>
      </c>
      <c r="AM6" s="63"/>
      <c r="AN6" s="64"/>
      <c r="AP6" s="63" t="s">
        <v>11</v>
      </c>
      <c r="AQ6" s="63"/>
      <c r="ANB6"/>
      <c r="ANC6"/>
      <c r="AND6"/>
      <c r="ANE6"/>
      <c r="ANF6"/>
      <c r="ANG6"/>
      <c r="ANH6"/>
      <c r="ANI6"/>
      <c r="ANJ6"/>
      <c r="ANK6"/>
      <c r="ANL6"/>
    </row>
    <row r="7" spans="1:43 1042:1052" ht="15.75" thickBot="1" x14ac:dyDescent="0.3">
      <c r="A7" s="129"/>
      <c r="B7" s="130"/>
      <c r="C7" s="130"/>
      <c r="D7" s="132"/>
      <c r="E7" s="132"/>
      <c r="F7" s="128"/>
      <c r="G7" s="137"/>
      <c r="H7" s="139"/>
      <c r="I7" s="141"/>
      <c r="J7" s="7" t="s">
        <v>39</v>
      </c>
      <c r="K7" s="8" t="s">
        <v>40</v>
      </c>
      <c r="L7" s="8" t="s">
        <v>41</v>
      </c>
      <c r="M7" s="7" t="s">
        <v>39</v>
      </c>
      <c r="N7" s="8" t="s">
        <v>40</v>
      </c>
      <c r="O7" s="8" t="s">
        <v>41</v>
      </c>
      <c r="P7" s="10" t="s">
        <v>42</v>
      </c>
      <c r="Q7" s="10" t="s">
        <v>43</v>
      </c>
      <c r="R7" s="7" t="s">
        <v>39</v>
      </c>
      <c r="S7" s="8" t="s">
        <v>40</v>
      </c>
      <c r="T7" s="8" t="s">
        <v>41</v>
      </c>
      <c r="U7" s="8" t="s">
        <v>39</v>
      </c>
      <c r="V7" s="8" t="s">
        <v>40</v>
      </c>
      <c r="W7" s="8" t="s">
        <v>41</v>
      </c>
      <c r="X7" s="10" t="s">
        <v>42</v>
      </c>
      <c r="Y7" s="11" t="s">
        <v>43</v>
      </c>
      <c r="Z7" s="7" t="s">
        <v>39</v>
      </c>
      <c r="AA7" s="8" t="s">
        <v>40</v>
      </c>
      <c r="AB7" s="8" t="s">
        <v>41</v>
      </c>
      <c r="AC7" s="8" t="s">
        <v>39</v>
      </c>
      <c r="AD7" s="8" t="s">
        <v>40</v>
      </c>
      <c r="AE7" s="8" t="s">
        <v>41</v>
      </c>
      <c r="AF7" s="10" t="s">
        <v>42</v>
      </c>
      <c r="AG7" s="11" t="s">
        <v>43</v>
      </c>
      <c r="AH7" s="12" t="s">
        <v>39</v>
      </c>
      <c r="AI7" s="8" t="s">
        <v>40</v>
      </c>
      <c r="AJ7" s="8" t="s">
        <v>41</v>
      </c>
      <c r="AL7" s="65">
        <v>0</v>
      </c>
      <c r="AM7" s="66" t="s">
        <v>7</v>
      </c>
      <c r="AN7" s="64"/>
      <c r="AP7" s="65">
        <v>1</v>
      </c>
      <c r="AQ7" s="66" t="s">
        <v>12</v>
      </c>
      <c r="ANB7"/>
      <c r="ANC7"/>
      <c r="AND7"/>
      <c r="ANE7"/>
      <c r="ANF7"/>
      <c r="ANG7"/>
      <c r="ANH7"/>
      <c r="ANI7"/>
      <c r="ANJ7"/>
      <c r="ANK7"/>
      <c r="ANL7"/>
    </row>
    <row r="8" spans="1:43 1042:1052" x14ac:dyDescent="0.25">
      <c r="A8" s="2">
        <v>1</v>
      </c>
      <c r="B8" s="1">
        <v>1</v>
      </c>
      <c r="C8" s="4">
        <v>9.0277777777777787E-3</v>
      </c>
      <c r="D8" s="16">
        <f>C8*60*24</f>
        <v>13.000000000000002</v>
      </c>
      <c r="E8" s="17">
        <f>D8-13</f>
        <v>0</v>
      </c>
      <c r="F8" s="1">
        <v>0</v>
      </c>
      <c r="G8" s="19">
        <v>1</v>
      </c>
      <c r="H8" s="42">
        <v>1</v>
      </c>
      <c r="I8" s="20">
        <v>0</v>
      </c>
      <c r="J8" s="21">
        <v>0</v>
      </c>
      <c r="K8" s="22">
        <v>2</v>
      </c>
      <c r="L8" s="22">
        <v>2</v>
      </c>
      <c r="M8" s="24">
        <v>0</v>
      </c>
      <c r="N8" s="22">
        <v>1</v>
      </c>
      <c r="O8" s="22">
        <v>1</v>
      </c>
      <c r="P8" s="22">
        <v>1</v>
      </c>
      <c r="Q8" s="22">
        <v>1</v>
      </c>
      <c r="R8" s="24"/>
      <c r="S8" s="22"/>
      <c r="T8" s="22"/>
      <c r="U8" s="22"/>
      <c r="V8" s="22"/>
      <c r="W8" s="22"/>
      <c r="X8" s="22"/>
      <c r="Y8" s="23"/>
      <c r="Z8" s="24"/>
      <c r="AA8" s="22"/>
      <c r="AB8" s="22"/>
      <c r="AC8" s="22"/>
      <c r="AD8" s="22"/>
      <c r="AE8" s="22"/>
      <c r="AF8" s="22"/>
      <c r="AG8" s="23"/>
      <c r="AH8" s="31">
        <f t="shared" ref="AH8:AI10" si="0">J8+M8+R8+U8+Z8+AC8</f>
        <v>0</v>
      </c>
      <c r="AI8" s="32">
        <f t="shared" si="0"/>
        <v>3</v>
      </c>
      <c r="AJ8" s="33">
        <f t="shared" ref="AJ8:AJ10" si="1">AH8+AI8</f>
        <v>3</v>
      </c>
      <c r="AL8" s="65">
        <v>1</v>
      </c>
      <c r="AM8" s="66" t="s">
        <v>21</v>
      </c>
      <c r="AN8" s="64"/>
      <c r="AP8" s="65">
        <v>2</v>
      </c>
      <c r="AQ8" s="66" t="s">
        <v>4</v>
      </c>
      <c r="ANB8"/>
      <c r="ANC8"/>
      <c r="AND8"/>
      <c r="ANE8"/>
      <c r="ANF8"/>
      <c r="ANG8"/>
      <c r="ANH8"/>
      <c r="ANI8"/>
      <c r="ANJ8"/>
      <c r="ANK8"/>
      <c r="ANL8"/>
    </row>
    <row r="9" spans="1:43 1042:1052" x14ac:dyDescent="0.25">
      <c r="A9" s="75"/>
      <c r="B9" s="75"/>
      <c r="C9" s="76">
        <v>1.5972222222222224E-2</v>
      </c>
      <c r="D9" s="16">
        <f t="shared" ref="D9:D72" si="2">C9*60*24</f>
        <v>23.000000000000004</v>
      </c>
      <c r="E9" s="17">
        <f t="shared" ref="E9:E13" si="3">D9-13</f>
        <v>10.000000000000004</v>
      </c>
      <c r="F9" s="75">
        <v>1</v>
      </c>
      <c r="G9" s="29">
        <v>1</v>
      </c>
      <c r="H9" s="25">
        <v>3</v>
      </c>
      <c r="I9" s="30">
        <v>1</v>
      </c>
      <c r="J9" s="31">
        <v>1</v>
      </c>
      <c r="K9" s="32">
        <v>4</v>
      </c>
      <c r="L9" s="32">
        <v>5</v>
      </c>
      <c r="M9" s="31"/>
      <c r="N9" s="32"/>
      <c r="O9" s="32"/>
      <c r="P9" s="32"/>
      <c r="Q9" s="32"/>
      <c r="R9" s="31"/>
      <c r="S9" s="32"/>
      <c r="T9" s="32"/>
      <c r="U9" s="32"/>
      <c r="V9" s="32"/>
      <c r="W9" s="32"/>
      <c r="X9" s="32"/>
      <c r="Y9" s="33"/>
      <c r="Z9" s="31"/>
      <c r="AA9" s="32"/>
      <c r="AB9" s="32"/>
      <c r="AC9" s="32"/>
      <c r="AD9" s="32"/>
      <c r="AE9" s="32"/>
      <c r="AF9" s="32"/>
      <c r="AG9" s="33"/>
      <c r="AH9" s="31">
        <f t="shared" si="0"/>
        <v>1</v>
      </c>
      <c r="AI9" s="32">
        <f t="shared" si="0"/>
        <v>4</v>
      </c>
      <c r="AJ9" s="33">
        <f t="shared" si="1"/>
        <v>5</v>
      </c>
      <c r="AL9" s="65">
        <v>2</v>
      </c>
      <c r="AM9" s="66" t="s">
        <v>8</v>
      </c>
      <c r="AN9" s="64"/>
      <c r="AP9" s="65">
        <v>3</v>
      </c>
      <c r="AQ9" s="66" t="s">
        <v>17</v>
      </c>
      <c r="ANB9"/>
      <c r="ANC9"/>
      <c r="AND9"/>
      <c r="ANE9"/>
      <c r="ANF9"/>
      <c r="ANG9"/>
      <c r="ANH9"/>
      <c r="ANI9"/>
      <c r="ANJ9"/>
      <c r="ANK9"/>
      <c r="ANL9"/>
    </row>
    <row r="10" spans="1:43 1042:1052" x14ac:dyDescent="0.25">
      <c r="A10" s="75"/>
      <c r="B10" s="75"/>
      <c r="C10" s="76">
        <v>2.2916666666666669E-2</v>
      </c>
      <c r="D10" s="16">
        <f t="shared" si="2"/>
        <v>33</v>
      </c>
      <c r="E10" s="17">
        <f t="shared" si="3"/>
        <v>20</v>
      </c>
      <c r="F10" s="75">
        <v>1</v>
      </c>
      <c r="G10" s="29">
        <v>1</v>
      </c>
      <c r="H10" s="25">
        <v>5</v>
      </c>
      <c r="I10" s="30">
        <v>0</v>
      </c>
      <c r="J10" s="31">
        <v>0</v>
      </c>
      <c r="K10" s="32">
        <v>28</v>
      </c>
      <c r="L10" s="32">
        <v>28</v>
      </c>
      <c r="M10" s="31"/>
      <c r="N10" s="32"/>
      <c r="O10" s="32"/>
      <c r="P10" s="32"/>
      <c r="Q10" s="32"/>
      <c r="R10" s="31"/>
      <c r="S10" s="32"/>
      <c r="T10" s="32"/>
      <c r="U10" s="32"/>
      <c r="V10" s="32"/>
      <c r="W10" s="32"/>
      <c r="X10" s="32"/>
      <c r="Y10" s="33"/>
      <c r="Z10" s="31">
        <v>0</v>
      </c>
      <c r="AA10" s="32">
        <v>2</v>
      </c>
      <c r="AB10" s="32">
        <v>2</v>
      </c>
      <c r="AC10" s="32">
        <v>0</v>
      </c>
      <c r="AD10" s="32">
        <v>2</v>
      </c>
      <c r="AE10" s="32">
        <v>2</v>
      </c>
      <c r="AF10" s="32">
        <v>1.1000000000000001</v>
      </c>
      <c r="AG10" s="33">
        <v>2</v>
      </c>
      <c r="AH10" s="31">
        <f t="shared" si="0"/>
        <v>0</v>
      </c>
      <c r="AI10" s="32">
        <f t="shared" si="0"/>
        <v>32</v>
      </c>
      <c r="AJ10" s="33">
        <f t="shared" si="1"/>
        <v>32</v>
      </c>
      <c r="AL10" s="65">
        <v>3</v>
      </c>
      <c r="AM10" s="66" t="s">
        <v>9</v>
      </c>
      <c r="AN10" s="64"/>
      <c r="AP10" s="65">
        <v>4</v>
      </c>
      <c r="AQ10" s="66" t="s">
        <v>13</v>
      </c>
      <c r="ANB10"/>
      <c r="ANC10"/>
      <c r="AND10"/>
      <c r="ANE10"/>
      <c r="ANF10"/>
      <c r="ANG10"/>
      <c r="ANH10"/>
      <c r="ANI10"/>
      <c r="ANJ10"/>
      <c r="ANK10"/>
      <c r="ANL10"/>
    </row>
    <row r="11" spans="1:43 1042:1052" x14ac:dyDescent="0.25">
      <c r="A11" s="75"/>
      <c r="B11" s="75"/>
      <c r="C11" s="76">
        <v>2.361111111111111E-2</v>
      </c>
      <c r="D11" s="16">
        <f t="shared" si="2"/>
        <v>34</v>
      </c>
      <c r="E11" s="17">
        <f t="shared" si="3"/>
        <v>21</v>
      </c>
      <c r="F11" s="75">
        <v>2</v>
      </c>
      <c r="G11" s="29">
        <v>1</v>
      </c>
      <c r="H11" s="25">
        <v>7</v>
      </c>
      <c r="I11" s="30">
        <v>1</v>
      </c>
      <c r="J11" s="31">
        <v>0</v>
      </c>
      <c r="K11" s="32">
        <v>10</v>
      </c>
      <c r="L11" s="32">
        <v>10</v>
      </c>
      <c r="M11" s="31"/>
      <c r="N11" s="32"/>
      <c r="O11" s="32"/>
      <c r="P11" s="32"/>
      <c r="Q11" s="32"/>
      <c r="R11" s="31"/>
      <c r="S11" s="32"/>
      <c r="T11" s="32"/>
      <c r="U11" s="32"/>
      <c r="V11" s="32"/>
      <c r="W11" s="32"/>
      <c r="X11" s="32"/>
      <c r="Y11" s="33"/>
      <c r="Z11" s="31"/>
      <c r="AA11" s="32"/>
      <c r="AB11" s="32"/>
      <c r="AC11" s="32"/>
      <c r="AD11" s="32"/>
      <c r="AE11" s="32"/>
      <c r="AF11" s="32"/>
      <c r="AG11" s="33"/>
      <c r="AH11" s="31">
        <f>J11+M11+R11+U11+Z11+AC11</f>
        <v>0</v>
      </c>
      <c r="AI11" s="32">
        <f>K11+N11+S11+V11+AA11+AD11</f>
        <v>10</v>
      </c>
      <c r="AJ11" s="33">
        <f>AH11+AI11</f>
        <v>10</v>
      </c>
      <c r="AL11" s="65">
        <v>4</v>
      </c>
      <c r="AM11" s="67" t="s">
        <v>18</v>
      </c>
      <c r="AN11" s="64"/>
      <c r="AP11" s="65">
        <v>5</v>
      </c>
      <c r="AQ11" s="66" t="s">
        <v>14</v>
      </c>
      <c r="ANB11"/>
      <c r="ANC11"/>
      <c r="AND11"/>
      <c r="ANE11"/>
      <c r="ANF11"/>
      <c r="ANG11"/>
      <c r="ANH11"/>
      <c r="ANI11"/>
      <c r="ANJ11"/>
      <c r="ANK11"/>
      <c r="ANL11"/>
    </row>
    <row r="12" spans="1:43 1042:1052" x14ac:dyDescent="0.25">
      <c r="A12" s="75"/>
      <c r="B12" s="75"/>
      <c r="C12" s="76">
        <v>2.4305555555555556E-2</v>
      </c>
      <c r="D12" s="16">
        <f t="shared" si="2"/>
        <v>35</v>
      </c>
      <c r="E12" s="17">
        <f t="shared" si="3"/>
        <v>22</v>
      </c>
      <c r="F12" s="75">
        <v>3</v>
      </c>
      <c r="G12" s="29">
        <v>1</v>
      </c>
      <c r="H12" s="25">
        <v>9</v>
      </c>
      <c r="I12" s="30">
        <v>0</v>
      </c>
      <c r="J12" s="31">
        <v>0</v>
      </c>
      <c r="K12" s="32">
        <v>0</v>
      </c>
      <c r="L12" s="32">
        <v>0</v>
      </c>
      <c r="M12" s="31"/>
      <c r="N12" s="34"/>
      <c r="O12" s="32"/>
      <c r="P12" s="32"/>
      <c r="Q12" s="32"/>
      <c r="R12" s="31"/>
      <c r="S12" s="32"/>
      <c r="T12" s="32"/>
      <c r="U12" s="32"/>
      <c r="V12" s="32"/>
      <c r="W12" s="32"/>
      <c r="X12" s="32"/>
      <c r="Y12" s="33"/>
      <c r="Z12" s="31"/>
      <c r="AA12" s="32"/>
      <c r="AB12" s="32"/>
      <c r="AC12" s="32"/>
      <c r="AD12" s="32"/>
      <c r="AE12" s="32"/>
      <c r="AF12" s="32"/>
      <c r="AG12" s="33"/>
      <c r="AH12" s="31">
        <f t="shared" ref="AH12:AI37" si="4">J12+M12+R12+U12+Z12+AC12</f>
        <v>0</v>
      </c>
      <c r="AI12" s="32">
        <f t="shared" si="4"/>
        <v>0</v>
      </c>
      <c r="AJ12" s="33">
        <f t="shared" ref="AJ12:AJ37" si="5">AH12+AI12</f>
        <v>0</v>
      </c>
      <c r="AL12" s="65">
        <v>5</v>
      </c>
      <c r="AM12" s="67" t="s">
        <v>19</v>
      </c>
      <c r="AN12" s="64"/>
      <c r="AP12" s="68"/>
      <c r="AQ12" s="64"/>
      <c r="ANF12"/>
      <c r="ANG12"/>
      <c r="ANH12"/>
      <c r="ANI12"/>
      <c r="ANJ12"/>
      <c r="ANK12"/>
      <c r="ANL12"/>
    </row>
    <row r="13" spans="1:43 1042:1052" x14ac:dyDescent="0.25">
      <c r="A13" s="75"/>
      <c r="B13" s="75"/>
      <c r="C13" s="76">
        <v>9.2361111111111116E-2</v>
      </c>
      <c r="D13" s="16">
        <f t="shared" si="2"/>
        <v>133</v>
      </c>
      <c r="E13" s="17">
        <f t="shared" si="3"/>
        <v>120</v>
      </c>
      <c r="F13" s="75">
        <v>8</v>
      </c>
      <c r="G13" s="29">
        <v>1</v>
      </c>
      <c r="H13" s="25">
        <v>11</v>
      </c>
      <c r="I13" s="30">
        <v>1</v>
      </c>
      <c r="J13" s="31">
        <v>1</v>
      </c>
      <c r="K13" s="32">
        <v>17</v>
      </c>
      <c r="L13" s="32">
        <v>18</v>
      </c>
      <c r="M13" s="31"/>
      <c r="N13" s="32"/>
      <c r="O13" s="32"/>
      <c r="P13" s="32"/>
      <c r="Q13" s="32"/>
      <c r="R13" s="31"/>
      <c r="S13" s="32"/>
      <c r="T13" s="32"/>
      <c r="U13" s="32"/>
      <c r="V13" s="32"/>
      <c r="W13" s="32"/>
      <c r="X13" s="32"/>
      <c r="Y13" s="33"/>
      <c r="Z13" s="31"/>
      <c r="AA13" s="32"/>
      <c r="AB13" s="32"/>
      <c r="AC13" s="32"/>
      <c r="AD13" s="32"/>
      <c r="AE13" s="32"/>
      <c r="AF13" s="32"/>
      <c r="AG13" s="33"/>
      <c r="AH13" s="31">
        <f t="shared" si="4"/>
        <v>1</v>
      </c>
      <c r="AI13" s="32">
        <f t="shared" si="4"/>
        <v>17</v>
      </c>
      <c r="AJ13" s="33">
        <f t="shared" si="5"/>
        <v>18</v>
      </c>
      <c r="AL13" s="65">
        <v>6</v>
      </c>
      <c r="AM13" s="67" t="s">
        <v>15</v>
      </c>
      <c r="AN13" s="64"/>
      <c r="AP13" s="68"/>
      <c r="AQ13" s="64"/>
      <c r="ANF13"/>
      <c r="ANG13"/>
      <c r="ANH13"/>
      <c r="ANI13"/>
      <c r="ANJ13"/>
      <c r="ANK13"/>
      <c r="ANL13"/>
    </row>
    <row r="14" spans="1:43 1042:1052" x14ac:dyDescent="0.25">
      <c r="A14" s="75">
        <v>1</v>
      </c>
      <c r="B14" s="75">
        <v>3</v>
      </c>
      <c r="C14" s="76">
        <v>8.3333333333333332E-3</v>
      </c>
      <c r="D14" s="16">
        <f t="shared" si="2"/>
        <v>12</v>
      </c>
      <c r="E14" s="17">
        <f>D14-12</f>
        <v>0</v>
      </c>
      <c r="F14" s="75">
        <v>0</v>
      </c>
      <c r="G14" s="29">
        <v>1</v>
      </c>
      <c r="H14" s="25">
        <v>13</v>
      </c>
      <c r="I14" s="30">
        <v>0</v>
      </c>
      <c r="J14" s="31">
        <v>4</v>
      </c>
      <c r="K14" s="32">
        <v>15</v>
      </c>
      <c r="L14" s="32">
        <v>19</v>
      </c>
      <c r="M14" s="31"/>
      <c r="N14" s="32"/>
      <c r="O14" s="32"/>
      <c r="P14" s="32"/>
      <c r="Q14" s="32"/>
      <c r="R14" s="31"/>
      <c r="S14" s="32"/>
      <c r="T14" s="32"/>
      <c r="U14" s="32"/>
      <c r="V14" s="32"/>
      <c r="W14" s="32"/>
      <c r="X14" s="32"/>
      <c r="Y14" s="33"/>
      <c r="Z14" s="31"/>
      <c r="AA14" s="32"/>
      <c r="AB14" s="32"/>
      <c r="AC14" s="32"/>
      <c r="AD14" s="32"/>
      <c r="AE14" s="32"/>
      <c r="AF14" s="32"/>
      <c r="AG14" s="33"/>
      <c r="AH14" s="31">
        <f t="shared" si="4"/>
        <v>4</v>
      </c>
      <c r="AI14" s="32">
        <f t="shared" si="4"/>
        <v>15</v>
      </c>
      <c r="AJ14" s="33">
        <f t="shared" si="5"/>
        <v>19</v>
      </c>
      <c r="AL14" s="65">
        <v>7</v>
      </c>
      <c r="AM14" s="66" t="s">
        <v>20</v>
      </c>
      <c r="AN14" s="64"/>
      <c r="AP14" s="68"/>
      <c r="AQ14" s="64"/>
      <c r="ANF14"/>
      <c r="ANG14"/>
      <c r="ANH14"/>
      <c r="ANI14"/>
      <c r="ANJ14"/>
      <c r="ANK14"/>
      <c r="ANL14"/>
    </row>
    <row r="15" spans="1:43 1042:1052" x14ac:dyDescent="0.25">
      <c r="A15" s="75"/>
      <c r="B15" s="75"/>
      <c r="C15" s="76">
        <v>9.0277777777777787E-3</v>
      </c>
      <c r="D15" s="16">
        <f t="shared" si="2"/>
        <v>13.000000000000002</v>
      </c>
      <c r="E15" s="17">
        <f t="shared" ref="E15:E20" si="6">D15-12</f>
        <v>1.0000000000000018</v>
      </c>
      <c r="F15" s="75">
        <v>1</v>
      </c>
      <c r="G15" s="29">
        <v>1</v>
      </c>
      <c r="H15" s="25">
        <v>15</v>
      </c>
      <c r="I15" s="30">
        <v>1</v>
      </c>
      <c r="J15" s="31">
        <v>0</v>
      </c>
      <c r="K15" s="32">
        <v>16</v>
      </c>
      <c r="L15" s="32">
        <v>16</v>
      </c>
      <c r="M15" s="31"/>
      <c r="N15" s="32"/>
      <c r="O15" s="32"/>
      <c r="P15" s="32"/>
      <c r="Q15" s="32"/>
      <c r="R15" s="31"/>
      <c r="S15" s="32"/>
      <c r="T15" s="32"/>
      <c r="U15" s="32"/>
      <c r="V15" s="32"/>
      <c r="W15" s="32"/>
      <c r="X15" s="32"/>
      <c r="Y15" s="33"/>
      <c r="Z15" s="31"/>
      <c r="AA15" s="32"/>
      <c r="AB15" s="32"/>
      <c r="AC15" s="32"/>
      <c r="AD15" s="32"/>
      <c r="AE15" s="32"/>
      <c r="AF15" s="32"/>
      <c r="AG15" s="33"/>
      <c r="AH15" s="31">
        <f t="shared" si="4"/>
        <v>0</v>
      </c>
      <c r="AI15" s="32">
        <f t="shared" si="4"/>
        <v>16</v>
      </c>
      <c r="AJ15" s="33">
        <f t="shared" si="5"/>
        <v>16</v>
      </c>
      <c r="AL15" s="65">
        <v>8</v>
      </c>
      <c r="AM15" s="67" t="s">
        <v>10</v>
      </c>
      <c r="AN15" s="67"/>
      <c r="AP15" s="67"/>
      <c r="AQ15" s="67"/>
      <c r="ANF15"/>
      <c r="ANG15"/>
      <c r="ANH15"/>
      <c r="ANI15"/>
      <c r="ANJ15"/>
      <c r="ANK15"/>
      <c r="ANL15"/>
    </row>
    <row r="16" spans="1:43 1042:1052" x14ac:dyDescent="0.25">
      <c r="A16" s="75"/>
      <c r="B16" s="75"/>
      <c r="C16" s="76">
        <v>1.5277777777777777E-2</v>
      </c>
      <c r="D16" s="16">
        <f t="shared" si="2"/>
        <v>22</v>
      </c>
      <c r="E16" s="17">
        <f t="shared" si="6"/>
        <v>10</v>
      </c>
      <c r="F16" s="75">
        <v>1</v>
      </c>
      <c r="G16" s="29">
        <v>1</v>
      </c>
      <c r="H16" s="25">
        <v>17</v>
      </c>
      <c r="I16" s="30">
        <v>0</v>
      </c>
      <c r="J16" s="31">
        <v>0</v>
      </c>
      <c r="K16" s="32">
        <v>14</v>
      </c>
      <c r="L16" s="32">
        <v>14</v>
      </c>
      <c r="M16" s="31"/>
      <c r="N16" s="32"/>
      <c r="O16" s="32"/>
      <c r="P16" s="32"/>
      <c r="Q16" s="32"/>
      <c r="R16" s="31"/>
      <c r="S16" s="32"/>
      <c r="T16" s="32"/>
      <c r="U16" s="32"/>
      <c r="V16" s="32"/>
      <c r="W16" s="32"/>
      <c r="X16" s="32"/>
      <c r="Y16" s="33"/>
      <c r="Z16" s="31">
        <v>0</v>
      </c>
      <c r="AA16" s="32">
        <v>1</v>
      </c>
      <c r="AB16" s="32">
        <v>1</v>
      </c>
      <c r="AC16" s="32">
        <v>0</v>
      </c>
      <c r="AD16" s="32">
        <v>1</v>
      </c>
      <c r="AE16" s="32">
        <v>1</v>
      </c>
      <c r="AF16" s="32">
        <v>1</v>
      </c>
      <c r="AG16" s="33">
        <v>1</v>
      </c>
      <c r="AH16" s="31">
        <f t="shared" si="4"/>
        <v>0</v>
      </c>
      <c r="AI16" s="32">
        <f t="shared" si="4"/>
        <v>16</v>
      </c>
      <c r="AJ16" s="33">
        <f t="shared" si="5"/>
        <v>16</v>
      </c>
      <c r="ANF16"/>
      <c r="ANG16"/>
      <c r="ANH16"/>
      <c r="ANI16"/>
      <c r="ANJ16"/>
      <c r="ANK16"/>
      <c r="ANL16"/>
    </row>
    <row r="17" spans="1:36 1046:1052" x14ac:dyDescent="0.25">
      <c r="A17" s="75"/>
      <c r="B17" s="75"/>
      <c r="C17" s="76">
        <v>1.5972222222222224E-2</v>
      </c>
      <c r="D17" s="16">
        <f t="shared" si="2"/>
        <v>23.000000000000004</v>
      </c>
      <c r="E17" s="17">
        <f t="shared" si="6"/>
        <v>11.000000000000004</v>
      </c>
      <c r="F17" s="75">
        <v>1</v>
      </c>
      <c r="G17" s="29">
        <v>1</v>
      </c>
      <c r="H17" s="25">
        <v>19</v>
      </c>
      <c r="I17" s="30">
        <v>1</v>
      </c>
      <c r="J17" s="31">
        <v>4</v>
      </c>
      <c r="K17" s="32">
        <v>5</v>
      </c>
      <c r="L17" s="32">
        <v>9</v>
      </c>
      <c r="M17" s="31">
        <v>1</v>
      </c>
      <c r="N17" s="32">
        <v>0</v>
      </c>
      <c r="O17" s="32">
        <v>1</v>
      </c>
      <c r="P17" s="32">
        <v>1</v>
      </c>
      <c r="Q17" s="32">
        <v>1</v>
      </c>
      <c r="R17" s="31"/>
      <c r="S17" s="32"/>
      <c r="T17" s="32"/>
      <c r="U17" s="32"/>
      <c r="V17" s="32"/>
      <c r="W17" s="32"/>
      <c r="X17" s="32"/>
      <c r="Y17" s="33"/>
      <c r="Z17" s="31"/>
      <c r="AA17" s="32"/>
      <c r="AB17" s="32"/>
      <c r="AC17" s="32"/>
      <c r="AD17" s="32"/>
      <c r="AE17" s="32"/>
      <c r="AF17" s="32"/>
      <c r="AG17" s="33"/>
      <c r="AH17" s="31">
        <f t="shared" si="4"/>
        <v>5</v>
      </c>
      <c r="AI17" s="32">
        <f t="shared" si="4"/>
        <v>5</v>
      </c>
      <c r="AJ17" s="33">
        <f t="shared" si="5"/>
        <v>10</v>
      </c>
      <c r="ANF17"/>
      <c r="ANG17"/>
      <c r="ANH17"/>
      <c r="ANI17"/>
      <c r="ANJ17"/>
      <c r="ANK17"/>
      <c r="ANL17"/>
    </row>
    <row r="18" spans="1:36 1046:1052" x14ac:dyDescent="0.25">
      <c r="A18" s="75"/>
      <c r="B18" s="75"/>
      <c r="C18" s="76">
        <v>2.013888888888889E-2</v>
      </c>
      <c r="D18" s="16">
        <f t="shared" si="2"/>
        <v>29.000000000000004</v>
      </c>
      <c r="E18" s="17">
        <f t="shared" si="6"/>
        <v>17.000000000000004</v>
      </c>
      <c r="F18" s="75">
        <v>1</v>
      </c>
      <c r="G18" s="29">
        <v>1</v>
      </c>
      <c r="H18" s="25">
        <v>21</v>
      </c>
      <c r="I18" s="30">
        <v>0</v>
      </c>
      <c r="J18" s="31">
        <v>10</v>
      </c>
      <c r="K18" s="32">
        <v>3</v>
      </c>
      <c r="L18" s="32">
        <v>13</v>
      </c>
      <c r="M18" s="31"/>
      <c r="N18" s="32"/>
      <c r="O18" s="32"/>
      <c r="P18" s="32"/>
      <c r="Q18" s="32"/>
      <c r="R18" s="31"/>
      <c r="S18" s="32"/>
      <c r="T18" s="32"/>
      <c r="U18" s="32"/>
      <c r="V18" s="32"/>
      <c r="W18" s="32"/>
      <c r="X18" s="32"/>
      <c r="Y18" s="33"/>
      <c r="Z18" s="31"/>
      <c r="AA18" s="32"/>
      <c r="AB18" s="32"/>
      <c r="AC18" s="32"/>
      <c r="AD18" s="32"/>
      <c r="AE18" s="32"/>
      <c r="AF18" s="32"/>
      <c r="AG18" s="33"/>
      <c r="AH18" s="31">
        <f t="shared" si="4"/>
        <v>10</v>
      </c>
      <c r="AI18" s="32">
        <f t="shared" si="4"/>
        <v>3</v>
      </c>
      <c r="AJ18" s="33">
        <f t="shared" si="5"/>
        <v>13</v>
      </c>
      <c r="ANF18"/>
      <c r="ANG18"/>
      <c r="ANH18"/>
      <c r="ANI18"/>
      <c r="ANJ18"/>
      <c r="ANK18"/>
      <c r="ANL18"/>
    </row>
    <row r="19" spans="1:36 1046:1052" x14ac:dyDescent="0.25">
      <c r="A19" s="75"/>
      <c r="B19" s="75"/>
      <c r="C19" s="76">
        <v>8.6111111111111124E-2</v>
      </c>
      <c r="D19" s="16">
        <f t="shared" si="2"/>
        <v>124.00000000000003</v>
      </c>
      <c r="E19" s="17">
        <f t="shared" si="6"/>
        <v>112.00000000000003</v>
      </c>
      <c r="F19" s="75">
        <v>1</v>
      </c>
      <c r="G19" s="29">
        <v>1</v>
      </c>
      <c r="H19" s="25">
        <v>23</v>
      </c>
      <c r="I19" s="30">
        <v>1</v>
      </c>
      <c r="J19" s="31">
        <v>0</v>
      </c>
      <c r="K19" s="32">
        <v>13</v>
      </c>
      <c r="L19" s="32">
        <v>13</v>
      </c>
      <c r="M19" s="31"/>
      <c r="N19" s="32"/>
      <c r="O19" s="32"/>
      <c r="P19" s="32"/>
      <c r="Q19" s="32"/>
      <c r="R19" s="31"/>
      <c r="S19" s="32"/>
      <c r="T19" s="32"/>
      <c r="U19" s="32"/>
      <c r="V19" s="32"/>
      <c r="W19" s="32"/>
      <c r="X19" s="32"/>
      <c r="Y19" s="33"/>
      <c r="Z19" s="31"/>
      <c r="AA19" s="32"/>
      <c r="AB19" s="32"/>
      <c r="AC19" s="32"/>
      <c r="AD19" s="32"/>
      <c r="AE19" s="32"/>
      <c r="AF19" s="32"/>
      <c r="AG19" s="33"/>
      <c r="AH19" s="31">
        <f t="shared" si="4"/>
        <v>0</v>
      </c>
      <c r="AI19" s="32">
        <f t="shared" si="4"/>
        <v>13</v>
      </c>
      <c r="AJ19" s="33">
        <f t="shared" si="5"/>
        <v>13</v>
      </c>
      <c r="ANF19"/>
      <c r="ANG19"/>
      <c r="ANH19"/>
      <c r="ANI19"/>
      <c r="ANJ19"/>
      <c r="ANK19"/>
      <c r="ANL19"/>
    </row>
    <row r="20" spans="1:36 1046:1052" x14ac:dyDescent="0.25">
      <c r="A20" s="75"/>
      <c r="B20" s="75"/>
      <c r="C20" s="76">
        <v>9.1666666666666674E-2</v>
      </c>
      <c r="D20" s="16">
        <f t="shared" si="2"/>
        <v>132</v>
      </c>
      <c r="E20" s="17">
        <f t="shared" si="6"/>
        <v>120</v>
      </c>
      <c r="F20" s="75">
        <v>8</v>
      </c>
      <c r="G20" s="29">
        <v>1</v>
      </c>
      <c r="H20" s="25">
        <v>25</v>
      </c>
      <c r="I20" s="30">
        <v>0</v>
      </c>
      <c r="J20" s="31">
        <v>1</v>
      </c>
      <c r="K20" s="32">
        <v>19</v>
      </c>
      <c r="L20" s="32">
        <v>20</v>
      </c>
      <c r="M20" s="31"/>
      <c r="N20" s="32"/>
      <c r="O20" s="32"/>
      <c r="P20" s="32"/>
      <c r="Q20" s="32"/>
      <c r="R20" s="31"/>
      <c r="S20" s="32"/>
      <c r="T20" s="32"/>
      <c r="U20" s="32"/>
      <c r="V20" s="32"/>
      <c r="W20" s="32"/>
      <c r="X20" s="32"/>
      <c r="Y20" s="33"/>
      <c r="Z20" s="31"/>
      <c r="AA20" s="32"/>
      <c r="AB20" s="32"/>
      <c r="AC20" s="32"/>
      <c r="AD20" s="32"/>
      <c r="AE20" s="32"/>
      <c r="AF20" s="32"/>
      <c r="AG20" s="33"/>
      <c r="AH20" s="31">
        <f t="shared" si="4"/>
        <v>1</v>
      </c>
      <c r="AI20" s="32">
        <f t="shared" si="4"/>
        <v>19</v>
      </c>
      <c r="AJ20" s="33">
        <f t="shared" si="5"/>
        <v>20</v>
      </c>
      <c r="ANF20"/>
      <c r="ANG20"/>
      <c r="ANH20"/>
      <c r="ANI20"/>
      <c r="ANJ20"/>
      <c r="ANK20"/>
      <c r="ANL20"/>
    </row>
    <row r="21" spans="1:36 1046:1052" x14ac:dyDescent="0.25">
      <c r="A21" s="75">
        <v>1</v>
      </c>
      <c r="B21" s="75">
        <v>5</v>
      </c>
      <c r="C21" s="76">
        <v>6.9444444444444441E-3</v>
      </c>
      <c r="D21" s="16">
        <f t="shared" si="2"/>
        <v>10</v>
      </c>
      <c r="E21" s="17">
        <f>D21-10</f>
        <v>0</v>
      </c>
      <c r="F21" s="75">
        <v>0</v>
      </c>
      <c r="G21" s="29">
        <v>1</v>
      </c>
      <c r="H21" s="25">
        <v>27</v>
      </c>
      <c r="I21" s="30">
        <v>1</v>
      </c>
      <c r="J21" s="31">
        <v>1</v>
      </c>
      <c r="K21" s="32">
        <v>0</v>
      </c>
      <c r="L21" s="32">
        <v>1</v>
      </c>
      <c r="M21" s="31"/>
      <c r="N21" s="32"/>
      <c r="O21" s="32"/>
      <c r="P21" s="32"/>
      <c r="Q21" s="32"/>
      <c r="R21" s="31"/>
      <c r="S21" s="32"/>
      <c r="T21" s="32"/>
      <c r="U21" s="32"/>
      <c r="V21" s="32"/>
      <c r="W21" s="32"/>
      <c r="X21" s="32"/>
      <c r="Y21" s="33"/>
      <c r="Z21" s="31"/>
      <c r="AA21" s="32"/>
      <c r="AB21" s="32"/>
      <c r="AC21" s="32"/>
      <c r="AD21" s="32"/>
      <c r="AE21" s="32"/>
      <c r="AF21" s="32"/>
      <c r="AG21" s="33"/>
      <c r="AH21" s="31">
        <f t="shared" si="4"/>
        <v>1</v>
      </c>
      <c r="AI21" s="32">
        <f t="shared" si="4"/>
        <v>0</v>
      </c>
      <c r="AJ21" s="33">
        <f t="shared" si="5"/>
        <v>1</v>
      </c>
      <c r="ANF21"/>
      <c r="ANG21"/>
      <c r="ANH21"/>
      <c r="ANI21"/>
      <c r="ANJ21"/>
      <c r="ANK21"/>
      <c r="ANL21"/>
    </row>
    <row r="22" spans="1:36 1046:1052" ht="15.75" thickBot="1" x14ac:dyDescent="0.3">
      <c r="A22" s="75"/>
      <c r="B22" s="75"/>
      <c r="C22" s="76">
        <v>1.1805555555555555E-2</v>
      </c>
      <c r="D22" s="16">
        <f t="shared" si="2"/>
        <v>17</v>
      </c>
      <c r="E22" s="17">
        <f t="shared" ref="E22:E54" si="7">D22-10</f>
        <v>7</v>
      </c>
      <c r="F22" s="75">
        <v>1</v>
      </c>
      <c r="G22" s="35">
        <v>1</v>
      </c>
      <c r="H22" s="36">
        <v>29</v>
      </c>
      <c r="I22" s="37">
        <v>0</v>
      </c>
      <c r="J22" s="38">
        <v>4</v>
      </c>
      <c r="K22" s="39">
        <v>9</v>
      </c>
      <c r="L22" s="39">
        <v>13</v>
      </c>
      <c r="M22" s="38"/>
      <c r="N22" s="39"/>
      <c r="O22" s="39"/>
      <c r="P22" s="39"/>
      <c r="Q22" s="39"/>
      <c r="R22" s="38"/>
      <c r="S22" s="39"/>
      <c r="T22" s="39"/>
      <c r="U22" s="39"/>
      <c r="V22" s="39"/>
      <c r="W22" s="39"/>
      <c r="X22" s="39"/>
      <c r="Y22" s="40"/>
      <c r="Z22" s="38">
        <v>0</v>
      </c>
      <c r="AA22" s="39">
        <v>2</v>
      </c>
      <c r="AB22" s="39">
        <v>2</v>
      </c>
      <c r="AC22" s="39">
        <v>0</v>
      </c>
      <c r="AD22" s="39">
        <v>2</v>
      </c>
      <c r="AE22" s="39">
        <v>2</v>
      </c>
      <c r="AF22" s="39">
        <v>1.1000000000000001</v>
      </c>
      <c r="AG22" s="40">
        <v>2</v>
      </c>
      <c r="AH22" s="38">
        <f t="shared" si="4"/>
        <v>4</v>
      </c>
      <c r="AI22" s="39">
        <f t="shared" si="4"/>
        <v>13</v>
      </c>
      <c r="AJ22" s="40">
        <f t="shared" si="5"/>
        <v>17</v>
      </c>
    </row>
    <row r="23" spans="1:36 1046:1052" x14ac:dyDescent="0.25">
      <c r="A23" s="75"/>
      <c r="B23" s="75"/>
      <c r="C23" s="76">
        <v>1.2499999999999999E-2</v>
      </c>
      <c r="D23" s="16">
        <f t="shared" si="2"/>
        <v>17.999999999999996</v>
      </c>
      <c r="E23" s="17">
        <f t="shared" si="7"/>
        <v>7.9999999999999964</v>
      </c>
      <c r="F23" s="75">
        <v>1</v>
      </c>
      <c r="G23" s="41">
        <v>2</v>
      </c>
      <c r="H23" s="13">
        <v>2</v>
      </c>
      <c r="I23" s="43">
        <v>0</v>
      </c>
      <c r="J23" s="44">
        <v>6</v>
      </c>
      <c r="K23" s="45">
        <v>10</v>
      </c>
      <c r="L23" s="45">
        <v>16</v>
      </c>
      <c r="M23" s="44"/>
      <c r="N23" s="45"/>
      <c r="O23" s="45"/>
      <c r="P23" s="45"/>
      <c r="Q23" s="45"/>
      <c r="R23" s="47"/>
      <c r="S23" s="48"/>
      <c r="T23" s="48"/>
      <c r="U23" s="48"/>
      <c r="V23" s="48"/>
      <c r="W23" s="48"/>
      <c r="X23" s="48"/>
      <c r="Y23" s="46"/>
      <c r="Z23" s="47">
        <v>0</v>
      </c>
      <c r="AA23" s="48">
        <v>1</v>
      </c>
      <c r="AB23" s="48">
        <v>1</v>
      </c>
      <c r="AC23" s="48">
        <v>0</v>
      </c>
      <c r="AD23" s="48">
        <v>1</v>
      </c>
      <c r="AE23" s="48">
        <v>1</v>
      </c>
      <c r="AF23" s="48">
        <v>1</v>
      </c>
      <c r="AG23" s="46">
        <v>1</v>
      </c>
      <c r="AH23" s="19">
        <f t="shared" si="4"/>
        <v>6</v>
      </c>
      <c r="AI23" s="82">
        <f t="shared" si="4"/>
        <v>12</v>
      </c>
      <c r="AJ23" s="83">
        <f t="shared" si="5"/>
        <v>18</v>
      </c>
    </row>
    <row r="24" spans="1:36 1046:1052" x14ac:dyDescent="0.25">
      <c r="A24" s="75"/>
      <c r="B24" s="75"/>
      <c r="C24" s="76">
        <v>1.3194444444444444E-2</v>
      </c>
      <c r="D24" s="16">
        <f t="shared" si="2"/>
        <v>19</v>
      </c>
      <c r="E24" s="17">
        <f t="shared" si="7"/>
        <v>9</v>
      </c>
      <c r="F24" s="75">
        <v>1</v>
      </c>
      <c r="G24" s="29">
        <v>2</v>
      </c>
      <c r="H24" s="25">
        <v>4</v>
      </c>
      <c r="I24" s="30">
        <v>1</v>
      </c>
      <c r="J24" s="31">
        <v>4</v>
      </c>
      <c r="K24" s="32">
        <v>5</v>
      </c>
      <c r="L24" s="32">
        <v>9</v>
      </c>
      <c r="M24" s="31"/>
      <c r="N24" s="32"/>
      <c r="O24" s="32"/>
      <c r="P24" s="32"/>
      <c r="Q24" s="32"/>
      <c r="R24" s="49"/>
      <c r="S24" s="50"/>
      <c r="T24" s="50"/>
      <c r="U24" s="50"/>
      <c r="V24" s="50"/>
      <c r="W24" s="50"/>
      <c r="X24" s="50"/>
      <c r="Y24" s="33"/>
      <c r="Z24" s="49"/>
      <c r="AA24" s="50"/>
      <c r="AB24" s="50"/>
      <c r="AC24" s="50"/>
      <c r="AD24" s="50"/>
      <c r="AE24" s="50"/>
      <c r="AF24" s="50"/>
      <c r="AG24" s="33"/>
      <c r="AH24" s="31">
        <f t="shared" si="4"/>
        <v>4</v>
      </c>
      <c r="AI24" s="32">
        <f t="shared" si="4"/>
        <v>5</v>
      </c>
      <c r="AJ24" s="33">
        <f t="shared" si="5"/>
        <v>9</v>
      </c>
    </row>
    <row r="25" spans="1:36 1046:1052" x14ac:dyDescent="0.25">
      <c r="A25" s="75"/>
      <c r="B25" s="75"/>
      <c r="C25" s="76">
        <v>1.3888888888888888E-2</v>
      </c>
      <c r="D25" s="16">
        <f t="shared" si="2"/>
        <v>20</v>
      </c>
      <c r="E25" s="17">
        <f t="shared" si="7"/>
        <v>10</v>
      </c>
      <c r="F25" s="75">
        <v>1</v>
      </c>
      <c r="G25" s="29">
        <v>2</v>
      </c>
      <c r="H25" s="25">
        <v>6</v>
      </c>
      <c r="I25" s="30">
        <v>0</v>
      </c>
      <c r="J25" s="31">
        <v>5</v>
      </c>
      <c r="K25" s="32">
        <v>40</v>
      </c>
      <c r="L25" s="32">
        <v>45</v>
      </c>
      <c r="M25" s="31"/>
      <c r="N25" s="32"/>
      <c r="O25" s="32"/>
      <c r="P25" s="32"/>
      <c r="Q25" s="32"/>
      <c r="R25" s="49"/>
      <c r="S25" s="50"/>
      <c r="T25" s="50"/>
      <c r="U25" s="50"/>
      <c r="V25" s="50"/>
      <c r="W25" s="50"/>
      <c r="X25" s="50"/>
      <c r="Y25" s="33"/>
      <c r="Z25" s="49"/>
      <c r="AA25" s="50"/>
      <c r="AB25" s="50"/>
      <c r="AC25" s="50"/>
      <c r="AD25" s="50"/>
      <c r="AE25" s="50"/>
      <c r="AF25" s="50"/>
      <c r="AG25" s="33"/>
      <c r="AH25" s="31">
        <f t="shared" si="4"/>
        <v>5</v>
      </c>
      <c r="AI25" s="32">
        <f t="shared" si="4"/>
        <v>40</v>
      </c>
      <c r="AJ25" s="33">
        <f t="shared" si="5"/>
        <v>45</v>
      </c>
    </row>
    <row r="26" spans="1:36 1046:1052" x14ac:dyDescent="0.25">
      <c r="A26" s="75"/>
      <c r="B26" s="75"/>
      <c r="C26" s="76">
        <v>1.5277777777777777E-2</v>
      </c>
      <c r="D26" s="16">
        <f t="shared" si="2"/>
        <v>22</v>
      </c>
      <c r="E26" s="17">
        <f t="shared" si="7"/>
        <v>12</v>
      </c>
      <c r="F26" s="75">
        <v>1</v>
      </c>
      <c r="G26" s="29">
        <v>2</v>
      </c>
      <c r="H26" s="25">
        <v>8</v>
      </c>
      <c r="I26" s="30">
        <v>1</v>
      </c>
      <c r="J26" s="31">
        <v>2</v>
      </c>
      <c r="K26" s="32">
        <v>3</v>
      </c>
      <c r="L26" s="32">
        <v>5</v>
      </c>
      <c r="M26" s="31"/>
      <c r="N26" s="32"/>
      <c r="O26" s="32"/>
      <c r="P26" s="32"/>
      <c r="Q26" s="32"/>
      <c r="R26" s="49"/>
      <c r="S26" s="50"/>
      <c r="T26" s="50"/>
      <c r="U26" s="50"/>
      <c r="V26" s="50"/>
      <c r="W26" s="50"/>
      <c r="X26" s="50"/>
      <c r="Y26" s="33"/>
      <c r="Z26" s="49"/>
      <c r="AA26" s="50"/>
      <c r="AB26" s="50"/>
      <c r="AC26" s="50"/>
      <c r="AD26" s="50"/>
      <c r="AE26" s="50"/>
      <c r="AF26" s="50"/>
      <c r="AG26" s="33"/>
      <c r="AH26" s="31">
        <f t="shared" si="4"/>
        <v>2</v>
      </c>
      <c r="AI26" s="32">
        <f t="shared" si="4"/>
        <v>3</v>
      </c>
      <c r="AJ26" s="33">
        <f t="shared" si="5"/>
        <v>5</v>
      </c>
    </row>
    <row r="27" spans="1:36 1046:1052" x14ac:dyDescent="0.25">
      <c r="A27" s="75"/>
      <c r="B27" s="75"/>
      <c r="C27" s="76">
        <v>1.5972222222222224E-2</v>
      </c>
      <c r="D27" s="16">
        <f t="shared" si="2"/>
        <v>23.000000000000004</v>
      </c>
      <c r="E27" s="17">
        <f t="shared" si="7"/>
        <v>13.000000000000004</v>
      </c>
      <c r="F27" s="75">
        <v>1</v>
      </c>
      <c r="G27" s="29">
        <v>2</v>
      </c>
      <c r="H27" s="25">
        <v>10</v>
      </c>
      <c r="I27" s="30">
        <v>0</v>
      </c>
      <c r="J27" s="31">
        <v>7</v>
      </c>
      <c r="K27" s="32">
        <v>0</v>
      </c>
      <c r="L27" s="32">
        <v>7</v>
      </c>
      <c r="M27" s="31"/>
      <c r="N27" s="32"/>
      <c r="O27" s="32"/>
      <c r="P27" s="32"/>
      <c r="Q27" s="32"/>
      <c r="R27" s="49"/>
      <c r="S27" s="50"/>
      <c r="T27" s="50"/>
      <c r="U27" s="50"/>
      <c r="V27" s="50"/>
      <c r="W27" s="50"/>
      <c r="X27" s="50"/>
      <c r="Y27" s="33"/>
      <c r="Z27" s="49"/>
      <c r="AA27" s="50"/>
      <c r="AB27" s="50"/>
      <c r="AC27" s="50"/>
      <c r="AD27" s="50"/>
      <c r="AE27" s="50"/>
      <c r="AF27" s="50"/>
      <c r="AG27" s="33"/>
      <c r="AH27" s="31">
        <f t="shared" si="4"/>
        <v>7</v>
      </c>
      <c r="AI27" s="32">
        <f t="shared" si="4"/>
        <v>0</v>
      </c>
      <c r="AJ27" s="33">
        <f t="shared" si="5"/>
        <v>7</v>
      </c>
    </row>
    <row r="28" spans="1:36 1046:1052" x14ac:dyDescent="0.25">
      <c r="A28" s="75"/>
      <c r="B28" s="75"/>
      <c r="C28" s="76">
        <v>1.6666666666666666E-2</v>
      </c>
      <c r="D28" s="16">
        <f t="shared" si="2"/>
        <v>24</v>
      </c>
      <c r="E28" s="17">
        <f t="shared" si="7"/>
        <v>14</v>
      </c>
      <c r="F28" s="75">
        <v>1</v>
      </c>
      <c r="G28" s="29">
        <v>2</v>
      </c>
      <c r="H28" s="25">
        <v>12</v>
      </c>
      <c r="I28" s="30">
        <v>1</v>
      </c>
      <c r="J28" s="31">
        <v>2</v>
      </c>
      <c r="K28" s="32">
        <v>3</v>
      </c>
      <c r="L28" s="32">
        <v>5</v>
      </c>
      <c r="M28" s="31"/>
      <c r="N28" s="32"/>
      <c r="O28" s="32"/>
      <c r="P28" s="32"/>
      <c r="Q28" s="32"/>
      <c r="R28" s="49"/>
      <c r="S28" s="50"/>
      <c r="T28" s="50"/>
      <c r="U28" s="50"/>
      <c r="V28" s="50"/>
      <c r="W28" s="50"/>
      <c r="X28" s="50"/>
      <c r="Y28" s="33"/>
      <c r="Z28" s="49"/>
      <c r="AA28" s="50"/>
      <c r="AB28" s="50"/>
      <c r="AC28" s="50"/>
      <c r="AD28" s="50"/>
      <c r="AE28" s="50"/>
      <c r="AF28" s="50"/>
      <c r="AG28" s="33"/>
      <c r="AH28" s="31">
        <f t="shared" si="4"/>
        <v>2</v>
      </c>
      <c r="AI28" s="32">
        <f t="shared" si="4"/>
        <v>3</v>
      </c>
      <c r="AJ28" s="33">
        <f t="shared" si="5"/>
        <v>5</v>
      </c>
    </row>
    <row r="29" spans="1:36 1046:1052" x14ac:dyDescent="0.25">
      <c r="A29" s="75"/>
      <c r="B29" s="75"/>
      <c r="C29" s="76">
        <v>2.1527777777777781E-2</v>
      </c>
      <c r="D29" s="16">
        <f t="shared" si="2"/>
        <v>31.000000000000007</v>
      </c>
      <c r="E29" s="17">
        <f t="shared" si="7"/>
        <v>21.000000000000007</v>
      </c>
      <c r="F29" s="75">
        <v>6</v>
      </c>
      <c r="G29" s="29">
        <v>2</v>
      </c>
      <c r="H29" s="25">
        <v>14</v>
      </c>
      <c r="I29" s="30">
        <v>0</v>
      </c>
      <c r="J29" s="31">
        <v>0</v>
      </c>
      <c r="K29" s="32">
        <v>0</v>
      </c>
      <c r="L29" s="32">
        <v>0</v>
      </c>
      <c r="M29" s="31"/>
      <c r="N29" s="32"/>
      <c r="O29" s="32"/>
      <c r="P29" s="32"/>
      <c r="Q29" s="32"/>
      <c r="R29" s="49"/>
      <c r="S29" s="50"/>
      <c r="T29" s="50"/>
      <c r="U29" s="50"/>
      <c r="V29" s="50"/>
      <c r="W29" s="50"/>
      <c r="X29" s="50"/>
      <c r="Y29" s="33"/>
      <c r="Z29" s="49"/>
      <c r="AA29" s="50"/>
      <c r="AB29" s="50"/>
      <c r="AC29" s="50"/>
      <c r="AD29" s="50"/>
      <c r="AE29" s="50"/>
      <c r="AF29" s="50"/>
      <c r="AG29" s="33"/>
      <c r="AH29" s="31">
        <f t="shared" si="4"/>
        <v>0</v>
      </c>
      <c r="AI29" s="32">
        <f t="shared" si="4"/>
        <v>0</v>
      </c>
      <c r="AJ29" s="33">
        <f t="shared" si="5"/>
        <v>0</v>
      </c>
    </row>
    <row r="30" spans="1:36 1046:1052" x14ac:dyDescent="0.25">
      <c r="A30" s="75"/>
      <c r="B30" s="75"/>
      <c r="C30" s="76">
        <v>2.2222222222222223E-2</v>
      </c>
      <c r="D30" s="16">
        <f t="shared" si="2"/>
        <v>32</v>
      </c>
      <c r="E30" s="17">
        <f t="shared" si="7"/>
        <v>22</v>
      </c>
      <c r="F30" s="75">
        <v>7</v>
      </c>
      <c r="G30" s="29">
        <v>2</v>
      </c>
      <c r="H30" s="25">
        <v>16</v>
      </c>
      <c r="I30" s="30">
        <v>1</v>
      </c>
      <c r="J30" s="31">
        <v>3</v>
      </c>
      <c r="K30" s="32">
        <v>1</v>
      </c>
      <c r="L30" s="32">
        <v>4</v>
      </c>
      <c r="M30" s="31"/>
      <c r="N30" s="32"/>
      <c r="O30" s="32"/>
      <c r="P30" s="32"/>
      <c r="Q30" s="32"/>
      <c r="R30" s="49"/>
      <c r="S30" s="50"/>
      <c r="T30" s="50"/>
      <c r="U30" s="50"/>
      <c r="V30" s="50"/>
      <c r="W30" s="50"/>
      <c r="X30" s="50"/>
      <c r="Y30" s="33"/>
      <c r="Z30" s="49"/>
      <c r="AA30" s="50"/>
      <c r="AB30" s="50"/>
      <c r="AC30" s="50"/>
      <c r="AD30" s="50"/>
      <c r="AE30" s="50"/>
      <c r="AF30" s="50"/>
      <c r="AG30" s="33"/>
      <c r="AH30" s="31">
        <f t="shared" si="4"/>
        <v>3</v>
      </c>
      <c r="AI30" s="32">
        <f t="shared" si="4"/>
        <v>1</v>
      </c>
      <c r="AJ30" s="33">
        <f t="shared" si="5"/>
        <v>4</v>
      </c>
    </row>
    <row r="31" spans="1:36 1046:1052" x14ac:dyDescent="0.25">
      <c r="A31" s="75"/>
      <c r="B31" s="75"/>
      <c r="C31" s="76">
        <v>2.2916666666666669E-2</v>
      </c>
      <c r="D31" s="16">
        <f t="shared" si="2"/>
        <v>33</v>
      </c>
      <c r="E31" s="17">
        <f t="shared" si="7"/>
        <v>23</v>
      </c>
      <c r="F31" s="75">
        <v>1</v>
      </c>
      <c r="G31" s="29">
        <v>2</v>
      </c>
      <c r="H31" s="25">
        <v>18</v>
      </c>
      <c r="I31" s="30">
        <v>0</v>
      </c>
      <c r="J31" s="31">
        <v>6</v>
      </c>
      <c r="K31" s="32">
        <v>14</v>
      </c>
      <c r="L31" s="32">
        <v>20</v>
      </c>
      <c r="M31" s="31"/>
      <c r="N31" s="32"/>
      <c r="O31" s="32"/>
      <c r="P31" s="32"/>
      <c r="Q31" s="32"/>
      <c r="R31" s="49"/>
      <c r="S31" s="50"/>
      <c r="T31" s="50"/>
      <c r="U31" s="50"/>
      <c r="V31" s="50"/>
      <c r="W31" s="50"/>
      <c r="X31" s="50"/>
      <c r="Y31" s="33"/>
      <c r="Z31" s="49"/>
      <c r="AA31" s="50"/>
      <c r="AB31" s="50"/>
      <c r="AC31" s="50"/>
      <c r="AD31" s="50"/>
      <c r="AE31" s="50"/>
      <c r="AF31" s="50"/>
      <c r="AG31" s="33"/>
      <c r="AH31" s="31">
        <f t="shared" si="4"/>
        <v>6</v>
      </c>
      <c r="AI31" s="32">
        <f t="shared" si="4"/>
        <v>14</v>
      </c>
      <c r="AJ31" s="33">
        <f t="shared" si="5"/>
        <v>20</v>
      </c>
    </row>
    <row r="32" spans="1:36 1046:1052" x14ac:dyDescent="0.25">
      <c r="A32" s="75"/>
      <c r="B32" s="75"/>
      <c r="C32" s="76">
        <v>2.361111111111111E-2</v>
      </c>
      <c r="D32" s="16">
        <f t="shared" si="2"/>
        <v>34</v>
      </c>
      <c r="E32" s="17">
        <f t="shared" si="7"/>
        <v>24</v>
      </c>
      <c r="F32" s="75">
        <v>1</v>
      </c>
      <c r="G32" s="29">
        <v>2</v>
      </c>
      <c r="H32" s="25">
        <v>20</v>
      </c>
      <c r="I32" s="30">
        <v>1</v>
      </c>
      <c r="J32" s="31">
        <v>1</v>
      </c>
      <c r="K32" s="32">
        <v>1</v>
      </c>
      <c r="L32" s="32">
        <v>2</v>
      </c>
      <c r="M32" s="31"/>
      <c r="N32" s="32"/>
      <c r="O32" s="32"/>
      <c r="P32" s="32"/>
      <c r="Q32" s="32"/>
      <c r="R32" s="49"/>
      <c r="S32" s="50"/>
      <c r="T32" s="50"/>
      <c r="U32" s="50"/>
      <c r="V32" s="50"/>
      <c r="W32" s="50"/>
      <c r="X32" s="50"/>
      <c r="Y32" s="33"/>
      <c r="Z32" s="49"/>
      <c r="AA32" s="50"/>
      <c r="AB32" s="50"/>
      <c r="AC32" s="50"/>
      <c r="AD32" s="50"/>
      <c r="AE32" s="50"/>
      <c r="AF32" s="50"/>
      <c r="AG32" s="33"/>
      <c r="AH32" s="31">
        <f t="shared" si="4"/>
        <v>1</v>
      </c>
      <c r="AI32" s="32">
        <f t="shared" si="4"/>
        <v>1</v>
      </c>
      <c r="AJ32" s="33">
        <f t="shared" si="5"/>
        <v>2</v>
      </c>
    </row>
    <row r="33" spans="1:36" x14ac:dyDescent="0.25">
      <c r="A33" s="75"/>
      <c r="B33" s="75"/>
      <c r="C33" s="76">
        <v>2.6388888888888889E-2</v>
      </c>
      <c r="D33" s="16">
        <f t="shared" si="2"/>
        <v>38</v>
      </c>
      <c r="E33" s="17">
        <f t="shared" si="7"/>
        <v>28</v>
      </c>
      <c r="F33" s="75">
        <v>1</v>
      </c>
      <c r="G33" s="29">
        <v>2</v>
      </c>
      <c r="H33" s="25">
        <v>22</v>
      </c>
      <c r="I33" s="30">
        <v>0</v>
      </c>
      <c r="J33" s="31">
        <v>3</v>
      </c>
      <c r="K33" s="32">
        <v>2</v>
      </c>
      <c r="L33" s="32">
        <v>5</v>
      </c>
      <c r="M33" s="31"/>
      <c r="N33" s="32"/>
      <c r="O33" s="32"/>
      <c r="P33" s="32"/>
      <c r="Q33" s="32"/>
      <c r="R33" s="49"/>
      <c r="S33" s="50"/>
      <c r="T33" s="50"/>
      <c r="U33" s="50"/>
      <c r="V33" s="50"/>
      <c r="W33" s="50"/>
      <c r="X33" s="50"/>
      <c r="Y33" s="33"/>
      <c r="Z33" s="49">
        <v>0</v>
      </c>
      <c r="AA33" s="50">
        <v>6</v>
      </c>
      <c r="AB33" s="50">
        <v>6</v>
      </c>
      <c r="AC33" s="50">
        <v>0</v>
      </c>
      <c r="AD33" s="50">
        <v>5</v>
      </c>
      <c r="AE33" s="50">
        <v>5</v>
      </c>
      <c r="AF33" s="50" t="s">
        <v>56</v>
      </c>
      <c r="AG33" s="33">
        <v>110</v>
      </c>
      <c r="AH33" s="31">
        <f t="shared" si="4"/>
        <v>3</v>
      </c>
      <c r="AI33" s="32">
        <f t="shared" si="4"/>
        <v>13</v>
      </c>
      <c r="AJ33" s="33">
        <f t="shared" si="5"/>
        <v>16</v>
      </c>
    </row>
    <row r="34" spans="1:36" x14ac:dyDescent="0.25">
      <c r="A34" s="75"/>
      <c r="B34" s="75"/>
      <c r="C34" s="76">
        <v>2.6388888888888889E-2</v>
      </c>
      <c r="D34" s="16">
        <f t="shared" si="2"/>
        <v>38</v>
      </c>
      <c r="E34" s="17">
        <f t="shared" si="7"/>
        <v>28</v>
      </c>
      <c r="F34" s="75">
        <v>1</v>
      </c>
      <c r="G34" s="29">
        <v>2</v>
      </c>
      <c r="H34" s="25">
        <v>24</v>
      </c>
      <c r="I34" s="30">
        <v>1</v>
      </c>
      <c r="J34" s="31">
        <v>2</v>
      </c>
      <c r="K34" s="32">
        <v>2</v>
      </c>
      <c r="L34" s="32">
        <v>4</v>
      </c>
      <c r="M34" s="31"/>
      <c r="N34" s="32"/>
      <c r="O34" s="32"/>
      <c r="P34" s="32"/>
      <c r="Q34" s="32"/>
      <c r="R34" s="49"/>
      <c r="S34" s="50"/>
      <c r="T34" s="50"/>
      <c r="U34" s="50"/>
      <c r="V34" s="50"/>
      <c r="W34" s="50"/>
      <c r="X34" s="50"/>
      <c r="Y34" s="33"/>
      <c r="Z34" s="49">
        <v>1</v>
      </c>
      <c r="AA34" s="50">
        <v>0</v>
      </c>
      <c r="AB34" s="50">
        <v>1</v>
      </c>
      <c r="AC34" s="50">
        <v>1</v>
      </c>
      <c r="AD34" s="50">
        <v>0</v>
      </c>
      <c r="AE34" s="50">
        <v>1</v>
      </c>
      <c r="AF34" s="50">
        <v>1</v>
      </c>
      <c r="AG34" s="33"/>
      <c r="AH34" s="31">
        <f t="shared" si="4"/>
        <v>4</v>
      </c>
      <c r="AI34" s="32">
        <f t="shared" si="4"/>
        <v>2</v>
      </c>
      <c r="AJ34" s="33">
        <f t="shared" si="5"/>
        <v>6</v>
      </c>
    </row>
    <row r="35" spans="1:36" x14ac:dyDescent="0.25">
      <c r="A35" s="75"/>
      <c r="B35" s="75"/>
      <c r="C35" s="76">
        <v>2.7083333333333334E-2</v>
      </c>
      <c r="D35" s="16">
        <f t="shared" si="2"/>
        <v>39</v>
      </c>
      <c r="E35" s="17">
        <f t="shared" si="7"/>
        <v>29</v>
      </c>
      <c r="F35" s="75">
        <v>1</v>
      </c>
      <c r="G35" s="29">
        <v>2</v>
      </c>
      <c r="H35" s="25">
        <v>26</v>
      </c>
      <c r="I35" s="30">
        <v>0</v>
      </c>
      <c r="J35" s="31">
        <v>0</v>
      </c>
      <c r="K35" s="32">
        <v>2</v>
      </c>
      <c r="L35" s="32">
        <v>2</v>
      </c>
      <c r="M35" s="31"/>
      <c r="N35" s="32"/>
      <c r="O35" s="32"/>
      <c r="P35" s="32"/>
      <c r="Q35" s="32"/>
      <c r="R35" s="49">
        <v>0</v>
      </c>
      <c r="S35" s="50">
        <v>1</v>
      </c>
      <c r="T35" s="50">
        <v>1</v>
      </c>
      <c r="U35" s="50">
        <v>0</v>
      </c>
      <c r="V35" s="50">
        <v>1</v>
      </c>
      <c r="W35" s="50">
        <v>1</v>
      </c>
      <c r="X35" s="50">
        <v>2</v>
      </c>
      <c r="Y35" s="33">
        <v>2</v>
      </c>
      <c r="Z35" s="49">
        <v>0</v>
      </c>
      <c r="AA35" s="50">
        <v>3</v>
      </c>
      <c r="AB35" s="50">
        <v>3</v>
      </c>
      <c r="AC35" s="50">
        <v>0</v>
      </c>
      <c r="AD35" s="50">
        <v>3</v>
      </c>
      <c r="AE35" s="50">
        <v>3</v>
      </c>
      <c r="AF35" s="50" t="s">
        <v>57</v>
      </c>
      <c r="AG35" s="33">
        <v>103</v>
      </c>
      <c r="AH35" s="31">
        <f t="shared" si="4"/>
        <v>0</v>
      </c>
      <c r="AI35" s="32">
        <f t="shared" si="4"/>
        <v>10</v>
      </c>
      <c r="AJ35" s="33">
        <f t="shared" si="5"/>
        <v>10</v>
      </c>
    </row>
    <row r="36" spans="1:36" x14ac:dyDescent="0.25">
      <c r="A36" s="75"/>
      <c r="B36" s="75"/>
      <c r="C36" s="76">
        <v>2.7083333333333334E-2</v>
      </c>
      <c r="D36" s="16">
        <f t="shared" si="2"/>
        <v>39</v>
      </c>
      <c r="E36" s="17">
        <f t="shared" si="7"/>
        <v>29</v>
      </c>
      <c r="F36" s="75">
        <v>1</v>
      </c>
      <c r="G36" s="29">
        <v>2</v>
      </c>
      <c r="H36" s="25">
        <v>28</v>
      </c>
      <c r="I36" s="30">
        <v>1</v>
      </c>
      <c r="J36" s="31">
        <v>2</v>
      </c>
      <c r="K36" s="32">
        <v>4</v>
      </c>
      <c r="L36" s="32">
        <v>6</v>
      </c>
      <c r="M36" s="31">
        <v>0</v>
      </c>
      <c r="N36" s="32">
        <v>1</v>
      </c>
      <c r="O36" s="32">
        <v>1</v>
      </c>
      <c r="P36" s="32">
        <v>2</v>
      </c>
      <c r="Q36" s="32">
        <v>2</v>
      </c>
      <c r="R36" s="49"/>
      <c r="S36" s="50"/>
      <c r="T36" s="50"/>
      <c r="U36" s="50"/>
      <c r="V36" s="50"/>
      <c r="W36" s="50"/>
      <c r="X36" s="50"/>
      <c r="Y36" s="33"/>
      <c r="Z36" s="49"/>
      <c r="AA36" s="50"/>
      <c r="AB36" s="50"/>
      <c r="AC36" s="50"/>
      <c r="AD36" s="50"/>
      <c r="AE36" s="50"/>
      <c r="AF36" s="50"/>
      <c r="AG36" s="33"/>
      <c r="AH36" s="31">
        <f t="shared" si="4"/>
        <v>2</v>
      </c>
      <c r="AI36" s="32">
        <f t="shared" si="4"/>
        <v>5</v>
      </c>
      <c r="AJ36" s="33">
        <f t="shared" si="5"/>
        <v>7</v>
      </c>
    </row>
    <row r="37" spans="1:36" ht="15.75" thickBot="1" x14ac:dyDescent="0.3">
      <c r="A37" s="75"/>
      <c r="B37" s="75"/>
      <c r="C37" s="76">
        <v>2.7777777777777776E-2</v>
      </c>
      <c r="D37" s="16">
        <f t="shared" si="2"/>
        <v>40</v>
      </c>
      <c r="E37" s="17">
        <f t="shared" si="7"/>
        <v>30</v>
      </c>
      <c r="F37" s="75">
        <v>1</v>
      </c>
      <c r="G37" s="35">
        <v>2</v>
      </c>
      <c r="H37" s="36">
        <v>30</v>
      </c>
      <c r="I37" s="37">
        <v>0</v>
      </c>
      <c r="J37" s="38">
        <v>0</v>
      </c>
      <c r="K37" s="39">
        <v>4</v>
      </c>
      <c r="L37" s="39">
        <v>4</v>
      </c>
      <c r="M37" s="38">
        <v>0</v>
      </c>
      <c r="N37" s="39">
        <v>4</v>
      </c>
      <c r="O37" s="39">
        <v>4</v>
      </c>
      <c r="P37" s="39" t="s">
        <v>58</v>
      </c>
      <c r="Q37" s="39">
        <v>11</v>
      </c>
      <c r="R37" s="51"/>
      <c r="S37" s="52"/>
      <c r="T37" s="52"/>
      <c r="U37" s="52"/>
      <c r="V37" s="52"/>
      <c r="W37" s="52"/>
      <c r="X37" s="52"/>
      <c r="Y37" s="40"/>
      <c r="Z37" s="51"/>
      <c r="AA37" s="52"/>
      <c r="AB37" s="52"/>
      <c r="AC37" s="52"/>
      <c r="AD37" s="52"/>
      <c r="AE37" s="52"/>
      <c r="AF37" s="52"/>
      <c r="AG37" s="40"/>
      <c r="AH37" s="38">
        <f t="shared" si="4"/>
        <v>0</v>
      </c>
      <c r="AI37" s="39">
        <f>K37+N37+S37+V37+AA37+AD37</f>
        <v>8</v>
      </c>
      <c r="AJ37" s="40">
        <f t="shared" si="5"/>
        <v>8</v>
      </c>
    </row>
    <row r="38" spans="1:36" x14ac:dyDescent="0.25">
      <c r="A38" s="75"/>
      <c r="B38" s="75"/>
      <c r="C38" s="76">
        <v>2.7777777777777776E-2</v>
      </c>
      <c r="D38" s="16">
        <f t="shared" si="2"/>
        <v>40</v>
      </c>
      <c r="E38" s="17">
        <f t="shared" si="7"/>
        <v>30</v>
      </c>
      <c r="F38" s="75">
        <v>1</v>
      </c>
      <c r="G38" s="62"/>
      <c r="H38" s="62"/>
      <c r="I38" s="62"/>
    </row>
    <row r="39" spans="1:36" x14ac:dyDescent="0.25">
      <c r="A39" s="75"/>
      <c r="B39" s="75"/>
      <c r="C39" s="76">
        <v>2.8472222222222222E-2</v>
      </c>
      <c r="D39" s="16">
        <f t="shared" si="2"/>
        <v>41</v>
      </c>
      <c r="E39" s="17">
        <f t="shared" si="7"/>
        <v>31</v>
      </c>
      <c r="F39" s="75">
        <v>1</v>
      </c>
      <c r="G39" s="63" t="s">
        <v>6</v>
      </c>
      <c r="H39" s="63"/>
      <c r="I39" s="64"/>
      <c r="K39" s="63" t="s">
        <v>11</v>
      </c>
      <c r="L39" s="63"/>
    </row>
    <row r="40" spans="1:36" x14ac:dyDescent="0.25">
      <c r="A40" s="75"/>
      <c r="B40" s="75"/>
      <c r="C40" s="76">
        <v>2.9166666666666664E-2</v>
      </c>
      <c r="D40" s="16">
        <f t="shared" si="2"/>
        <v>41.999999999999993</v>
      </c>
      <c r="E40" s="17">
        <f t="shared" si="7"/>
        <v>31.999999999999993</v>
      </c>
      <c r="F40" s="75">
        <v>1</v>
      </c>
      <c r="G40" s="65">
        <v>0</v>
      </c>
      <c r="H40" s="66" t="s">
        <v>7</v>
      </c>
      <c r="I40" s="64"/>
      <c r="K40" s="65">
        <v>1</v>
      </c>
      <c r="L40" s="66" t="s">
        <v>12</v>
      </c>
    </row>
    <row r="41" spans="1:36" x14ac:dyDescent="0.25">
      <c r="A41" s="75"/>
      <c r="B41" s="75"/>
      <c r="C41" s="76">
        <v>2.9861111111111113E-2</v>
      </c>
      <c r="D41" s="16">
        <f t="shared" si="2"/>
        <v>43</v>
      </c>
      <c r="E41" s="17">
        <f t="shared" si="7"/>
        <v>33</v>
      </c>
      <c r="F41" s="75">
        <v>1</v>
      </c>
      <c r="G41" s="65">
        <v>1</v>
      </c>
      <c r="H41" s="66" t="s">
        <v>21</v>
      </c>
      <c r="I41" s="64"/>
      <c r="K41" s="65">
        <v>2</v>
      </c>
      <c r="L41" s="66" t="s">
        <v>4</v>
      </c>
    </row>
    <row r="42" spans="1:36" x14ac:dyDescent="0.25">
      <c r="A42" s="75"/>
      <c r="B42" s="75"/>
      <c r="C42" s="76">
        <v>2.9861111111111113E-2</v>
      </c>
      <c r="D42" s="16">
        <f t="shared" si="2"/>
        <v>43</v>
      </c>
      <c r="E42" s="17">
        <f t="shared" si="7"/>
        <v>33</v>
      </c>
      <c r="F42" s="75">
        <v>1</v>
      </c>
      <c r="G42" s="65">
        <v>2</v>
      </c>
      <c r="H42" s="66" t="s">
        <v>8</v>
      </c>
      <c r="I42" s="64"/>
      <c r="K42" s="65">
        <v>3</v>
      </c>
      <c r="L42" s="66" t="s">
        <v>17</v>
      </c>
    </row>
    <row r="43" spans="1:36" x14ac:dyDescent="0.25">
      <c r="A43" s="75"/>
      <c r="B43" s="75"/>
      <c r="C43" s="76">
        <v>3.2638888888888891E-2</v>
      </c>
      <c r="D43" s="16">
        <f t="shared" si="2"/>
        <v>47</v>
      </c>
      <c r="E43" s="17">
        <f t="shared" si="7"/>
        <v>37</v>
      </c>
      <c r="F43" s="75">
        <v>6</v>
      </c>
      <c r="G43" s="65">
        <v>3</v>
      </c>
      <c r="H43" s="66" t="s">
        <v>9</v>
      </c>
      <c r="I43" s="64"/>
      <c r="K43" s="65">
        <v>4</v>
      </c>
      <c r="L43" s="66" t="s">
        <v>13</v>
      </c>
    </row>
    <row r="44" spans="1:36" x14ac:dyDescent="0.25">
      <c r="A44" s="75"/>
      <c r="B44" s="75"/>
      <c r="C44" s="76">
        <v>3.3333333333333333E-2</v>
      </c>
      <c r="D44" s="16">
        <f t="shared" si="2"/>
        <v>48</v>
      </c>
      <c r="E44" s="17">
        <f t="shared" si="7"/>
        <v>38</v>
      </c>
      <c r="F44" s="75">
        <v>7</v>
      </c>
      <c r="G44" s="65">
        <v>4</v>
      </c>
      <c r="H44" s="67" t="s">
        <v>18</v>
      </c>
      <c r="I44" s="64"/>
      <c r="K44" s="65">
        <v>5</v>
      </c>
      <c r="L44" s="66" t="s">
        <v>14</v>
      </c>
    </row>
    <row r="45" spans="1:36" x14ac:dyDescent="0.25">
      <c r="A45" s="75"/>
      <c r="B45" s="75"/>
      <c r="C45" s="76">
        <v>3.3333333333333333E-2</v>
      </c>
      <c r="D45" s="16">
        <f t="shared" si="2"/>
        <v>48</v>
      </c>
      <c r="E45" s="17">
        <f t="shared" si="7"/>
        <v>38</v>
      </c>
      <c r="F45" s="75">
        <v>1</v>
      </c>
      <c r="G45" s="65">
        <v>5</v>
      </c>
      <c r="H45" s="67" t="s">
        <v>19</v>
      </c>
      <c r="I45" s="64"/>
      <c r="K45" s="68"/>
      <c r="L45" s="64"/>
    </row>
    <row r="46" spans="1:36" x14ac:dyDescent="0.25">
      <c r="A46" s="75"/>
      <c r="B46" s="75"/>
      <c r="C46" s="76">
        <v>3.4722222222222224E-2</v>
      </c>
      <c r="D46" s="16">
        <f t="shared" si="2"/>
        <v>50</v>
      </c>
      <c r="E46" s="17">
        <f t="shared" si="7"/>
        <v>40</v>
      </c>
      <c r="F46" s="75">
        <v>1</v>
      </c>
      <c r="G46" s="65">
        <v>6</v>
      </c>
      <c r="H46" s="67" t="s">
        <v>15</v>
      </c>
      <c r="I46" s="64"/>
      <c r="K46" s="68"/>
      <c r="L46" s="64"/>
    </row>
    <row r="47" spans="1:36" x14ac:dyDescent="0.25">
      <c r="A47" s="75"/>
      <c r="B47" s="75"/>
      <c r="C47" s="76">
        <v>3.4722222222222224E-2</v>
      </c>
      <c r="D47" s="16">
        <f t="shared" si="2"/>
        <v>50</v>
      </c>
      <c r="E47" s="17">
        <f t="shared" si="7"/>
        <v>40</v>
      </c>
      <c r="F47" s="75">
        <v>1</v>
      </c>
      <c r="G47" s="65">
        <v>7</v>
      </c>
      <c r="H47" s="66" t="s">
        <v>20</v>
      </c>
      <c r="I47" s="64"/>
      <c r="K47" s="68"/>
      <c r="L47" s="64"/>
    </row>
    <row r="48" spans="1:36" x14ac:dyDescent="0.25">
      <c r="A48" s="75"/>
      <c r="B48" s="75"/>
      <c r="C48" s="76">
        <v>3.5416666666666666E-2</v>
      </c>
      <c r="D48" s="16">
        <f t="shared" si="2"/>
        <v>51</v>
      </c>
      <c r="E48" s="17">
        <f t="shared" si="7"/>
        <v>41</v>
      </c>
      <c r="F48" s="75">
        <v>1</v>
      </c>
      <c r="G48" s="65">
        <v>8</v>
      </c>
      <c r="H48" s="67" t="s">
        <v>10</v>
      </c>
      <c r="I48" s="67"/>
      <c r="K48" s="67"/>
      <c r="L48" s="67"/>
    </row>
    <row r="49" spans="1:9" x14ac:dyDescent="0.25">
      <c r="A49" s="75"/>
      <c r="B49" s="75"/>
      <c r="C49" s="76">
        <v>3.6111111111111115E-2</v>
      </c>
      <c r="D49" s="16">
        <f t="shared" si="2"/>
        <v>52.000000000000007</v>
      </c>
      <c r="E49" s="17">
        <f t="shared" si="7"/>
        <v>42.000000000000007</v>
      </c>
      <c r="F49" s="75">
        <v>1</v>
      </c>
      <c r="G49" s="62"/>
    </row>
    <row r="50" spans="1:9" x14ac:dyDescent="0.25">
      <c r="A50" s="75"/>
      <c r="B50" s="75"/>
      <c r="C50" s="76">
        <v>3.7499999999999999E-2</v>
      </c>
      <c r="D50" s="16">
        <f t="shared" si="2"/>
        <v>54</v>
      </c>
      <c r="E50" s="17">
        <f t="shared" si="7"/>
        <v>44</v>
      </c>
      <c r="F50" s="75">
        <v>1</v>
      </c>
      <c r="G50" s="62"/>
      <c r="H50" s="62"/>
      <c r="I50" s="62"/>
    </row>
    <row r="51" spans="1:9" x14ac:dyDescent="0.25">
      <c r="A51" s="75"/>
      <c r="B51" s="75"/>
      <c r="C51" s="76">
        <v>3.888888888888889E-2</v>
      </c>
      <c r="D51" s="16">
        <f t="shared" si="2"/>
        <v>56</v>
      </c>
      <c r="E51" s="17">
        <f t="shared" si="7"/>
        <v>46</v>
      </c>
      <c r="F51" s="75">
        <v>1</v>
      </c>
      <c r="G51" s="62"/>
      <c r="H51" s="62"/>
      <c r="I51" s="62"/>
    </row>
    <row r="52" spans="1:9" x14ac:dyDescent="0.25">
      <c r="A52" s="75"/>
      <c r="B52" s="75"/>
      <c r="C52" s="76">
        <v>4.3750000000000004E-2</v>
      </c>
      <c r="D52" s="16">
        <f t="shared" si="2"/>
        <v>63.000000000000014</v>
      </c>
      <c r="E52" s="17">
        <f t="shared" si="7"/>
        <v>53.000000000000014</v>
      </c>
      <c r="F52" s="75">
        <v>1</v>
      </c>
      <c r="G52" s="62"/>
      <c r="H52" s="62"/>
      <c r="I52" s="62"/>
    </row>
    <row r="53" spans="1:9" x14ac:dyDescent="0.25">
      <c r="A53" s="75"/>
      <c r="B53" s="75"/>
      <c r="C53" s="76">
        <v>4.5138888888888888E-2</v>
      </c>
      <c r="D53" s="16">
        <f t="shared" si="2"/>
        <v>65</v>
      </c>
      <c r="E53" s="17">
        <f t="shared" si="7"/>
        <v>55</v>
      </c>
      <c r="F53" s="75">
        <v>1</v>
      </c>
      <c r="G53" s="62"/>
      <c r="H53" s="62"/>
      <c r="I53" s="62"/>
    </row>
    <row r="54" spans="1:9" x14ac:dyDescent="0.25">
      <c r="A54" s="75"/>
      <c r="B54" s="75"/>
      <c r="C54" s="76">
        <v>9.0277777777777776E-2</v>
      </c>
      <c r="D54" s="16">
        <f t="shared" si="2"/>
        <v>130</v>
      </c>
      <c r="E54" s="17">
        <f t="shared" si="7"/>
        <v>120</v>
      </c>
      <c r="F54" s="75">
        <v>8</v>
      </c>
      <c r="G54" s="62"/>
      <c r="H54" s="62"/>
      <c r="I54" s="62"/>
    </row>
    <row r="55" spans="1:9" x14ac:dyDescent="0.25">
      <c r="A55" s="75">
        <v>1</v>
      </c>
      <c r="B55" s="75">
        <v>7</v>
      </c>
      <c r="C55" s="76">
        <v>7.6388888888888886E-3</v>
      </c>
      <c r="D55" s="16">
        <f t="shared" si="2"/>
        <v>11</v>
      </c>
      <c r="E55" s="17">
        <f>D55-11</f>
        <v>0</v>
      </c>
      <c r="F55" s="75">
        <v>0</v>
      </c>
      <c r="G55" s="62"/>
      <c r="H55" s="62"/>
      <c r="I55" s="62"/>
    </row>
    <row r="56" spans="1:9" x14ac:dyDescent="0.25">
      <c r="A56" s="75"/>
      <c r="B56" s="75"/>
      <c r="C56" s="76">
        <v>1.5972222222222224E-2</v>
      </c>
      <c r="D56" s="16">
        <f t="shared" si="2"/>
        <v>23.000000000000004</v>
      </c>
      <c r="E56" s="17">
        <f t="shared" ref="E56:E66" si="8">D56-11</f>
        <v>12.000000000000004</v>
      </c>
      <c r="F56" s="75">
        <v>1</v>
      </c>
      <c r="G56" s="62"/>
      <c r="H56" s="62"/>
      <c r="I56" s="62"/>
    </row>
    <row r="57" spans="1:9" x14ac:dyDescent="0.25">
      <c r="A57" s="75"/>
      <c r="B57" s="75"/>
      <c r="C57" s="76">
        <v>1.6666666666666666E-2</v>
      </c>
      <c r="D57" s="16">
        <f t="shared" si="2"/>
        <v>24</v>
      </c>
      <c r="E57" s="17">
        <f t="shared" si="8"/>
        <v>13</v>
      </c>
      <c r="F57" s="75">
        <v>1</v>
      </c>
      <c r="G57" s="71"/>
      <c r="H57" s="71"/>
      <c r="I57" s="71"/>
    </row>
    <row r="58" spans="1:9" x14ac:dyDescent="0.25">
      <c r="A58" s="75"/>
      <c r="B58" s="75"/>
      <c r="C58" s="76">
        <v>1.8749999999999999E-2</v>
      </c>
      <c r="D58" s="16">
        <f t="shared" si="2"/>
        <v>27</v>
      </c>
      <c r="E58" s="17">
        <f t="shared" si="8"/>
        <v>16</v>
      </c>
      <c r="F58" s="75">
        <v>1</v>
      </c>
      <c r="G58" s="71"/>
      <c r="H58" s="71"/>
      <c r="I58" s="71"/>
    </row>
    <row r="59" spans="1:9" x14ac:dyDescent="0.25">
      <c r="A59" s="75"/>
      <c r="B59" s="75"/>
      <c r="C59" s="76">
        <v>2.8472222222222222E-2</v>
      </c>
      <c r="D59" s="16">
        <f t="shared" si="2"/>
        <v>41</v>
      </c>
      <c r="E59" s="17">
        <f t="shared" si="8"/>
        <v>30</v>
      </c>
      <c r="F59" s="75">
        <v>1</v>
      </c>
      <c r="G59" s="71"/>
      <c r="H59" s="71"/>
      <c r="I59" s="71"/>
    </row>
    <row r="60" spans="1:9" x14ac:dyDescent="0.25">
      <c r="A60" s="75"/>
      <c r="B60" s="75"/>
      <c r="C60" s="76">
        <v>2.9166666666666664E-2</v>
      </c>
      <c r="D60" s="16">
        <f t="shared" si="2"/>
        <v>41.999999999999993</v>
      </c>
      <c r="E60" s="17">
        <f t="shared" si="8"/>
        <v>30.999999999999993</v>
      </c>
      <c r="F60" s="75">
        <v>1</v>
      </c>
      <c r="G60" s="71"/>
      <c r="H60" s="71"/>
      <c r="I60" s="71"/>
    </row>
    <row r="61" spans="1:9" x14ac:dyDescent="0.25">
      <c r="A61" s="75"/>
      <c r="B61" s="75"/>
      <c r="C61" s="76">
        <v>2.9166666666666664E-2</v>
      </c>
      <c r="D61" s="16">
        <f t="shared" si="2"/>
        <v>41.999999999999993</v>
      </c>
      <c r="E61" s="17">
        <f t="shared" si="8"/>
        <v>30.999999999999993</v>
      </c>
      <c r="F61" s="75">
        <v>1</v>
      </c>
      <c r="G61" s="71"/>
      <c r="H61" s="71"/>
      <c r="I61" s="71"/>
    </row>
    <row r="62" spans="1:9" x14ac:dyDescent="0.25">
      <c r="A62" s="75"/>
      <c r="B62" s="75"/>
      <c r="C62" s="76">
        <v>2.9861111111111113E-2</v>
      </c>
      <c r="D62" s="16">
        <f t="shared" si="2"/>
        <v>43</v>
      </c>
      <c r="E62" s="17">
        <f t="shared" si="8"/>
        <v>32</v>
      </c>
      <c r="F62" s="75">
        <v>1</v>
      </c>
      <c r="G62" s="62"/>
      <c r="H62" s="62"/>
      <c r="I62" s="62"/>
    </row>
    <row r="63" spans="1:9" x14ac:dyDescent="0.25">
      <c r="A63" s="75"/>
      <c r="B63" s="75"/>
      <c r="C63" s="76">
        <v>3.0555555555555555E-2</v>
      </c>
      <c r="D63" s="16">
        <f t="shared" si="2"/>
        <v>44</v>
      </c>
      <c r="E63" s="17">
        <f t="shared" si="8"/>
        <v>33</v>
      </c>
      <c r="F63" s="75">
        <v>1</v>
      </c>
      <c r="G63" s="62"/>
      <c r="H63" s="62"/>
      <c r="I63" s="62"/>
    </row>
    <row r="64" spans="1:9" x14ac:dyDescent="0.25">
      <c r="A64" s="75"/>
      <c r="B64" s="75"/>
      <c r="C64" s="76">
        <v>3.125E-2</v>
      </c>
      <c r="D64" s="16">
        <f t="shared" si="2"/>
        <v>45</v>
      </c>
      <c r="E64" s="17">
        <f t="shared" si="8"/>
        <v>34</v>
      </c>
      <c r="F64" s="75">
        <v>1</v>
      </c>
      <c r="G64" s="62"/>
      <c r="H64" s="62"/>
      <c r="I64" s="62"/>
    </row>
    <row r="65" spans="1:9" x14ac:dyDescent="0.25">
      <c r="A65" s="75"/>
      <c r="B65" s="75"/>
      <c r="C65" s="76">
        <v>3.2638888888888891E-2</v>
      </c>
      <c r="D65" s="16">
        <f t="shared" si="2"/>
        <v>47</v>
      </c>
      <c r="E65" s="17">
        <f t="shared" si="8"/>
        <v>36</v>
      </c>
      <c r="F65" s="75">
        <v>1</v>
      </c>
      <c r="G65" s="62"/>
      <c r="H65" s="62"/>
      <c r="I65" s="62"/>
    </row>
    <row r="66" spans="1:9" x14ac:dyDescent="0.25">
      <c r="A66" s="75"/>
      <c r="B66" s="75"/>
      <c r="C66" s="76">
        <v>9.0972222222222218E-2</v>
      </c>
      <c r="D66" s="16">
        <f t="shared" si="2"/>
        <v>131</v>
      </c>
      <c r="E66" s="17">
        <f t="shared" si="8"/>
        <v>120</v>
      </c>
      <c r="F66" s="75">
        <v>8</v>
      </c>
      <c r="G66" s="62"/>
      <c r="H66" s="62"/>
      <c r="I66" s="62"/>
    </row>
    <row r="67" spans="1:9" x14ac:dyDescent="0.25">
      <c r="A67" s="75">
        <v>1</v>
      </c>
      <c r="B67" s="75">
        <v>9</v>
      </c>
      <c r="C67" s="76">
        <v>8.3333333333333332E-3</v>
      </c>
      <c r="D67" s="16">
        <f t="shared" si="2"/>
        <v>12</v>
      </c>
      <c r="E67" s="17">
        <f>D67-12</f>
        <v>0</v>
      </c>
      <c r="F67" s="75">
        <v>0</v>
      </c>
      <c r="G67" s="62"/>
      <c r="H67" s="62"/>
      <c r="I67" s="62"/>
    </row>
    <row r="68" spans="1:9" x14ac:dyDescent="0.25">
      <c r="A68" s="75"/>
      <c r="B68" s="75"/>
      <c r="C68" s="76">
        <v>9.1666666666666674E-2</v>
      </c>
      <c r="D68" s="16">
        <f t="shared" si="2"/>
        <v>132</v>
      </c>
      <c r="E68" s="17">
        <f>D68-12</f>
        <v>120</v>
      </c>
      <c r="F68" s="75">
        <v>8</v>
      </c>
      <c r="G68" s="62"/>
      <c r="H68" s="62"/>
      <c r="I68" s="62"/>
    </row>
    <row r="69" spans="1:9" x14ac:dyDescent="0.25">
      <c r="A69" s="75">
        <v>1</v>
      </c>
      <c r="B69" s="75">
        <v>11</v>
      </c>
      <c r="C69" s="76">
        <v>7.6388888888888886E-3</v>
      </c>
      <c r="D69" s="16">
        <f t="shared" si="2"/>
        <v>11</v>
      </c>
      <c r="E69" s="17">
        <f>D69-11</f>
        <v>0</v>
      </c>
      <c r="F69" s="75">
        <v>0</v>
      </c>
      <c r="G69" s="62"/>
      <c r="H69" s="62"/>
      <c r="I69" s="62"/>
    </row>
    <row r="70" spans="1:9" x14ac:dyDescent="0.25">
      <c r="A70" s="75"/>
      <c r="B70" s="75"/>
      <c r="C70" s="76">
        <v>9.0277777777777787E-3</v>
      </c>
      <c r="D70" s="16">
        <f t="shared" si="2"/>
        <v>13.000000000000002</v>
      </c>
      <c r="E70" s="17">
        <f t="shared" ref="E70:E88" si="9">D70-11</f>
        <v>2.0000000000000018</v>
      </c>
      <c r="F70" s="75">
        <v>1</v>
      </c>
      <c r="G70" s="62"/>
      <c r="H70" s="62"/>
      <c r="I70" s="62"/>
    </row>
    <row r="71" spans="1:9" x14ac:dyDescent="0.25">
      <c r="A71" s="75"/>
      <c r="B71" s="75"/>
      <c r="C71" s="76">
        <v>1.1805555555555555E-2</v>
      </c>
      <c r="D71" s="16">
        <f t="shared" si="2"/>
        <v>17</v>
      </c>
      <c r="E71" s="17">
        <f t="shared" si="9"/>
        <v>6</v>
      </c>
      <c r="F71" s="75">
        <v>1</v>
      </c>
      <c r="G71" s="62"/>
      <c r="H71" s="62"/>
      <c r="I71" s="62"/>
    </row>
    <row r="72" spans="1:9" x14ac:dyDescent="0.25">
      <c r="A72" s="75"/>
      <c r="B72" s="75"/>
      <c r="C72" s="76">
        <v>1.3194444444444444E-2</v>
      </c>
      <c r="D72" s="16">
        <f t="shared" si="2"/>
        <v>19</v>
      </c>
      <c r="E72" s="17">
        <f t="shared" si="9"/>
        <v>8</v>
      </c>
      <c r="F72" s="75">
        <v>1</v>
      </c>
      <c r="G72" s="62"/>
      <c r="H72" s="62"/>
      <c r="I72" s="62"/>
    </row>
    <row r="73" spans="1:9" x14ac:dyDescent="0.25">
      <c r="A73" s="75"/>
      <c r="B73" s="75"/>
      <c r="C73" s="76">
        <v>1.4583333333333332E-2</v>
      </c>
      <c r="D73" s="16">
        <f t="shared" ref="D73:D136" si="10">C73*60*24</f>
        <v>20.999999999999996</v>
      </c>
      <c r="E73" s="17">
        <f t="shared" si="9"/>
        <v>9.9999999999999964</v>
      </c>
      <c r="F73" s="75">
        <v>1</v>
      </c>
      <c r="G73" s="62"/>
      <c r="H73" s="62"/>
      <c r="I73" s="62"/>
    </row>
    <row r="74" spans="1:9" x14ac:dyDescent="0.25">
      <c r="A74" s="75"/>
      <c r="B74" s="75"/>
      <c r="C74" s="76">
        <v>1.5972222222222224E-2</v>
      </c>
      <c r="D74" s="16">
        <f t="shared" si="10"/>
        <v>23.000000000000004</v>
      </c>
      <c r="E74" s="17">
        <f t="shared" si="9"/>
        <v>12.000000000000004</v>
      </c>
      <c r="F74" s="75">
        <v>1</v>
      </c>
      <c r="G74" s="62"/>
      <c r="H74" s="62"/>
      <c r="I74" s="62"/>
    </row>
    <row r="75" spans="1:9" x14ac:dyDescent="0.25">
      <c r="A75" s="75"/>
      <c r="B75" s="75"/>
      <c r="C75" s="76">
        <v>3.8194444444444441E-2</v>
      </c>
      <c r="D75" s="16">
        <f t="shared" si="10"/>
        <v>55</v>
      </c>
      <c r="E75" s="17">
        <f t="shared" si="9"/>
        <v>44</v>
      </c>
      <c r="F75" s="75">
        <v>1</v>
      </c>
      <c r="G75" s="62"/>
      <c r="H75" s="62"/>
      <c r="I75" s="62"/>
    </row>
    <row r="76" spans="1:9" x14ac:dyDescent="0.25">
      <c r="A76" s="75"/>
      <c r="B76" s="75"/>
      <c r="C76" s="76">
        <v>3.8194444444444441E-2</v>
      </c>
      <c r="D76" s="16">
        <f t="shared" si="10"/>
        <v>55</v>
      </c>
      <c r="E76" s="17">
        <f t="shared" si="9"/>
        <v>44</v>
      </c>
      <c r="F76" s="75">
        <v>1</v>
      </c>
      <c r="G76" s="62"/>
      <c r="H76" s="62"/>
      <c r="I76" s="62"/>
    </row>
    <row r="77" spans="1:9" x14ac:dyDescent="0.25">
      <c r="A77" s="75"/>
      <c r="B77" s="75"/>
      <c r="C77" s="76">
        <v>3.9583333333333331E-2</v>
      </c>
      <c r="D77" s="16">
        <f t="shared" si="10"/>
        <v>57</v>
      </c>
      <c r="E77" s="17">
        <f t="shared" si="9"/>
        <v>46</v>
      </c>
      <c r="F77" s="75">
        <v>1</v>
      </c>
      <c r="G77" s="62"/>
      <c r="H77" s="62"/>
      <c r="I77" s="62"/>
    </row>
    <row r="78" spans="1:9" x14ac:dyDescent="0.25">
      <c r="A78" s="75"/>
      <c r="B78" s="75"/>
      <c r="C78" s="76">
        <v>4.027777777777778E-2</v>
      </c>
      <c r="D78" s="16">
        <f t="shared" si="10"/>
        <v>58.000000000000007</v>
      </c>
      <c r="E78" s="17">
        <f t="shared" si="9"/>
        <v>47.000000000000007</v>
      </c>
      <c r="F78" s="75">
        <v>1</v>
      </c>
      <c r="G78" s="62"/>
      <c r="H78" s="62"/>
      <c r="I78" s="62"/>
    </row>
    <row r="79" spans="1:9" x14ac:dyDescent="0.25">
      <c r="A79" s="75"/>
      <c r="B79" s="75"/>
      <c r="C79" s="76">
        <v>4.0972222222222222E-2</v>
      </c>
      <c r="D79" s="16">
        <f t="shared" si="10"/>
        <v>59</v>
      </c>
      <c r="E79" s="17">
        <f t="shared" si="9"/>
        <v>48</v>
      </c>
      <c r="F79" s="75">
        <v>1</v>
      </c>
      <c r="G79" s="62"/>
      <c r="H79" s="62"/>
      <c r="I79" s="62"/>
    </row>
    <row r="80" spans="1:9" x14ac:dyDescent="0.25">
      <c r="A80" s="75"/>
      <c r="B80" s="75"/>
      <c r="C80" s="76">
        <v>4.1666666666666664E-2</v>
      </c>
      <c r="D80" s="16">
        <f t="shared" si="10"/>
        <v>60</v>
      </c>
      <c r="E80" s="17">
        <f t="shared" si="9"/>
        <v>49</v>
      </c>
      <c r="F80" s="75">
        <v>1</v>
      </c>
      <c r="G80" s="62"/>
      <c r="H80" s="62"/>
      <c r="I80" s="62"/>
    </row>
    <row r="81" spans="1:9" x14ac:dyDescent="0.25">
      <c r="A81" s="75"/>
      <c r="B81" s="75"/>
      <c r="C81" s="76">
        <v>4.2361111111111106E-2</v>
      </c>
      <c r="D81" s="16">
        <f t="shared" si="10"/>
        <v>61</v>
      </c>
      <c r="E81" s="17">
        <f t="shared" si="9"/>
        <v>50</v>
      </c>
      <c r="F81" s="75">
        <v>1</v>
      </c>
      <c r="G81" s="62"/>
      <c r="H81" s="62"/>
      <c r="I81" s="62"/>
    </row>
    <row r="82" spans="1:9" x14ac:dyDescent="0.25">
      <c r="A82" s="75"/>
      <c r="B82" s="75"/>
      <c r="C82" s="76">
        <v>4.3055555555555562E-2</v>
      </c>
      <c r="D82" s="16">
        <f t="shared" si="10"/>
        <v>62.000000000000014</v>
      </c>
      <c r="E82" s="17">
        <f t="shared" si="9"/>
        <v>51.000000000000014</v>
      </c>
      <c r="F82" s="75">
        <v>1</v>
      </c>
      <c r="G82" s="62"/>
      <c r="H82" s="62"/>
      <c r="I82" s="62"/>
    </row>
    <row r="83" spans="1:9" x14ac:dyDescent="0.25">
      <c r="A83" s="75"/>
      <c r="B83" s="75"/>
      <c r="C83" s="76">
        <v>4.4444444444444446E-2</v>
      </c>
      <c r="D83" s="16">
        <f t="shared" si="10"/>
        <v>64</v>
      </c>
      <c r="E83" s="17">
        <f t="shared" si="9"/>
        <v>53</v>
      </c>
      <c r="F83" s="75">
        <v>1</v>
      </c>
      <c r="G83" s="62"/>
      <c r="H83" s="62"/>
      <c r="I83" s="62"/>
    </row>
    <row r="84" spans="1:9" x14ac:dyDescent="0.25">
      <c r="A84" s="75"/>
      <c r="B84" s="75"/>
      <c r="C84" s="76">
        <v>4.7222222222222221E-2</v>
      </c>
      <c r="D84" s="16">
        <f t="shared" si="10"/>
        <v>68</v>
      </c>
      <c r="E84" s="17">
        <f t="shared" si="9"/>
        <v>57</v>
      </c>
      <c r="F84" s="75">
        <v>1</v>
      </c>
      <c r="G84" s="62"/>
      <c r="H84" s="62"/>
      <c r="I84" s="62"/>
    </row>
    <row r="85" spans="1:9" x14ac:dyDescent="0.25">
      <c r="A85" s="75"/>
      <c r="B85" s="75"/>
      <c r="C85" s="76">
        <v>4.7916666666666663E-2</v>
      </c>
      <c r="D85" s="16">
        <f t="shared" si="10"/>
        <v>69</v>
      </c>
      <c r="E85" s="17">
        <f t="shared" si="9"/>
        <v>58</v>
      </c>
      <c r="F85" s="75">
        <v>1</v>
      </c>
      <c r="G85" s="62"/>
      <c r="H85" s="62"/>
      <c r="I85" s="62"/>
    </row>
    <row r="86" spans="1:9" x14ac:dyDescent="0.25">
      <c r="A86" s="75"/>
      <c r="B86" s="75"/>
      <c r="C86" s="76">
        <v>4.8611111111111112E-2</v>
      </c>
      <c r="D86" s="16">
        <f t="shared" si="10"/>
        <v>70</v>
      </c>
      <c r="E86" s="17">
        <f t="shared" si="9"/>
        <v>59</v>
      </c>
      <c r="F86" s="75">
        <v>1</v>
      </c>
      <c r="G86" s="62"/>
      <c r="H86" s="62"/>
      <c r="I86" s="62"/>
    </row>
    <row r="87" spans="1:9" x14ac:dyDescent="0.25">
      <c r="A87" s="75"/>
      <c r="B87" s="75"/>
      <c r="C87" s="76">
        <v>4.9305555555555554E-2</v>
      </c>
      <c r="D87" s="16">
        <f t="shared" si="10"/>
        <v>71</v>
      </c>
      <c r="E87" s="17">
        <f t="shared" si="9"/>
        <v>60</v>
      </c>
      <c r="F87" s="75">
        <v>1</v>
      </c>
      <c r="G87" s="62"/>
      <c r="H87" s="62"/>
      <c r="I87" s="62"/>
    </row>
    <row r="88" spans="1:9" x14ac:dyDescent="0.25">
      <c r="A88" s="75"/>
      <c r="B88" s="75"/>
      <c r="C88" s="76">
        <v>9.0972222222222218E-2</v>
      </c>
      <c r="D88" s="16">
        <f t="shared" si="10"/>
        <v>131</v>
      </c>
      <c r="E88" s="17">
        <f t="shared" si="9"/>
        <v>120</v>
      </c>
      <c r="F88" s="75">
        <v>8</v>
      </c>
      <c r="G88" s="62"/>
      <c r="H88" s="62"/>
      <c r="I88" s="62"/>
    </row>
    <row r="89" spans="1:9" x14ac:dyDescent="0.25">
      <c r="A89" s="75">
        <v>1</v>
      </c>
      <c r="B89" s="75">
        <v>13</v>
      </c>
      <c r="C89" s="76">
        <v>1.3194444444444444E-2</v>
      </c>
      <c r="D89" s="16">
        <f t="shared" si="10"/>
        <v>19</v>
      </c>
      <c r="E89" s="17">
        <f>D89-19</f>
        <v>0</v>
      </c>
      <c r="F89" s="75">
        <v>0</v>
      </c>
      <c r="G89" s="62"/>
      <c r="H89" s="62"/>
      <c r="I89" s="62"/>
    </row>
    <row r="90" spans="1:9" x14ac:dyDescent="0.25">
      <c r="A90" s="75"/>
      <c r="B90" s="75"/>
      <c r="C90" s="76">
        <v>1.4583333333333332E-2</v>
      </c>
      <c r="D90" s="16">
        <f t="shared" si="10"/>
        <v>20.999999999999996</v>
      </c>
      <c r="E90" s="17">
        <f t="shared" ref="E90:E109" si="11">D90-19</f>
        <v>1.9999999999999964</v>
      </c>
      <c r="F90" s="75">
        <v>1</v>
      </c>
      <c r="G90" s="62"/>
      <c r="H90" s="62"/>
      <c r="I90" s="62"/>
    </row>
    <row r="91" spans="1:9" x14ac:dyDescent="0.25">
      <c r="A91" s="75"/>
      <c r="B91" s="75"/>
      <c r="C91" s="76">
        <v>1.5277777777777777E-2</v>
      </c>
      <c r="D91" s="16">
        <f t="shared" si="10"/>
        <v>22</v>
      </c>
      <c r="E91" s="17">
        <f t="shared" si="11"/>
        <v>3</v>
      </c>
      <c r="F91" s="75">
        <v>1</v>
      </c>
      <c r="G91" s="62"/>
      <c r="H91" s="62"/>
      <c r="I91" s="62"/>
    </row>
    <row r="92" spans="1:9" x14ac:dyDescent="0.25">
      <c r="A92" s="75"/>
      <c r="B92" s="75"/>
      <c r="C92" s="76">
        <v>1.5972222222222224E-2</v>
      </c>
      <c r="D92" s="16">
        <f t="shared" si="10"/>
        <v>23.000000000000004</v>
      </c>
      <c r="E92" s="17">
        <f t="shared" si="11"/>
        <v>4.0000000000000036</v>
      </c>
      <c r="F92" s="75">
        <v>1</v>
      </c>
      <c r="G92" s="62"/>
      <c r="H92" s="62"/>
      <c r="I92" s="62"/>
    </row>
    <row r="93" spans="1:9" x14ac:dyDescent="0.25">
      <c r="A93" s="75"/>
      <c r="B93" s="75"/>
      <c r="C93" s="76">
        <v>1.6666666666666666E-2</v>
      </c>
      <c r="D93" s="16">
        <f t="shared" si="10"/>
        <v>24</v>
      </c>
      <c r="E93" s="17">
        <f t="shared" si="11"/>
        <v>5</v>
      </c>
      <c r="F93" s="75">
        <v>1</v>
      </c>
      <c r="G93" s="62"/>
      <c r="H93" s="62"/>
      <c r="I93" s="62"/>
    </row>
    <row r="94" spans="1:9" x14ac:dyDescent="0.25">
      <c r="A94" s="75"/>
      <c r="B94" s="75"/>
      <c r="C94" s="76">
        <v>1.7361111111111112E-2</v>
      </c>
      <c r="D94" s="16">
        <f t="shared" si="10"/>
        <v>25</v>
      </c>
      <c r="E94" s="17">
        <f t="shared" si="11"/>
        <v>6</v>
      </c>
      <c r="F94" s="75">
        <v>1</v>
      </c>
      <c r="G94" s="62"/>
      <c r="H94" s="62"/>
      <c r="I94" s="62"/>
    </row>
    <row r="95" spans="1:9" x14ac:dyDescent="0.25">
      <c r="A95" s="75"/>
      <c r="B95" s="75"/>
      <c r="C95" s="76">
        <v>1.8749999999999999E-2</v>
      </c>
      <c r="D95" s="16">
        <f t="shared" si="10"/>
        <v>27</v>
      </c>
      <c r="E95" s="17">
        <f t="shared" si="11"/>
        <v>8</v>
      </c>
      <c r="F95" s="75">
        <v>1</v>
      </c>
      <c r="G95" s="62"/>
      <c r="H95" s="62"/>
      <c r="I95" s="62"/>
    </row>
    <row r="96" spans="1:9" x14ac:dyDescent="0.25">
      <c r="A96" s="75"/>
      <c r="B96" s="75"/>
      <c r="C96" s="76">
        <v>1.9444444444444445E-2</v>
      </c>
      <c r="D96" s="16">
        <f t="shared" si="10"/>
        <v>28</v>
      </c>
      <c r="E96" s="17">
        <f t="shared" si="11"/>
        <v>9</v>
      </c>
      <c r="F96" s="75">
        <v>1</v>
      </c>
      <c r="G96" s="62"/>
      <c r="H96" s="62"/>
      <c r="I96" s="62"/>
    </row>
    <row r="97" spans="1:9" x14ac:dyDescent="0.25">
      <c r="A97" s="75"/>
      <c r="B97" s="75"/>
      <c r="C97" s="76">
        <v>2.4999999999999998E-2</v>
      </c>
      <c r="D97" s="16">
        <f t="shared" si="10"/>
        <v>35.999999999999993</v>
      </c>
      <c r="E97" s="17">
        <f t="shared" si="11"/>
        <v>16.999999999999993</v>
      </c>
      <c r="F97" s="75">
        <v>1</v>
      </c>
      <c r="G97" s="62"/>
      <c r="H97" s="62"/>
      <c r="I97" s="62"/>
    </row>
    <row r="98" spans="1:9" x14ac:dyDescent="0.25">
      <c r="A98" s="75"/>
      <c r="B98" s="75"/>
      <c r="C98" s="76">
        <v>2.5694444444444447E-2</v>
      </c>
      <c r="D98" s="16">
        <f t="shared" si="10"/>
        <v>37</v>
      </c>
      <c r="E98" s="17">
        <f t="shared" si="11"/>
        <v>18</v>
      </c>
      <c r="F98" s="75">
        <v>1</v>
      </c>
      <c r="G98" s="62"/>
      <c r="H98" s="62"/>
      <c r="I98" s="62"/>
    </row>
    <row r="99" spans="1:9" x14ac:dyDescent="0.25">
      <c r="A99" s="75"/>
      <c r="B99" s="75"/>
      <c r="C99" s="76">
        <v>2.6388888888888889E-2</v>
      </c>
      <c r="D99" s="16">
        <f t="shared" si="10"/>
        <v>38</v>
      </c>
      <c r="E99" s="17">
        <f t="shared" si="11"/>
        <v>19</v>
      </c>
      <c r="F99" s="75">
        <v>1</v>
      </c>
      <c r="G99" s="62"/>
      <c r="H99" s="62"/>
      <c r="I99" s="62"/>
    </row>
    <row r="100" spans="1:9" x14ac:dyDescent="0.25">
      <c r="A100" s="75"/>
      <c r="B100" s="75"/>
      <c r="C100" s="76">
        <v>2.7083333333333334E-2</v>
      </c>
      <c r="D100" s="16">
        <f t="shared" si="10"/>
        <v>39</v>
      </c>
      <c r="E100" s="17">
        <f t="shared" si="11"/>
        <v>20</v>
      </c>
      <c r="F100" s="75">
        <v>1</v>
      </c>
      <c r="G100" s="62"/>
      <c r="H100" s="62"/>
      <c r="I100" s="62"/>
    </row>
    <row r="101" spans="1:9" x14ac:dyDescent="0.25">
      <c r="A101" s="75"/>
      <c r="B101" s="75"/>
      <c r="C101" s="76">
        <v>2.7083333333333334E-2</v>
      </c>
      <c r="D101" s="16">
        <f t="shared" si="10"/>
        <v>39</v>
      </c>
      <c r="E101" s="17">
        <f t="shared" si="11"/>
        <v>20</v>
      </c>
      <c r="F101" s="75">
        <v>1</v>
      </c>
      <c r="G101" s="62"/>
      <c r="H101" s="62"/>
      <c r="I101" s="62"/>
    </row>
    <row r="102" spans="1:9" x14ac:dyDescent="0.25">
      <c r="A102" s="75"/>
      <c r="B102" s="75"/>
      <c r="C102" s="76">
        <v>2.7777777777777776E-2</v>
      </c>
      <c r="D102" s="16">
        <f t="shared" si="10"/>
        <v>40</v>
      </c>
      <c r="E102" s="17">
        <f t="shared" si="11"/>
        <v>21</v>
      </c>
      <c r="F102" s="75">
        <v>1</v>
      </c>
      <c r="G102" s="62"/>
      <c r="H102" s="62"/>
      <c r="I102" s="62"/>
    </row>
    <row r="103" spans="1:9" x14ac:dyDescent="0.25">
      <c r="A103" s="75"/>
      <c r="B103" s="75"/>
      <c r="C103" s="76">
        <v>2.9166666666666664E-2</v>
      </c>
      <c r="D103" s="16">
        <f t="shared" si="10"/>
        <v>41.999999999999993</v>
      </c>
      <c r="E103" s="17">
        <f t="shared" si="11"/>
        <v>22.999999999999993</v>
      </c>
      <c r="F103" s="75">
        <v>1</v>
      </c>
      <c r="G103" s="62"/>
      <c r="H103" s="62"/>
      <c r="I103" s="62"/>
    </row>
    <row r="104" spans="1:9" x14ac:dyDescent="0.25">
      <c r="A104" s="75"/>
      <c r="B104" s="75"/>
      <c r="C104" s="76">
        <v>2.9861111111111113E-2</v>
      </c>
      <c r="D104" s="16">
        <f t="shared" si="10"/>
        <v>43</v>
      </c>
      <c r="E104" s="17">
        <f t="shared" si="11"/>
        <v>24</v>
      </c>
      <c r="F104" s="75">
        <v>1</v>
      </c>
      <c r="G104" s="62"/>
      <c r="H104" s="62"/>
      <c r="I104" s="62"/>
    </row>
    <row r="105" spans="1:9" x14ac:dyDescent="0.25">
      <c r="A105" s="75"/>
      <c r="B105" s="75"/>
      <c r="C105" s="76">
        <v>3.1944444444444449E-2</v>
      </c>
      <c r="D105" s="16">
        <f t="shared" si="10"/>
        <v>46.000000000000007</v>
      </c>
      <c r="E105" s="17">
        <f t="shared" si="11"/>
        <v>27.000000000000007</v>
      </c>
      <c r="F105" s="75">
        <v>1</v>
      </c>
      <c r="G105" s="62"/>
      <c r="H105" s="62"/>
      <c r="I105" s="62"/>
    </row>
    <row r="106" spans="1:9" x14ac:dyDescent="0.25">
      <c r="A106" s="75"/>
      <c r="B106" s="75"/>
      <c r="C106" s="76">
        <v>3.4722222222222224E-2</v>
      </c>
      <c r="D106" s="16">
        <f t="shared" si="10"/>
        <v>50</v>
      </c>
      <c r="E106" s="17">
        <f t="shared" si="11"/>
        <v>31</v>
      </c>
      <c r="F106" s="75">
        <v>1</v>
      </c>
      <c r="G106" s="62"/>
      <c r="H106" s="62"/>
      <c r="I106" s="62"/>
    </row>
    <row r="107" spans="1:9" x14ac:dyDescent="0.25">
      <c r="A107" s="75"/>
      <c r="B107" s="75"/>
      <c r="C107" s="76">
        <v>3.888888888888889E-2</v>
      </c>
      <c r="D107" s="16">
        <f t="shared" si="10"/>
        <v>56</v>
      </c>
      <c r="E107" s="17">
        <f t="shared" si="11"/>
        <v>37</v>
      </c>
      <c r="F107" s="75">
        <v>1</v>
      </c>
      <c r="G107" s="62"/>
      <c r="H107" s="62"/>
      <c r="I107" s="62"/>
    </row>
    <row r="108" spans="1:9" x14ac:dyDescent="0.25">
      <c r="A108" s="75"/>
      <c r="B108" s="75"/>
      <c r="C108" s="76">
        <v>3.9583333333333331E-2</v>
      </c>
      <c r="D108" s="16">
        <f t="shared" si="10"/>
        <v>57</v>
      </c>
      <c r="E108" s="17">
        <f t="shared" si="11"/>
        <v>38</v>
      </c>
      <c r="F108" s="75">
        <v>1</v>
      </c>
      <c r="G108" s="62"/>
      <c r="H108" s="62"/>
      <c r="I108" s="62"/>
    </row>
    <row r="109" spans="1:9" x14ac:dyDescent="0.25">
      <c r="A109" s="75"/>
      <c r="B109" s="75"/>
      <c r="C109" s="76">
        <v>9.6527777777777768E-2</v>
      </c>
      <c r="D109" s="16">
        <f t="shared" si="10"/>
        <v>139</v>
      </c>
      <c r="E109" s="17">
        <f t="shared" si="11"/>
        <v>120</v>
      </c>
      <c r="F109" s="75">
        <v>8</v>
      </c>
      <c r="G109" s="62"/>
      <c r="H109" s="62"/>
      <c r="I109" s="62"/>
    </row>
    <row r="110" spans="1:9" x14ac:dyDescent="0.25">
      <c r="A110" s="75">
        <v>1</v>
      </c>
      <c r="B110" s="75">
        <v>15</v>
      </c>
      <c r="C110" s="76">
        <v>9.0277777777777787E-3</v>
      </c>
      <c r="D110" s="16">
        <f t="shared" si="10"/>
        <v>13.000000000000002</v>
      </c>
      <c r="E110" s="27">
        <f>D110-13</f>
        <v>0</v>
      </c>
      <c r="F110" s="75">
        <v>0</v>
      </c>
      <c r="G110" s="62"/>
      <c r="H110" s="62"/>
      <c r="I110" s="62"/>
    </row>
    <row r="111" spans="1:9" x14ac:dyDescent="0.25">
      <c r="A111" s="75"/>
      <c r="B111" s="75"/>
      <c r="C111" s="76">
        <v>1.3194444444444444E-2</v>
      </c>
      <c r="D111" s="16">
        <f t="shared" si="10"/>
        <v>19</v>
      </c>
      <c r="E111" s="27">
        <f t="shared" ref="E111:E127" si="12">D111-13</f>
        <v>6</v>
      </c>
      <c r="F111" s="75">
        <v>1</v>
      </c>
      <c r="G111" s="62"/>
      <c r="H111" s="62"/>
      <c r="I111" s="62"/>
    </row>
    <row r="112" spans="1:9" x14ac:dyDescent="0.25">
      <c r="A112" s="75"/>
      <c r="B112" s="75"/>
      <c r="C112" s="76">
        <v>1.4583333333333332E-2</v>
      </c>
      <c r="D112" s="16">
        <f t="shared" si="10"/>
        <v>20.999999999999996</v>
      </c>
      <c r="E112" s="27">
        <f t="shared" si="12"/>
        <v>7.9999999999999964</v>
      </c>
      <c r="F112" s="75">
        <v>1</v>
      </c>
      <c r="G112" s="62"/>
      <c r="H112" s="62"/>
      <c r="I112" s="62"/>
    </row>
    <row r="113" spans="1:9" x14ac:dyDescent="0.25">
      <c r="A113" s="75"/>
      <c r="B113" s="75"/>
      <c r="C113" s="76">
        <v>1.5277777777777777E-2</v>
      </c>
      <c r="D113" s="16">
        <f t="shared" si="10"/>
        <v>22</v>
      </c>
      <c r="E113" s="27">
        <f t="shared" si="12"/>
        <v>9</v>
      </c>
      <c r="F113" s="75">
        <v>1</v>
      </c>
      <c r="G113" s="62"/>
      <c r="H113" s="62"/>
      <c r="I113" s="62"/>
    </row>
    <row r="114" spans="1:9" x14ac:dyDescent="0.25">
      <c r="A114" s="75"/>
      <c r="B114" s="75"/>
      <c r="C114" s="76">
        <v>1.5972222222222224E-2</v>
      </c>
      <c r="D114" s="16">
        <f t="shared" si="10"/>
        <v>23.000000000000004</v>
      </c>
      <c r="E114" s="27">
        <f t="shared" si="12"/>
        <v>10.000000000000004</v>
      </c>
      <c r="F114" s="75">
        <v>1</v>
      </c>
      <c r="G114" s="62"/>
      <c r="H114" s="62"/>
      <c r="I114" s="62"/>
    </row>
    <row r="115" spans="1:9" x14ac:dyDescent="0.25">
      <c r="A115" s="75"/>
      <c r="B115" s="75"/>
      <c r="C115" s="76">
        <v>1.6666666666666666E-2</v>
      </c>
      <c r="D115" s="16">
        <f t="shared" si="10"/>
        <v>24</v>
      </c>
      <c r="E115" s="27">
        <f t="shared" si="12"/>
        <v>11</v>
      </c>
      <c r="F115" s="75">
        <v>1</v>
      </c>
      <c r="G115" s="62"/>
      <c r="H115" s="62"/>
      <c r="I115" s="62"/>
    </row>
    <row r="116" spans="1:9" x14ac:dyDescent="0.25">
      <c r="A116" s="75"/>
      <c r="B116" s="75"/>
      <c r="C116" s="76">
        <v>1.6666666666666666E-2</v>
      </c>
      <c r="D116" s="16">
        <f t="shared" si="10"/>
        <v>24</v>
      </c>
      <c r="E116" s="27">
        <f t="shared" si="12"/>
        <v>11</v>
      </c>
      <c r="F116" s="75">
        <v>1</v>
      </c>
      <c r="G116" s="62"/>
      <c r="H116" s="62"/>
      <c r="I116" s="62"/>
    </row>
    <row r="117" spans="1:9" x14ac:dyDescent="0.25">
      <c r="A117" s="75"/>
      <c r="B117" s="75"/>
      <c r="C117" s="76">
        <v>1.7361111111111112E-2</v>
      </c>
      <c r="D117" s="16">
        <f t="shared" si="10"/>
        <v>25</v>
      </c>
      <c r="E117" s="27">
        <f t="shared" si="12"/>
        <v>12</v>
      </c>
      <c r="F117" s="75">
        <v>1</v>
      </c>
      <c r="G117" s="62"/>
      <c r="H117" s="62"/>
      <c r="I117" s="62"/>
    </row>
    <row r="118" spans="1:9" x14ac:dyDescent="0.25">
      <c r="A118" s="75"/>
      <c r="B118" s="75"/>
      <c r="C118" s="76">
        <v>1.8055555555555557E-2</v>
      </c>
      <c r="D118" s="16">
        <f t="shared" si="10"/>
        <v>26.000000000000004</v>
      </c>
      <c r="E118" s="27">
        <f t="shared" si="12"/>
        <v>13.000000000000004</v>
      </c>
      <c r="F118" s="75">
        <v>1</v>
      </c>
      <c r="G118" s="62"/>
      <c r="H118" s="62"/>
      <c r="I118" s="62"/>
    </row>
    <row r="119" spans="1:9" x14ac:dyDescent="0.25">
      <c r="A119" s="75"/>
      <c r="B119" s="75"/>
      <c r="C119" s="76">
        <v>1.8055555555555557E-2</v>
      </c>
      <c r="D119" s="16">
        <f t="shared" si="10"/>
        <v>26.000000000000004</v>
      </c>
      <c r="E119" s="27">
        <f t="shared" si="12"/>
        <v>13.000000000000004</v>
      </c>
      <c r="F119" s="75">
        <v>1</v>
      </c>
      <c r="G119" s="62"/>
      <c r="H119" s="62"/>
      <c r="I119" s="62"/>
    </row>
    <row r="120" spans="1:9" x14ac:dyDescent="0.25">
      <c r="A120" s="75"/>
      <c r="B120" s="75"/>
      <c r="C120" s="76">
        <v>2.0833333333333332E-2</v>
      </c>
      <c r="D120" s="16">
        <f t="shared" si="10"/>
        <v>30</v>
      </c>
      <c r="E120" s="27">
        <f t="shared" si="12"/>
        <v>17</v>
      </c>
      <c r="F120" s="75">
        <v>1</v>
      </c>
      <c r="G120" s="62"/>
      <c r="H120" s="62"/>
      <c r="I120" s="62"/>
    </row>
    <row r="121" spans="1:9" x14ac:dyDescent="0.25">
      <c r="A121" s="75"/>
      <c r="B121" s="75"/>
      <c r="C121" s="76">
        <v>2.4999999999999998E-2</v>
      </c>
      <c r="D121" s="16">
        <f t="shared" si="10"/>
        <v>35.999999999999993</v>
      </c>
      <c r="E121" s="27">
        <f t="shared" si="12"/>
        <v>22.999999999999993</v>
      </c>
      <c r="F121" s="75">
        <v>1</v>
      </c>
      <c r="G121" s="62"/>
      <c r="H121" s="62"/>
      <c r="I121" s="62"/>
    </row>
    <row r="122" spans="1:9" x14ac:dyDescent="0.25">
      <c r="A122" s="75"/>
      <c r="B122" s="75"/>
      <c r="C122" s="76">
        <v>2.5694444444444447E-2</v>
      </c>
      <c r="D122" s="16">
        <f t="shared" si="10"/>
        <v>37</v>
      </c>
      <c r="E122" s="27">
        <f t="shared" si="12"/>
        <v>24</v>
      </c>
      <c r="F122" s="75">
        <v>1</v>
      </c>
      <c r="G122" s="62"/>
      <c r="H122" s="62"/>
      <c r="I122" s="62"/>
    </row>
    <row r="123" spans="1:9" x14ac:dyDescent="0.25">
      <c r="A123" s="75"/>
      <c r="B123" s="75"/>
      <c r="C123" s="76">
        <v>2.6388888888888889E-2</v>
      </c>
      <c r="D123" s="16">
        <f t="shared" si="10"/>
        <v>38</v>
      </c>
      <c r="E123" s="27">
        <f t="shared" si="12"/>
        <v>25</v>
      </c>
      <c r="F123" s="75">
        <v>1</v>
      </c>
      <c r="G123" s="62"/>
      <c r="H123" s="62"/>
      <c r="I123" s="62"/>
    </row>
    <row r="124" spans="1:9" x14ac:dyDescent="0.25">
      <c r="A124" s="75"/>
      <c r="B124" s="75"/>
      <c r="C124" s="76">
        <v>2.6388888888888889E-2</v>
      </c>
      <c r="D124" s="16">
        <f t="shared" si="10"/>
        <v>38</v>
      </c>
      <c r="E124" s="27">
        <f t="shared" si="12"/>
        <v>25</v>
      </c>
      <c r="F124" s="75">
        <v>1</v>
      </c>
      <c r="G124" s="62"/>
      <c r="H124" s="62"/>
      <c r="I124" s="62"/>
    </row>
    <row r="125" spans="1:9" x14ac:dyDescent="0.25">
      <c r="A125" s="75"/>
      <c r="B125" s="75"/>
      <c r="C125" s="76">
        <v>2.7083333333333334E-2</v>
      </c>
      <c r="D125" s="16">
        <f t="shared" si="10"/>
        <v>39</v>
      </c>
      <c r="E125" s="27">
        <f t="shared" si="12"/>
        <v>26</v>
      </c>
      <c r="F125" s="75">
        <v>1</v>
      </c>
      <c r="G125" s="62"/>
      <c r="H125" s="62"/>
      <c r="I125" s="62"/>
    </row>
    <row r="126" spans="1:9" x14ac:dyDescent="0.25">
      <c r="A126" s="75"/>
      <c r="B126" s="75"/>
      <c r="C126" s="76">
        <v>2.7777777777777776E-2</v>
      </c>
      <c r="D126" s="16">
        <f t="shared" si="10"/>
        <v>40</v>
      </c>
      <c r="E126" s="27">
        <f t="shared" si="12"/>
        <v>27</v>
      </c>
      <c r="F126" s="75">
        <v>1</v>
      </c>
      <c r="G126" s="62"/>
      <c r="H126" s="62"/>
      <c r="I126" s="62"/>
    </row>
    <row r="127" spans="1:9" x14ac:dyDescent="0.25">
      <c r="A127" s="75"/>
      <c r="B127" s="75"/>
      <c r="C127" s="76">
        <v>9.2361111111111116E-2</v>
      </c>
      <c r="D127" s="16">
        <f t="shared" si="10"/>
        <v>133</v>
      </c>
      <c r="E127" s="27">
        <f t="shared" si="12"/>
        <v>120</v>
      </c>
      <c r="F127" s="75">
        <v>8</v>
      </c>
      <c r="G127" s="62"/>
      <c r="H127" s="62"/>
      <c r="I127" s="62"/>
    </row>
    <row r="128" spans="1:9" x14ac:dyDescent="0.25">
      <c r="A128" s="75">
        <v>1</v>
      </c>
      <c r="B128" s="75">
        <v>17</v>
      </c>
      <c r="C128" s="76">
        <v>6.9444444444444441E-3</v>
      </c>
      <c r="D128" s="16">
        <f t="shared" si="10"/>
        <v>10</v>
      </c>
      <c r="E128" s="27">
        <f>D128-10</f>
        <v>0</v>
      </c>
      <c r="F128" s="75">
        <v>0</v>
      </c>
      <c r="G128" s="62"/>
      <c r="H128" s="62"/>
      <c r="I128" s="62"/>
    </row>
    <row r="129" spans="1:9" x14ac:dyDescent="0.25">
      <c r="A129" s="75"/>
      <c r="B129" s="75"/>
      <c r="C129" s="76">
        <v>1.1805555555555555E-2</v>
      </c>
      <c r="D129" s="16">
        <f t="shared" si="10"/>
        <v>17</v>
      </c>
      <c r="E129" s="27">
        <f t="shared" ref="E129:E145" si="13">D129-10</f>
        <v>7</v>
      </c>
      <c r="F129" s="75">
        <v>1</v>
      </c>
      <c r="G129" s="62"/>
      <c r="H129" s="62"/>
      <c r="I129" s="62"/>
    </row>
    <row r="130" spans="1:9" x14ac:dyDescent="0.25">
      <c r="A130" s="75"/>
      <c r="B130" s="75"/>
      <c r="C130" s="76">
        <v>1.1805555555555555E-2</v>
      </c>
      <c r="D130" s="16">
        <f t="shared" si="10"/>
        <v>17</v>
      </c>
      <c r="E130" s="27">
        <f t="shared" si="13"/>
        <v>7</v>
      </c>
      <c r="F130" s="75">
        <v>1</v>
      </c>
      <c r="G130" s="62"/>
      <c r="H130" s="62"/>
      <c r="I130" s="62"/>
    </row>
    <row r="131" spans="1:9" x14ac:dyDescent="0.25">
      <c r="A131" s="75"/>
      <c r="B131" s="75"/>
      <c r="C131" s="76">
        <v>1.2499999999999999E-2</v>
      </c>
      <c r="D131" s="16">
        <f t="shared" si="10"/>
        <v>17.999999999999996</v>
      </c>
      <c r="E131" s="27">
        <f t="shared" si="13"/>
        <v>7.9999999999999964</v>
      </c>
      <c r="F131" s="75">
        <v>1</v>
      </c>
      <c r="G131" s="62"/>
      <c r="H131" s="62"/>
      <c r="I131" s="62"/>
    </row>
    <row r="132" spans="1:9" x14ac:dyDescent="0.25">
      <c r="A132" s="75"/>
      <c r="B132" s="75"/>
      <c r="C132" s="76">
        <v>1.3194444444444444E-2</v>
      </c>
      <c r="D132" s="16">
        <f t="shared" si="10"/>
        <v>19</v>
      </c>
      <c r="E132" s="27">
        <f t="shared" si="13"/>
        <v>9</v>
      </c>
      <c r="F132" s="75">
        <v>1</v>
      </c>
      <c r="G132" s="62"/>
      <c r="H132" s="62"/>
      <c r="I132" s="62"/>
    </row>
    <row r="133" spans="1:9" x14ac:dyDescent="0.25">
      <c r="A133" s="75"/>
      <c r="B133" s="75"/>
      <c r="C133" s="76">
        <v>1.3194444444444444E-2</v>
      </c>
      <c r="D133" s="16">
        <f t="shared" si="10"/>
        <v>19</v>
      </c>
      <c r="E133" s="27">
        <f t="shared" si="13"/>
        <v>9</v>
      </c>
      <c r="F133" s="75">
        <v>1</v>
      </c>
      <c r="G133" s="62"/>
      <c r="H133" s="62"/>
      <c r="I133" s="62"/>
    </row>
    <row r="134" spans="1:9" x14ac:dyDescent="0.25">
      <c r="A134" s="75"/>
      <c r="B134" s="75"/>
      <c r="C134" s="76">
        <v>1.3888888888888888E-2</v>
      </c>
      <c r="D134" s="16">
        <f t="shared" si="10"/>
        <v>20</v>
      </c>
      <c r="E134" s="27">
        <f t="shared" si="13"/>
        <v>10</v>
      </c>
      <c r="F134" s="75">
        <v>6</v>
      </c>
      <c r="G134" s="62"/>
      <c r="H134" s="62"/>
      <c r="I134" s="62"/>
    </row>
    <row r="135" spans="1:9" x14ac:dyDescent="0.25">
      <c r="A135" s="75"/>
      <c r="B135" s="75"/>
      <c r="C135" s="76">
        <v>1.3888888888888888E-2</v>
      </c>
      <c r="D135" s="16">
        <f t="shared" si="10"/>
        <v>20</v>
      </c>
      <c r="E135" s="27">
        <f t="shared" si="13"/>
        <v>10</v>
      </c>
      <c r="F135" s="75">
        <v>7</v>
      </c>
      <c r="G135" s="62"/>
      <c r="H135" s="62"/>
      <c r="I135" s="62"/>
    </row>
    <row r="136" spans="1:9" x14ac:dyDescent="0.25">
      <c r="A136" s="75"/>
      <c r="B136" s="75"/>
      <c r="C136" s="76">
        <v>1.3888888888888888E-2</v>
      </c>
      <c r="D136" s="16">
        <f t="shared" si="10"/>
        <v>20</v>
      </c>
      <c r="E136" s="27">
        <f t="shared" si="13"/>
        <v>10</v>
      </c>
      <c r="F136" s="75">
        <v>1</v>
      </c>
      <c r="G136" s="62"/>
      <c r="H136" s="62"/>
      <c r="I136" s="62"/>
    </row>
    <row r="137" spans="1:9" x14ac:dyDescent="0.25">
      <c r="A137" s="75"/>
      <c r="B137" s="75"/>
      <c r="C137" s="76">
        <v>1.3888888888888888E-2</v>
      </c>
      <c r="D137" s="16">
        <f t="shared" ref="D137:D200" si="14">C137*60*24</f>
        <v>20</v>
      </c>
      <c r="E137" s="27">
        <f t="shared" si="13"/>
        <v>10</v>
      </c>
      <c r="F137" s="75">
        <v>1</v>
      </c>
      <c r="G137" s="62"/>
      <c r="H137" s="62"/>
      <c r="I137" s="62"/>
    </row>
    <row r="138" spans="1:9" x14ac:dyDescent="0.25">
      <c r="A138" s="75"/>
      <c r="B138" s="75"/>
      <c r="C138" s="76">
        <v>1.4583333333333332E-2</v>
      </c>
      <c r="D138" s="16">
        <f t="shared" si="14"/>
        <v>20.999999999999996</v>
      </c>
      <c r="E138" s="27">
        <f t="shared" si="13"/>
        <v>10.999999999999996</v>
      </c>
      <c r="F138" s="75">
        <v>1</v>
      </c>
      <c r="G138" s="62"/>
      <c r="H138" s="62"/>
      <c r="I138" s="62"/>
    </row>
    <row r="139" spans="1:9" x14ac:dyDescent="0.25">
      <c r="A139" s="75"/>
      <c r="B139" s="75"/>
      <c r="C139" s="76">
        <v>1.9444444444444445E-2</v>
      </c>
      <c r="D139" s="16">
        <f t="shared" si="14"/>
        <v>28</v>
      </c>
      <c r="E139" s="27">
        <f t="shared" si="13"/>
        <v>18</v>
      </c>
      <c r="F139" s="75">
        <v>1</v>
      </c>
      <c r="G139" s="62"/>
      <c r="H139" s="62"/>
      <c r="I139" s="62"/>
    </row>
    <row r="140" spans="1:9" x14ac:dyDescent="0.25">
      <c r="A140" s="75"/>
      <c r="B140" s="75"/>
      <c r="C140" s="76">
        <v>2.0833333333333332E-2</v>
      </c>
      <c r="D140" s="16">
        <f t="shared" si="14"/>
        <v>30</v>
      </c>
      <c r="E140" s="27">
        <f t="shared" si="13"/>
        <v>20</v>
      </c>
      <c r="F140" s="75">
        <v>1</v>
      </c>
      <c r="G140" s="62"/>
      <c r="H140" s="62"/>
      <c r="I140" s="62"/>
    </row>
    <row r="141" spans="1:9" x14ac:dyDescent="0.25">
      <c r="A141" s="75"/>
      <c r="B141" s="75"/>
      <c r="C141" s="76">
        <v>2.1527777777777781E-2</v>
      </c>
      <c r="D141" s="16">
        <f t="shared" si="14"/>
        <v>31.000000000000007</v>
      </c>
      <c r="E141" s="27">
        <f t="shared" si="13"/>
        <v>21.000000000000007</v>
      </c>
      <c r="F141" s="75">
        <v>1</v>
      </c>
      <c r="G141" s="62"/>
      <c r="H141" s="62"/>
      <c r="I141" s="62"/>
    </row>
    <row r="142" spans="1:9" x14ac:dyDescent="0.25">
      <c r="A142" s="75"/>
      <c r="B142" s="75"/>
      <c r="C142" s="76">
        <v>2.2222222222222223E-2</v>
      </c>
      <c r="D142" s="16">
        <f t="shared" si="14"/>
        <v>32</v>
      </c>
      <c r="E142" s="27">
        <f t="shared" si="13"/>
        <v>22</v>
      </c>
      <c r="F142" s="75">
        <v>1</v>
      </c>
      <c r="G142" s="62"/>
      <c r="H142" s="62"/>
      <c r="I142" s="62"/>
    </row>
    <row r="143" spans="1:9" x14ac:dyDescent="0.25">
      <c r="A143" s="75"/>
      <c r="B143" s="75"/>
      <c r="C143" s="76">
        <v>2.6388888888888889E-2</v>
      </c>
      <c r="D143" s="16">
        <f t="shared" si="14"/>
        <v>38</v>
      </c>
      <c r="E143" s="27">
        <f t="shared" si="13"/>
        <v>28</v>
      </c>
      <c r="F143" s="75">
        <v>1</v>
      </c>
      <c r="G143" s="62"/>
      <c r="H143" s="62"/>
      <c r="I143" s="62"/>
    </row>
    <row r="144" spans="1:9" x14ac:dyDescent="0.25">
      <c r="A144" s="75"/>
      <c r="B144" s="75"/>
      <c r="C144" s="76">
        <v>2.7083333333333334E-2</v>
      </c>
      <c r="D144" s="16">
        <f t="shared" si="14"/>
        <v>39</v>
      </c>
      <c r="E144" s="27">
        <f t="shared" si="13"/>
        <v>29</v>
      </c>
      <c r="F144" s="75">
        <v>1</v>
      </c>
      <c r="G144" s="62"/>
      <c r="H144" s="62"/>
      <c r="I144" s="62"/>
    </row>
    <row r="145" spans="1:9" x14ac:dyDescent="0.25">
      <c r="A145" s="75"/>
      <c r="B145" s="75"/>
      <c r="C145" s="76">
        <v>9.0277777777777776E-2</v>
      </c>
      <c r="D145" s="16">
        <f t="shared" si="14"/>
        <v>130</v>
      </c>
      <c r="E145" s="27">
        <f t="shared" si="13"/>
        <v>120</v>
      </c>
      <c r="F145" s="75">
        <v>8</v>
      </c>
      <c r="G145" s="62"/>
      <c r="H145" s="62"/>
      <c r="I145" s="62"/>
    </row>
    <row r="146" spans="1:9" x14ac:dyDescent="0.25">
      <c r="A146" s="75">
        <v>1</v>
      </c>
      <c r="B146" s="75">
        <v>19</v>
      </c>
      <c r="C146" s="76">
        <v>7.6388888888888886E-3</v>
      </c>
      <c r="D146" s="16">
        <f t="shared" si="14"/>
        <v>11</v>
      </c>
      <c r="E146" s="27">
        <f>D146-11</f>
        <v>0</v>
      </c>
      <c r="F146" s="75">
        <v>0</v>
      </c>
      <c r="G146" s="62"/>
      <c r="H146" s="62"/>
      <c r="I146" s="62"/>
    </row>
    <row r="147" spans="1:9" x14ac:dyDescent="0.25">
      <c r="A147" s="75"/>
      <c r="B147" s="75"/>
      <c r="C147" s="76">
        <v>7.6388888888888886E-3</v>
      </c>
      <c r="D147" s="16">
        <f t="shared" si="14"/>
        <v>11</v>
      </c>
      <c r="E147" s="27">
        <f t="shared" ref="E147:E188" si="15">D147-11</f>
        <v>0</v>
      </c>
      <c r="F147" s="75">
        <v>1</v>
      </c>
      <c r="G147" s="62"/>
      <c r="H147" s="62"/>
      <c r="I147" s="62"/>
    </row>
    <row r="148" spans="1:9" x14ac:dyDescent="0.25">
      <c r="A148" s="75"/>
      <c r="B148" s="75"/>
      <c r="C148" s="76">
        <v>7.6388888888888886E-3</v>
      </c>
      <c r="D148" s="16">
        <f t="shared" si="14"/>
        <v>11</v>
      </c>
      <c r="E148" s="27">
        <f t="shared" si="15"/>
        <v>0</v>
      </c>
      <c r="F148" s="75">
        <v>2</v>
      </c>
      <c r="G148" s="62"/>
      <c r="H148" s="62"/>
      <c r="I148" s="62"/>
    </row>
    <row r="149" spans="1:9" x14ac:dyDescent="0.25">
      <c r="A149" s="75"/>
      <c r="B149" s="75"/>
      <c r="C149" s="76">
        <v>8.3333333333333332E-3</v>
      </c>
      <c r="D149" s="16">
        <f t="shared" si="14"/>
        <v>12</v>
      </c>
      <c r="E149" s="27">
        <f t="shared" si="15"/>
        <v>1</v>
      </c>
      <c r="F149" s="75">
        <v>3</v>
      </c>
      <c r="G149" s="62"/>
      <c r="H149" s="62"/>
      <c r="I149" s="62"/>
    </row>
    <row r="150" spans="1:9" x14ac:dyDescent="0.25">
      <c r="A150" s="75"/>
      <c r="B150" s="75"/>
      <c r="C150" s="76">
        <v>9.7222222222222224E-3</v>
      </c>
      <c r="D150" s="16">
        <f t="shared" si="14"/>
        <v>14</v>
      </c>
      <c r="E150" s="27">
        <f t="shared" si="15"/>
        <v>3</v>
      </c>
      <c r="F150" s="75">
        <v>1</v>
      </c>
      <c r="G150" s="62"/>
      <c r="H150" s="62"/>
      <c r="I150" s="62"/>
    </row>
    <row r="151" spans="1:9" x14ac:dyDescent="0.25">
      <c r="A151" s="75"/>
      <c r="B151" s="75"/>
      <c r="C151" s="76">
        <v>1.0416666666666666E-2</v>
      </c>
      <c r="D151" s="16">
        <f t="shared" si="14"/>
        <v>15</v>
      </c>
      <c r="E151" s="27">
        <f t="shared" si="15"/>
        <v>4</v>
      </c>
      <c r="F151" s="75">
        <v>1</v>
      </c>
      <c r="G151" s="62"/>
      <c r="H151" s="62"/>
      <c r="I151" s="62"/>
    </row>
    <row r="152" spans="1:9" x14ac:dyDescent="0.25">
      <c r="A152" s="75"/>
      <c r="B152" s="75"/>
      <c r="C152" s="76">
        <v>1.1111111111111112E-2</v>
      </c>
      <c r="D152" s="16">
        <f t="shared" si="14"/>
        <v>16</v>
      </c>
      <c r="E152" s="27">
        <f t="shared" si="15"/>
        <v>5</v>
      </c>
      <c r="F152" s="75">
        <v>1</v>
      </c>
      <c r="G152" s="62"/>
      <c r="H152" s="62"/>
      <c r="I152" s="62"/>
    </row>
    <row r="153" spans="1:9" x14ac:dyDescent="0.25">
      <c r="A153" s="75"/>
      <c r="B153" s="75"/>
      <c r="C153" s="76">
        <v>1.1805555555555555E-2</v>
      </c>
      <c r="D153" s="16">
        <f t="shared" si="14"/>
        <v>17</v>
      </c>
      <c r="E153" s="27">
        <f t="shared" si="15"/>
        <v>6</v>
      </c>
      <c r="F153" s="75">
        <v>1</v>
      </c>
      <c r="G153" s="62"/>
      <c r="H153" s="62"/>
      <c r="I153" s="62"/>
    </row>
    <row r="154" spans="1:9" x14ac:dyDescent="0.25">
      <c r="A154" s="75"/>
      <c r="B154" s="75"/>
      <c r="C154" s="76">
        <v>1.1805555555555555E-2</v>
      </c>
      <c r="D154" s="16">
        <f t="shared" si="14"/>
        <v>17</v>
      </c>
      <c r="E154" s="27">
        <f t="shared" si="15"/>
        <v>6</v>
      </c>
      <c r="F154" s="75">
        <v>1</v>
      </c>
      <c r="G154" s="62"/>
      <c r="H154" s="62"/>
      <c r="I154" s="62"/>
    </row>
    <row r="155" spans="1:9" x14ac:dyDescent="0.25">
      <c r="A155" s="75"/>
      <c r="B155" s="75"/>
      <c r="C155" s="76">
        <v>3.8194444444444441E-2</v>
      </c>
      <c r="D155" s="16">
        <f t="shared" si="14"/>
        <v>55</v>
      </c>
      <c r="E155" s="27">
        <f t="shared" si="15"/>
        <v>44</v>
      </c>
      <c r="F155" s="75">
        <v>1</v>
      </c>
      <c r="G155" s="62"/>
      <c r="H155" s="62"/>
      <c r="I155" s="62"/>
    </row>
    <row r="156" spans="1:9" x14ac:dyDescent="0.25">
      <c r="A156" s="75"/>
      <c r="B156" s="75"/>
      <c r="C156" s="76">
        <v>3.8194444444444441E-2</v>
      </c>
      <c r="D156" s="16">
        <f t="shared" si="14"/>
        <v>55</v>
      </c>
      <c r="E156" s="27">
        <f t="shared" si="15"/>
        <v>44</v>
      </c>
      <c r="F156" s="75">
        <v>1</v>
      </c>
      <c r="G156" s="62"/>
      <c r="H156" s="62"/>
      <c r="I156" s="62"/>
    </row>
    <row r="157" spans="1:9" x14ac:dyDescent="0.25">
      <c r="A157" s="75"/>
      <c r="B157" s="75"/>
      <c r="C157" s="76">
        <v>7.9861111111111105E-2</v>
      </c>
      <c r="D157" s="16">
        <f t="shared" si="14"/>
        <v>114.99999999999999</v>
      </c>
      <c r="E157" s="27">
        <f t="shared" si="15"/>
        <v>103.99999999999999</v>
      </c>
      <c r="F157" s="75">
        <v>1</v>
      </c>
      <c r="G157" s="62"/>
      <c r="H157" s="62"/>
      <c r="I157" s="62"/>
    </row>
    <row r="158" spans="1:9" x14ac:dyDescent="0.25">
      <c r="A158" s="75"/>
      <c r="B158" s="75"/>
      <c r="C158" s="76">
        <v>9.0972222222222218E-2</v>
      </c>
      <c r="D158" s="16">
        <f t="shared" si="14"/>
        <v>131</v>
      </c>
      <c r="E158" s="27">
        <f t="shared" si="15"/>
        <v>120</v>
      </c>
      <c r="F158" s="75">
        <v>8</v>
      </c>
      <c r="G158" s="62"/>
      <c r="H158" s="62"/>
      <c r="I158" s="62"/>
    </row>
    <row r="159" spans="1:9" x14ac:dyDescent="0.25">
      <c r="A159" s="75">
        <v>1</v>
      </c>
      <c r="B159" s="75">
        <v>21</v>
      </c>
      <c r="C159" s="76">
        <v>7.6388888888888886E-3</v>
      </c>
      <c r="D159" s="16">
        <f t="shared" si="14"/>
        <v>11</v>
      </c>
      <c r="E159" s="27">
        <f t="shared" si="15"/>
        <v>0</v>
      </c>
      <c r="F159" s="75">
        <v>0</v>
      </c>
      <c r="G159" s="62"/>
      <c r="H159" s="62"/>
      <c r="I159" s="62"/>
    </row>
    <row r="160" spans="1:9" x14ac:dyDescent="0.25">
      <c r="A160" s="75"/>
      <c r="B160" s="75"/>
      <c r="C160" s="76">
        <v>8.3333333333333332E-3</v>
      </c>
      <c r="D160" s="16">
        <f t="shared" si="14"/>
        <v>12</v>
      </c>
      <c r="E160" s="27">
        <f t="shared" si="15"/>
        <v>1</v>
      </c>
      <c r="F160" s="75">
        <v>1</v>
      </c>
      <c r="G160" s="62"/>
      <c r="H160" s="62"/>
      <c r="I160" s="62"/>
    </row>
    <row r="161" spans="1:9" x14ac:dyDescent="0.25">
      <c r="A161" s="75"/>
      <c r="B161" s="75"/>
      <c r="C161" s="76">
        <v>8.3333333333333332E-3</v>
      </c>
      <c r="D161" s="16">
        <f t="shared" si="14"/>
        <v>12</v>
      </c>
      <c r="E161" s="27">
        <f t="shared" si="15"/>
        <v>1</v>
      </c>
      <c r="F161" s="75">
        <v>1</v>
      </c>
      <c r="G161" s="62"/>
      <c r="H161" s="62"/>
      <c r="I161" s="62"/>
    </row>
    <row r="162" spans="1:9" x14ac:dyDescent="0.25">
      <c r="A162" s="75"/>
      <c r="B162" s="75"/>
      <c r="C162" s="76">
        <v>9.0277777777777787E-3</v>
      </c>
      <c r="D162" s="16">
        <f t="shared" si="14"/>
        <v>13.000000000000002</v>
      </c>
      <c r="E162" s="27">
        <f t="shared" si="15"/>
        <v>2.0000000000000018</v>
      </c>
      <c r="F162" s="75">
        <v>1</v>
      </c>
      <c r="G162" s="62"/>
      <c r="H162" s="62"/>
      <c r="I162" s="62"/>
    </row>
    <row r="163" spans="1:9" x14ac:dyDescent="0.25">
      <c r="A163" s="75"/>
      <c r="B163" s="75"/>
      <c r="C163" s="76">
        <v>9.0277777777777787E-3</v>
      </c>
      <c r="D163" s="16">
        <f t="shared" si="14"/>
        <v>13.000000000000002</v>
      </c>
      <c r="E163" s="27">
        <f t="shared" si="15"/>
        <v>2.0000000000000018</v>
      </c>
      <c r="F163" s="75">
        <v>1</v>
      </c>
      <c r="G163" s="62"/>
      <c r="H163" s="62"/>
      <c r="I163" s="62"/>
    </row>
    <row r="164" spans="1:9" x14ac:dyDescent="0.25">
      <c r="A164" s="75"/>
      <c r="B164" s="75"/>
      <c r="C164" s="76">
        <v>9.0277777777777787E-3</v>
      </c>
      <c r="D164" s="16">
        <f t="shared" si="14"/>
        <v>13.000000000000002</v>
      </c>
      <c r="E164" s="27">
        <f t="shared" si="15"/>
        <v>2.0000000000000018</v>
      </c>
      <c r="F164" s="75">
        <v>1</v>
      </c>
      <c r="G164" s="62"/>
      <c r="H164" s="62"/>
      <c r="I164" s="62"/>
    </row>
    <row r="165" spans="1:9" x14ac:dyDescent="0.25">
      <c r="A165" s="75"/>
      <c r="B165" s="75"/>
      <c r="C165" s="76">
        <v>9.7222222222222224E-3</v>
      </c>
      <c r="D165" s="16">
        <f t="shared" si="14"/>
        <v>14</v>
      </c>
      <c r="E165" s="27">
        <f t="shared" si="15"/>
        <v>3</v>
      </c>
      <c r="F165" s="75">
        <v>1</v>
      </c>
      <c r="G165" s="62"/>
      <c r="H165" s="62"/>
      <c r="I165" s="62"/>
    </row>
    <row r="166" spans="1:9" x14ac:dyDescent="0.25">
      <c r="A166" s="75"/>
      <c r="B166" s="75"/>
      <c r="C166" s="76">
        <v>1.0416666666666666E-2</v>
      </c>
      <c r="D166" s="16">
        <f t="shared" si="14"/>
        <v>15</v>
      </c>
      <c r="E166" s="27">
        <f t="shared" si="15"/>
        <v>4</v>
      </c>
      <c r="F166" s="75">
        <v>1</v>
      </c>
      <c r="G166" s="62"/>
      <c r="H166" s="62"/>
      <c r="I166" s="62"/>
    </row>
    <row r="167" spans="1:9" x14ac:dyDescent="0.25">
      <c r="A167" s="75"/>
      <c r="B167" s="75"/>
      <c r="C167" s="76">
        <v>1.0416666666666666E-2</v>
      </c>
      <c r="D167" s="16">
        <f t="shared" si="14"/>
        <v>15</v>
      </c>
      <c r="E167" s="27">
        <f t="shared" si="15"/>
        <v>4</v>
      </c>
      <c r="F167" s="75">
        <v>1</v>
      </c>
      <c r="G167" s="62"/>
      <c r="H167" s="62"/>
      <c r="I167" s="62"/>
    </row>
    <row r="168" spans="1:9" x14ac:dyDescent="0.25">
      <c r="A168" s="75"/>
      <c r="B168" s="75"/>
      <c r="C168" s="76">
        <v>1.0416666666666666E-2</v>
      </c>
      <c r="D168" s="16">
        <f t="shared" si="14"/>
        <v>15</v>
      </c>
      <c r="E168" s="27">
        <f t="shared" si="15"/>
        <v>4</v>
      </c>
      <c r="F168" s="75">
        <v>1</v>
      </c>
      <c r="G168" s="62"/>
      <c r="H168" s="62"/>
      <c r="I168" s="62"/>
    </row>
    <row r="169" spans="1:9" x14ac:dyDescent="0.25">
      <c r="A169" s="75"/>
      <c r="B169" s="75"/>
      <c r="C169" s="76">
        <v>1.1111111111111112E-2</v>
      </c>
      <c r="D169" s="16">
        <f t="shared" si="14"/>
        <v>16</v>
      </c>
      <c r="E169" s="27">
        <f t="shared" si="15"/>
        <v>5</v>
      </c>
      <c r="F169" s="75">
        <v>1</v>
      </c>
      <c r="G169" s="62"/>
      <c r="H169" s="62"/>
      <c r="I169" s="62"/>
    </row>
    <row r="170" spans="1:9" x14ac:dyDescent="0.25">
      <c r="A170" s="75"/>
      <c r="B170" s="75"/>
      <c r="C170" s="76">
        <v>1.5277777777777777E-2</v>
      </c>
      <c r="D170" s="16">
        <f t="shared" si="14"/>
        <v>22</v>
      </c>
      <c r="E170" s="27">
        <f t="shared" si="15"/>
        <v>11</v>
      </c>
      <c r="F170" s="75">
        <v>1</v>
      </c>
      <c r="G170" s="62"/>
      <c r="H170" s="62"/>
      <c r="I170" s="62"/>
    </row>
    <row r="171" spans="1:9" x14ac:dyDescent="0.25">
      <c r="A171" s="75"/>
      <c r="B171" s="75"/>
      <c r="C171" s="76">
        <v>1.6666666666666666E-2</v>
      </c>
      <c r="D171" s="16">
        <f t="shared" si="14"/>
        <v>24</v>
      </c>
      <c r="E171" s="27">
        <f t="shared" si="15"/>
        <v>13</v>
      </c>
      <c r="F171" s="75">
        <v>1</v>
      </c>
      <c r="G171" s="62"/>
      <c r="H171" s="62"/>
      <c r="I171" s="62"/>
    </row>
    <row r="172" spans="1:9" x14ac:dyDescent="0.25">
      <c r="A172" s="75"/>
      <c r="B172" s="75"/>
      <c r="C172" s="76">
        <v>1.8055555555555557E-2</v>
      </c>
      <c r="D172" s="16">
        <f t="shared" si="14"/>
        <v>26.000000000000004</v>
      </c>
      <c r="E172" s="27">
        <f t="shared" si="15"/>
        <v>15.000000000000004</v>
      </c>
      <c r="F172" s="75">
        <v>1</v>
      </c>
      <c r="G172" s="62"/>
      <c r="H172" s="62"/>
      <c r="I172" s="62"/>
    </row>
    <row r="173" spans="1:9" x14ac:dyDescent="0.25">
      <c r="A173" s="75"/>
      <c r="B173" s="75"/>
      <c r="C173" s="76">
        <v>9.0972222222222218E-2</v>
      </c>
      <c r="D173" s="16">
        <f t="shared" si="14"/>
        <v>131</v>
      </c>
      <c r="E173" s="27">
        <f t="shared" si="15"/>
        <v>120</v>
      </c>
      <c r="F173" s="75">
        <v>8</v>
      </c>
      <c r="G173" s="62"/>
      <c r="H173" s="62"/>
      <c r="I173" s="62"/>
    </row>
    <row r="174" spans="1:9" x14ac:dyDescent="0.25">
      <c r="A174" s="75">
        <v>1</v>
      </c>
      <c r="B174" s="75">
        <v>23</v>
      </c>
      <c r="C174" s="76">
        <v>7.6388888888888886E-3</v>
      </c>
      <c r="D174" s="16">
        <f t="shared" si="14"/>
        <v>11</v>
      </c>
      <c r="E174" s="27">
        <f t="shared" si="15"/>
        <v>0</v>
      </c>
      <c r="F174" s="75">
        <v>0</v>
      </c>
      <c r="G174" s="62"/>
      <c r="H174" s="62"/>
      <c r="I174" s="62"/>
    </row>
    <row r="175" spans="1:9" x14ac:dyDescent="0.25">
      <c r="A175" s="75"/>
      <c r="B175" s="75"/>
      <c r="C175" s="76">
        <v>1.1805555555555555E-2</v>
      </c>
      <c r="D175" s="16">
        <f t="shared" si="14"/>
        <v>17</v>
      </c>
      <c r="E175" s="27">
        <f t="shared" si="15"/>
        <v>6</v>
      </c>
      <c r="F175" s="75">
        <v>1</v>
      </c>
      <c r="G175" s="62"/>
      <c r="H175" s="62"/>
      <c r="I175" s="62"/>
    </row>
    <row r="176" spans="1:9" x14ac:dyDescent="0.25">
      <c r="A176" s="75"/>
      <c r="B176" s="75"/>
      <c r="C176" s="76">
        <v>1.2499999999999999E-2</v>
      </c>
      <c r="D176" s="16">
        <f t="shared" si="14"/>
        <v>17.999999999999996</v>
      </c>
      <c r="E176" s="27">
        <f t="shared" si="15"/>
        <v>6.9999999999999964</v>
      </c>
      <c r="F176" s="75">
        <v>1</v>
      </c>
      <c r="G176" s="62"/>
      <c r="H176" s="62"/>
      <c r="I176" s="62"/>
    </row>
    <row r="177" spans="1:9" x14ac:dyDescent="0.25">
      <c r="A177" s="75"/>
      <c r="B177" s="75"/>
      <c r="C177" s="76">
        <v>1.2499999999999999E-2</v>
      </c>
      <c r="D177" s="16">
        <f t="shared" si="14"/>
        <v>17.999999999999996</v>
      </c>
      <c r="E177" s="27">
        <f t="shared" si="15"/>
        <v>6.9999999999999964</v>
      </c>
      <c r="F177" s="75">
        <v>1</v>
      </c>
      <c r="G177" s="62"/>
      <c r="H177" s="62"/>
      <c r="I177" s="62"/>
    </row>
    <row r="178" spans="1:9" x14ac:dyDescent="0.25">
      <c r="A178" s="75"/>
      <c r="B178" s="75"/>
      <c r="C178" s="76">
        <v>1.2499999999999999E-2</v>
      </c>
      <c r="D178" s="16">
        <f t="shared" si="14"/>
        <v>17.999999999999996</v>
      </c>
      <c r="E178" s="27">
        <f t="shared" si="15"/>
        <v>6.9999999999999964</v>
      </c>
      <c r="F178" s="75">
        <v>1</v>
      </c>
      <c r="G178" s="62"/>
      <c r="H178" s="62"/>
      <c r="I178" s="62"/>
    </row>
    <row r="179" spans="1:9" x14ac:dyDescent="0.25">
      <c r="A179" s="75"/>
      <c r="B179" s="75"/>
      <c r="C179" s="76">
        <v>1.3194444444444444E-2</v>
      </c>
      <c r="D179" s="16">
        <f t="shared" si="14"/>
        <v>19</v>
      </c>
      <c r="E179" s="27">
        <f t="shared" si="15"/>
        <v>8</v>
      </c>
      <c r="F179" s="75">
        <v>1</v>
      </c>
      <c r="G179" s="62"/>
      <c r="H179" s="62"/>
      <c r="I179" s="62"/>
    </row>
    <row r="180" spans="1:9" x14ac:dyDescent="0.25">
      <c r="A180" s="75"/>
      <c r="B180" s="75"/>
      <c r="C180" s="76">
        <v>1.3194444444444444E-2</v>
      </c>
      <c r="D180" s="16">
        <f t="shared" si="14"/>
        <v>19</v>
      </c>
      <c r="E180" s="27">
        <f t="shared" si="15"/>
        <v>8</v>
      </c>
      <c r="F180" s="75">
        <v>1</v>
      </c>
      <c r="G180" s="62"/>
      <c r="H180" s="62"/>
      <c r="I180" s="62"/>
    </row>
    <row r="181" spans="1:9" x14ac:dyDescent="0.25">
      <c r="A181" s="75"/>
      <c r="B181" s="75"/>
      <c r="C181" s="76">
        <v>1.3194444444444444E-2</v>
      </c>
      <c r="D181" s="16">
        <f t="shared" si="14"/>
        <v>19</v>
      </c>
      <c r="E181" s="27">
        <f t="shared" si="15"/>
        <v>8</v>
      </c>
      <c r="F181" s="75">
        <v>1</v>
      </c>
      <c r="G181" s="62"/>
      <c r="H181" s="62"/>
      <c r="I181" s="62"/>
    </row>
    <row r="182" spans="1:9" x14ac:dyDescent="0.25">
      <c r="A182" s="75"/>
      <c r="B182" s="75"/>
      <c r="C182" s="76">
        <v>1.3888888888888888E-2</v>
      </c>
      <c r="D182" s="16">
        <f t="shared" si="14"/>
        <v>20</v>
      </c>
      <c r="E182" s="27">
        <f t="shared" si="15"/>
        <v>9</v>
      </c>
      <c r="F182" s="75">
        <v>1</v>
      </c>
      <c r="G182" s="62"/>
      <c r="H182" s="62"/>
      <c r="I182" s="62"/>
    </row>
    <row r="183" spans="1:9" x14ac:dyDescent="0.25">
      <c r="A183" s="75"/>
      <c r="B183" s="75"/>
      <c r="C183" s="76">
        <v>1.3888888888888888E-2</v>
      </c>
      <c r="D183" s="16">
        <f t="shared" si="14"/>
        <v>20</v>
      </c>
      <c r="E183" s="27">
        <f t="shared" si="15"/>
        <v>9</v>
      </c>
      <c r="F183" s="75">
        <v>1</v>
      </c>
      <c r="G183" s="62"/>
      <c r="H183" s="62"/>
      <c r="I183" s="62"/>
    </row>
    <row r="184" spans="1:9" x14ac:dyDescent="0.25">
      <c r="A184" s="75"/>
      <c r="B184" s="75"/>
      <c r="C184" s="76">
        <v>1.3888888888888888E-2</v>
      </c>
      <c r="D184" s="16">
        <f t="shared" si="14"/>
        <v>20</v>
      </c>
      <c r="E184" s="27">
        <f t="shared" si="15"/>
        <v>9</v>
      </c>
      <c r="F184" s="75">
        <v>1</v>
      </c>
      <c r="G184" s="62"/>
      <c r="H184" s="62"/>
      <c r="I184" s="62"/>
    </row>
    <row r="185" spans="1:9" x14ac:dyDescent="0.25">
      <c r="A185" s="75"/>
      <c r="B185" s="75"/>
      <c r="C185" s="76">
        <v>1.4583333333333332E-2</v>
      </c>
      <c r="D185" s="16">
        <f t="shared" si="14"/>
        <v>20.999999999999996</v>
      </c>
      <c r="E185" s="27">
        <f t="shared" si="15"/>
        <v>9.9999999999999964</v>
      </c>
      <c r="F185" s="75">
        <v>1</v>
      </c>
      <c r="G185" s="62"/>
      <c r="H185" s="62"/>
      <c r="I185" s="62"/>
    </row>
    <row r="186" spans="1:9" x14ac:dyDescent="0.25">
      <c r="A186" s="75"/>
      <c r="B186" s="75"/>
      <c r="C186" s="76">
        <v>3.0555555555555555E-2</v>
      </c>
      <c r="D186" s="16">
        <f t="shared" si="14"/>
        <v>44</v>
      </c>
      <c r="E186" s="27">
        <f t="shared" si="15"/>
        <v>33</v>
      </c>
      <c r="F186" s="75">
        <v>1</v>
      </c>
      <c r="G186" s="62"/>
      <c r="H186" s="62"/>
      <c r="I186" s="62"/>
    </row>
    <row r="187" spans="1:9" x14ac:dyDescent="0.25">
      <c r="A187" s="75"/>
      <c r="B187" s="75"/>
      <c r="C187" s="76">
        <v>3.0555555555555555E-2</v>
      </c>
      <c r="D187" s="16">
        <f t="shared" si="14"/>
        <v>44</v>
      </c>
      <c r="E187" s="27">
        <f t="shared" si="15"/>
        <v>33</v>
      </c>
      <c r="F187" s="75">
        <v>1</v>
      </c>
      <c r="G187" s="62"/>
      <c r="H187" s="62"/>
      <c r="I187" s="62"/>
    </row>
    <row r="188" spans="1:9" x14ac:dyDescent="0.25">
      <c r="A188" s="75"/>
      <c r="B188" s="75"/>
      <c r="C188" s="76">
        <v>9.0972222222222218E-2</v>
      </c>
      <c r="D188" s="16">
        <f t="shared" si="14"/>
        <v>131</v>
      </c>
      <c r="E188" s="27">
        <f t="shared" si="15"/>
        <v>120</v>
      </c>
      <c r="F188" s="75">
        <v>8</v>
      </c>
      <c r="G188" s="62"/>
      <c r="H188" s="62"/>
      <c r="I188" s="62"/>
    </row>
    <row r="189" spans="1:9" x14ac:dyDescent="0.25">
      <c r="A189" s="75">
        <v>1</v>
      </c>
      <c r="B189" s="75">
        <v>25</v>
      </c>
      <c r="C189" s="76">
        <v>6.9444444444444441E-3</v>
      </c>
      <c r="D189" s="16">
        <f t="shared" si="14"/>
        <v>10</v>
      </c>
      <c r="E189" s="27">
        <f>D189-10</f>
        <v>0</v>
      </c>
      <c r="F189" s="75">
        <v>0</v>
      </c>
      <c r="G189" s="62"/>
      <c r="H189" s="62"/>
      <c r="I189" s="62"/>
    </row>
    <row r="190" spans="1:9" x14ac:dyDescent="0.25">
      <c r="A190" s="75"/>
      <c r="B190" s="75"/>
      <c r="C190" s="76">
        <v>8.3333333333333332E-3</v>
      </c>
      <c r="D190" s="16">
        <f t="shared" si="14"/>
        <v>12</v>
      </c>
      <c r="E190" s="27">
        <f t="shared" ref="E190:E213" si="16">D190-10</f>
        <v>2</v>
      </c>
      <c r="F190" s="75">
        <v>1</v>
      </c>
      <c r="G190" s="62"/>
      <c r="H190" s="62"/>
      <c r="I190" s="62"/>
    </row>
    <row r="191" spans="1:9" x14ac:dyDescent="0.25">
      <c r="A191" s="75"/>
      <c r="B191" s="75"/>
      <c r="C191" s="76">
        <v>4.6527777777777779E-2</v>
      </c>
      <c r="D191" s="16">
        <f t="shared" si="14"/>
        <v>67</v>
      </c>
      <c r="E191" s="27">
        <f t="shared" si="16"/>
        <v>57</v>
      </c>
      <c r="F191" s="75">
        <v>1</v>
      </c>
      <c r="G191" s="62"/>
      <c r="H191" s="62"/>
      <c r="I191" s="62"/>
    </row>
    <row r="192" spans="1:9" x14ac:dyDescent="0.25">
      <c r="A192" s="75"/>
      <c r="B192" s="75"/>
      <c r="C192" s="76">
        <v>4.7222222222222221E-2</v>
      </c>
      <c r="D192" s="16">
        <f t="shared" si="14"/>
        <v>68</v>
      </c>
      <c r="E192" s="27">
        <f t="shared" si="16"/>
        <v>58</v>
      </c>
      <c r="F192" s="75">
        <v>1</v>
      </c>
      <c r="G192" s="62"/>
      <c r="H192" s="62"/>
      <c r="I192" s="62"/>
    </row>
    <row r="193" spans="1:9" x14ac:dyDescent="0.25">
      <c r="A193" s="75"/>
      <c r="B193" s="75"/>
      <c r="C193" s="76">
        <v>4.7916666666666663E-2</v>
      </c>
      <c r="D193" s="16">
        <f t="shared" si="14"/>
        <v>69</v>
      </c>
      <c r="E193" s="27">
        <f t="shared" si="16"/>
        <v>59</v>
      </c>
      <c r="F193" s="75">
        <v>1</v>
      </c>
      <c r="G193" s="62"/>
      <c r="H193" s="62"/>
      <c r="I193" s="62"/>
    </row>
    <row r="194" spans="1:9" x14ac:dyDescent="0.25">
      <c r="A194" s="75"/>
      <c r="B194" s="75"/>
      <c r="C194" s="76">
        <v>4.7916666666666663E-2</v>
      </c>
      <c r="D194" s="16">
        <f t="shared" si="14"/>
        <v>69</v>
      </c>
      <c r="E194" s="27">
        <f t="shared" si="16"/>
        <v>59</v>
      </c>
      <c r="F194" s="75">
        <v>1</v>
      </c>
      <c r="G194" s="62"/>
      <c r="H194" s="62"/>
      <c r="I194" s="62"/>
    </row>
    <row r="195" spans="1:9" x14ac:dyDescent="0.25">
      <c r="A195" s="75"/>
      <c r="B195" s="75"/>
      <c r="C195" s="76">
        <v>4.7916666666666663E-2</v>
      </c>
      <c r="D195" s="16">
        <f t="shared" si="14"/>
        <v>69</v>
      </c>
      <c r="E195" s="27">
        <f t="shared" si="16"/>
        <v>59</v>
      </c>
      <c r="F195" s="75">
        <v>1</v>
      </c>
      <c r="G195" s="62"/>
      <c r="H195" s="62"/>
      <c r="I195" s="62"/>
    </row>
    <row r="196" spans="1:9" x14ac:dyDescent="0.25">
      <c r="A196" s="75"/>
      <c r="B196" s="75"/>
      <c r="C196" s="76">
        <v>4.8611111111111112E-2</v>
      </c>
      <c r="D196" s="16">
        <f t="shared" si="14"/>
        <v>70</v>
      </c>
      <c r="E196" s="27">
        <f t="shared" si="16"/>
        <v>60</v>
      </c>
      <c r="F196" s="75">
        <v>1</v>
      </c>
      <c r="G196" s="62"/>
      <c r="H196" s="62"/>
      <c r="I196" s="62"/>
    </row>
    <row r="197" spans="1:9" x14ac:dyDescent="0.25">
      <c r="A197" s="75"/>
      <c r="B197" s="75"/>
      <c r="C197" s="76">
        <v>4.8611111111111112E-2</v>
      </c>
      <c r="D197" s="16">
        <f t="shared" si="14"/>
        <v>70</v>
      </c>
      <c r="E197" s="27">
        <f t="shared" si="16"/>
        <v>60</v>
      </c>
      <c r="F197" s="75">
        <v>1</v>
      </c>
      <c r="G197" s="62"/>
      <c r="H197" s="62"/>
      <c r="I197" s="62"/>
    </row>
    <row r="198" spans="1:9" x14ac:dyDescent="0.25">
      <c r="A198" s="75"/>
      <c r="B198" s="75"/>
      <c r="C198" s="76">
        <v>4.8611111111111112E-2</v>
      </c>
      <c r="D198" s="16">
        <f t="shared" si="14"/>
        <v>70</v>
      </c>
      <c r="E198" s="27">
        <f t="shared" si="16"/>
        <v>60</v>
      </c>
      <c r="F198" s="75">
        <v>1</v>
      </c>
      <c r="G198" s="62"/>
      <c r="H198" s="62"/>
      <c r="I198" s="62"/>
    </row>
    <row r="199" spans="1:9" x14ac:dyDescent="0.25">
      <c r="A199" s="75"/>
      <c r="B199" s="75"/>
      <c r="C199" s="76">
        <v>4.9305555555555554E-2</v>
      </c>
      <c r="D199" s="16">
        <f t="shared" si="14"/>
        <v>71</v>
      </c>
      <c r="E199" s="27">
        <f t="shared" si="16"/>
        <v>61</v>
      </c>
      <c r="F199" s="75">
        <v>1</v>
      </c>
      <c r="G199" s="62"/>
      <c r="H199" s="62"/>
      <c r="I199" s="62"/>
    </row>
    <row r="200" spans="1:9" x14ac:dyDescent="0.25">
      <c r="A200" s="75"/>
      <c r="B200" s="75"/>
      <c r="C200" s="76">
        <v>5.0694444444444452E-2</v>
      </c>
      <c r="D200" s="16">
        <f t="shared" si="14"/>
        <v>73</v>
      </c>
      <c r="E200" s="27">
        <f t="shared" si="16"/>
        <v>63</v>
      </c>
      <c r="F200" s="75">
        <v>1</v>
      </c>
      <c r="G200" s="62"/>
      <c r="H200" s="62"/>
      <c r="I200" s="62"/>
    </row>
    <row r="201" spans="1:9" x14ac:dyDescent="0.25">
      <c r="A201" s="75"/>
      <c r="B201" s="75"/>
      <c r="C201" s="76">
        <v>5.1388888888888894E-2</v>
      </c>
      <c r="D201" s="16">
        <f t="shared" ref="D201:D264" si="17">C201*60*24</f>
        <v>74</v>
      </c>
      <c r="E201" s="27">
        <f t="shared" si="16"/>
        <v>64</v>
      </c>
      <c r="F201" s="75">
        <v>1</v>
      </c>
      <c r="G201" s="62"/>
      <c r="H201" s="62"/>
      <c r="I201" s="62"/>
    </row>
    <row r="202" spans="1:9" x14ac:dyDescent="0.25">
      <c r="A202" s="75"/>
      <c r="B202" s="75"/>
      <c r="C202" s="76">
        <v>5.2083333333333336E-2</v>
      </c>
      <c r="D202" s="16">
        <f t="shared" si="17"/>
        <v>75</v>
      </c>
      <c r="E202" s="27">
        <f t="shared" si="16"/>
        <v>65</v>
      </c>
      <c r="F202" s="75">
        <v>1</v>
      </c>
      <c r="G202" s="62"/>
      <c r="H202" s="62"/>
      <c r="I202" s="62"/>
    </row>
    <row r="203" spans="1:9" x14ac:dyDescent="0.25">
      <c r="A203" s="75"/>
      <c r="B203" s="75"/>
      <c r="C203" s="76">
        <v>5.347222222222222E-2</v>
      </c>
      <c r="D203" s="16">
        <f t="shared" si="17"/>
        <v>77</v>
      </c>
      <c r="E203" s="27">
        <f t="shared" si="16"/>
        <v>67</v>
      </c>
      <c r="F203" s="75">
        <v>1</v>
      </c>
      <c r="G203" s="62"/>
      <c r="H203" s="62"/>
      <c r="I203" s="62"/>
    </row>
    <row r="204" spans="1:9" x14ac:dyDescent="0.25">
      <c r="A204" s="75"/>
      <c r="B204" s="75"/>
      <c r="C204" s="76">
        <v>5.4166666666666669E-2</v>
      </c>
      <c r="D204" s="16">
        <f t="shared" si="17"/>
        <v>78</v>
      </c>
      <c r="E204" s="27">
        <f t="shared" si="16"/>
        <v>68</v>
      </c>
      <c r="F204" s="75">
        <v>1</v>
      </c>
      <c r="G204" s="62"/>
      <c r="H204" s="62"/>
      <c r="I204" s="62"/>
    </row>
    <row r="205" spans="1:9" x14ac:dyDescent="0.25">
      <c r="A205" s="75"/>
      <c r="B205" s="75"/>
      <c r="C205" s="76">
        <v>5.486111111111111E-2</v>
      </c>
      <c r="D205" s="16">
        <f t="shared" si="17"/>
        <v>79</v>
      </c>
      <c r="E205" s="27">
        <f t="shared" si="16"/>
        <v>69</v>
      </c>
      <c r="F205" s="75">
        <v>1</v>
      </c>
      <c r="G205" s="62"/>
      <c r="H205" s="62"/>
      <c r="I205" s="62"/>
    </row>
    <row r="206" spans="1:9" x14ac:dyDescent="0.25">
      <c r="A206" s="75"/>
      <c r="B206" s="75"/>
      <c r="C206" s="76">
        <v>5.486111111111111E-2</v>
      </c>
      <c r="D206" s="16">
        <f t="shared" si="17"/>
        <v>79</v>
      </c>
      <c r="E206" s="27">
        <f t="shared" si="16"/>
        <v>69</v>
      </c>
      <c r="F206" s="75">
        <v>1</v>
      </c>
      <c r="G206" s="62"/>
      <c r="H206" s="62"/>
      <c r="I206" s="62"/>
    </row>
    <row r="207" spans="1:9" x14ac:dyDescent="0.25">
      <c r="A207" s="75"/>
      <c r="B207" s="75"/>
      <c r="C207" s="76">
        <v>5.486111111111111E-2</v>
      </c>
      <c r="D207" s="16">
        <f t="shared" si="17"/>
        <v>79</v>
      </c>
      <c r="E207" s="27">
        <f t="shared" si="16"/>
        <v>69</v>
      </c>
      <c r="F207" s="75">
        <v>1</v>
      </c>
      <c r="G207" s="62"/>
      <c r="H207" s="62"/>
      <c r="I207" s="62"/>
    </row>
    <row r="208" spans="1:9" x14ac:dyDescent="0.25">
      <c r="A208" s="75"/>
      <c r="B208" s="75"/>
      <c r="C208" s="76">
        <v>5.5555555555555552E-2</v>
      </c>
      <c r="D208" s="16">
        <f t="shared" si="17"/>
        <v>80</v>
      </c>
      <c r="E208" s="27">
        <f t="shared" si="16"/>
        <v>70</v>
      </c>
      <c r="F208" s="75">
        <v>1</v>
      </c>
      <c r="G208" s="62"/>
      <c r="H208" s="62"/>
      <c r="I208" s="62"/>
    </row>
    <row r="209" spans="1:9" x14ac:dyDescent="0.25">
      <c r="A209" s="75"/>
      <c r="B209" s="75"/>
      <c r="C209" s="76">
        <v>5.5555555555555552E-2</v>
      </c>
      <c r="D209" s="16">
        <f t="shared" si="17"/>
        <v>80</v>
      </c>
      <c r="E209" s="27">
        <f t="shared" si="16"/>
        <v>70</v>
      </c>
      <c r="F209" s="75">
        <v>1</v>
      </c>
      <c r="G209" s="62"/>
      <c r="H209" s="62"/>
      <c r="I209" s="62"/>
    </row>
    <row r="210" spans="1:9" x14ac:dyDescent="0.25">
      <c r="A210" s="75"/>
      <c r="B210" s="75"/>
      <c r="C210" s="76">
        <v>9.0277777777777776E-2</v>
      </c>
      <c r="D210" s="16">
        <f t="shared" si="17"/>
        <v>130</v>
      </c>
      <c r="E210" s="27">
        <f t="shared" si="16"/>
        <v>120</v>
      </c>
      <c r="F210" s="75">
        <v>8</v>
      </c>
      <c r="G210" s="73"/>
      <c r="H210" s="73"/>
      <c r="I210" s="73"/>
    </row>
    <row r="211" spans="1:9" x14ac:dyDescent="0.25">
      <c r="A211" s="75">
        <v>1</v>
      </c>
      <c r="B211" s="75">
        <v>27</v>
      </c>
      <c r="C211" s="76">
        <v>6.9444444444444441E-3</v>
      </c>
      <c r="D211" s="16">
        <f t="shared" si="17"/>
        <v>10</v>
      </c>
      <c r="E211" s="27">
        <f t="shared" si="16"/>
        <v>0</v>
      </c>
      <c r="F211" s="75">
        <v>0</v>
      </c>
      <c r="G211" s="73"/>
      <c r="H211" s="73"/>
      <c r="I211" s="73"/>
    </row>
    <row r="212" spans="1:9" x14ac:dyDescent="0.25">
      <c r="A212" s="75"/>
      <c r="B212" s="75"/>
      <c r="C212" s="76">
        <v>6.9444444444444441E-3</v>
      </c>
      <c r="D212" s="16">
        <f t="shared" si="17"/>
        <v>10</v>
      </c>
      <c r="E212" s="27">
        <f t="shared" si="16"/>
        <v>0</v>
      </c>
      <c r="F212" s="75">
        <v>1</v>
      </c>
      <c r="G212" s="73"/>
      <c r="H212" s="73"/>
      <c r="I212" s="73"/>
    </row>
    <row r="213" spans="1:9" x14ac:dyDescent="0.25">
      <c r="A213" s="75"/>
      <c r="B213" s="75"/>
      <c r="C213" s="76">
        <v>9.0277777777777776E-2</v>
      </c>
      <c r="D213" s="16">
        <f t="shared" si="17"/>
        <v>130</v>
      </c>
      <c r="E213" s="27">
        <f t="shared" si="16"/>
        <v>120</v>
      </c>
      <c r="F213" s="75">
        <v>8</v>
      </c>
      <c r="G213" s="73"/>
      <c r="H213" s="73"/>
      <c r="I213" s="73"/>
    </row>
    <row r="214" spans="1:9" x14ac:dyDescent="0.25">
      <c r="A214" s="75">
        <v>1</v>
      </c>
      <c r="B214" s="75">
        <v>29</v>
      </c>
      <c r="C214" s="76">
        <v>7.6388888888888886E-3</v>
      </c>
      <c r="D214" s="16">
        <f t="shared" si="17"/>
        <v>11</v>
      </c>
      <c r="E214" s="27">
        <f>D214-11</f>
        <v>0</v>
      </c>
      <c r="F214" s="75">
        <v>0</v>
      </c>
      <c r="G214" s="73"/>
      <c r="H214" s="73"/>
      <c r="I214" s="73"/>
    </row>
    <row r="215" spans="1:9" x14ac:dyDescent="0.25">
      <c r="A215" s="75"/>
      <c r="B215" s="75"/>
      <c r="C215" s="76">
        <v>9.0277777777777787E-3</v>
      </c>
      <c r="D215" s="16">
        <f t="shared" si="17"/>
        <v>13.000000000000002</v>
      </c>
      <c r="E215" s="27">
        <f t="shared" ref="E215:E252" si="18">D215-11</f>
        <v>2.0000000000000018</v>
      </c>
      <c r="F215" s="75">
        <v>1</v>
      </c>
      <c r="G215" s="73"/>
      <c r="H215" s="73"/>
      <c r="I215" s="73"/>
    </row>
    <row r="216" spans="1:9" x14ac:dyDescent="0.25">
      <c r="A216" s="75"/>
      <c r="B216" s="75"/>
      <c r="C216" s="76">
        <v>9.7222222222222224E-3</v>
      </c>
      <c r="D216" s="16">
        <f t="shared" si="17"/>
        <v>14</v>
      </c>
      <c r="E216" s="27">
        <f t="shared" si="18"/>
        <v>3</v>
      </c>
      <c r="F216" s="75">
        <v>1</v>
      </c>
      <c r="G216" s="73"/>
      <c r="H216" s="73"/>
      <c r="I216" s="73"/>
    </row>
    <row r="217" spans="1:9" x14ac:dyDescent="0.25">
      <c r="A217" s="75"/>
      <c r="B217" s="75"/>
      <c r="C217" s="76">
        <v>9.7222222222222224E-3</v>
      </c>
      <c r="D217" s="16">
        <f t="shared" si="17"/>
        <v>14</v>
      </c>
      <c r="E217" s="27">
        <f t="shared" si="18"/>
        <v>3</v>
      </c>
      <c r="F217" s="75">
        <v>1</v>
      </c>
      <c r="G217" s="73"/>
      <c r="H217" s="73"/>
      <c r="I217" s="73"/>
    </row>
    <row r="218" spans="1:9" x14ac:dyDescent="0.25">
      <c r="A218" s="75"/>
      <c r="B218" s="75"/>
      <c r="C218" s="76">
        <v>1.0416666666666666E-2</v>
      </c>
      <c r="D218" s="16">
        <f t="shared" si="17"/>
        <v>15</v>
      </c>
      <c r="E218" s="27">
        <f t="shared" si="18"/>
        <v>4</v>
      </c>
      <c r="F218" s="75">
        <v>1</v>
      </c>
      <c r="G218" s="73"/>
      <c r="H218" s="73"/>
      <c r="I218" s="73"/>
    </row>
    <row r="219" spans="1:9" x14ac:dyDescent="0.25">
      <c r="A219" s="75"/>
      <c r="B219" s="75"/>
      <c r="C219" s="76">
        <v>1.1805555555555555E-2</v>
      </c>
      <c r="D219" s="16">
        <f t="shared" si="17"/>
        <v>17</v>
      </c>
      <c r="E219" s="27">
        <f t="shared" si="18"/>
        <v>6</v>
      </c>
      <c r="F219" s="75">
        <v>1</v>
      </c>
      <c r="G219" s="73"/>
      <c r="H219" s="73"/>
      <c r="I219" s="73"/>
    </row>
    <row r="220" spans="1:9" x14ac:dyDescent="0.25">
      <c r="A220" s="75"/>
      <c r="B220" s="75"/>
      <c r="C220" s="76">
        <v>1.2499999999999999E-2</v>
      </c>
      <c r="D220" s="16">
        <f t="shared" si="17"/>
        <v>17.999999999999996</v>
      </c>
      <c r="E220" s="27">
        <f t="shared" si="18"/>
        <v>6.9999999999999964</v>
      </c>
      <c r="F220" s="75">
        <v>1</v>
      </c>
      <c r="G220" s="73"/>
      <c r="H220" s="73"/>
      <c r="I220" s="73"/>
    </row>
    <row r="221" spans="1:9" x14ac:dyDescent="0.25">
      <c r="A221" s="75"/>
      <c r="B221" s="75"/>
      <c r="C221" s="76">
        <v>1.3194444444444444E-2</v>
      </c>
      <c r="D221" s="16">
        <f t="shared" si="17"/>
        <v>19</v>
      </c>
      <c r="E221" s="27">
        <f t="shared" si="18"/>
        <v>8</v>
      </c>
      <c r="F221" s="75">
        <v>1</v>
      </c>
      <c r="G221" s="73"/>
      <c r="H221" s="73"/>
      <c r="I221" s="73"/>
    </row>
    <row r="222" spans="1:9" x14ac:dyDescent="0.25">
      <c r="A222" s="75"/>
      <c r="B222" s="75"/>
      <c r="C222" s="76">
        <v>1.4583333333333332E-2</v>
      </c>
      <c r="D222" s="16">
        <f t="shared" si="17"/>
        <v>20.999999999999996</v>
      </c>
      <c r="E222" s="27">
        <f t="shared" si="18"/>
        <v>9.9999999999999964</v>
      </c>
      <c r="F222" s="75">
        <v>1</v>
      </c>
      <c r="G222" s="73"/>
      <c r="H222" s="73"/>
      <c r="I222" s="73"/>
    </row>
    <row r="223" spans="1:9" x14ac:dyDescent="0.25">
      <c r="A223" s="75"/>
      <c r="B223" s="75"/>
      <c r="C223" s="76">
        <v>1.5277777777777777E-2</v>
      </c>
      <c r="D223" s="16">
        <f t="shared" si="17"/>
        <v>22</v>
      </c>
      <c r="E223" s="27">
        <f t="shared" si="18"/>
        <v>11</v>
      </c>
      <c r="F223" s="75">
        <v>1</v>
      </c>
      <c r="G223" s="73"/>
      <c r="H223" s="73"/>
      <c r="I223" s="73"/>
    </row>
    <row r="224" spans="1:9" x14ac:dyDescent="0.25">
      <c r="A224" s="75"/>
      <c r="B224" s="75"/>
      <c r="C224" s="76">
        <v>1.5277777777777777E-2</v>
      </c>
      <c r="D224" s="16">
        <f t="shared" si="17"/>
        <v>22</v>
      </c>
      <c r="E224" s="27">
        <f t="shared" si="18"/>
        <v>11</v>
      </c>
      <c r="F224" s="75">
        <v>1</v>
      </c>
      <c r="G224" s="73"/>
      <c r="H224" s="73"/>
      <c r="I224" s="73"/>
    </row>
    <row r="225" spans="1:9" x14ac:dyDescent="0.25">
      <c r="A225" s="75"/>
      <c r="B225" s="75"/>
      <c r="C225" s="76">
        <v>1.5972222222222224E-2</v>
      </c>
      <c r="D225" s="16">
        <f t="shared" si="17"/>
        <v>23.000000000000004</v>
      </c>
      <c r="E225" s="27">
        <f t="shared" si="18"/>
        <v>12.000000000000004</v>
      </c>
      <c r="F225" s="75">
        <v>1</v>
      </c>
      <c r="G225" s="73"/>
      <c r="H225" s="73"/>
      <c r="I225" s="73"/>
    </row>
    <row r="226" spans="1:9" x14ac:dyDescent="0.25">
      <c r="A226" s="75"/>
      <c r="B226" s="75"/>
      <c r="C226" s="76">
        <v>1.7361111111111112E-2</v>
      </c>
      <c r="D226" s="16">
        <f t="shared" si="17"/>
        <v>25</v>
      </c>
      <c r="E226" s="27">
        <f t="shared" si="18"/>
        <v>14</v>
      </c>
      <c r="F226" s="75">
        <v>1</v>
      </c>
      <c r="G226" s="73"/>
      <c r="H226" s="73"/>
      <c r="I226" s="73"/>
    </row>
    <row r="227" spans="1:9" x14ac:dyDescent="0.25">
      <c r="A227" s="75"/>
      <c r="B227" s="75"/>
      <c r="C227" s="76">
        <v>1.8055555555555557E-2</v>
      </c>
      <c r="D227" s="16">
        <f t="shared" si="17"/>
        <v>26.000000000000004</v>
      </c>
      <c r="E227" s="27">
        <f t="shared" si="18"/>
        <v>15.000000000000004</v>
      </c>
      <c r="F227" s="75">
        <v>1</v>
      </c>
      <c r="G227" s="73"/>
      <c r="H227" s="73"/>
      <c r="I227" s="73"/>
    </row>
    <row r="228" spans="1:9" x14ac:dyDescent="0.25">
      <c r="A228" s="75"/>
      <c r="B228" s="75"/>
      <c r="C228" s="76">
        <v>1.8749999999999999E-2</v>
      </c>
      <c r="D228" s="16">
        <f t="shared" si="17"/>
        <v>27</v>
      </c>
      <c r="E228" s="27">
        <f t="shared" si="18"/>
        <v>16</v>
      </c>
      <c r="F228" s="75">
        <v>6</v>
      </c>
      <c r="G228" s="73"/>
      <c r="H228" s="73"/>
      <c r="I228" s="73"/>
    </row>
    <row r="229" spans="1:9" x14ac:dyDescent="0.25">
      <c r="A229" s="75"/>
      <c r="B229" s="75"/>
      <c r="C229" s="76">
        <v>1.8749999999999999E-2</v>
      </c>
      <c r="D229" s="16">
        <f t="shared" si="17"/>
        <v>27</v>
      </c>
      <c r="E229" s="27">
        <f t="shared" si="18"/>
        <v>16</v>
      </c>
      <c r="F229" s="75">
        <v>7</v>
      </c>
      <c r="G229" s="73"/>
      <c r="H229" s="73"/>
      <c r="I229" s="73"/>
    </row>
    <row r="230" spans="1:9" x14ac:dyDescent="0.25">
      <c r="A230" s="75"/>
      <c r="B230" s="75"/>
      <c r="C230" s="76">
        <v>1.8749999999999999E-2</v>
      </c>
      <c r="D230" s="16">
        <f t="shared" si="17"/>
        <v>27</v>
      </c>
      <c r="E230" s="27">
        <f t="shared" si="18"/>
        <v>16</v>
      </c>
      <c r="F230" s="75">
        <v>6</v>
      </c>
      <c r="G230" s="73"/>
      <c r="H230" s="73"/>
      <c r="I230" s="73"/>
    </row>
    <row r="231" spans="1:9" x14ac:dyDescent="0.25">
      <c r="A231" s="75"/>
      <c r="B231" s="75"/>
      <c r="C231" s="76">
        <v>1.8749999999999999E-2</v>
      </c>
      <c r="D231" s="16">
        <f t="shared" si="17"/>
        <v>27</v>
      </c>
      <c r="E231" s="27">
        <f t="shared" si="18"/>
        <v>16</v>
      </c>
      <c r="F231" s="75">
        <v>7</v>
      </c>
      <c r="G231" s="73"/>
      <c r="H231" s="73"/>
      <c r="I231" s="73"/>
    </row>
    <row r="232" spans="1:9" x14ac:dyDescent="0.25">
      <c r="A232" s="75"/>
      <c r="B232" s="75"/>
      <c r="C232" s="76">
        <v>9.0972222222222218E-2</v>
      </c>
      <c r="D232" s="16">
        <f t="shared" si="17"/>
        <v>131</v>
      </c>
      <c r="E232" s="27">
        <f t="shared" si="18"/>
        <v>120</v>
      </c>
      <c r="F232" s="75">
        <v>8</v>
      </c>
      <c r="G232" s="73"/>
      <c r="H232" s="73"/>
      <c r="I232" s="73"/>
    </row>
    <row r="233" spans="1:9" x14ac:dyDescent="0.25">
      <c r="A233" s="75">
        <v>2</v>
      </c>
      <c r="B233" s="75">
        <v>2</v>
      </c>
      <c r="C233" s="76">
        <v>7.6388888888888886E-3</v>
      </c>
      <c r="D233" s="16">
        <f t="shared" si="17"/>
        <v>11</v>
      </c>
      <c r="E233" s="27">
        <f t="shared" si="18"/>
        <v>0</v>
      </c>
      <c r="F233" s="75">
        <v>0</v>
      </c>
      <c r="G233" s="73"/>
      <c r="H233" s="73"/>
      <c r="I233" s="73"/>
    </row>
    <row r="234" spans="1:9" x14ac:dyDescent="0.25">
      <c r="A234" s="75"/>
      <c r="B234" s="75"/>
      <c r="C234" s="76">
        <v>8.3333333333333332E-3</v>
      </c>
      <c r="D234" s="16">
        <f t="shared" si="17"/>
        <v>12</v>
      </c>
      <c r="E234" s="27">
        <f t="shared" si="18"/>
        <v>1</v>
      </c>
      <c r="F234" s="75">
        <v>1</v>
      </c>
      <c r="G234" s="73"/>
      <c r="H234" s="73"/>
      <c r="I234" s="73"/>
    </row>
    <row r="235" spans="1:9" x14ac:dyDescent="0.25">
      <c r="A235" s="75"/>
      <c r="B235" s="75"/>
      <c r="C235" s="76">
        <v>9.0277777777777787E-3</v>
      </c>
      <c r="D235" s="16">
        <f t="shared" si="17"/>
        <v>13.000000000000002</v>
      </c>
      <c r="E235" s="27">
        <f t="shared" si="18"/>
        <v>2.0000000000000018</v>
      </c>
      <c r="F235" s="75">
        <v>1</v>
      </c>
      <c r="G235" s="73"/>
      <c r="H235" s="73"/>
      <c r="I235" s="73"/>
    </row>
    <row r="236" spans="1:9" x14ac:dyDescent="0.25">
      <c r="A236" s="75"/>
      <c r="B236" s="75"/>
      <c r="C236" s="76">
        <v>9.0277777777777787E-3</v>
      </c>
      <c r="D236" s="16">
        <f t="shared" si="17"/>
        <v>13.000000000000002</v>
      </c>
      <c r="E236" s="27">
        <f t="shared" si="18"/>
        <v>2.0000000000000018</v>
      </c>
      <c r="F236" s="75">
        <v>1</v>
      </c>
      <c r="G236" s="73"/>
      <c r="H236" s="73"/>
      <c r="I236" s="73"/>
    </row>
    <row r="237" spans="1:9" x14ac:dyDescent="0.25">
      <c r="A237" s="75"/>
      <c r="B237" s="75"/>
      <c r="C237" s="76">
        <v>9.7222222222222224E-3</v>
      </c>
      <c r="D237" s="16">
        <f t="shared" si="17"/>
        <v>14</v>
      </c>
      <c r="E237" s="27">
        <f t="shared" si="18"/>
        <v>3</v>
      </c>
      <c r="F237" s="75">
        <v>1</v>
      </c>
      <c r="G237" s="73"/>
      <c r="H237" s="73"/>
      <c r="I237" s="73"/>
    </row>
    <row r="238" spans="1:9" x14ac:dyDescent="0.25">
      <c r="A238" s="75"/>
      <c r="B238" s="75"/>
      <c r="C238" s="76">
        <v>9.7222222222222224E-3</v>
      </c>
      <c r="D238" s="16">
        <f t="shared" si="17"/>
        <v>14</v>
      </c>
      <c r="E238" s="27">
        <f t="shared" si="18"/>
        <v>3</v>
      </c>
      <c r="F238" s="75">
        <v>1</v>
      </c>
      <c r="G238" s="73"/>
      <c r="H238" s="73"/>
      <c r="I238" s="73"/>
    </row>
    <row r="239" spans="1:9" x14ac:dyDescent="0.25">
      <c r="A239" s="75"/>
      <c r="B239" s="75"/>
      <c r="C239" s="76">
        <v>1.0416666666666666E-2</v>
      </c>
      <c r="D239" s="16">
        <f t="shared" si="17"/>
        <v>15</v>
      </c>
      <c r="E239" s="27">
        <f t="shared" si="18"/>
        <v>4</v>
      </c>
      <c r="F239" s="75">
        <v>1</v>
      </c>
      <c r="G239" s="73"/>
      <c r="H239" s="73"/>
      <c r="I239" s="73"/>
    </row>
    <row r="240" spans="1:9" x14ac:dyDescent="0.25">
      <c r="A240" s="75"/>
      <c r="B240" s="75"/>
      <c r="C240" s="76">
        <v>1.1805555555555555E-2</v>
      </c>
      <c r="D240" s="16">
        <f t="shared" si="17"/>
        <v>17</v>
      </c>
      <c r="E240" s="27">
        <f t="shared" si="18"/>
        <v>6</v>
      </c>
      <c r="F240" s="75">
        <v>1</v>
      </c>
      <c r="G240" s="73"/>
      <c r="H240" s="73"/>
      <c r="I240" s="73"/>
    </row>
    <row r="241" spans="1:9" x14ac:dyDescent="0.25">
      <c r="A241" s="75"/>
      <c r="B241" s="75"/>
      <c r="C241" s="76">
        <v>1.1805555555555555E-2</v>
      </c>
      <c r="D241" s="16">
        <f t="shared" si="17"/>
        <v>17</v>
      </c>
      <c r="E241" s="27">
        <f t="shared" si="18"/>
        <v>6</v>
      </c>
      <c r="F241" s="75">
        <v>1</v>
      </c>
      <c r="G241" s="73"/>
      <c r="H241" s="73"/>
      <c r="I241" s="73"/>
    </row>
    <row r="242" spans="1:9" x14ac:dyDescent="0.25">
      <c r="A242" s="75"/>
      <c r="B242" s="75"/>
      <c r="C242" s="76">
        <v>1.8055555555555557E-2</v>
      </c>
      <c r="D242" s="16">
        <f t="shared" si="17"/>
        <v>26.000000000000004</v>
      </c>
      <c r="E242" s="27">
        <f t="shared" si="18"/>
        <v>15.000000000000004</v>
      </c>
      <c r="F242" s="75">
        <v>6</v>
      </c>
      <c r="G242" s="73"/>
      <c r="H242" s="73"/>
      <c r="I242" s="73"/>
    </row>
    <row r="243" spans="1:9" x14ac:dyDescent="0.25">
      <c r="A243" s="75"/>
      <c r="B243" s="75"/>
      <c r="C243" s="76">
        <v>1.8055555555555557E-2</v>
      </c>
      <c r="D243" s="16">
        <f t="shared" si="17"/>
        <v>26.000000000000004</v>
      </c>
      <c r="E243" s="27">
        <f t="shared" si="18"/>
        <v>15.000000000000004</v>
      </c>
      <c r="F243" s="75">
        <v>7</v>
      </c>
      <c r="G243" s="73"/>
      <c r="H243" s="73"/>
      <c r="I243" s="73"/>
    </row>
    <row r="244" spans="1:9" x14ac:dyDescent="0.25">
      <c r="A244" s="75"/>
      <c r="B244" s="75"/>
      <c r="C244" s="76">
        <v>1.8749999999999999E-2</v>
      </c>
      <c r="D244" s="16">
        <f t="shared" si="17"/>
        <v>27</v>
      </c>
      <c r="E244" s="27">
        <f t="shared" si="18"/>
        <v>16</v>
      </c>
      <c r="F244" s="75">
        <v>1</v>
      </c>
      <c r="G244" s="73"/>
      <c r="H244" s="73"/>
      <c r="I244" s="73"/>
    </row>
    <row r="245" spans="1:9" x14ac:dyDescent="0.25">
      <c r="A245" s="75"/>
      <c r="B245" s="75"/>
      <c r="C245" s="76">
        <v>1.8749999999999999E-2</v>
      </c>
      <c r="D245" s="16">
        <f t="shared" si="17"/>
        <v>27</v>
      </c>
      <c r="E245" s="27">
        <f t="shared" si="18"/>
        <v>16</v>
      </c>
      <c r="F245" s="75">
        <v>1</v>
      </c>
      <c r="G245" s="73"/>
      <c r="H245" s="73"/>
      <c r="I245" s="73"/>
    </row>
    <row r="246" spans="1:9" x14ac:dyDescent="0.25">
      <c r="A246" s="75"/>
      <c r="B246" s="75"/>
      <c r="C246" s="76">
        <v>1.9444444444444445E-2</v>
      </c>
      <c r="D246" s="16">
        <f t="shared" si="17"/>
        <v>28</v>
      </c>
      <c r="E246" s="27">
        <f t="shared" si="18"/>
        <v>17</v>
      </c>
      <c r="F246" s="75">
        <v>1</v>
      </c>
      <c r="G246" s="73"/>
      <c r="H246" s="73"/>
      <c r="I246" s="73"/>
    </row>
    <row r="247" spans="1:9" x14ac:dyDescent="0.25">
      <c r="A247" s="75"/>
      <c r="B247" s="75"/>
      <c r="C247" s="76">
        <v>1.9444444444444445E-2</v>
      </c>
      <c r="D247" s="16">
        <f t="shared" si="17"/>
        <v>28</v>
      </c>
      <c r="E247" s="27">
        <f t="shared" si="18"/>
        <v>17</v>
      </c>
      <c r="F247" s="75">
        <v>1</v>
      </c>
      <c r="G247" s="73"/>
      <c r="H247" s="73"/>
      <c r="I247" s="73"/>
    </row>
    <row r="248" spans="1:9" x14ac:dyDescent="0.25">
      <c r="A248" s="75"/>
      <c r="B248" s="75"/>
      <c r="C248" s="76">
        <v>2.013888888888889E-2</v>
      </c>
      <c r="D248" s="16">
        <f t="shared" si="17"/>
        <v>29.000000000000004</v>
      </c>
      <c r="E248" s="27">
        <f t="shared" si="18"/>
        <v>18.000000000000004</v>
      </c>
      <c r="F248" s="75">
        <v>1</v>
      </c>
      <c r="G248" s="73"/>
      <c r="H248" s="73"/>
      <c r="I248" s="73"/>
    </row>
    <row r="249" spans="1:9" x14ac:dyDescent="0.25">
      <c r="A249" s="75"/>
      <c r="B249" s="75"/>
      <c r="C249" s="76">
        <v>2.6388888888888889E-2</v>
      </c>
      <c r="D249" s="16">
        <f t="shared" si="17"/>
        <v>38</v>
      </c>
      <c r="E249" s="27">
        <f t="shared" si="18"/>
        <v>27</v>
      </c>
      <c r="F249" s="75">
        <v>1</v>
      </c>
      <c r="G249" s="73"/>
      <c r="H249" s="73"/>
      <c r="I249" s="73"/>
    </row>
    <row r="250" spans="1:9" x14ac:dyDescent="0.25">
      <c r="A250" s="75"/>
      <c r="B250" s="75"/>
      <c r="C250" s="76">
        <v>2.7083333333333334E-2</v>
      </c>
      <c r="D250" s="16">
        <f t="shared" si="17"/>
        <v>39</v>
      </c>
      <c r="E250" s="27">
        <f t="shared" si="18"/>
        <v>28</v>
      </c>
      <c r="F250" s="75">
        <v>1</v>
      </c>
      <c r="G250" s="73"/>
      <c r="H250" s="73"/>
      <c r="I250" s="73"/>
    </row>
    <row r="251" spans="1:9" x14ac:dyDescent="0.25">
      <c r="A251" s="75"/>
      <c r="B251" s="75"/>
      <c r="C251" s="76">
        <v>2.7777777777777776E-2</v>
      </c>
      <c r="D251" s="16">
        <f t="shared" si="17"/>
        <v>40</v>
      </c>
      <c r="E251" s="27">
        <f t="shared" si="18"/>
        <v>29</v>
      </c>
      <c r="F251" s="75">
        <v>1</v>
      </c>
      <c r="G251" s="73"/>
      <c r="H251" s="73"/>
      <c r="I251" s="73"/>
    </row>
    <row r="252" spans="1:9" x14ac:dyDescent="0.25">
      <c r="A252" s="75"/>
      <c r="B252" s="75"/>
      <c r="C252" s="76">
        <v>9.0972222222222218E-2</v>
      </c>
      <c r="D252" s="16">
        <f t="shared" si="17"/>
        <v>131</v>
      </c>
      <c r="E252" s="27">
        <f t="shared" si="18"/>
        <v>120</v>
      </c>
      <c r="F252" s="75">
        <v>8</v>
      </c>
      <c r="G252" s="73"/>
      <c r="H252" s="73"/>
      <c r="I252" s="73"/>
    </row>
    <row r="253" spans="1:9" x14ac:dyDescent="0.25">
      <c r="A253" s="75">
        <v>2</v>
      </c>
      <c r="B253" s="75">
        <v>4</v>
      </c>
      <c r="C253" s="76">
        <v>8.3333333333333332E-3</v>
      </c>
      <c r="D253" s="16">
        <f t="shared" si="17"/>
        <v>12</v>
      </c>
      <c r="E253" s="27">
        <f>D253-12</f>
        <v>0</v>
      </c>
      <c r="F253" s="75">
        <v>0</v>
      </c>
      <c r="G253" s="73"/>
      <c r="H253" s="73"/>
      <c r="I253" s="73"/>
    </row>
    <row r="254" spans="1:9" x14ac:dyDescent="0.25">
      <c r="A254" s="75"/>
      <c r="B254" s="75"/>
      <c r="C254" s="76">
        <v>1.0416666666666666E-2</v>
      </c>
      <c r="D254" s="16">
        <f t="shared" si="17"/>
        <v>15</v>
      </c>
      <c r="E254" s="27">
        <f t="shared" ref="E254:E263" si="19">D254-12</f>
        <v>3</v>
      </c>
      <c r="F254" s="75">
        <v>1</v>
      </c>
      <c r="G254" s="73"/>
      <c r="H254" s="73"/>
      <c r="I254" s="73"/>
    </row>
    <row r="255" spans="1:9" x14ac:dyDescent="0.25">
      <c r="A255" s="75"/>
      <c r="B255" s="75"/>
      <c r="C255" s="76">
        <v>1.1111111111111112E-2</v>
      </c>
      <c r="D255" s="16">
        <f t="shared" si="17"/>
        <v>16</v>
      </c>
      <c r="E255" s="27">
        <f t="shared" si="19"/>
        <v>4</v>
      </c>
      <c r="F255" s="75">
        <v>1</v>
      </c>
      <c r="G255" s="73"/>
      <c r="H255" s="73"/>
      <c r="I255" s="73"/>
    </row>
    <row r="256" spans="1:9" x14ac:dyDescent="0.25">
      <c r="A256" s="75"/>
      <c r="B256" s="75"/>
      <c r="C256" s="76">
        <v>1.1111111111111112E-2</v>
      </c>
      <c r="D256" s="16">
        <f t="shared" si="17"/>
        <v>16</v>
      </c>
      <c r="E256" s="27">
        <f t="shared" si="19"/>
        <v>4</v>
      </c>
      <c r="F256" s="75">
        <v>1</v>
      </c>
      <c r="G256" s="73"/>
      <c r="H256" s="73"/>
      <c r="I256" s="73"/>
    </row>
    <row r="257" spans="1:9" x14ac:dyDescent="0.25">
      <c r="A257" s="75"/>
      <c r="B257" s="75"/>
      <c r="C257" s="76">
        <v>1.1805555555555555E-2</v>
      </c>
      <c r="D257" s="16">
        <f t="shared" si="17"/>
        <v>17</v>
      </c>
      <c r="E257" s="27">
        <f t="shared" si="19"/>
        <v>5</v>
      </c>
      <c r="F257" s="75">
        <v>1</v>
      </c>
      <c r="G257" s="73"/>
      <c r="H257" s="73"/>
      <c r="I257" s="73"/>
    </row>
    <row r="258" spans="1:9" x14ac:dyDescent="0.25">
      <c r="A258" s="75"/>
      <c r="B258" s="75"/>
      <c r="C258" s="76">
        <v>1.6666666666666666E-2</v>
      </c>
      <c r="D258" s="16">
        <f t="shared" si="17"/>
        <v>24</v>
      </c>
      <c r="E258" s="27">
        <f t="shared" si="19"/>
        <v>12</v>
      </c>
      <c r="F258" s="75">
        <v>1</v>
      </c>
      <c r="G258" s="73"/>
      <c r="H258" s="73"/>
      <c r="I258" s="73"/>
    </row>
    <row r="259" spans="1:9" x14ac:dyDescent="0.25">
      <c r="A259" s="75"/>
      <c r="B259" s="75"/>
      <c r="C259" s="76">
        <v>1.7361111111111112E-2</v>
      </c>
      <c r="D259" s="16">
        <f t="shared" si="17"/>
        <v>25</v>
      </c>
      <c r="E259" s="27">
        <f t="shared" si="19"/>
        <v>13</v>
      </c>
      <c r="F259" s="75">
        <v>1</v>
      </c>
      <c r="G259" s="73"/>
      <c r="H259" s="73"/>
      <c r="I259" s="73"/>
    </row>
    <row r="260" spans="1:9" x14ac:dyDescent="0.25">
      <c r="A260" s="75"/>
      <c r="B260" s="75"/>
      <c r="C260" s="76">
        <v>1.8055555555555557E-2</v>
      </c>
      <c r="D260" s="16">
        <f t="shared" si="17"/>
        <v>26.000000000000004</v>
      </c>
      <c r="E260" s="27">
        <f t="shared" si="19"/>
        <v>14.000000000000004</v>
      </c>
      <c r="F260" s="75">
        <v>1</v>
      </c>
      <c r="G260" s="73"/>
      <c r="H260" s="73"/>
      <c r="I260" s="73"/>
    </row>
    <row r="261" spans="1:9" x14ac:dyDescent="0.25">
      <c r="A261" s="75"/>
      <c r="B261" s="75"/>
      <c r="C261" s="76">
        <v>2.4305555555555556E-2</v>
      </c>
      <c r="D261" s="16">
        <f t="shared" si="17"/>
        <v>35</v>
      </c>
      <c r="E261" s="27">
        <f t="shared" si="19"/>
        <v>23</v>
      </c>
      <c r="F261" s="75">
        <v>1</v>
      </c>
      <c r="G261" s="74"/>
      <c r="H261" s="74"/>
      <c r="I261" s="74"/>
    </row>
    <row r="262" spans="1:9" x14ac:dyDescent="0.25">
      <c r="A262" s="75"/>
      <c r="B262" s="75"/>
      <c r="C262" s="76">
        <v>3.125E-2</v>
      </c>
      <c r="D262" s="16">
        <f t="shared" si="17"/>
        <v>45</v>
      </c>
      <c r="E262" s="27">
        <f t="shared" si="19"/>
        <v>33</v>
      </c>
      <c r="F262" s="75">
        <v>1</v>
      </c>
      <c r="G262" s="74"/>
      <c r="H262" s="74"/>
      <c r="I262" s="74"/>
    </row>
    <row r="263" spans="1:9" x14ac:dyDescent="0.25">
      <c r="A263" s="75"/>
      <c r="B263" s="75"/>
      <c r="C263" s="76">
        <v>9.1666666666666674E-2</v>
      </c>
      <c r="D263" s="16">
        <f t="shared" si="17"/>
        <v>132</v>
      </c>
      <c r="E263" s="27">
        <f t="shared" si="19"/>
        <v>120</v>
      </c>
      <c r="F263" s="75">
        <v>8</v>
      </c>
      <c r="G263" s="74"/>
      <c r="H263" s="74"/>
      <c r="I263" s="74"/>
    </row>
    <row r="264" spans="1:9" x14ac:dyDescent="0.25">
      <c r="A264" s="75">
        <v>2</v>
      </c>
      <c r="B264" s="75">
        <v>6</v>
      </c>
      <c r="C264" s="76">
        <v>6.2499999999999995E-3</v>
      </c>
      <c r="D264" s="16">
        <f t="shared" si="17"/>
        <v>8.9999999999999982</v>
      </c>
      <c r="E264" s="27">
        <f>D264-9</f>
        <v>0</v>
      </c>
      <c r="F264" s="75">
        <v>0</v>
      </c>
      <c r="G264" s="74"/>
      <c r="H264" s="74"/>
      <c r="I264" s="74"/>
    </row>
    <row r="265" spans="1:9" x14ac:dyDescent="0.25">
      <c r="A265" s="75"/>
      <c r="B265" s="75"/>
      <c r="C265" s="76">
        <v>7.6388888888888886E-3</v>
      </c>
      <c r="D265" s="16">
        <f t="shared" ref="D265:D328" si="20">C265*60*24</f>
        <v>11</v>
      </c>
      <c r="E265" s="27">
        <f t="shared" ref="E265:E310" si="21">D265-9</f>
        <v>2</v>
      </c>
      <c r="F265" s="75">
        <v>1</v>
      </c>
      <c r="G265" s="74"/>
      <c r="H265" s="74"/>
      <c r="I265" s="74"/>
    </row>
    <row r="266" spans="1:9" x14ac:dyDescent="0.25">
      <c r="A266" s="75"/>
      <c r="B266" s="75"/>
      <c r="C266" s="76">
        <v>7.6388888888888886E-3</v>
      </c>
      <c r="D266" s="16">
        <f t="shared" si="20"/>
        <v>11</v>
      </c>
      <c r="E266" s="27">
        <f t="shared" si="21"/>
        <v>2</v>
      </c>
      <c r="F266" s="75">
        <v>1</v>
      </c>
      <c r="G266" s="74"/>
      <c r="H266" s="74"/>
      <c r="I266" s="74"/>
    </row>
    <row r="267" spans="1:9" x14ac:dyDescent="0.25">
      <c r="A267" s="75"/>
      <c r="B267" s="75"/>
      <c r="C267" s="76">
        <v>8.3333333333333332E-3</v>
      </c>
      <c r="D267" s="16">
        <f t="shared" si="20"/>
        <v>12</v>
      </c>
      <c r="E267" s="27">
        <f t="shared" si="21"/>
        <v>3</v>
      </c>
      <c r="F267" s="75">
        <v>1</v>
      </c>
      <c r="G267" s="74"/>
      <c r="H267" s="74"/>
      <c r="I267" s="74"/>
    </row>
    <row r="268" spans="1:9" x14ac:dyDescent="0.25">
      <c r="A268" s="75"/>
      <c r="B268" s="75"/>
      <c r="C268" s="76">
        <v>9.0277777777777787E-3</v>
      </c>
      <c r="D268" s="16">
        <f t="shared" si="20"/>
        <v>13.000000000000002</v>
      </c>
      <c r="E268" s="27">
        <f t="shared" si="21"/>
        <v>4.0000000000000018</v>
      </c>
      <c r="F268" s="75">
        <v>1</v>
      </c>
      <c r="G268" s="74"/>
      <c r="H268" s="74"/>
      <c r="I268" s="74"/>
    </row>
    <row r="269" spans="1:9" x14ac:dyDescent="0.25">
      <c r="A269" s="75"/>
      <c r="B269" s="75"/>
      <c r="C269" s="76">
        <v>9.7222222222222224E-3</v>
      </c>
      <c r="D269" s="16">
        <f t="shared" si="20"/>
        <v>14</v>
      </c>
      <c r="E269" s="27">
        <f t="shared" si="21"/>
        <v>5</v>
      </c>
      <c r="F269" s="75">
        <v>1</v>
      </c>
      <c r="G269" s="74"/>
      <c r="H269" s="74"/>
      <c r="I269" s="74"/>
    </row>
    <row r="270" spans="1:9" x14ac:dyDescent="0.25">
      <c r="A270" s="75"/>
      <c r="B270" s="75"/>
      <c r="C270" s="76">
        <v>1.3888888888888888E-2</v>
      </c>
      <c r="D270" s="16">
        <f t="shared" si="20"/>
        <v>20</v>
      </c>
      <c r="E270" s="27">
        <f t="shared" si="21"/>
        <v>11</v>
      </c>
      <c r="F270" s="75">
        <v>1</v>
      </c>
      <c r="G270" s="74"/>
      <c r="H270" s="74"/>
      <c r="I270" s="74"/>
    </row>
    <row r="271" spans="1:9" x14ac:dyDescent="0.25">
      <c r="A271" s="75"/>
      <c r="B271" s="75"/>
      <c r="C271" s="76">
        <v>1.5972222222222224E-2</v>
      </c>
      <c r="D271" s="16">
        <f t="shared" si="20"/>
        <v>23.000000000000004</v>
      </c>
      <c r="E271" s="27">
        <f t="shared" si="21"/>
        <v>14.000000000000004</v>
      </c>
      <c r="F271" s="75">
        <v>1</v>
      </c>
      <c r="G271" s="74"/>
      <c r="H271" s="74"/>
      <c r="I271" s="74"/>
    </row>
    <row r="272" spans="1:9" x14ac:dyDescent="0.25">
      <c r="A272" s="75"/>
      <c r="B272" s="75"/>
      <c r="C272" s="76">
        <v>1.7361111111111112E-2</v>
      </c>
      <c r="D272" s="16">
        <f t="shared" si="20"/>
        <v>25</v>
      </c>
      <c r="E272" s="27">
        <f t="shared" si="21"/>
        <v>16</v>
      </c>
      <c r="F272" s="75">
        <v>1</v>
      </c>
      <c r="G272" s="74"/>
      <c r="H272" s="74"/>
      <c r="I272" s="74"/>
    </row>
    <row r="273" spans="1:9" x14ac:dyDescent="0.25">
      <c r="A273" s="75"/>
      <c r="B273" s="75"/>
      <c r="C273" s="76">
        <v>1.8055555555555557E-2</v>
      </c>
      <c r="D273" s="16">
        <f t="shared" si="20"/>
        <v>26.000000000000004</v>
      </c>
      <c r="E273" s="27">
        <f t="shared" si="21"/>
        <v>17.000000000000004</v>
      </c>
      <c r="F273" s="75">
        <v>1</v>
      </c>
      <c r="G273" s="74"/>
      <c r="H273" s="74"/>
      <c r="I273" s="74"/>
    </row>
    <row r="274" spans="1:9" x14ac:dyDescent="0.25">
      <c r="A274" s="75"/>
      <c r="B274" s="75"/>
      <c r="C274" s="76">
        <v>1.8055555555555557E-2</v>
      </c>
      <c r="D274" s="16">
        <f t="shared" si="20"/>
        <v>26.000000000000004</v>
      </c>
      <c r="E274" s="27">
        <f t="shared" si="21"/>
        <v>17.000000000000004</v>
      </c>
      <c r="F274" s="75">
        <v>1</v>
      </c>
      <c r="G274" s="74"/>
      <c r="H274" s="74"/>
      <c r="I274" s="74"/>
    </row>
    <row r="275" spans="1:9" x14ac:dyDescent="0.25">
      <c r="A275" s="75"/>
      <c r="B275" s="75"/>
      <c r="C275" s="76">
        <v>1.8749999999999999E-2</v>
      </c>
      <c r="D275" s="16">
        <f t="shared" si="20"/>
        <v>27</v>
      </c>
      <c r="E275" s="27">
        <f t="shared" si="21"/>
        <v>18</v>
      </c>
      <c r="F275" s="75">
        <v>1</v>
      </c>
      <c r="G275" s="74"/>
      <c r="H275" s="74"/>
      <c r="I275" s="74"/>
    </row>
    <row r="276" spans="1:9" x14ac:dyDescent="0.25">
      <c r="A276" s="75"/>
      <c r="B276" s="75"/>
      <c r="C276" s="76">
        <v>1.9444444444444445E-2</v>
      </c>
      <c r="D276" s="16">
        <f t="shared" si="20"/>
        <v>28</v>
      </c>
      <c r="E276" s="27">
        <f t="shared" si="21"/>
        <v>19</v>
      </c>
      <c r="F276" s="75">
        <v>1</v>
      </c>
      <c r="G276" s="74"/>
      <c r="H276" s="74"/>
      <c r="I276" s="74"/>
    </row>
    <row r="277" spans="1:9" x14ac:dyDescent="0.25">
      <c r="A277" s="75"/>
      <c r="B277" s="75"/>
      <c r="C277" s="76">
        <v>2.013888888888889E-2</v>
      </c>
      <c r="D277" s="16">
        <f t="shared" si="20"/>
        <v>29.000000000000004</v>
      </c>
      <c r="E277" s="27">
        <f t="shared" si="21"/>
        <v>20.000000000000004</v>
      </c>
      <c r="F277" s="75">
        <v>1</v>
      </c>
      <c r="G277" s="74"/>
      <c r="H277" s="74"/>
      <c r="I277" s="74"/>
    </row>
    <row r="278" spans="1:9" x14ac:dyDescent="0.25">
      <c r="A278" s="75"/>
      <c r="B278" s="75"/>
      <c r="C278" s="76">
        <v>2.1527777777777781E-2</v>
      </c>
      <c r="D278" s="16">
        <f t="shared" si="20"/>
        <v>31.000000000000007</v>
      </c>
      <c r="E278" s="27">
        <f t="shared" si="21"/>
        <v>22.000000000000007</v>
      </c>
      <c r="F278" s="75">
        <v>1</v>
      </c>
      <c r="G278" s="74"/>
      <c r="H278" s="74"/>
      <c r="I278" s="74"/>
    </row>
    <row r="279" spans="1:9" x14ac:dyDescent="0.25">
      <c r="A279" s="75"/>
      <c r="B279" s="75"/>
      <c r="C279" s="76">
        <v>4.9999999999999996E-2</v>
      </c>
      <c r="D279" s="16">
        <f t="shared" si="20"/>
        <v>71.999999999999986</v>
      </c>
      <c r="E279" s="27">
        <f t="shared" si="21"/>
        <v>62.999999999999986</v>
      </c>
      <c r="F279" s="75">
        <v>1</v>
      </c>
      <c r="G279" s="74"/>
      <c r="H279" s="74"/>
      <c r="I279" s="74"/>
    </row>
    <row r="280" spans="1:9" x14ac:dyDescent="0.25">
      <c r="A280" s="75"/>
      <c r="B280" s="75"/>
      <c r="C280" s="76">
        <v>5.0694444444444452E-2</v>
      </c>
      <c r="D280" s="16">
        <f t="shared" si="20"/>
        <v>73</v>
      </c>
      <c r="E280" s="27">
        <f t="shared" si="21"/>
        <v>64</v>
      </c>
      <c r="F280" s="75">
        <v>1</v>
      </c>
      <c r="G280" s="74"/>
      <c r="H280" s="74"/>
      <c r="I280" s="74"/>
    </row>
    <row r="281" spans="1:9" x14ac:dyDescent="0.25">
      <c r="A281" s="75"/>
      <c r="B281" s="75"/>
      <c r="C281" s="76">
        <v>5.0694444444444452E-2</v>
      </c>
      <c r="D281" s="16">
        <f t="shared" si="20"/>
        <v>73</v>
      </c>
      <c r="E281" s="27">
        <f t="shared" si="21"/>
        <v>64</v>
      </c>
      <c r="F281" s="75">
        <v>1</v>
      </c>
      <c r="G281" s="74"/>
      <c r="H281" s="74"/>
      <c r="I281" s="74"/>
    </row>
    <row r="282" spans="1:9" x14ac:dyDescent="0.25">
      <c r="A282" s="75"/>
      <c r="B282" s="75"/>
      <c r="C282" s="76">
        <v>5.2083333333333336E-2</v>
      </c>
      <c r="D282" s="16">
        <f t="shared" si="20"/>
        <v>75</v>
      </c>
      <c r="E282" s="27">
        <f t="shared" si="21"/>
        <v>66</v>
      </c>
      <c r="F282" s="75">
        <v>1</v>
      </c>
      <c r="G282" s="74"/>
      <c r="H282" s="74"/>
      <c r="I282" s="74"/>
    </row>
    <row r="283" spans="1:9" x14ac:dyDescent="0.25">
      <c r="A283" s="75"/>
      <c r="B283" s="75"/>
      <c r="C283" s="76">
        <v>5.347222222222222E-2</v>
      </c>
      <c r="D283" s="16">
        <f t="shared" si="20"/>
        <v>77</v>
      </c>
      <c r="E283" s="27">
        <f t="shared" si="21"/>
        <v>68</v>
      </c>
      <c r="F283" s="75">
        <v>1</v>
      </c>
      <c r="G283" s="74"/>
      <c r="H283" s="74"/>
      <c r="I283" s="74"/>
    </row>
    <row r="284" spans="1:9" x14ac:dyDescent="0.25">
      <c r="A284" s="75"/>
      <c r="B284" s="75"/>
      <c r="C284" s="76">
        <v>5.4166666666666669E-2</v>
      </c>
      <c r="D284" s="16">
        <f t="shared" si="20"/>
        <v>78</v>
      </c>
      <c r="E284" s="27">
        <f t="shared" si="21"/>
        <v>69</v>
      </c>
      <c r="F284" s="75">
        <v>1</v>
      </c>
      <c r="G284" s="74"/>
      <c r="H284" s="74"/>
      <c r="I284" s="74"/>
    </row>
    <row r="285" spans="1:9" x14ac:dyDescent="0.25">
      <c r="A285" s="75"/>
      <c r="B285" s="75"/>
      <c r="C285" s="76">
        <v>5.4166666666666669E-2</v>
      </c>
      <c r="D285" s="16">
        <f t="shared" si="20"/>
        <v>78</v>
      </c>
      <c r="E285" s="27">
        <f t="shared" si="21"/>
        <v>69</v>
      </c>
      <c r="F285" s="75">
        <v>1</v>
      </c>
      <c r="G285" s="74"/>
      <c r="H285" s="74"/>
      <c r="I285" s="74"/>
    </row>
    <row r="286" spans="1:9" x14ac:dyDescent="0.25">
      <c r="A286" s="75"/>
      <c r="B286" s="75"/>
      <c r="C286" s="76">
        <v>5.5555555555555552E-2</v>
      </c>
      <c r="D286" s="16">
        <f t="shared" si="20"/>
        <v>80</v>
      </c>
      <c r="E286" s="27">
        <f t="shared" si="21"/>
        <v>71</v>
      </c>
      <c r="F286" s="75">
        <v>1</v>
      </c>
      <c r="G286" s="74"/>
      <c r="H286" s="74"/>
      <c r="I286" s="74"/>
    </row>
    <row r="287" spans="1:9" x14ac:dyDescent="0.25">
      <c r="A287" s="75"/>
      <c r="B287" s="75"/>
      <c r="C287" s="76">
        <v>5.6250000000000001E-2</v>
      </c>
      <c r="D287" s="16">
        <f t="shared" si="20"/>
        <v>81</v>
      </c>
      <c r="E287" s="27">
        <f t="shared" si="21"/>
        <v>72</v>
      </c>
      <c r="F287" s="75">
        <v>1</v>
      </c>
      <c r="G287" s="74"/>
      <c r="H287" s="74"/>
      <c r="I287" s="74"/>
    </row>
    <row r="288" spans="1:9" x14ac:dyDescent="0.25">
      <c r="A288" s="75"/>
      <c r="B288" s="75"/>
      <c r="C288" s="76">
        <v>5.7638888888888885E-2</v>
      </c>
      <c r="D288" s="16">
        <f t="shared" si="20"/>
        <v>83</v>
      </c>
      <c r="E288" s="27">
        <f t="shared" si="21"/>
        <v>74</v>
      </c>
      <c r="F288" s="75">
        <v>1</v>
      </c>
      <c r="G288" s="74"/>
      <c r="H288" s="74"/>
      <c r="I288" s="74"/>
    </row>
    <row r="289" spans="1:9" x14ac:dyDescent="0.25">
      <c r="A289" s="75"/>
      <c r="B289" s="75"/>
      <c r="C289" s="76">
        <v>5.7638888888888885E-2</v>
      </c>
      <c r="D289" s="16">
        <f t="shared" si="20"/>
        <v>83</v>
      </c>
      <c r="E289" s="27">
        <f t="shared" si="21"/>
        <v>74</v>
      </c>
      <c r="F289" s="75">
        <v>1</v>
      </c>
      <c r="G289" s="74"/>
      <c r="H289" s="74"/>
      <c r="I289" s="74"/>
    </row>
    <row r="290" spans="1:9" x14ac:dyDescent="0.25">
      <c r="A290" s="75"/>
      <c r="B290" s="75"/>
      <c r="C290" s="76">
        <v>5.8333333333333327E-2</v>
      </c>
      <c r="D290" s="16">
        <f t="shared" si="20"/>
        <v>83.999999999999986</v>
      </c>
      <c r="E290" s="27">
        <f t="shared" si="21"/>
        <v>74.999999999999986</v>
      </c>
      <c r="F290" s="75">
        <v>1</v>
      </c>
      <c r="G290" s="74"/>
      <c r="H290" s="74"/>
      <c r="I290" s="74"/>
    </row>
    <row r="291" spans="1:9" x14ac:dyDescent="0.25">
      <c r="A291" s="75"/>
      <c r="B291" s="75"/>
      <c r="C291" s="76">
        <v>5.9722222222222225E-2</v>
      </c>
      <c r="D291" s="16">
        <f t="shared" si="20"/>
        <v>86</v>
      </c>
      <c r="E291" s="27">
        <f t="shared" si="21"/>
        <v>77</v>
      </c>
      <c r="F291" s="75">
        <v>1</v>
      </c>
      <c r="G291" s="74"/>
      <c r="H291" s="74"/>
      <c r="I291" s="74"/>
    </row>
    <row r="292" spans="1:9" x14ac:dyDescent="0.25">
      <c r="A292" s="75"/>
      <c r="B292" s="75"/>
      <c r="C292" s="76">
        <v>6.25E-2</v>
      </c>
      <c r="D292" s="16">
        <f t="shared" si="20"/>
        <v>90</v>
      </c>
      <c r="E292" s="27">
        <f t="shared" si="21"/>
        <v>81</v>
      </c>
      <c r="F292" s="75">
        <v>1</v>
      </c>
      <c r="G292" s="74"/>
      <c r="H292" s="74"/>
      <c r="I292" s="74"/>
    </row>
    <row r="293" spans="1:9" x14ac:dyDescent="0.25">
      <c r="A293" s="75"/>
      <c r="B293" s="75"/>
      <c r="C293" s="76">
        <v>6.3194444444444442E-2</v>
      </c>
      <c r="D293" s="16">
        <f t="shared" si="20"/>
        <v>91</v>
      </c>
      <c r="E293" s="27">
        <f t="shared" si="21"/>
        <v>82</v>
      </c>
      <c r="F293" s="75">
        <v>1</v>
      </c>
      <c r="G293" s="74"/>
      <c r="H293" s="74"/>
      <c r="I293" s="74"/>
    </row>
    <row r="294" spans="1:9" x14ac:dyDescent="0.25">
      <c r="A294" s="75"/>
      <c r="B294" s="75"/>
      <c r="C294" s="76">
        <v>6.3194444444444442E-2</v>
      </c>
      <c r="D294" s="16">
        <f t="shared" si="20"/>
        <v>91</v>
      </c>
      <c r="E294" s="27">
        <f t="shared" si="21"/>
        <v>82</v>
      </c>
      <c r="F294" s="75">
        <v>1</v>
      </c>
      <c r="G294" s="74"/>
      <c r="H294" s="74"/>
      <c r="I294" s="74"/>
    </row>
    <row r="295" spans="1:9" x14ac:dyDescent="0.25">
      <c r="A295" s="75"/>
      <c r="B295" s="75"/>
      <c r="C295" s="76">
        <v>6.458333333333334E-2</v>
      </c>
      <c r="D295" s="16">
        <f t="shared" si="20"/>
        <v>93.000000000000014</v>
      </c>
      <c r="E295" s="27">
        <f t="shared" si="21"/>
        <v>84.000000000000014</v>
      </c>
      <c r="F295" s="75">
        <v>1</v>
      </c>
      <c r="G295" s="74"/>
      <c r="H295" s="74"/>
      <c r="I295" s="74"/>
    </row>
    <row r="296" spans="1:9" x14ac:dyDescent="0.25">
      <c r="A296" s="75"/>
      <c r="B296" s="75"/>
      <c r="C296" s="76">
        <v>6.5972222222222224E-2</v>
      </c>
      <c r="D296" s="16">
        <f t="shared" si="20"/>
        <v>95</v>
      </c>
      <c r="E296" s="27">
        <f t="shared" si="21"/>
        <v>86</v>
      </c>
      <c r="F296" s="75">
        <v>1</v>
      </c>
      <c r="G296" s="74"/>
      <c r="H296" s="74"/>
      <c r="I296" s="74"/>
    </row>
    <row r="297" spans="1:9" x14ac:dyDescent="0.25">
      <c r="A297" s="75"/>
      <c r="B297" s="75"/>
      <c r="C297" s="76">
        <v>7.013888888888889E-2</v>
      </c>
      <c r="D297" s="16">
        <f t="shared" si="20"/>
        <v>101</v>
      </c>
      <c r="E297" s="27">
        <f t="shared" si="21"/>
        <v>92</v>
      </c>
      <c r="F297" s="75">
        <v>1</v>
      </c>
      <c r="G297" s="74"/>
      <c r="H297" s="74"/>
      <c r="I297" s="74"/>
    </row>
    <row r="298" spans="1:9" x14ac:dyDescent="0.25">
      <c r="A298" s="75"/>
      <c r="B298" s="75"/>
      <c r="C298" s="76">
        <v>7.0833333333333331E-2</v>
      </c>
      <c r="D298" s="16">
        <f t="shared" si="20"/>
        <v>102</v>
      </c>
      <c r="E298" s="27">
        <f t="shared" si="21"/>
        <v>93</v>
      </c>
      <c r="F298" s="75">
        <v>1</v>
      </c>
      <c r="G298" s="74"/>
      <c r="H298" s="74"/>
      <c r="I298" s="74"/>
    </row>
    <row r="299" spans="1:9" x14ac:dyDescent="0.25">
      <c r="A299" s="75"/>
      <c r="B299" s="75"/>
      <c r="C299" s="76">
        <v>7.1527777777777787E-2</v>
      </c>
      <c r="D299" s="16">
        <f t="shared" si="20"/>
        <v>103</v>
      </c>
      <c r="E299" s="27">
        <f t="shared" si="21"/>
        <v>94</v>
      </c>
      <c r="F299" s="75">
        <v>1</v>
      </c>
      <c r="G299" s="74"/>
      <c r="H299" s="74"/>
      <c r="I299" s="74"/>
    </row>
    <row r="300" spans="1:9" x14ac:dyDescent="0.25">
      <c r="A300" s="75"/>
      <c r="B300" s="75"/>
      <c r="C300" s="76">
        <v>7.1527777777777787E-2</v>
      </c>
      <c r="D300" s="16">
        <f t="shared" si="20"/>
        <v>103</v>
      </c>
      <c r="E300" s="27">
        <f t="shared" si="21"/>
        <v>94</v>
      </c>
      <c r="F300" s="75">
        <v>1</v>
      </c>
      <c r="G300" s="74"/>
      <c r="H300" s="74"/>
      <c r="I300" s="74"/>
    </row>
    <row r="301" spans="1:9" x14ac:dyDescent="0.25">
      <c r="A301" s="75"/>
      <c r="B301" s="75"/>
      <c r="C301" s="76">
        <v>7.3611111111111113E-2</v>
      </c>
      <c r="D301" s="16">
        <f t="shared" si="20"/>
        <v>106</v>
      </c>
      <c r="E301" s="27">
        <f t="shared" si="21"/>
        <v>97</v>
      </c>
      <c r="F301" s="75">
        <v>1</v>
      </c>
      <c r="G301" s="74"/>
      <c r="H301" s="74"/>
      <c r="I301" s="74"/>
    </row>
    <row r="302" spans="1:9" x14ac:dyDescent="0.25">
      <c r="A302" s="75"/>
      <c r="B302" s="75"/>
      <c r="C302" s="76">
        <v>7.4305555555555555E-2</v>
      </c>
      <c r="D302" s="16">
        <f t="shared" si="20"/>
        <v>107</v>
      </c>
      <c r="E302" s="27">
        <f t="shared" si="21"/>
        <v>98</v>
      </c>
      <c r="F302" s="75">
        <v>1</v>
      </c>
      <c r="G302" s="74"/>
      <c r="H302" s="74"/>
      <c r="I302" s="74"/>
    </row>
    <row r="303" spans="1:9" x14ac:dyDescent="0.25">
      <c r="A303" s="75"/>
      <c r="B303" s="75"/>
      <c r="C303" s="76">
        <v>7.4305555555555555E-2</v>
      </c>
      <c r="D303" s="16">
        <f t="shared" si="20"/>
        <v>107</v>
      </c>
      <c r="E303" s="27">
        <f t="shared" si="21"/>
        <v>98</v>
      </c>
      <c r="F303" s="75">
        <v>1</v>
      </c>
      <c r="G303" s="74"/>
      <c r="H303" s="74"/>
      <c r="I303" s="74"/>
    </row>
    <row r="304" spans="1:9" x14ac:dyDescent="0.25">
      <c r="A304" s="75"/>
      <c r="B304" s="75"/>
      <c r="C304" s="76">
        <v>7.5694444444444439E-2</v>
      </c>
      <c r="D304" s="16">
        <f t="shared" si="20"/>
        <v>108.99999999999999</v>
      </c>
      <c r="E304" s="27">
        <f t="shared" si="21"/>
        <v>99.999999999999986</v>
      </c>
      <c r="F304" s="75">
        <v>1</v>
      </c>
      <c r="G304" s="74"/>
      <c r="H304" s="74"/>
      <c r="I304" s="74"/>
    </row>
    <row r="305" spans="1:9" x14ac:dyDescent="0.25">
      <c r="A305" s="75"/>
      <c r="B305" s="75"/>
      <c r="C305" s="76">
        <v>8.0555555555555561E-2</v>
      </c>
      <c r="D305" s="16">
        <f t="shared" si="20"/>
        <v>116.00000000000001</v>
      </c>
      <c r="E305" s="27">
        <f t="shared" si="21"/>
        <v>107.00000000000001</v>
      </c>
      <c r="F305" s="75">
        <v>1</v>
      </c>
      <c r="G305" s="74"/>
      <c r="H305" s="74"/>
      <c r="I305" s="74"/>
    </row>
    <row r="306" spans="1:9" x14ac:dyDescent="0.25">
      <c r="A306" s="75"/>
      <c r="B306" s="75"/>
      <c r="C306" s="76">
        <v>8.1250000000000003E-2</v>
      </c>
      <c r="D306" s="16">
        <f t="shared" si="20"/>
        <v>117</v>
      </c>
      <c r="E306" s="27">
        <f t="shared" si="21"/>
        <v>108</v>
      </c>
      <c r="F306" s="75">
        <v>1</v>
      </c>
      <c r="G306" s="74"/>
      <c r="H306" s="74"/>
      <c r="I306" s="74"/>
    </row>
    <row r="307" spans="1:9" x14ac:dyDescent="0.25">
      <c r="A307" s="75"/>
      <c r="B307" s="75"/>
      <c r="C307" s="76">
        <v>8.3333333333333329E-2</v>
      </c>
      <c r="D307" s="16">
        <f t="shared" si="20"/>
        <v>120</v>
      </c>
      <c r="E307" s="27">
        <f t="shared" si="21"/>
        <v>111</v>
      </c>
      <c r="F307" s="75">
        <v>1</v>
      </c>
      <c r="G307" s="74"/>
      <c r="H307" s="74"/>
      <c r="I307" s="74"/>
    </row>
    <row r="308" spans="1:9" x14ac:dyDescent="0.25">
      <c r="A308" s="75"/>
      <c r="B308" s="75"/>
      <c r="C308" s="76">
        <v>8.6111111111111124E-2</v>
      </c>
      <c r="D308" s="16">
        <f t="shared" si="20"/>
        <v>124.00000000000003</v>
      </c>
      <c r="E308" s="27">
        <f t="shared" si="21"/>
        <v>115.00000000000003</v>
      </c>
      <c r="F308" s="75">
        <v>1</v>
      </c>
      <c r="G308" s="74"/>
      <c r="H308" s="74"/>
      <c r="I308" s="74"/>
    </row>
    <row r="309" spans="1:9" x14ac:dyDescent="0.25">
      <c r="A309" s="75"/>
      <c r="B309" s="75"/>
      <c r="C309" s="76">
        <v>8.6805555555555566E-2</v>
      </c>
      <c r="D309" s="16">
        <f t="shared" si="20"/>
        <v>125.00000000000001</v>
      </c>
      <c r="E309" s="27">
        <f t="shared" si="21"/>
        <v>116.00000000000001</v>
      </c>
      <c r="F309" s="75">
        <v>1</v>
      </c>
      <c r="G309" s="74"/>
      <c r="H309" s="74"/>
      <c r="I309" s="74"/>
    </row>
    <row r="310" spans="1:9" x14ac:dyDescent="0.25">
      <c r="A310" s="75"/>
      <c r="B310" s="75"/>
      <c r="C310" s="76">
        <v>8.9583333333333334E-2</v>
      </c>
      <c r="D310" s="16">
        <f t="shared" si="20"/>
        <v>129</v>
      </c>
      <c r="E310" s="27">
        <f t="shared" si="21"/>
        <v>120</v>
      </c>
      <c r="F310" s="75">
        <v>8</v>
      </c>
      <c r="G310" s="74"/>
      <c r="H310" s="74"/>
      <c r="I310" s="74"/>
    </row>
    <row r="311" spans="1:9" x14ac:dyDescent="0.25">
      <c r="A311" s="75">
        <v>2</v>
      </c>
      <c r="B311" s="75">
        <v>8</v>
      </c>
      <c r="C311" s="76">
        <v>7.6388888888888886E-3</v>
      </c>
      <c r="D311" s="16">
        <f t="shared" si="20"/>
        <v>11</v>
      </c>
      <c r="E311" s="34">
        <f>D311-11</f>
        <v>0</v>
      </c>
      <c r="F311" s="75">
        <v>0</v>
      </c>
      <c r="G311" s="74"/>
      <c r="H311" s="74"/>
      <c r="I311" s="74"/>
    </row>
    <row r="312" spans="1:9" x14ac:dyDescent="0.25">
      <c r="A312" s="75"/>
      <c r="B312" s="75"/>
      <c r="C312" s="76">
        <v>8.3333333333333332E-3</v>
      </c>
      <c r="D312" s="16">
        <f t="shared" si="20"/>
        <v>12</v>
      </c>
      <c r="E312" s="34">
        <f t="shared" ref="E312:E317" si="22">D312-11</f>
        <v>1</v>
      </c>
      <c r="F312" s="75">
        <v>1</v>
      </c>
      <c r="G312" s="74"/>
      <c r="H312" s="74"/>
      <c r="I312" s="74"/>
    </row>
    <row r="313" spans="1:9" x14ac:dyDescent="0.25">
      <c r="A313" s="75"/>
      <c r="B313" s="75"/>
      <c r="C313" s="76">
        <v>9.0277777777777787E-3</v>
      </c>
      <c r="D313" s="16">
        <f t="shared" si="20"/>
        <v>13.000000000000002</v>
      </c>
      <c r="E313" s="34">
        <f t="shared" si="22"/>
        <v>2.0000000000000018</v>
      </c>
      <c r="F313" s="75">
        <v>1</v>
      </c>
      <c r="G313" s="74"/>
      <c r="H313" s="74"/>
      <c r="I313" s="74"/>
    </row>
    <row r="314" spans="1:9" x14ac:dyDescent="0.25">
      <c r="A314" s="75"/>
      <c r="B314" s="75"/>
      <c r="C314" s="76">
        <v>1.1805555555555555E-2</v>
      </c>
      <c r="D314" s="16">
        <f t="shared" si="20"/>
        <v>17</v>
      </c>
      <c r="E314" s="34">
        <f t="shared" si="22"/>
        <v>6</v>
      </c>
      <c r="F314" s="75">
        <v>1</v>
      </c>
      <c r="G314" s="74"/>
      <c r="H314" s="74"/>
      <c r="I314" s="74"/>
    </row>
    <row r="315" spans="1:9" x14ac:dyDescent="0.25">
      <c r="A315" s="75"/>
      <c r="B315" s="75"/>
      <c r="C315" s="76">
        <v>1.2499999999999999E-2</v>
      </c>
      <c r="D315" s="16">
        <f t="shared" si="20"/>
        <v>17.999999999999996</v>
      </c>
      <c r="E315" s="34">
        <f t="shared" si="22"/>
        <v>6.9999999999999964</v>
      </c>
      <c r="F315" s="75">
        <v>1</v>
      </c>
      <c r="G315" s="74"/>
      <c r="H315" s="74"/>
      <c r="I315" s="74"/>
    </row>
    <row r="316" spans="1:9" x14ac:dyDescent="0.25">
      <c r="A316" s="75"/>
      <c r="B316" s="75"/>
      <c r="C316" s="76">
        <v>1.3194444444444444E-2</v>
      </c>
      <c r="D316" s="16">
        <f t="shared" si="20"/>
        <v>19</v>
      </c>
      <c r="E316" s="34">
        <f t="shared" si="22"/>
        <v>8</v>
      </c>
      <c r="F316" s="75">
        <v>1</v>
      </c>
      <c r="G316" s="74"/>
      <c r="H316" s="74"/>
      <c r="I316" s="74"/>
    </row>
    <row r="317" spans="1:9" x14ac:dyDescent="0.25">
      <c r="A317" s="75"/>
      <c r="B317" s="75"/>
      <c r="C317" s="76">
        <v>9.0972222222222218E-2</v>
      </c>
      <c r="D317" s="16">
        <f t="shared" si="20"/>
        <v>131</v>
      </c>
      <c r="E317" s="34">
        <f t="shared" si="22"/>
        <v>120</v>
      </c>
      <c r="F317" s="75">
        <v>8</v>
      </c>
      <c r="G317" s="74"/>
      <c r="H317" s="74"/>
      <c r="I317" s="74"/>
    </row>
    <row r="318" spans="1:9" x14ac:dyDescent="0.25">
      <c r="A318" s="75">
        <v>2</v>
      </c>
      <c r="B318" s="75">
        <v>10</v>
      </c>
      <c r="C318" s="76">
        <v>6.2499999999999995E-3</v>
      </c>
      <c r="D318" s="16">
        <f t="shared" si="20"/>
        <v>8.9999999999999982</v>
      </c>
      <c r="E318" s="34">
        <f>D318-9</f>
        <v>0</v>
      </c>
      <c r="F318" s="75">
        <v>0</v>
      </c>
      <c r="G318" s="74"/>
      <c r="H318" s="74"/>
      <c r="I318" s="74"/>
    </row>
    <row r="319" spans="1:9" x14ac:dyDescent="0.25">
      <c r="A319" s="75"/>
      <c r="B319" s="75"/>
      <c r="C319" s="76">
        <v>7.6388888888888886E-3</v>
      </c>
      <c r="D319" s="16">
        <f t="shared" si="20"/>
        <v>11</v>
      </c>
      <c r="E319" s="34">
        <f t="shared" ref="E319:E326" si="23">D319-9</f>
        <v>2</v>
      </c>
      <c r="F319" s="75">
        <v>1</v>
      </c>
      <c r="G319" s="74"/>
      <c r="H319" s="74"/>
      <c r="I319" s="74"/>
    </row>
    <row r="320" spans="1:9" x14ac:dyDescent="0.25">
      <c r="A320" s="75"/>
      <c r="B320" s="75"/>
      <c r="C320" s="76">
        <v>7.6388888888888886E-3</v>
      </c>
      <c r="D320" s="16">
        <f t="shared" si="20"/>
        <v>11</v>
      </c>
      <c r="E320" s="34">
        <f t="shared" si="23"/>
        <v>2</v>
      </c>
      <c r="F320" s="75">
        <v>1</v>
      </c>
      <c r="G320" s="74"/>
      <c r="H320" s="74"/>
      <c r="I320" s="74"/>
    </row>
    <row r="321" spans="1:9" x14ac:dyDescent="0.25">
      <c r="A321" s="75"/>
      <c r="B321" s="75"/>
      <c r="C321" s="76">
        <v>7.6388888888888886E-3</v>
      </c>
      <c r="D321" s="16">
        <f t="shared" si="20"/>
        <v>11</v>
      </c>
      <c r="E321" s="34">
        <f t="shared" si="23"/>
        <v>2</v>
      </c>
      <c r="F321" s="75">
        <v>1</v>
      </c>
      <c r="G321" s="74"/>
      <c r="H321" s="74"/>
      <c r="I321" s="74"/>
    </row>
    <row r="322" spans="1:9" x14ac:dyDescent="0.25">
      <c r="A322" s="75"/>
      <c r="B322" s="75"/>
      <c r="C322" s="76">
        <v>8.3333333333333332E-3</v>
      </c>
      <c r="D322" s="16">
        <f t="shared" si="20"/>
        <v>12</v>
      </c>
      <c r="E322" s="34">
        <f t="shared" si="23"/>
        <v>3</v>
      </c>
      <c r="F322" s="75">
        <v>1</v>
      </c>
      <c r="G322" s="74"/>
      <c r="H322" s="74"/>
      <c r="I322" s="74"/>
    </row>
    <row r="323" spans="1:9" x14ac:dyDescent="0.25">
      <c r="A323" s="75"/>
      <c r="B323" s="75"/>
      <c r="C323" s="76">
        <v>8.3333333333333332E-3</v>
      </c>
      <c r="D323" s="16">
        <f t="shared" si="20"/>
        <v>12</v>
      </c>
      <c r="E323" s="34">
        <f t="shared" si="23"/>
        <v>3</v>
      </c>
      <c r="F323" s="75">
        <v>1</v>
      </c>
      <c r="G323" s="74"/>
      <c r="H323" s="74"/>
      <c r="I323" s="74"/>
    </row>
    <row r="324" spans="1:9" x14ac:dyDescent="0.25">
      <c r="A324" s="75"/>
      <c r="B324" s="75"/>
      <c r="C324" s="76">
        <v>8.3333333333333332E-3</v>
      </c>
      <c r="D324" s="16">
        <f t="shared" si="20"/>
        <v>12</v>
      </c>
      <c r="E324" s="34">
        <f t="shared" si="23"/>
        <v>3</v>
      </c>
      <c r="F324" s="75">
        <v>1</v>
      </c>
      <c r="G324" s="74"/>
      <c r="H324" s="74"/>
      <c r="I324" s="74"/>
    </row>
    <row r="325" spans="1:9" x14ac:dyDescent="0.25">
      <c r="A325" s="75"/>
      <c r="B325" s="75"/>
      <c r="C325" s="76">
        <v>9.0277777777777787E-3</v>
      </c>
      <c r="D325" s="16">
        <f t="shared" si="20"/>
        <v>13.000000000000002</v>
      </c>
      <c r="E325" s="34">
        <f t="shared" si="23"/>
        <v>4.0000000000000018</v>
      </c>
      <c r="F325" s="75">
        <v>1</v>
      </c>
      <c r="G325" s="74"/>
      <c r="H325" s="74"/>
      <c r="I325" s="74"/>
    </row>
    <row r="326" spans="1:9" x14ac:dyDescent="0.25">
      <c r="A326" s="75"/>
      <c r="B326" s="75"/>
      <c r="C326" s="76">
        <v>8.9583333333333334E-2</v>
      </c>
      <c r="D326" s="16">
        <f t="shared" si="20"/>
        <v>129</v>
      </c>
      <c r="E326" s="34">
        <f t="shared" si="23"/>
        <v>120</v>
      </c>
      <c r="F326" s="75">
        <v>8</v>
      </c>
      <c r="G326" s="74"/>
      <c r="H326" s="74"/>
      <c r="I326" s="74"/>
    </row>
    <row r="327" spans="1:9" x14ac:dyDescent="0.25">
      <c r="A327" s="75">
        <v>2</v>
      </c>
      <c r="B327" s="75">
        <v>12</v>
      </c>
      <c r="C327" s="76">
        <v>9.0277777777777787E-3</v>
      </c>
      <c r="D327" s="16">
        <f t="shared" si="20"/>
        <v>13.000000000000002</v>
      </c>
      <c r="E327" s="34">
        <f>D327-13</f>
        <v>0</v>
      </c>
      <c r="F327" s="75">
        <v>0</v>
      </c>
      <c r="G327" s="74"/>
      <c r="H327" s="74"/>
      <c r="I327" s="74"/>
    </row>
    <row r="328" spans="1:9" x14ac:dyDescent="0.25">
      <c r="A328" s="75"/>
      <c r="B328" s="75"/>
      <c r="C328" s="76">
        <v>9.7222222222222224E-3</v>
      </c>
      <c r="D328" s="16">
        <f t="shared" si="20"/>
        <v>14</v>
      </c>
      <c r="E328" s="34">
        <f t="shared" ref="E328:E333" si="24">D328-13</f>
        <v>1</v>
      </c>
      <c r="F328" s="75">
        <v>1</v>
      </c>
      <c r="G328" s="74"/>
      <c r="H328" s="74"/>
      <c r="I328" s="74"/>
    </row>
    <row r="329" spans="1:9" x14ac:dyDescent="0.25">
      <c r="A329" s="75"/>
      <c r="B329" s="75"/>
      <c r="C329" s="76">
        <v>1.2499999999999999E-2</v>
      </c>
      <c r="D329" s="16">
        <f t="shared" ref="D329:D393" si="25">C329*60*24</f>
        <v>17.999999999999996</v>
      </c>
      <c r="E329" s="34">
        <f t="shared" si="24"/>
        <v>4.9999999999999964</v>
      </c>
      <c r="F329" s="75">
        <v>1</v>
      </c>
      <c r="G329" s="74"/>
      <c r="H329" s="74"/>
      <c r="I329" s="74"/>
    </row>
    <row r="330" spans="1:9" x14ac:dyDescent="0.25">
      <c r="A330" s="75"/>
      <c r="B330" s="75"/>
      <c r="C330" s="76">
        <v>2.4999999999999998E-2</v>
      </c>
      <c r="D330" s="16">
        <f t="shared" si="25"/>
        <v>35.999999999999993</v>
      </c>
      <c r="E330" s="34">
        <f t="shared" si="24"/>
        <v>22.999999999999993</v>
      </c>
      <c r="F330" s="75">
        <v>1</v>
      </c>
      <c r="G330" s="74"/>
      <c r="H330" s="74"/>
      <c r="I330" s="74"/>
    </row>
    <row r="331" spans="1:9" x14ac:dyDescent="0.25">
      <c r="A331" s="75"/>
      <c r="B331" s="75"/>
      <c r="C331" s="76">
        <v>5.7638888888888885E-2</v>
      </c>
      <c r="D331" s="16">
        <f t="shared" si="25"/>
        <v>83</v>
      </c>
      <c r="E331" s="34">
        <f t="shared" si="24"/>
        <v>70</v>
      </c>
      <c r="F331" s="75">
        <v>1</v>
      </c>
      <c r="G331" s="74"/>
      <c r="H331" s="74"/>
      <c r="I331" s="74"/>
    </row>
    <row r="332" spans="1:9" x14ac:dyDescent="0.25">
      <c r="A332" s="75"/>
      <c r="B332" s="75"/>
      <c r="C332" s="76">
        <v>7.9861111111111105E-2</v>
      </c>
      <c r="D332" s="16">
        <f t="shared" si="25"/>
        <v>114.99999999999999</v>
      </c>
      <c r="E332" s="34">
        <f t="shared" si="24"/>
        <v>101.99999999999999</v>
      </c>
      <c r="F332" s="75">
        <v>1</v>
      </c>
      <c r="G332" s="74"/>
      <c r="H332" s="74"/>
      <c r="I332" s="74"/>
    </row>
    <row r="333" spans="1:9" x14ac:dyDescent="0.25">
      <c r="A333" s="75"/>
      <c r="B333" s="75"/>
      <c r="C333" s="76">
        <v>9.2361111111111116E-2</v>
      </c>
      <c r="D333" s="16">
        <f t="shared" si="25"/>
        <v>133</v>
      </c>
      <c r="E333" s="34">
        <f t="shared" si="24"/>
        <v>120</v>
      </c>
      <c r="F333" s="75">
        <v>8</v>
      </c>
      <c r="G333" s="74"/>
      <c r="H333" s="74"/>
      <c r="I333" s="74"/>
    </row>
    <row r="334" spans="1:9" x14ac:dyDescent="0.25">
      <c r="A334" s="75">
        <v>2</v>
      </c>
      <c r="B334" s="75">
        <v>14</v>
      </c>
      <c r="C334" s="76">
        <v>6.9444444444444441E-3</v>
      </c>
      <c r="D334" s="16">
        <f t="shared" si="25"/>
        <v>10</v>
      </c>
      <c r="E334" s="34">
        <f>D334-10</f>
        <v>0</v>
      </c>
      <c r="F334" s="75">
        <v>0</v>
      </c>
      <c r="G334" s="74"/>
      <c r="H334" s="74"/>
      <c r="I334" s="74"/>
    </row>
    <row r="335" spans="1:9" x14ac:dyDescent="0.25">
      <c r="A335" s="75"/>
      <c r="B335" s="75"/>
      <c r="C335" s="76">
        <v>9.0277777777777776E-2</v>
      </c>
      <c r="D335" s="16">
        <f t="shared" si="25"/>
        <v>130</v>
      </c>
      <c r="E335" s="34">
        <f>D335-10</f>
        <v>120</v>
      </c>
      <c r="F335" s="75">
        <v>8</v>
      </c>
      <c r="G335" s="74"/>
      <c r="H335" s="74"/>
      <c r="I335" s="74"/>
    </row>
    <row r="336" spans="1:9" x14ac:dyDescent="0.25">
      <c r="A336" s="75">
        <v>2</v>
      </c>
      <c r="B336" s="75">
        <v>16</v>
      </c>
      <c r="C336" s="76">
        <v>6.2499999999999995E-3</v>
      </c>
      <c r="D336" s="16">
        <f t="shared" si="25"/>
        <v>8.9999999999999982</v>
      </c>
      <c r="E336" s="34">
        <f>D336-9</f>
        <v>0</v>
      </c>
      <c r="F336" s="75">
        <v>0</v>
      </c>
      <c r="G336" s="74"/>
      <c r="H336" s="74"/>
      <c r="I336" s="74"/>
    </row>
    <row r="337" spans="1:9" x14ac:dyDescent="0.25">
      <c r="A337" s="75"/>
      <c r="B337" s="75"/>
      <c r="C337" s="76">
        <v>7.6388888888888886E-3</v>
      </c>
      <c r="D337" s="16">
        <f t="shared" si="25"/>
        <v>11</v>
      </c>
      <c r="E337" s="34">
        <f t="shared" ref="E337:E341" si="26">D337-9</f>
        <v>2</v>
      </c>
      <c r="F337" s="75">
        <v>1</v>
      </c>
      <c r="G337" s="74"/>
      <c r="H337" s="74"/>
      <c r="I337" s="74"/>
    </row>
    <row r="338" spans="1:9" x14ac:dyDescent="0.25">
      <c r="A338" s="75"/>
      <c r="B338" s="75"/>
      <c r="C338" s="76">
        <v>8.3333333333333332E-3</v>
      </c>
      <c r="D338" s="16">
        <f t="shared" si="25"/>
        <v>12</v>
      </c>
      <c r="E338" s="34">
        <f t="shared" si="26"/>
        <v>3</v>
      </c>
      <c r="F338" s="75">
        <v>1</v>
      </c>
      <c r="G338" s="74"/>
      <c r="H338" s="74"/>
      <c r="I338" s="74"/>
    </row>
    <row r="339" spans="1:9" x14ac:dyDescent="0.25">
      <c r="A339" s="75"/>
      <c r="B339" s="75"/>
      <c r="C339" s="76">
        <v>9.0277777777777787E-3</v>
      </c>
      <c r="D339" s="16">
        <f t="shared" si="25"/>
        <v>13.000000000000002</v>
      </c>
      <c r="E339" s="34">
        <f t="shared" si="26"/>
        <v>4.0000000000000018</v>
      </c>
      <c r="F339" s="75">
        <v>1</v>
      </c>
      <c r="G339" s="74"/>
      <c r="H339" s="74"/>
      <c r="I339" s="74"/>
    </row>
    <row r="340" spans="1:9" x14ac:dyDescent="0.25">
      <c r="A340" s="75"/>
      <c r="B340" s="75"/>
      <c r="C340" s="76">
        <v>1.3194444444444444E-2</v>
      </c>
      <c r="D340" s="16">
        <f t="shared" si="25"/>
        <v>19</v>
      </c>
      <c r="E340" s="34">
        <f t="shared" si="26"/>
        <v>10</v>
      </c>
      <c r="F340" s="75">
        <v>1</v>
      </c>
      <c r="G340" s="74"/>
      <c r="H340" s="74"/>
      <c r="I340" s="74"/>
    </row>
    <row r="341" spans="1:9" x14ac:dyDescent="0.25">
      <c r="A341" s="75"/>
      <c r="B341" s="75"/>
      <c r="C341" s="76">
        <v>8.9583333333333334E-2</v>
      </c>
      <c r="D341" s="16">
        <f t="shared" si="25"/>
        <v>129</v>
      </c>
      <c r="E341" s="34">
        <f t="shared" si="26"/>
        <v>120</v>
      </c>
      <c r="F341" s="75">
        <v>8</v>
      </c>
      <c r="G341" s="74"/>
      <c r="H341" s="74"/>
      <c r="I341" s="74"/>
    </row>
    <row r="342" spans="1:9" x14ac:dyDescent="0.25">
      <c r="A342" s="75">
        <v>2</v>
      </c>
      <c r="B342" s="75">
        <v>18</v>
      </c>
      <c r="C342" s="76">
        <v>5.5555555555555558E-3</v>
      </c>
      <c r="D342" s="16">
        <f t="shared" si="25"/>
        <v>8</v>
      </c>
      <c r="E342" s="34">
        <f>D342-8</f>
        <v>0</v>
      </c>
      <c r="F342" s="75">
        <v>0</v>
      </c>
      <c r="G342" s="74"/>
      <c r="H342" s="74"/>
      <c r="I342" s="74"/>
    </row>
    <row r="343" spans="1:9" x14ac:dyDescent="0.25">
      <c r="A343" s="75"/>
      <c r="B343" s="75"/>
      <c r="C343" s="76">
        <v>6.2499999999999995E-3</v>
      </c>
      <c r="D343" s="16">
        <f t="shared" si="25"/>
        <v>8.9999999999999982</v>
      </c>
      <c r="E343" s="34">
        <f t="shared" ref="E343:E363" si="27">D343-8</f>
        <v>0.99999999999999822</v>
      </c>
      <c r="F343" s="75">
        <v>1</v>
      </c>
      <c r="G343" s="74"/>
      <c r="H343" s="74"/>
      <c r="I343" s="74"/>
    </row>
    <row r="344" spans="1:9" x14ac:dyDescent="0.25">
      <c r="A344" s="75"/>
      <c r="B344" s="75"/>
      <c r="C344" s="76">
        <v>6.9444444444444441E-3</v>
      </c>
      <c r="D344" s="16">
        <f t="shared" si="25"/>
        <v>10</v>
      </c>
      <c r="E344" s="34">
        <f t="shared" si="27"/>
        <v>2</v>
      </c>
      <c r="F344" s="75">
        <v>1</v>
      </c>
      <c r="G344" s="74"/>
      <c r="H344" s="74"/>
      <c r="I344" s="74"/>
    </row>
    <row r="345" spans="1:9" x14ac:dyDescent="0.25">
      <c r="A345" s="75"/>
      <c r="B345" s="75"/>
      <c r="C345" s="76">
        <v>6.9444444444444441E-3</v>
      </c>
      <c r="D345" s="16">
        <f t="shared" si="25"/>
        <v>10</v>
      </c>
      <c r="E345" s="34">
        <f t="shared" si="27"/>
        <v>2</v>
      </c>
      <c r="F345" s="75">
        <v>1</v>
      </c>
      <c r="G345" s="74"/>
      <c r="H345" s="74"/>
      <c r="I345" s="74"/>
    </row>
    <row r="346" spans="1:9" x14ac:dyDescent="0.25">
      <c r="A346" s="75"/>
      <c r="B346" s="75"/>
      <c r="C346" s="76">
        <v>7.6388888888888886E-3</v>
      </c>
      <c r="D346" s="16">
        <f t="shared" si="25"/>
        <v>11</v>
      </c>
      <c r="E346" s="34">
        <f t="shared" si="27"/>
        <v>3</v>
      </c>
      <c r="F346" s="75">
        <v>1</v>
      </c>
      <c r="G346" s="74"/>
      <c r="H346" s="74"/>
      <c r="I346" s="74"/>
    </row>
    <row r="347" spans="1:9" x14ac:dyDescent="0.25">
      <c r="A347" s="75"/>
      <c r="B347" s="75"/>
      <c r="C347" s="76">
        <v>8.3333333333333332E-3</v>
      </c>
      <c r="D347" s="16">
        <f t="shared" si="25"/>
        <v>12</v>
      </c>
      <c r="E347" s="34">
        <f t="shared" si="27"/>
        <v>4</v>
      </c>
      <c r="F347" s="75">
        <v>1</v>
      </c>
      <c r="G347" s="74"/>
      <c r="H347" s="74"/>
      <c r="I347" s="74"/>
    </row>
    <row r="348" spans="1:9" x14ac:dyDescent="0.25">
      <c r="A348" s="75"/>
      <c r="B348" s="75"/>
      <c r="C348" s="76">
        <v>8.3333333333333332E-3</v>
      </c>
      <c r="D348" s="16">
        <f t="shared" si="25"/>
        <v>12</v>
      </c>
      <c r="E348" s="34">
        <f t="shared" si="27"/>
        <v>4</v>
      </c>
      <c r="F348" s="75">
        <v>1</v>
      </c>
      <c r="G348" s="74"/>
      <c r="H348" s="74"/>
      <c r="I348" s="74"/>
    </row>
    <row r="349" spans="1:9" x14ac:dyDescent="0.25">
      <c r="A349" s="75"/>
      <c r="B349" s="75"/>
      <c r="C349" s="76">
        <v>9.7222222222222224E-3</v>
      </c>
      <c r="D349" s="16">
        <f t="shared" si="25"/>
        <v>14</v>
      </c>
      <c r="E349" s="34">
        <f t="shared" si="27"/>
        <v>6</v>
      </c>
      <c r="F349" s="75">
        <v>1</v>
      </c>
      <c r="G349" s="74"/>
      <c r="H349" s="74"/>
      <c r="I349" s="74"/>
    </row>
    <row r="350" spans="1:9" x14ac:dyDescent="0.25">
      <c r="A350" s="75"/>
      <c r="B350" s="75"/>
      <c r="C350" s="76">
        <v>1.0416666666666666E-2</v>
      </c>
      <c r="D350" s="16">
        <f t="shared" si="25"/>
        <v>15</v>
      </c>
      <c r="E350" s="34">
        <f t="shared" si="27"/>
        <v>7</v>
      </c>
      <c r="F350" s="75">
        <v>1</v>
      </c>
      <c r="G350" s="74"/>
      <c r="H350" s="74"/>
      <c r="I350" s="74"/>
    </row>
    <row r="351" spans="1:9" x14ac:dyDescent="0.25">
      <c r="A351" s="75"/>
      <c r="B351" s="75"/>
      <c r="C351" s="76">
        <v>2.2916666666666669E-2</v>
      </c>
      <c r="D351" s="16">
        <f t="shared" si="25"/>
        <v>33</v>
      </c>
      <c r="E351" s="34">
        <f t="shared" si="27"/>
        <v>25</v>
      </c>
      <c r="F351" s="75">
        <v>1</v>
      </c>
      <c r="G351" s="74"/>
      <c r="H351" s="74"/>
      <c r="I351" s="74"/>
    </row>
    <row r="352" spans="1:9" x14ac:dyDescent="0.25">
      <c r="A352" s="75"/>
      <c r="B352" s="75"/>
      <c r="C352" s="76">
        <v>2.361111111111111E-2</v>
      </c>
      <c r="D352" s="16">
        <f t="shared" si="25"/>
        <v>34</v>
      </c>
      <c r="E352" s="34">
        <f t="shared" si="27"/>
        <v>26</v>
      </c>
      <c r="F352" s="75">
        <v>1</v>
      </c>
      <c r="G352" s="74"/>
      <c r="H352" s="74"/>
      <c r="I352" s="74"/>
    </row>
    <row r="353" spans="1:9" x14ac:dyDescent="0.25">
      <c r="A353" s="75"/>
      <c r="B353" s="75"/>
      <c r="C353" s="76">
        <v>2.4305555555555556E-2</v>
      </c>
      <c r="D353" s="16">
        <f t="shared" si="25"/>
        <v>35</v>
      </c>
      <c r="E353" s="34">
        <f t="shared" si="27"/>
        <v>27</v>
      </c>
      <c r="F353" s="75">
        <v>1</v>
      </c>
      <c r="G353" s="74"/>
      <c r="H353" s="74"/>
      <c r="I353" s="74"/>
    </row>
    <row r="354" spans="1:9" x14ac:dyDescent="0.25">
      <c r="A354" s="75"/>
      <c r="B354" s="75"/>
      <c r="C354" s="76">
        <v>2.9166666666666664E-2</v>
      </c>
      <c r="D354" s="16">
        <f t="shared" si="25"/>
        <v>41.999999999999993</v>
      </c>
      <c r="E354" s="34">
        <f t="shared" si="27"/>
        <v>33.999999999999993</v>
      </c>
      <c r="F354" s="75">
        <v>1</v>
      </c>
      <c r="G354" s="74"/>
      <c r="H354" s="74"/>
      <c r="I354" s="74"/>
    </row>
    <row r="355" spans="1:9" x14ac:dyDescent="0.25">
      <c r="A355" s="75"/>
      <c r="B355" s="75"/>
      <c r="C355" s="76">
        <v>3.0555555555555555E-2</v>
      </c>
      <c r="D355" s="16">
        <f t="shared" si="25"/>
        <v>44</v>
      </c>
      <c r="E355" s="34">
        <f t="shared" si="27"/>
        <v>36</v>
      </c>
      <c r="F355" s="75">
        <v>1</v>
      </c>
      <c r="G355" s="74"/>
      <c r="H355" s="74"/>
      <c r="I355" s="74"/>
    </row>
    <row r="356" spans="1:9" x14ac:dyDescent="0.25">
      <c r="A356" s="75"/>
      <c r="B356" s="75"/>
      <c r="C356" s="76">
        <v>3.0555555555555555E-2</v>
      </c>
      <c r="D356" s="16">
        <f t="shared" si="25"/>
        <v>44</v>
      </c>
      <c r="E356" s="34">
        <f t="shared" si="27"/>
        <v>36</v>
      </c>
      <c r="F356" s="75">
        <v>1</v>
      </c>
      <c r="G356" s="74"/>
      <c r="H356" s="74"/>
      <c r="I356" s="74"/>
    </row>
    <row r="357" spans="1:9" x14ac:dyDescent="0.25">
      <c r="A357" s="75"/>
      <c r="B357" s="75"/>
      <c r="C357" s="76">
        <v>3.2638888888888891E-2</v>
      </c>
      <c r="D357" s="16">
        <f t="shared" si="25"/>
        <v>47</v>
      </c>
      <c r="E357" s="34">
        <f t="shared" si="27"/>
        <v>39</v>
      </c>
      <c r="F357" s="75">
        <v>1</v>
      </c>
      <c r="G357" s="74"/>
      <c r="H357" s="74"/>
      <c r="I357" s="74"/>
    </row>
    <row r="358" spans="1:9" x14ac:dyDescent="0.25">
      <c r="A358" s="75"/>
      <c r="B358" s="75"/>
      <c r="C358" s="76">
        <v>3.3333333333333333E-2</v>
      </c>
      <c r="D358" s="16">
        <f t="shared" si="25"/>
        <v>48</v>
      </c>
      <c r="E358" s="34">
        <f t="shared" si="27"/>
        <v>40</v>
      </c>
      <c r="F358" s="75">
        <v>1</v>
      </c>
      <c r="G358" s="74"/>
      <c r="H358" s="74"/>
      <c r="I358" s="74"/>
    </row>
    <row r="359" spans="1:9" x14ac:dyDescent="0.25">
      <c r="A359" s="75"/>
      <c r="B359" s="75"/>
      <c r="C359" s="76">
        <v>3.4027777777777775E-2</v>
      </c>
      <c r="D359" s="16">
        <f t="shared" si="25"/>
        <v>49</v>
      </c>
      <c r="E359" s="34">
        <f t="shared" si="27"/>
        <v>41</v>
      </c>
      <c r="F359" s="75">
        <v>1</v>
      </c>
      <c r="G359" s="74"/>
      <c r="H359" s="74"/>
      <c r="I359" s="74"/>
    </row>
    <row r="360" spans="1:9" x14ac:dyDescent="0.25">
      <c r="A360" s="75"/>
      <c r="B360" s="75"/>
      <c r="C360" s="76">
        <v>3.4722222222222224E-2</v>
      </c>
      <c r="D360" s="16">
        <f t="shared" si="25"/>
        <v>50</v>
      </c>
      <c r="E360" s="34">
        <f t="shared" si="27"/>
        <v>42</v>
      </c>
      <c r="F360" s="75">
        <v>1</v>
      </c>
      <c r="G360" s="74"/>
      <c r="H360" s="74"/>
      <c r="I360" s="74"/>
    </row>
    <row r="361" spans="1:9" x14ac:dyDescent="0.25">
      <c r="A361" s="75"/>
      <c r="B361" s="75"/>
      <c r="C361" s="76">
        <v>3.8194444444444441E-2</v>
      </c>
      <c r="D361" s="16">
        <f t="shared" si="25"/>
        <v>55</v>
      </c>
      <c r="E361" s="34">
        <f t="shared" si="27"/>
        <v>47</v>
      </c>
      <c r="F361" s="75">
        <v>1</v>
      </c>
      <c r="G361" s="74"/>
      <c r="H361" s="74"/>
      <c r="I361" s="74"/>
    </row>
    <row r="362" spans="1:9" x14ac:dyDescent="0.25">
      <c r="A362" s="75"/>
      <c r="B362" s="75"/>
      <c r="C362" s="76">
        <v>4.1666666666666664E-2</v>
      </c>
      <c r="D362" s="16">
        <f t="shared" si="25"/>
        <v>60</v>
      </c>
      <c r="E362" s="34">
        <f t="shared" si="27"/>
        <v>52</v>
      </c>
      <c r="F362" s="75">
        <v>1</v>
      </c>
      <c r="G362" s="74"/>
      <c r="H362" s="74"/>
      <c r="I362" s="74"/>
    </row>
    <row r="363" spans="1:9" x14ac:dyDescent="0.25">
      <c r="A363" s="75"/>
      <c r="B363" s="75"/>
      <c r="C363" s="76">
        <v>8.8888888888888892E-2</v>
      </c>
      <c r="D363" s="16">
        <f t="shared" si="25"/>
        <v>128</v>
      </c>
      <c r="E363" s="34">
        <f t="shared" si="27"/>
        <v>120</v>
      </c>
      <c r="F363" s="75">
        <v>8</v>
      </c>
      <c r="G363" s="74"/>
      <c r="H363" s="74"/>
      <c r="I363" s="74"/>
    </row>
    <row r="364" spans="1:9" x14ac:dyDescent="0.25">
      <c r="A364" s="75">
        <v>2</v>
      </c>
      <c r="B364" s="75">
        <v>20</v>
      </c>
      <c r="C364" s="76">
        <v>6.2499999999999995E-3</v>
      </c>
      <c r="D364" s="16">
        <f t="shared" si="25"/>
        <v>8.9999999999999982</v>
      </c>
      <c r="E364" s="34">
        <f>D364-9</f>
        <v>0</v>
      </c>
      <c r="F364" s="75">
        <v>0</v>
      </c>
      <c r="G364" s="74"/>
      <c r="H364" s="74"/>
      <c r="I364" s="74"/>
    </row>
    <row r="365" spans="1:9" x14ac:dyDescent="0.25">
      <c r="A365" s="75"/>
      <c r="B365" s="75"/>
      <c r="C365" s="76">
        <v>6.9444444444444441E-3</v>
      </c>
      <c r="D365" s="16">
        <f t="shared" si="25"/>
        <v>10</v>
      </c>
      <c r="E365" s="34">
        <f t="shared" ref="E365:E367" si="28">D365-9</f>
        <v>1</v>
      </c>
      <c r="F365" s="75">
        <v>1</v>
      </c>
      <c r="G365" s="74"/>
      <c r="H365" s="74"/>
      <c r="I365" s="74"/>
    </row>
    <row r="366" spans="1:9" x14ac:dyDescent="0.25">
      <c r="A366" s="75"/>
      <c r="B366" s="75"/>
      <c r="C366" s="76">
        <v>1.1111111111111112E-2</v>
      </c>
      <c r="D366" s="16">
        <f t="shared" si="25"/>
        <v>16</v>
      </c>
      <c r="E366" s="34">
        <f t="shared" si="28"/>
        <v>7</v>
      </c>
      <c r="F366" s="75">
        <v>1</v>
      </c>
      <c r="G366" s="74"/>
      <c r="H366" s="74"/>
      <c r="I366" s="74"/>
    </row>
    <row r="367" spans="1:9" x14ac:dyDescent="0.25">
      <c r="A367" s="75"/>
      <c r="B367" s="75"/>
      <c r="C367" s="76">
        <v>8.9583333333333334E-2</v>
      </c>
      <c r="D367" s="16">
        <f t="shared" si="25"/>
        <v>129</v>
      </c>
      <c r="E367" s="34">
        <f t="shared" si="28"/>
        <v>120</v>
      </c>
      <c r="F367" s="75">
        <v>8</v>
      </c>
      <c r="G367" s="74"/>
      <c r="H367" s="74"/>
      <c r="I367" s="74"/>
    </row>
    <row r="368" spans="1:9" x14ac:dyDescent="0.25">
      <c r="A368" s="75">
        <v>2</v>
      </c>
      <c r="B368" s="75">
        <v>22</v>
      </c>
      <c r="C368" s="76">
        <v>6.9444444444444441E-3</v>
      </c>
      <c r="D368" s="16">
        <f t="shared" si="25"/>
        <v>10</v>
      </c>
      <c r="E368" s="34">
        <f>D368-10</f>
        <v>0</v>
      </c>
      <c r="F368" s="75">
        <v>0</v>
      </c>
      <c r="G368" s="74"/>
      <c r="H368" s="74"/>
      <c r="I368" s="74"/>
    </row>
    <row r="369" spans="1:9" x14ac:dyDescent="0.25">
      <c r="A369" s="75"/>
      <c r="B369" s="75"/>
      <c r="C369" s="76">
        <v>6.9444444444444441E-3</v>
      </c>
      <c r="D369" s="16">
        <f t="shared" si="25"/>
        <v>10</v>
      </c>
      <c r="E369" s="34">
        <f t="shared" ref="E369:E385" si="29">D369-10</f>
        <v>0</v>
      </c>
      <c r="F369" s="75">
        <v>1</v>
      </c>
      <c r="G369" s="74"/>
      <c r="H369" s="74"/>
      <c r="I369" s="74"/>
    </row>
    <row r="370" spans="1:9" x14ac:dyDescent="0.25">
      <c r="A370" s="75"/>
      <c r="B370" s="75"/>
      <c r="C370" s="76">
        <v>7.6388888888888886E-3</v>
      </c>
      <c r="D370" s="16">
        <f t="shared" si="25"/>
        <v>11</v>
      </c>
      <c r="E370" s="34">
        <f t="shared" si="29"/>
        <v>1</v>
      </c>
      <c r="F370" s="75">
        <v>1</v>
      </c>
      <c r="G370" s="74"/>
      <c r="H370" s="74"/>
      <c r="I370" s="74"/>
    </row>
    <row r="371" spans="1:9" x14ac:dyDescent="0.25">
      <c r="A371" s="75"/>
      <c r="B371" s="75"/>
      <c r="C371" s="76">
        <v>7.6388888888888886E-3</v>
      </c>
      <c r="D371" s="16">
        <f t="shared" si="25"/>
        <v>11</v>
      </c>
      <c r="E371" s="34">
        <f t="shared" si="29"/>
        <v>1</v>
      </c>
      <c r="F371" s="75">
        <v>1</v>
      </c>
      <c r="G371" s="74"/>
      <c r="H371" s="74"/>
      <c r="I371" s="74"/>
    </row>
    <row r="372" spans="1:9" x14ac:dyDescent="0.25">
      <c r="A372" s="75"/>
      <c r="B372" s="75"/>
      <c r="C372" s="76">
        <v>1.1111111111111112E-2</v>
      </c>
      <c r="D372" s="16">
        <f t="shared" si="25"/>
        <v>16</v>
      </c>
      <c r="E372" s="34">
        <f t="shared" si="29"/>
        <v>6</v>
      </c>
      <c r="F372" s="75">
        <v>1</v>
      </c>
      <c r="G372" s="74"/>
      <c r="H372" s="74"/>
      <c r="I372" s="74"/>
    </row>
    <row r="373" spans="1:9" x14ac:dyDescent="0.25">
      <c r="A373" s="75"/>
      <c r="B373" s="75"/>
      <c r="C373" s="76">
        <v>1.1805555555555555E-2</v>
      </c>
      <c r="D373" s="16">
        <f t="shared" si="25"/>
        <v>17</v>
      </c>
      <c r="E373" s="34">
        <f t="shared" si="29"/>
        <v>7</v>
      </c>
      <c r="F373" s="75">
        <v>1</v>
      </c>
      <c r="G373" s="74"/>
      <c r="H373" s="74"/>
      <c r="I373" s="74"/>
    </row>
    <row r="374" spans="1:9" x14ac:dyDescent="0.25">
      <c r="A374" s="75"/>
      <c r="B374" s="75"/>
      <c r="C374" s="76">
        <v>1.2499999999999999E-2</v>
      </c>
      <c r="D374" s="16">
        <f t="shared" si="25"/>
        <v>17.999999999999996</v>
      </c>
      <c r="E374" s="34">
        <f t="shared" si="29"/>
        <v>7.9999999999999964</v>
      </c>
      <c r="F374" s="75">
        <v>6</v>
      </c>
      <c r="G374" s="74"/>
      <c r="H374" s="74"/>
      <c r="I374" s="74"/>
    </row>
    <row r="375" spans="1:9" x14ac:dyDescent="0.25">
      <c r="A375" s="75"/>
      <c r="B375" s="75"/>
      <c r="C375" s="76">
        <v>1.8749999999999999E-2</v>
      </c>
      <c r="D375" s="16">
        <f t="shared" si="25"/>
        <v>27</v>
      </c>
      <c r="E375" s="34">
        <f t="shared" si="29"/>
        <v>17</v>
      </c>
      <c r="F375" s="75">
        <v>7</v>
      </c>
      <c r="G375" s="74"/>
      <c r="H375" s="74"/>
      <c r="I375" s="74"/>
    </row>
    <row r="376" spans="1:9" x14ac:dyDescent="0.25">
      <c r="A376" s="75"/>
      <c r="B376" s="75"/>
      <c r="C376" s="76">
        <v>1.8749999999999999E-2</v>
      </c>
      <c r="D376" s="16">
        <f t="shared" si="25"/>
        <v>27</v>
      </c>
      <c r="E376" s="34">
        <f t="shared" si="29"/>
        <v>17</v>
      </c>
      <c r="F376" s="75">
        <v>6</v>
      </c>
      <c r="G376" s="74"/>
      <c r="H376" s="74"/>
      <c r="I376" s="74"/>
    </row>
    <row r="377" spans="1:9" x14ac:dyDescent="0.25">
      <c r="A377" s="75"/>
      <c r="B377" s="75"/>
      <c r="C377" s="76">
        <v>1.9444444444444445E-2</v>
      </c>
      <c r="D377" s="16">
        <f t="shared" si="25"/>
        <v>28</v>
      </c>
      <c r="E377" s="34">
        <f t="shared" si="29"/>
        <v>18</v>
      </c>
      <c r="F377" s="75">
        <v>7</v>
      </c>
      <c r="G377" s="74"/>
      <c r="H377" s="74"/>
      <c r="I377" s="74"/>
    </row>
    <row r="378" spans="1:9" x14ac:dyDescent="0.25">
      <c r="A378" s="75"/>
      <c r="B378" s="75"/>
      <c r="C378" s="76">
        <v>2.013888888888889E-2</v>
      </c>
      <c r="D378" s="16">
        <f t="shared" si="25"/>
        <v>29.000000000000004</v>
      </c>
      <c r="E378" s="34">
        <f t="shared" si="29"/>
        <v>19.000000000000004</v>
      </c>
      <c r="F378" s="75">
        <v>6</v>
      </c>
      <c r="G378" s="74"/>
      <c r="H378" s="74"/>
      <c r="I378" s="74"/>
    </row>
    <row r="379" spans="1:9" x14ac:dyDescent="0.25">
      <c r="A379" s="75"/>
      <c r="B379" s="75"/>
      <c r="C379" s="76">
        <v>2.0833333333333332E-2</v>
      </c>
      <c r="D379" s="16">
        <f t="shared" si="25"/>
        <v>30</v>
      </c>
      <c r="E379" s="34">
        <f t="shared" si="29"/>
        <v>20</v>
      </c>
      <c r="F379" s="75">
        <v>7</v>
      </c>
      <c r="G379" s="74"/>
      <c r="H379" s="74"/>
      <c r="I379" s="74"/>
    </row>
    <row r="380" spans="1:9" x14ac:dyDescent="0.25">
      <c r="A380" s="75"/>
      <c r="B380" s="75"/>
      <c r="C380" s="76">
        <v>2.0833333333333332E-2</v>
      </c>
      <c r="D380" s="16">
        <f t="shared" si="25"/>
        <v>30</v>
      </c>
      <c r="E380" s="34">
        <f t="shared" si="29"/>
        <v>20</v>
      </c>
      <c r="F380" s="75">
        <v>6</v>
      </c>
      <c r="G380" s="74"/>
      <c r="H380" s="74"/>
      <c r="I380" s="74"/>
    </row>
    <row r="381" spans="1:9" x14ac:dyDescent="0.25">
      <c r="A381" s="75"/>
      <c r="B381" s="75"/>
      <c r="C381" s="76">
        <v>2.1527777777777781E-2</v>
      </c>
      <c r="D381" s="16">
        <f t="shared" si="25"/>
        <v>31.000000000000007</v>
      </c>
      <c r="E381" s="34">
        <f t="shared" si="29"/>
        <v>21.000000000000007</v>
      </c>
      <c r="F381" s="75">
        <v>7</v>
      </c>
      <c r="G381" s="74"/>
      <c r="H381" s="74"/>
      <c r="I381" s="74"/>
    </row>
    <row r="382" spans="1:9" x14ac:dyDescent="0.25">
      <c r="A382" s="75"/>
      <c r="B382" s="75"/>
      <c r="C382" s="76">
        <v>2.1527777777777781E-2</v>
      </c>
      <c r="D382" s="16">
        <f t="shared" si="25"/>
        <v>31.000000000000007</v>
      </c>
      <c r="E382" s="34">
        <f t="shared" si="29"/>
        <v>21.000000000000007</v>
      </c>
      <c r="F382" s="75">
        <v>6</v>
      </c>
      <c r="G382" s="74"/>
      <c r="H382" s="74"/>
      <c r="I382" s="74"/>
    </row>
    <row r="383" spans="1:9" x14ac:dyDescent="0.25">
      <c r="A383" s="75"/>
      <c r="B383" s="75"/>
      <c r="C383" s="76">
        <v>2.7083333333333334E-2</v>
      </c>
      <c r="D383" s="16">
        <f t="shared" si="25"/>
        <v>39</v>
      </c>
      <c r="E383" s="34">
        <f t="shared" si="29"/>
        <v>29</v>
      </c>
      <c r="F383" s="75">
        <v>7</v>
      </c>
      <c r="G383" s="74"/>
      <c r="H383" s="74"/>
      <c r="I383" s="74"/>
    </row>
    <row r="384" spans="1:9" x14ac:dyDescent="0.25">
      <c r="A384" s="75"/>
      <c r="B384" s="75"/>
      <c r="C384" s="76">
        <v>2.7777777777777776E-2</v>
      </c>
      <c r="D384" s="16">
        <f t="shared" si="25"/>
        <v>40</v>
      </c>
      <c r="E384" s="34">
        <f t="shared" si="29"/>
        <v>30</v>
      </c>
      <c r="F384" s="75">
        <v>6</v>
      </c>
      <c r="G384" s="74"/>
      <c r="H384" s="74"/>
      <c r="I384" s="74"/>
    </row>
    <row r="385" spans="1:9" x14ac:dyDescent="0.25">
      <c r="A385" s="75"/>
      <c r="B385" s="75"/>
      <c r="C385" s="76">
        <v>9.0277777777777776E-2</v>
      </c>
      <c r="D385" s="16">
        <f t="shared" si="25"/>
        <v>130</v>
      </c>
      <c r="E385" s="34">
        <f t="shared" si="29"/>
        <v>120</v>
      </c>
      <c r="F385" s="75">
        <v>8</v>
      </c>
      <c r="G385" s="74"/>
      <c r="H385" s="74"/>
      <c r="I385" s="74"/>
    </row>
    <row r="386" spans="1:9" x14ac:dyDescent="0.25">
      <c r="A386" s="75">
        <v>2</v>
      </c>
      <c r="B386" s="75">
        <v>24</v>
      </c>
      <c r="C386" s="76">
        <v>7.6388888888888886E-3</v>
      </c>
      <c r="D386" s="16">
        <f t="shared" si="25"/>
        <v>11</v>
      </c>
      <c r="E386" s="34">
        <f>D386-11</f>
        <v>0</v>
      </c>
      <c r="F386" s="75">
        <v>0</v>
      </c>
      <c r="G386" s="74"/>
      <c r="H386" s="74"/>
      <c r="I386" s="74"/>
    </row>
    <row r="387" spans="1:9" x14ac:dyDescent="0.25">
      <c r="A387" s="75"/>
      <c r="B387" s="75"/>
      <c r="C387" s="76">
        <v>7.6388888888888886E-3</v>
      </c>
      <c r="D387" s="16">
        <f t="shared" si="25"/>
        <v>11</v>
      </c>
      <c r="E387" s="34">
        <f t="shared" ref="E387:E393" si="30">D387-11</f>
        <v>0</v>
      </c>
      <c r="F387" s="75">
        <v>6</v>
      </c>
      <c r="G387" s="74"/>
      <c r="H387" s="74"/>
      <c r="I387" s="74"/>
    </row>
    <row r="388" spans="1:9" x14ac:dyDescent="0.25">
      <c r="A388" s="75"/>
      <c r="B388" s="75"/>
      <c r="C388" s="76">
        <v>8.3333333333333332E-3</v>
      </c>
      <c r="D388" s="16">
        <f t="shared" si="25"/>
        <v>12</v>
      </c>
      <c r="E388" s="34">
        <f t="shared" si="30"/>
        <v>1</v>
      </c>
      <c r="F388" s="75">
        <v>7</v>
      </c>
      <c r="G388" s="74"/>
      <c r="H388" s="74"/>
      <c r="I388" s="74"/>
    </row>
    <row r="389" spans="1:9" x14ac:dyDescent="0.25">
      <c r="A389" s="75"/>
      <c r="B389" s="75"/>
      <c r="C389" s="76">
        <v>8.3333333333333332E-3</v>
      </c>
      <c r="D389" s="16">
        <f t="shared" si="25"/>
        <v>12</v>
      </c>
      <c r="E389" s="34">
        <f t="shared" si="30"/>
        <v>1</v>
      </c>
      <c r="F389" s="75">
        <v>1</v>
      </c>
      <c r="G389" s="74"/>
      <c r="H389" s="74"/>
      <c r="I389" s="74"/>
    </row>
    <row r="390" spans="1:9" x14ac:dyDescent="0.25">
      <c r="A390" s="75"/>
      <c r="B390" s="75"/>
      <c r="C390" s="76">
        <v>1.0416666666666666E-2</v>
      </c>
      <c r="D390" s="16">
        <f t="shared" si="25"/>
        <v>15</v>
      </c>
      <c r="E390" s="34">
        <f t="shared" si="30"/>
        <v>4</v>
      </c>
      <c r="F390" s="75">
        <v>1</v>
      </c>
      <c r="G390" s="74"/>
      <c r="H390" s="74"/>
      <c r="I390" s="74"/>
    </row>
    <row r="391" spans="1:9" x14ac:dyDescent="0.25">
      <c r="A391" s="75"/>
      <c r="B391" s="75"/>
      <c r="C391" s="76">
        <v>1.3194444444444444E-2</v>
      </c>
      <c r="D391" s="16">
        <f t="shared" si="25"/>
        <v>19</v>
      </c>
      <c r="E391" s="34">
        <f t="shared" si="30"/>
        <v>8</v>
      </c>
      <c r="F391" s="75">
        <v>1</v>
      </c>
      <c r="G391" s="74"/>
      <c r="H391" s="74"/>
      <c r="I391" s="74"/>
    </row>
    <row r="392" spans="1:9" x14ac:dyDescent="0.25">
      <c r="A392" s="75"/>
      <c r="B392" s="75"/>
      <c r="C392" s="76">
        <v>1.7361111111111112E-2</v>
      </c>
      <c r="D392" s="16">
        <f t="shared" si="25"/>
        <v>25</v>
      </c>
      <c r="E392" s="34">
        <f t="shared" si="30"/>
        <v>14</v>
      </c>
      <c r="F392" s="75">
        <v>1</v>
      </c>
      <c r="G392" s="74"/>
      <c r="H392" s="74"/>
      <c r="I392" s="74"/>
    </row>
    <row r="393" spans="1:9" x14ac:dyDescent="0.25">
      <c r="A393" s="75"/>
      <c r="B393" s="75"/>
      <c r="C393" s="76">
        <v>9.0972222222222218E-2</v>
      </c>
      <c r="D393" s="16">
        <f t="shared" si="25"/>
        <v>131</v>
      </c>
      <c r="E393" s="34">
        <f t="shared" si="30"/>
        <v>120</v>
      </c>
      <c r="F393" s="75">
        <v>8</v>
      </c>
      <c r="G393" s="74"/>
      <c r="H393" s="74"/>
      <c r="I393" s="74"/>
    </row>
    <row r="394" spans="1:9" x14ac:dyDescent="0.25">
      <c r="A394" s="75">
        <v>2</v>
      </c>
      <c r="B394" s="75">
        <v>26</v>
      </c>
      <c r="C394" s="76">
        <v>6.2499999999999995E-3</v>
      </c>
      <c r="D394" s="16">
        <f t="shared" ref="D394:D428" si="31">C394*60*24</f>
        <v>8.9999999999999982</v>
      </c>
      <c r="E394" s="34">
        <f>D394-9</f>
        <v>0</v>
      </c>
      <c r="F394" s="75">
        <v>0</v>
      </c>
      <c r="G394" s="74"/>
      <c r="H394" s="74"/>
      <c r="I394" s="74"/>
    </row>
    <row r="395" spans="1:9" x14ac:dyDescent="0.25">
      <c r="A395" s="75"/>
      <c r="B395" s="75"/>
      <c r="C395" s="76">
        <v>1.2499999999999999E-2</v>
      </c>
      <c r="D395" s="16">
        <f t="shared" si="31"/>
        <v>17.999999999999996</v>
      </c>
      <c r="E395" s="34">
        <f t="shared" ref="E395:E404" si="32">D395-9</f>
        <v>8.9999999999999964</v>
      </c>
      <c r="F395" s="75">
        <v>1</v>
      </c>
      <c r="G395" s="74"/>
      <c r="H395" s="74"/>
      <c r="I395" s="74"/>
    </row>
    <row r="396" spans="1:9" x14ac:dyDescent="0.25">
      <c r="A396" s="75"/>
      <c r="B396" s="75"/>
      <c r="C396" s="76">
        <v>1.5277777777777777E-2</v>
      </c>
      <c r="D396" s="16">
        <f t="shared" si="31"/>
        <v>22</v>
      </c>
      <c r="E396" s="34">
        <f t="shared" si="32"/>
        <v>13</v>
      </c>
      <c r="F396" s="75">
        <v>1</v>
      </c>
      <c r="G396" s="74"/>
      <c r="H396" s="74"/>
      <c r="I396" s="74"/>
    </row>
    <row r="397" spans="1:9" x14ac:dyDescent="0.25">
      <c r="A397" s="75"/>
      <c r="B397" s="75"/>
      <c r="C397" s="76">
        <v>1.5972222222222224E-2</v>
      </c>
      <c r="D397" s="16">
        <f t="shared" si="31"/>
        <v>23.000000000000004</v>
      </c>
      <c r="E397" s="34">
        <f t="shared" si="32"/>
        <v>14.000000000000004</v>
      </c>
      <c r="F397" s="75">
        <v>4</v>
      </c>
      <c r="G397" s="74"/>
      <c r="H397" s="74"/>
      <c r="I397" s="74"/>
    </row>
    <row r="398" spans="1:9" x14ac:dyDescent="0.25">
      <c r="A398" s="75"/>
      <c r="B398" s="75"/>
      <c r="C398" s="76">
        <v>1.7361111111111112E-2</v>
      </c>
      <c r="D398" s="16">
        <f t="shared" si="31"/>
        <v>25</v>
      </c>
      <c r="E398" s="34">
        <f t="shared" si="32"/>
        <v>16</v>
      </c>
      <c r="F398" s="75">
        <v>5</v>
      </c>
      <c r="G398" s="74"/>
      <c r="H398" s="74"/>
      <c r="I398" s="74"/>
    </row>
    <row r="399" spans="1:9" x14ac:dyDescent="0.25">
      <c r="A399" s="75"/>
      <c r="B399" s="75"/>
      <c r="C399" s="76">
        <v>1.8055555555555557E-2</v>
      </c>
      <c r="D399" s="16">
        <f t="shared" si="31"/>
        <v>26.000000000000004</v>
      </c>
      <c r="E399" s="34">
        <f t="shared" si="32"/>
        <v>17.000000000000004</v>
      </c>
      <c r="F399" s="75">
        <v>6</v>
      </c>
      <c r="G399" s="74"/>
      <c r="H399" s="74"/>
      <c r="I399" s="74"/>
    </row>
    <row r="400" spans="1:9" x14ac:dyDescent="0.25">
      <c r="A400" s="75"/>
      <c r="B400" s="75"/>
      <c r="C400" s="76">
        <v>1.8055555555555557E-2</v>
      </c>
      <c r="D400" s="16">
        <f t="shared" si="31"/>
        <v>26.000000000000004</v>
      </c>
      <c r="E400" s="34">
        <f t="shared" si="32"/>
        <v>17.000000000000004</v>
      </c>
      <c r="F400" s="75">
        <v>7</v>
      </c>
      <c r="G400" s="74"/>
      <c r="H400" s="74"/>
      <c r="I400" s="74"/>
    </row>
    <row r="401" spans="1:9" x14ac:dyDescent="0.25">
      <c r="A401" s="75"/>
      <c r="B401" s="75"/>
      <c r="C401" s="76">
        <v>1.8749999999999999E-2</v>
      </c>
      <c r="D401" s="16">
        <f t="shared" si="31"/>
        <v>27</v>
      </c>
      <c r="E401" s="34">
        <f t="shared" si="32"/>
        <v>18</v>
      </c>
      <c r="F401" s="75">
        <v>6</v>
      </c>
      <c r="G401" s="74"/>
      <c r="H401" s="74"/>
      <c r="I401" s="74"/>
    </row>
    <row r="402" spans="1:9" x14ac:dyDescent="0.25">
      <c r="A402" s="75"/>
      <c r="B402" s="75"/>
      <c r="C402" s="76">
        <v>1.8749999999999999E-2</v>
      </c>
      <c r="D402" s="16">
        <f t="shared" si="31"/>
        <v>27</v>
      </c>
      <c r="E402" s="34">
        <f t="shared" si="32"/>
        <v>18</v>
      </c>
      <c r="F402" s="75">
        <v>7</v>
      </c>
      <c r="G402" s="74"/>
      <c r="H402" s="74"/>
      <c r="I402" s="74"/>
    </row>
    <row r="403" spans="1:9" x14ac:dyDescent="0.25">
      <c r="A403" s="75"/>
      <c r="B403" s="75"/>
      <c r="C403" s="76">
        <v>1.9444444444444445E-2</v>
      </c>
      <c r="D403" s="16">
        <f t="shared" si="31"/>
        <v>28</v>
      </c>
      <c r="E403" s="34">
        <f t="shared" si="32"/>
        <v>19</v>
      </c>
      <c r="F403" s="75">
        <v>6</v>
      </c>
      <c r="G403" s="74"/>
      <c r="H403" s="74"/>
      <c r="I403" s="74"/>
    </row>
    <row r="404" spans="1:9" x14ac:dyDescent="0.25">
      <c r="A404" s="75"/>
      <c r="B404" s="75"/>
      <c r="C404" s="76">
        <v>8.9583333333333334E-2</v>
      </c>
      <c r="D404" s="16">
        <f t="shared" si="31"/>
        <v>129</v>
      </c>
      <c r="E404" s="34">
        <f t="shared" si="32"/>
        <v>120</v>
      </c>
      <c r="F404" s="75">
        <v>8</v>
      </c>
      <c r="G404" s="74"/>
      <c r="H404" s="74"/>
      <c r="I404" s="74"/>
    </row>
    <row r="405" spans="1:9" x14ac:dyDescent="0.25">
      <c r="A405" s="75">
        <v>2</v>
      </c>
      <c r="B405" s="75">
        <v>28</v>
      </c>
      <c r="C405" s="76">
        <v>6.9444444444444441E-3</v>
      </c>
      <c r="D405" s="16">
        <f t="shared" si="31"/>
        <v>10</v>
      </c>
      <c r="E405" s="34">
        <f>D405-10</f>
        <v>0</v>
      </c>
      <c r="F405" s="75">
        <v>0</v>
      </c>
      <c r="G405" s="74"/>
      <c r="H405" s="74"/>
      <c r="I405" s="74"/>
    </row>
    <row r="406" spans="1:9" x14ac:dyDescent="0.25">
      <c r="A406" s="75"/>
      <c r="B406" s="75"/>
      <c r="C406" s="76">
        <v>6.9444444444444441E-3</v>
      </c>
      <c r="D406" s="16">
        <f t="shared" si="31"/>
        <v>10</v>
      </c>
      <c r="E406" s="34">
        <f t="shared" ref="E406:E414" si="33">D406-10</f>
        <v>0</v>
      </c>
      <c r="F406" s="75">
        <v>1</v>
      </c>
      <c r="G406" s="74"/>
      <c r="H406" s="74"/>
      <c r="I406" s="74"/>
    </row>
    <row r="407" spans="1:9" x14ac:dyDescent="0.25">
      <c r="A407" s="75"/>
      <c r="B407" s="75"/>
      <c r="C407" s="76">
        <v>9.0277777777777787E-3</v>
      </c>
      <c r="D407" s="16">
        <f t="shared" si="31"/>
        <v>13.000000000000002</v>
      </c>
      <c r="E407" s="34">
        <f t="shared" si="33"/>
        <v>3.0000000000000018</v>
      </c>
      <c r="F407" s="75">
        <v>2</v>
      </c>
      <c r="G407" s="74"/>
      <c r="H407" s="74"/>
      <c r="I407" s="74"/>
    </row>
    <row r="408" spans="1:9" x14ac:dyDescent="0.25">
      <c r="A408" s="75"/>
      <c r="B408" s="75"/>
      <c r="C408" s="76">
        <v>1.0416666666666666E-2</v>
      </c>
      <c r="D408" s="16">
        <f t="shared" si="31"/>
        <v>15</v>
      </c>
      <c r="E408" s="34">
        <f t="shared" si="33"/>
        <v>5</v>
      </c>
      <c r="F408" s="75">
        <v>3</v>
      </c>
      <c r="G408" s="74"/>
      <c r="H408" s="74"/>
      <c r="I408" s="74"/>
    </row>
    <row r="409" spans="1:9" x14ac:dyDescent="0.25">
      <c r="A409" s="75"/>
      <c r="B409" s="75"/>
      <c r="C409" s="76">
        <v>1.0416666666666666E-2</v>
      </c>
      <c r="D409" s="16">
        <f t="shared" si="31"/>
        <v>15</v>
      </c>
      <c r="E409" s="34">
        <f t="shared" si="33"/>
        <v>5</v>
      </c>
      <c r="F409" s="75">
        <v>1</v>
      </c>
      <c r="G409" s="74"/>
      <c r="H409" s="74"/>
      <c r="I409" s="74"/>
    </row>
    <row r="410" spans="1:9" x14ac:dyDescent="0.25">
      <c r="A410" s="75"/>
      <c r="B410" s="75"/>
      <c r="C410" s="76">
        <v>1.1111111111111112E-2</v>
      </c>
      <c r="D410" s="16">
        <f t="shared" si="31"/>
        <v>16</v>
      </c>
      <c r="E410" s="34">
        <f t="shared" si="33"/>
        <v>6</v>
      </c>
      <c r="F410" s="75">
        <v>1</v>
      </c>
      <c r="G410" s="74"/>
      <c r="H410" s="74"/>
      <c r="I410" s="74"/>
    </row>
    <row r="411" spans="1:9" x14ac:dyDescent="0.25">
      <c r="A411" s="75"/>
      <c r="B411" s="75"/>
      <c r="C411" s="76">
        <v>1.1805555555555555E-2</v>
      </c>
      <c r="D411" s="16">
        <f t="shared" si="31"/>
        <v>17</v>
      </c>
      <c r="E411" s="34">
        <f t="shared" si="33"/>
        <v>7</v>
      </c>
      <c r="F411" s="75">
        <v>1</v>
      </c>
      <c r="G411" s="74"/>
      <c r="H411" s="74"/>
      <c r="I411" s="74"/>
    </row>
    <row r="412" spans="1:9" x14ac:dyDescent="0.25">
      <c r="A412" s="75"/>
      <c r="B412" s="75"/>
      <c r="C412" s="76">
        <v>1.4583333333333332E-2</v>
      </c>
      <c r="D412" s="16">
        <f t="shared" si="31"/>
        <v>20.999999999999996</v>
      </c>
      <c r="E412" s="34">
        <f t="shared" si="33"/>
        <v>10.999999999999996</v>
      </c>
      <c r="F412" s="75">
        <v>1</v>
      </c>
      <c r="G412" s="74"/>
      <c r="H412" s="74"/>
      <c r="I412" s="74"/>
    </row>
    <row r="413" spans="1:9" x14ac:dyDescent="0.25">
      <c r="A413" s="75"/>
      <c r="B413" s="75"/>
      <c r="C413" s="76">
        <v>1.5277777777777777E-2</v>
      </c>
      <c r="D413" s="16">
        <f t="shared" si="31"/>
        <v>22</v>
      </c>
      <c r="E413" s="34">
        <f t="shared" si="33"/>
        <v>12</v>
      </c>
      <c r="F413" s="75">
        <v>1</v>
      </c>
      <c r="G413" s="74"/>
      <c r="H413" s="74"/>
      <c r="I413" s="74"/>
    </row>
    <row r="414" spans="1:9" x14ac:dyDescent="0.25">
      <c r="A414" s="75"/>
      <c r="B414" s="75"/>
      <c r="C414" s="76">
        <v>9.0277777777777776E-2</v>
      </c>
      <c r="D414" s="16">
        <f t="shared" si="31"/>
        <v>130</v>
      </c>
      <c r="E414" s="34">
        <f t="shared" si="33"/>
        <v>120</v>
      </c>
      <c r="F414" s="75">
        <v>8</v>
      </c>
      <c r="G414" s="74"/>
      <c r="H414" s="74"/>
      <c r="I414" s="74"/>
    </row>
    <row r="415" spans="1:9" x14ac:dyDescent="0.25">
      <c r="A415" s="75">
        <v>2</v>
      </c>
      <c r="B415" s="75">
        <v>30</v>
      </c>
      <c r="C415" s="76">
        <v>5.5555555555555558E-3</v>
      </c>
      <c r="D415" s="16">
        <f t="shared" si="31"/>
        <v>8</v>
      </c>
      <c r="E415" s="34">
        <f>D415-8</f>
        <v>0</v>
      </c>
      <c r="F415" s="75">
        <v>0</v>
      </c>
      <c r="G415" s="74"/>
      <c r="H415" s="74"/>
      <c r="I415" s="74"/>
    </row>
    <row r="416" spans="1:9" x14ac:dyDescent="0.25">
      <c r="A416" s="75"/>
      <c r="B416" s="75"/>
      <c r="C416" s="76">
        <v>1.2499999999999999E-2</v>
      </c>
      <c r="D416" s="16">
        <f t="shared" si="31"/>
        <v>17.999999999999996</v>
      </c>
      <c r="E416" s="34">
        <f t="shared" ref="E416:E428" si="34">D416-8</f>
        <v>9.9999999999999964</v>
      </c>
      <c r="F416" s="75">
        <v>2</v>
      </c>
      <c r="G416" s="74"/>
      <c r="H416" s="74"/>
      <c r="I416" s="74"/>
    </row>
    <row r="417" spans="1:9" x14ac:dyDescent="0.25">
      <c r="A417" s="75"/>
      <c r="B417" s="75"/>
      <c r="C417" s="76">
        <v>1.4583333333333332E-2</v>
      </c>
      <c r="D417" s="16">
        <f t="shared" si="31"/>
        <v>20.999999999999996</v>
      </c>
      <c r="E417" s="34">
        <f t="shared" si="34"/>
        <v>12.999999999999996</v>
      </c>
      <c r="F417" s="75">
        <v>3</v>
      </c>
      <c r="G417" s="74"/>
      <c r="H417" s="74"/>
      <c r="I417" s="74"/>
    </row>
    <row r="418" spans="1:9" x14ac:dyDescent="0.25">
      <c r="A418" s="75"/>
      <c r="B418" s="75"/>
      <c r="C418" s="76">
        <v>1.4583333333333332E-2</v>
      </c>
      <c r="D418" s="16">
        <f t="shared" si="31"/>
        <v>20.999999999999996</v>
      </c>
      <c r="E418" s="34">
        <f t="shared" si="34"/>
        <v>12.999999999999996</v>
      </c>
      <c r="F418" s="75">
        <v>1</v>
      </c>
      <c r="G418" s="74"/>
      <c r="H418" s="74"/>
      <c r="I418" s="74"/>
    </row>
    <row r="419" spans="1:9" x14ac:dyDescent="0.25">
      <c r="A419" s="75"/>
      <c r="B419" s="75"/>
      <c r="C419" s="76">
        <v>1.4583333333333332E-2</v>
      </c>
      <c r="D419" s="16">
        <f t="shared" si="31"/>
        <v>20.999999999999996</v>
      </c>
      <c r="E419" s="34">
        <f t="shared" si="34"/>
        <v>12.999999999999996</v>
      </c>
      <c r="F419" s="75">
        <v>2</v>
      </c>
      <c r="G419" s="74"/>
      <c r="H419" s="74"/>
      <c r="I419" s="74"/>
    </row>
    <row r="420" spans="1:9" x14ac:dyDescent="0.25">
      <c r="A420" s="75"/>
      <c r="B420" s="75"/>
      <c r="C420" s="76">
        <v>1.5972222222222224E-2</v>
      </c>
      <c r="D420" s="16">
        <f t="shared" si="31"/>
        <v>23.000000000000004</v>
      </c>
      <c r="E420" s="34">
        <f t="shared" si="34"/>
        <v>15.000000000000004</v>
      </c>
      <c r="F420" s="75">
        <v>3</v>
      </c>
      <c r="G420" s="74"/>
      <c r="H420" s="74"/>
      <c r="I420" s="74"/>
    </row>
    <row r="421" spans="1:9" x14ac:dyDescent="0.25">
      <c r="A421" s="75"/>
      <c r="B421" s="75"/>
      <c r="C421" s="76">
        <v>1.6666666666666666E-2</v>
      </c>
      <c r="D421" s="16">
        <f t="shared" si="31"/>
        <v>24</v>
      </c>
      <c r="E421" s="34">
        <f t="shared" si="34"/>
        <v>16</v>
      </c>
      <c r="F421" s="75">
        <v>2</v>
      </c>
      <c r="G421" s="74"/>
      <c r="H421" s="74"/>
      <c r="I421" s="74"/>
    </row>
    <row r="422" spans="1:9" x14ac:dyDescent="0.25">
      <c r="A422" s="75"/>
      <c r="B422" s="75"/>
      <c r="C422" s="76">
        <v>1.8055555555555557E-2</v>
      </c>
      <c r="D422" s="16">
        <f t="shared" si="31"/>
        <v>26.000000000000004</v>
      </c>
      <c r="E422" s="34">
        <f t="shared" si="34"/>
        <v>18.000000000000004</v>
      </c>
      <c r="F422" s="75">
        <v>3</v>
      </c>
      <c r="G422" s="74"/>
      <c r="H422" s="74"/>
      <c r="I422" s="74"/>
    </row>
    <row r="423" spans="1:9" x14ac:dyDescent="0.25">
      <c r="A423" s="75"/>
      <c r="B423" s="75"/>
      <c r="C423" s="76">
        <v>1.8749999999999999E-2</v>
      </c>
      <c r="D423" s="16">
        <f t="shared" si="31"/>
        <v>27</v>
      </c>
      <c r="E423" s="34">
        <f t="shared" si="34"/>
        <v>19</v>
      </c>
      <c r="F423" s="75">
        <v>1</v>
      </c>
      <c r="G423" s="74"/>
      <c r="H423" s="74"/>
      <c r="I423" s="74"/>
    </row>
    <row r="424" spans="1:9" x14ac:dyDescent="0.25">
      <c r="A424" s="75"/>
      <c r="B424" s="75"/>
      <c r="C424" s="76">
        <v>1.9444444444444445E-2</v>
      </c>
      <c r="D424" s="16">
        <f t="shared" si="31"/>
        <v>28</v>
      </c>
      <c r="E424" s="34">
        <f t="shared" si="34"/>
        <v>20</v>
      </c>
      <c r="F424" s="75">
        <v>2</v>
      </c>
      <c r="G424" s="74"/>
      <c r="H424" s="74"/>
      <c r="I424" s="74"/>
    </row>
    <row r="425" spans="1:9" x14ac:dyDescent="0.25">
      <c r="A425" s="75"/>
      <c r="B425" s="75"/>
      <c r="C425" s="76">
        <v>2.2222222222222223E-2</v>
      </c>
      <c r="D425" s="16">
        <f t="shared" si="31"/>
        <v>32</v>
      </c>
      <c r="E425" s="34">
        <f t="shared" si="34"/>
        <v>24</v>
      </c>
      <c r="F425" s="75">
        <v>3</v>
      </c>
      <c r="G425" s="74"/>
      <c r="H425" s="74"/>
      <c r="I425" s="74"/>
    </row>
    <row r="426" spans="1:9" x14ac:dyDescent="0.25">
      <c r="A426" s="75"/>
      <c r="B426" s="75"/>
      <c r="C426" s="76">
        <v>2.2916666666666669E-2</v>
      </c>
      <c r="D426" s="16">
        <f t="shared" si="31"/>
        <v>33</v>
      </c>
      <c r="E426" s="34">
        <f t="shared" si="34"/>
        <v>25</v>
      </c>
      <c r="F426" s="75">
        <v>1</v>
      </c>
      <c r="G426" s="74"/>
      <c r="H426" s="74"/>
      <c r="I426" s="74"/>
    </row>
    <row r="427" spans="1:9" x14ac:dyDescent="0.25">
      <c r="A427" s="75"/>
      <c r="B427" s="75"/>
      <c r="C427" s="76">
        <v>2.361111111111111E-2</v>
      </c>
      <c r="D427" s="16">
        <f t="shared" si="31"/>
        <v>34</v>
      </c>
      <c r="E427" s="34">
        <f t="shared" si="34"/>
        <v>26</v>
      </c>
      <c r="F427" s="75">
        <v>1</v>
      </c>
      <c r="G427" s="74"/>
      <c r="H427" s="74"/>
      <c r="I427" s="74"/>
    </row>
    <row r="428" spans="1:9" x14ac:dyDescent="0.25">
      <c r="A428" s="75"/>
      <c r="B428" s="75"/>
      <c r="C428" s="76">
        <v>8.8888888888888892E-2</v>
      </c>
      <c r="D428" s="16">
        <f t="shared" si="31"/>
        <v>128</v>
      </c>
      <c r="E428" s="34">
        <f t="shared" si="34"/>
        <v>120</v>
      </c>
      <c r="F428" s="75">
        <v>8</v>
      </c>
      <c r="G428" s="74"/>
      <c r="H428" s="74"/>
      <c r="I428" s="74"/>
    </row>
    <row r="429" spans="1:9" x14ac:dyDescent="0.25">
      <c r="A429" s="75"/>
      <c r="B429" s="75"/>
      <c r="C429" s="76"/>
      <c r="D429" s="16"/>
      <c r="E429" s="34"/>
      <c r="F429" s="75"/>
      <c r="G429" s="74"/>
      <c r="H429" s="74"/>
      <c r="I429" s="74"/>
    </row>
    <row r="430" spans="1:9" x14ac:dyDescent="0.25">
      <c r="A430" s="75"/>
      <c r="B430" s="75"/>
      <c r="C430" s="76"/>
      <c r="D430" s="16"/>
      <c r="E430" s="34"/>
      <c r="F430" s="75"/>
      <c r="G430" s="74"/>
      <c r="H430" s="74"/>
      <c r="I430" s="74"/>
    </row>
    <row r="431" spans="1:9" x14ac:dyDescent="0.25">
      <c r="A431" s="75"/>
      <c r="B431" s="75"/>
      <c r="C431" s="76"/>
      <c r="D431" s="16"/>
      <c r="E431" s="34"/>
      <c r="F431" s="77"/>
      <c r="G431" s="74"/>
      <c r="H431" s="74"/>
      <c r="I431" s="74"/>
    </row>
    <row r="432" spans="1:9" x14ac:dyDescent="0.25">
      <c r="A432" s="75"/>
      <c r="B432" s="75"/>
      <c r="C432" s="76"/>
      <c r="D432" s="16"/>
      <c r="E432" s="34"/>
      <c r="F432" s="75"/>
      <c r="G432" s="74"/>
      <c r="H432" s="74"/>
      <c r="I432" s="74"/>
    </row>
    <row r="433" spans="1:9" x14ac:dyDescent="0.25">
      <c r="A433" s="75"/>
      <c r="B433" s="75"/>
      <c r="C433" s="76"/>
      <c r="D433" s="16"/>
      <c r="E433" s="34"/>
      <c r="F433" s="75"/>
      <c r="G433" s="74"/>
      <c r="H433" s="74"/>
      <c r="I433" s="74"/>
    </row>
    <row r="434" spans="1:9" x14ac:dyDescent="0.25">
      <c r="A434" s="75"/>
      <c r="B434" s="75"/>
      <c r="C434" s="76"/>
      <c r="D434" s="16"/>
      <c r="E434" s="34"/>
      <c r="F434" s="75"/>
      <c r="G434" s="74"/>
      <c r="H434" s="74"/>
      <c r="I434" s="74"/>
    </row>
    <row r="435" spans="1:9" x14ac:dyDescent="0.25">
      <c r="A435" s="75"/>
      <c r="B435" s="75"/>
      <c r="C435" s="76"/>
      <c r="D435" s="16"/>
      <c r="E435" s="34"/>
      <c r="F435" s="75"/>
      <c r="G435" s="74"/>
      <c r="H435" s="74"/>
      <c r="I435" s="74"/>
    </row>
    <row r="436" spans="1:9" x14ac:dyDescent="0.25">
      <c r="A436" s="75"/>
      <c r="B436" s="75"/>
      <c r="C436" s="76"/>
      <c r="D436" s="16"/>
      <c r="E436" s="34"/>
      <c r="F436" s="75"/>
      <c r="G436" s="74"/>
      <c r="H436" s="74"/>
      <c r="I436" s="74"/>
    </row>
    <row r="437" spans="1:9" x14ac:dyDescent="0.25">
      <c r="A437" s="75"/>
      <c r="B437" s="75"/>
      <c r="C437" s="76"/>
      <c r="D437" s="16"/>
      <c r="E437" s="34"/>
      <c r="F437" s="75"/>
      <c r="G437" s="74"/>
      <c r="H437" s="74"/>
      <c r="I437" s="74"/>
    </row>
    <row r="438" spans="1:9" x14ac:dyDescent="0.25">
      <c r="A438" s="75"/>
      <c r="B438" s="75"/>
      <c r="C438" s="76"/>
      <c r="D438" s="16"/>
      <c r="E438" s="34"/>
      <c r="F438" s="75"/>
      <c r="G438" s="74"/>
      <c r="H438" s="74"/>
      <c r="I438" s="74"/>
    </row>
    <row r="439" spans="1:9" x14ac:dyDescent="0.25">
      <c r="A439" s="75"/>
      <c r="B439" s="75"/>
      <c r="C439" s="76"/>
      <c r="D439" s="16"/>
      <c r="E439" s="34"/>
      <c r="F439" s="75"/>
      <c r="G439" s="74"/>
      <c r="H439" s="74"/>
      <c r="I439" s="74"/>
    </row>
    <row r="440" spans="1:9" x14ac:dyDescent="0.25">
      <c r="A440" s="75"/>
      <c r="B440" s="75"/>
      <c r="C440" s="76"/>
      <c r="D440" s="16"/>
      <c r="E440" s="34"/>
      <c r="F440" s="75"/>
      <c r="G440" s="74"/>
      <c r="H440" s="74"/>
      <c r="I440" s="74"/>
    </row>
    <row r="441" spans="1:9" x14ac:dyDescent="0.25">
      <c r="A441" s="75"/>
      <c r="B441" s="75"/>
      <c r="C441" s="76"/>
      <c r="D441" s="16"/>
      <c r="E441" s="34"/>
      <c r="F441" s="75"/>
      <c r="G441" s="74"/>
      <c r="H441" s="74"/>
      <c r="I441" s="74"/>
    </row>
    <row r="442" spans="1:9" x14ac:dyDescent="0.25">
      <c r="A442" s="75"/>
      <c r="B442" s="75"/>
      <c r="C442" s="76"/>
      <c r="D442" s="16"/>
      <c r="E442" s="34"/>
      <c r="F442" s="75"/>
      <c r="G442" s="74"/>
      <c r="H442" s="74"/>
      <c r="I442" s="74"/>
    </row>
    <row r="443" spans="1:9" x14ac:dyDescent="0.25">
      <c r="A443" s="75"/>
      <c r="B443" s="75"/>
      <c r="C443" s="76"/>
      <c r="D443" s="16"/>
      <c r="E443" s="34"/>
      <c r="F443" s="75"/>
      <c r="G443" s="74"/>
      <c r="H443" s="74"/>
      <c r="I443" s="74"/>
    </row>
    <row r="444" spans="1:9" x14ac:dyDescent="0.25">
      <c r="A444" s="75"/>
      <c r="B444" s="75"/>
      <c r="C444" s="76"/>
      <c r="D444" s="16"/>
      <c r="E444" s="34"/>
      <c r="F444" s="75"/>
      <c r="G444" s="74"/>
      <c r="H444" s="74"/>
      <c r="I444" s="74"/>
    </row>
    <row r="445" spans="1:9" x14ac:dyDescent="0.25">
      <c r="A445" s="75"/>
      <c r="B445" s="75"/>
      <c r="C445" s="76"/>
      <c r="D445" s="16"/>
      <c r="E445" s="34"/>
      <c r="F445" s="75"/>
      <c r="G445" s="74"/>
      <c r="H445" s="74"/>
      <c r="I445" s="74"/>
    </row>
    <row r="446" spans="1:9" x14ac:dyDescent="0.25">
      <c r="A446" s="75"/>
      <c r="B446" s="75"/>
      <c r="C446" s="76"/>
      <c r="D446" s="16"/>
      <c r="E446" s="34"/>
      <c r="F446" s="75"/>
      <c r="G446" s="74"/>
      <c r="H446" s="74"/>
      <c r="I446" s="74"/>
    </row>
    <row r="447" spans="1:9" x14ac:dyDescent="0.25">
      <c r="A447" s="75"/>
      <c r="B447" s="75"/>
      <c r="C447" s="76"/>
      <c r="D447" s="16"/>
      <c r="E447" s="34"/>
      <c r="F447" s="75"/>
      <c r="G447" s="74"/>
      <c r="H447" s="74"/>
      <c r="I447" s="74"/>
    </row>
    <row r="448" spans="1:9" x14ac:dyDescent="0.25">
      <c r="A448" s="75"/>
      <c r="B448" s="75"/>
      <c r="C448" s="76"/>
      <c r="D448" s="16"/>
      <c r="E448" s="34"/>
      <c r="F448" s="75"/>
      <c r="G448" s="74"/>
      <c r="H448" s="74"/>
      <c r="I448" s="74"/>
    </row>
    <row r="449" spans="1:9" x14ac:dyDescent="0.25">
      <c r="A449" s="75"/>
      <c r="B449" s="75"/>
      <c r="C449" s="76"/>
      <c r="D449" s="16"/>
      <c r="E449" s="34"/>
      <c r="F449" s="75"/>
      <c r="G449" s="74"/>
      <c r="H449" s="74"/>
      <c r="I449" s="74"/>
    </row>
    <row r="450" spans="1:9" x14ac:dyDescent="0.25">
      <c r="A450" s="75"/>
      <c r="B450" s="75"/>
      <c r="C450" s="76"/>
      <c r="D450" s="16"/>
      <c r="E450" s="34"/>
      <c r="F450" s="75"/>
      <c r="G450" s="74"/>
      <c r="H450" s="74"/>
      <c r="I450" s="74"/>
    </row>
    <row r="451" spans="1:9" x14ac:dyDescent="0.25">
      <c r="A451" s="75"/>
      <c r="B451" s="75"/>
      <c r="C451" s="76"/>
      <c r="D451" s="16"/>
      <c r="E451" s="34"/>
      <c r="F451" s="75"/>
      <c r="G451" s="74"/>
      <c r="H451" s="74"/>
      <c r="I451" s="74"/>
    </row>
    <row r="452" spans="1:9" x14ac:dyDescent="0.25">
      <c r="A452" s="75"/>
      <c r="B452" s="75"/>
      <c r="C452" s="76"/>
      <c r="D452" s="16"/>
      <c r="E452" s="34"/>
      <c r="F452" s="75"/>
      <c r="G452" s="74"/>
      <c r="H452" s="74"/>
      <c r="I452" s="74"/>
    </row>
    <row r="453" spans="1:9" x14ac:dyDescent="0.25">
      <c r="A453" s="75"/>
      <c r="B453" s="75"/>
      <c r="C453" s="76"/>
      <c r="D453" s="16"/>
      <c r="E453" s="34"/>
      <c r="F453" s="75"/>
      <c r="G453" s="74"/>
      <c r="H453" s="74"/>
      <c r="I453" s="74"/>
    </row>
    <row r="454" spans="1:9" x14ac:dyDescent="0.25">
      <c r="A454" s="75"/>
      <c r="B454" s="75"/>
      <c r="C454" s="76"/>
      <c r="D454" s="16"/>
      <c r="E454" s="34"/>
      <c r="F454" s="75"/>
      <c r="G454" s="74"/>
      <c r="H454" s="74"/>
      <c r="I454" s="74"/>
    </row>
    <row r="455" spans="1:9" x14ac:dyDescent="0.25">
      <c r="A455" s="75"/>
      <c r="B455" s="75"/>
      <c r="C455" s="76"/>
      <c r="D455" s="16"/>
      <c r="E455" s="34"/>
      <c r="F455" s="75"/>
      <c r="G455" s="74"/>
      <c r="H455" s="74"/>
      <c r="I455" s="74"/>
    </row>
    <row r="456" spans="1:9" x14ac:dyDescent="0.25">
      <c r="A456" s="75"/>
      <c r="B456" s="75"/>
      <c r="C456" s="76"/>
      <c r="D456" s="16"/>
      <c r="E456" s="34"/>
      <c r="F456" s="75"/>
      <c r="G456" s="74"/>
      <c r="H456" s="74"/>
      <c r="I456" s="74"/>
    </row>
    <row r="457" spans="1:9" x14ac:dyDescent="0.25">
      <c r="A457" s="75"/>
      <c r="B457" s="75"/>
      <c r="C457" s="76"/>
      <c r="D457" s="16"/>
      <c r="E457" s="34"/>
      <c r="F457" s="75"/>
      <c r="G457" s="74"/>
      <c r="H457" s="74"/>
      <c r="I457" s="74"/>
    </row>
    <row r="458" spans="1:9" x14ac:dyDescent="0.25">
      <c r="A458" s="75"/>
      <c r="B458" s="75"/>
      <c r="C458" s="76"/>
      <c r="D458" s="16"/>
      <c r="E458" s="34"/>
      <c r="F458" s="75"/>
      <c r="G458" s="74"/>
      <c r="H458" s="74"/>
      <c r="I458" s="74"/>
    </row>
    <row r="459" spans="1:9" x14ac:dyDescent="0.25">
      <c r="A459" s="75"/>
      <c r="B459" s="75"/>
      <c r="C459" s="76"/>
      <c r="D459" s="16"/>
      <c r="E459" s="34"/>
      <c r="F459" s="75"/>
      <c r="G459" s="74"/>
      <c r="H459" s="74"/>
      <c r="I459" s="74"/>
    </row>
    <row r="460" spans="1:9" x14ac:dyDescent="0.25">
      <c r="A460" s="75"/>
      <c r="B460" s="75"/>
      <c r="C460" s="76"/>
      <c r="D460" s="16"/>
      <c r="E460" s="34"/>
      <c r="F460" s="75"/>
      <c r="G460" s="74"/>
      <c r="H460" s="74"/>
      <c r="I460" s="74"/>
    </row>
    <row r="461" spans="1:9" x14ac:dyDescent="0.25">
      <c r="A461" s="75"/>
      <c r="B461" s="75"/>
      <c r="C461" s="76"/>
      <c r="D461" s="16"/>
      <c r="E461" s="34"/>
      <c r="F461" s="75"/>
      <c r="G461" s="74"/>
      <c r="H461" s="74"/>
      <c r="I461" s="74"/>
    </row>
    <row r="462" spans="1:9" x14ac:dyDescent="0.25">
      <c r="A462" s="75"/>
      <c r="B462" s="75"/>
      <c r="C462" s="76"/>
      <c r="D462" s="16"/>
      <c r="E462" s="34"/>
      <c r="F462" s="75"/>
      <c r="G462" s="74"/>
      <c r="H462" s="74"/>
      <c r="I462" s="74"/>
    </row>
    <row r="463" spans="1:9" x14ac:dyDescent="0.25">
      <c r="A463" s="75"/>
      <c r="B463" s="75"/>
      <c r="C463" s="76"/>
      <c r="D463" s="16"/>
      <c r="E463" s="34"/>
      <c r="F463" s="75"/>
      <c r="G463" s="74"/>
      <c r="H463" s="74"/>
      <c r="I463" s="74"/>
    </row>
    <row r="464" spans="1:9" x14ac:dyDescent="0.25">
      <c r="A464" s="75"/>
      <c r="B464" s="75"/>
      <c r="C464" s="76"/>
      <c r="D464" s="16"/>
      <c r="E464" s="34"/>
      <c r="F464" s="75"/>
    </row>
    <row r="465" spans="1:6" x14ac:dyDescent="0.25">
      <c r="A465" s="75"/>
      <c r="B465" s="75"/>
      <c r="C465" s="76"/>
      <c r="D465" s="16"/>
      <c r="E465" s="34"/>
      <c r="F465" s="75"/>
    </row>
    <row r="466" spans="1:6" x14ac:dyDescent="0.25">
      <c r="A466" s="75"/>
      <c r="B466" s="75"/>
      <c r="C466" s="76"/>
      <c r="D466" s="16"/>
      <c r="E466" s="34"/>
      <c r="F466" s="75"/>
    </row>
    <row r="467" spans="1:6" x14ac:dyDescent="0.25">
      <c r="A467" s="75"/>
      <c r="B467" s="75"/>
      <c r="C467" s="76"/>
      <c r="D467" s="16"/>
      <c r="E467" s="34"/>
      <c r="F467" s="75"/>
    </row>
    <row r="468" spans="1:6" x14ac:dyDescent="0.25">
      <c r="A468" s="75"/>
      <c r="B468" s="75"/>
      <c r="C468" s="76"/>
      <c r="D468" s="16"/>
      <c r="E468" s="34"/>
      <c r="F468" s="75"/>
    </row>
    <row r="469" spans="1:6" x14ac:dyDescent="0.25">
      <c r="A469" s="75"/>
      <c r="B469" s="75"/>
      <c r="C469" s="76"/>
      <c r="D469" s="16"/>
      <c r="E469" s="34"/>
      <c r="F469" s="75"/>
    </row>
    <row r="470" spans="1:6" x14ac:dyDescent="0.25">
      <c r="A470" s="75"/>
      <c r="B470" s="75"/>
      <c r="C470" s="76"/>
      <c r="D470" s="16"/>
      <c r="E470" s="34"/>
      <c r="F470" s="75"/>
    </row>
    <row r="471" spans="1:6" x14ac:dyDescent="0.25">
      <c r="A471" s="75"/>
      <c r="B471" s="75"/>
      <c r="C471" s="76"/>
      <c r="D471" s="16"/>
      <c r="E471" s="34"/>
      <c r="F471" s="75"/>
    </row>
    <row r="472" spans="1:6" x14ac:dyDescent="0.25">
      <c r="A472" s="75"/>
      <c r="B472" s="75"/>
      <c r="C472" s="76"/>
      <c r="D472" s="16"/>
      <c r="E472" s="34"/>
      <c r="F472" s="75"/>
    </row>
    <row r="473" spans="1:6" x14ac:dyDescent="0.25">
      <c r="A473" s="75"/>
      <c r="B473" s="75"/>
      <c r="C473" s="76"/>
      <c r="D473" s="16"/>
      <c r="E473" s="34"/>
      <c r="F473" s="75"/>
    </row>
    <row r="474" spans="1:6" x14ac:dyDescent="0.25">
      <c r="A474" s="75"/>
      <c r="B474" s="75"/>
      <c r="C474" s="76"/>
      <c r="D474" s="16"/>
      <c r="E474" s="34"/>
      <c r="F474" s="75"/>
    </row>
    <row r="475" spans="1:6" x14ac:dyDescent="0.25">
      <c r="A475" s="75"/>
      <c r="B475" s="75"/>
      <c r="C475" s="76"/>
      <c r="D475" s="16"/>
      <c r="E475" s="34"/>
      <c r="F475" s="75"/>
    </row>
    <row r="476" spans="1:6" x14ac:dyDescent="0.25">
      <c r="A476" s="75"/>
      <c r="B476" s="75"/>
      <c r="C476" s="76"/>
      <c r="D476" s="16"/>
      <c r="E476" s="34"/>
      <c r="F476" s="75"/>
    </row>
    <row r="477" spans="1:6" x14ac:dyDescent="0.25">
      <c r="A477" s="75"/>
      <c r="B477" s="75"/>
      <c r="C477" s="76"/>
      <c r="D477" s="16"/>
      <c r="E477" s="34"/>
      <c r="F477" s="75"/>
    </row>
    <row r="478" spans="1:6" x14ac:dyDescent="0.25">
      <c r="A478" s="75"/>
      <c r="B478" s="75"/>
      <c r="C478" s="76"/>
      <c r="D478" s="16"/>
      <c r="E478" s="34"/>
      <c r="F478" s="75"/>
    </row>
    <row r="479" spans="1:6" x14ac:dyDescent="0.25">
      <c r="A479" s="75"/>
      <c r="B479" s="75"/>
      <c r="C479" s="76"/>
      <c r="D479" s="16"/>
      <c r="E479" s="34"/>
      <c r="F479" s="75"/>
    </row>
    <row r="480" spans="1:6" x14ac:dyDescent="0.25">
      <c r="A480" s="75"/>
      <c r="B480" s="75"/>
      <c r="C480" s="76"/>
      <c r="D480" s="16"/>
      <c r="E480" s="34"/>
      <c r="F480" s="75"/>
    </row>
    <row r="481" spans="1:6" x14ac:dyDescent="0.25">
      <c r="A481" s="75"/>
      <c r="B481" s="75"/>
      <c r="C481" s="76"/>
      <c r="D481" s="16"/>
      <c r="E481" s="34"/>
      <c r="F481" s="75"/>
    </row>
    <row r="482" spans="1:6" x14ac:dyDescent="0.25">
      <c r="A482" s="75"/>
      <c r="B482" s="75"/>
      <c r="C482" s="76"/>
      <c r="D482" s="16"/>
      <c r="E482" s="34"/>
      <c r="F482" s="75"/>
    </row>
    <row r="483" spans="1:6" x14ac:dyDescent="0.25">
      <c r="A483" s="75"/>
      <c r="B483" s="75"/>
      <c r="C483" s="76"/>
      <c r="D483" s="16"/>
      <c r="E483" s="34"/>
      <c r="F483" s="75"/>
    </row>
    <row r="484" spans="1:6" x14ac:dyDescent="0.25">
      <c r="A484" s="75"/>
      <c r="B484" s="75"/>
      <c r="C484" s="76"/>
      <c r="D484" s="16"/>
      <c r="E484" s="34"/>
      <c r="F484" s="75"/>
    </row>
    <row r="485" spans="1:6" x14ac:dyDescent="0.25">
      <c r="A485" s="75"/>
      <c r="B485" s="75"/>
      <c r="C485" s="76"/>
      <c r="D485" s="16"/>
      <c r="E485" s="34"/>
      <c r="F485" s="75"/>
    </row>
    <row r="486" spans="1:6" x14ac:dyDescent="0.25">
      <c r="A486" s="75"/>
      <c r="B486" s="75"/>
      <c r="C486" s="76"/>
      <c r="D486" s="16"/>
      <c r="E486" s="34"/>
      <c r="F486" s="75"/>
    </row>
    <row r="487" spans="1:6" x14ac:dyDescent="0.25">
      <c r="A487" s="75"/>
      <c r="B487" s="75"/>
      <c r="C487" s="76"/>
      <c r="D487" s="16"/>
      <c r="E487" s="34"/>
      <c r="F487" s="75"/>
    </row>
    <row r="488" spans="1:6" x14ac:dyDescent="0.25">
      <c r="A488" s="75"/>
      <c r="B488" s="75"/>
      <c r="C488" s="76"/>
      <c r="D488" s="16"/>
      <c r="E488" s="34"/>
      <c r="F488" s="75"/>
    </row>
    <row r="489" spans="1:6" x14ac:dyDescent="0.25">
      <c r="A489" s="75"/>
      <c r="B489" s="75"/>
      <c r="C489" s="76"/>
      <c r="D489" s="16"/>
      <c r="E489" s="34"/>
      <c r="F489" s="75"/>
    </row>
    <row r="490" spans="1:6" x14ac:dyDescent="0.25">
      <c r="A490" s="75"/>
      <c r="B490" s="75"/>
      <c r="C490" s="76"/>
      <c r="D490" s="16"/>
      <c r="E490" s="34"/>
      <c r="F490" s="75"/>
    </row>
    <row r="491" spans="1:6" x14ac:dyDescent="0.25">
      <c r="A491" s="75"/>
      <c r="B491" s="75"/>
      <c r="C491" s="76"/>
      <c r="D491" s="16"/>
      <c r="E491" s="34"/>
      <c r="F491" s="75"/>
    </row>
    <row r="492" spans="1:6" x14ac:dyDescent="0.25">
      <c r="A492" s="75"/>
      <c r="B492" s="75"/>
      <c r="C492" s="76"/>
      <c r="D492" s="16"/>
      <c r="E492" s="34"/>
      <c r="F492" s="75"/>
    </row>
    <row r="493" spans="1:6" x14ac:dyDescent="0.25">
      <c r="A493" s="75"/>
      <c r="B493" s="75"/>
      <c r="C493" s="76"/>
      <c r="D493" s="16"/>
      <c r="E493" s="34"/>
      <c r="F493" s="75"/>
    </row>
    <row r="494" spans="1:6" x14ac:dyDescent="0.25">
      <c r="A494" s="75"/>
      <c r="B494" s="75"/>
      <c r="C494" s="76"/>
      <c r="D494" s="16"/>
      <c r="E494" s="34"/>
      <c r="F494" s="75"/>
    </row>
    <row r="495" spans="1:6" x14ac:dyDescent="0.25">
      <c r="A495" s="75"/>
      <c r="B495" s="75"/>
      <c r="C495" s="76"/>
      <c r="D495" s="16"/>
      <c r="E495" s="34"/>
      <c r="F495" s="75"/>
    </row>
    <row r="496" spans="1:6" x14ac:dyDescent="0.25">
      <c r="A496" s="75"/>
      <c r="B496" s="75"/>
      <c r="C496" s="76"/>
      <c r="D496" s="16"/>
      <c r="E496" s="34"/>
      <c r="F496" s="75"/>
    </row>
    <row r="497" spans="1:6" x14ac:dyDescent="0.25">
      <c r="A497" s="75"/>
      <c r="B497" s="75"/>
      <c r="C497" s="76"/>
      <c r="D497" s="16"/>
      <c r="E497" s="34"/>
      <c r="F497" s="75"/>
    </row>
    <row r="498" spans="1:6" x14ac:dyDescent="0.25">
      <c r="A498" s="75"/>
      <c r="B498" s="75"/>
      <c r="C498" s="76"/>
      <c r="D498" s="16"/>
      <c r="E498" s="34"/>
      <c r="F498" s="75"/>
    </row>
    <row r="499" spans="1:6" x14ac:dyDescent="0.25">
      <c r="A499" s="75"/>
      <c r="B499" s="75"/>
      <c r="C499" s="76"/>
      <c r="D499" s="16"/>
      <c r="E499" s="34"/>
      <c r="F499" s="75"/>
    </row>
    <row r="500" spans="1:6" x14ac:dyDescent="0.25">
      <c r="A500" s="75"/>
      <c r="B500" s="75"/>
      <c r="C500" s="76"/>
      <c r="D500" s="16"/>
      <c r="E500" s="34"/>
      <c r="F500" s="75"/>
    </row>
    <row r="501" spans="1:6" x14ac:dyDescent="0.25">
      <c r="A501" s="75"/>
      <c r="B501" s="75"/>
      <c r="C501" s="76"/>
      <c r="D501" s="16"/>
      <c r="E501" s="34"/>
      <c r="F501" s="75"/>
    </row>
    <row r="502" spans="1:6" x14ac:dyDescent="0.25">
      <c r="A502" s="75"/>
      <c r="B502" s="75"/>
      <c r="C502" s="76"/>
      <c r="D502" s="16"/>
      <c r="E502" s="34"/>
      <c r="F502" s="75"/>
    </row>
    <row r="503" spans="1:6" x14ac:dyDescent="0.25">
      <c r="A503" s="75"/>
      <c r="B503" s="75"/>
      <c r="C503" s="76"/>
      <c r="D503" s="16"/>
      <c r="E503" s="34"/>
      <c r="F503" s="75"/>
    </row>
    <row r="504" spans="1:6" x14ac:dyDescent="0.25">
      <c r="A504" s="75"/>
      <c r="B504" s="75"/>
      <c r="C504" s="76"/>
      <c r="D504" s="16"/>
      <c r="E504" s="34"/>
      <c r="F504" s="75"/>
    </row>
    <row r="505" spans="1:6" x14ac:dyDescent="0.25">
      <c r="A505" s="75"/>
      <c r="B505" s="75"/>
      <c r="C505" s="76"/>
      <c r="D505" s="16"/>
      <c r="E505" s="34"/>
      <c r="F505" s="75"/>
    </row>
    <row r="506" spans="1:6" x14ac:dyDescent="0.25">
      <c r="A506" s="75"/>
      <c r="B506" s="75"/>
      <c r="C506" s="76"/>
      <c r="D506" s="16"/>
      <c r="E506" s="34"/>
      <c r="F506" s="75"/>
    </row>
    <row r="507" spans="1:6" x14ac:dyDescent="0.25">
      <c r="A507" s="75"/>
      <c r="B507" s="75"/>
      <c r="C507" s="76"/>
      <c r="D507" s="16"/>
      <c r="E507" s="34"/>
      <c r="F507" s="75"/>
    </row>
    <row r="508" spans="1:6" x14ac:dyDescent="0.25">
      <c r="A508" s="75"/>
      <c r="B508" s="75"/>
      <c r="C508" s="76"/>
      <c r="D508" s="16"/>
      <c r="E508" s="34"/>
      <c r="F508" s="75"/>
    </row>
    <row r="509" spans="1:6" x14ac:dyDescent="0.25">
      <c r="A509" s="75"/>
      <c r="B509" s="75"/>
      <c r="C509" s="76"/>
      <c r="D509" s="16"/>
      <c r="E509" s="34"/>
      <c r="F509" s="75"/>
    </row>
    <row r="510" spans="1:6" x14ac:dyDescent="0.25">
      <c r="A510" s="75"/>
      <c r="B510" s="75"/>
      <c r="C510" s="76"/>
      <c r="D510" s="16"/>
      <c r="E510" s="34"/>
      <c r="F510" s="75"/>
    </row>
    <row r="511" spans="1:6" x14ac:dyDescent="0.25">
      <c r="A511" s="75"/>
      <c r="B511" s="75"/>
      <c r="C511" s="76"/>
      <c r="D511" s="16"/>
      <c r="E511" s="34"/>
      <c r="F511" s="75"/>
    </row>
    <row r="512" spans="1:6" x14ac:dyDescent="0.25">
      <c r="A512" s="75"/>
      <c r="B512" s="75"/>
      <c r="C512" s="76"/>
      <c r="D512" s="16"/>
      <c r="E512" s="34"/>
      <c r="F512" s="75"/>
    </row>
    <row r="513" spans="1:6" x14ac:dyDescent="0.25">
      <c r="A513" s="75"/>
      <c r="B513" s="75"/>
      <c r="C513" s="76"/>
      <c r="D513" s="16"/>
      <c r="E513" s="34"/>
      <c r="F513" s="75"/>
    </row>
    <row r="514" spans="1:6" x14ac:dyDescent="0.25">
      <c r="A514" s="75"/>
      <c r="B514" s="75"/>
      <c r="C514" s="76"/>
      <c r="D514" s="16"/>
      <c r="E514" s="34"/>
      <c r="F514" s="75"/>
    </row>
    <row r="515" spans="1:6" x14ac:dyDescent="0.25">
      <c r="A515" s="75"/>
      <c r="B515" s="75"/>
      <c r="C515" s="76"/>
      <c r="D515" s="16"/>
      <c r="E515" s="34"/>
      <c r="F515" s="75"/>
    </row>
    <row r="516" spans="1:6" x14ac:dyDescent="0.25">
      <c r="A516" s="75"/>
      <c r="B516" s="75"/>
      <c r="C516" s="76"/>
      <c r="D516" s="16"/>
      <c r="E516" s="34"/>
      <c r="F516" s="75"/>
    </row>
    <row r="517" spans="1:6" x14ac:dyDescent="0.25">
      <c r="A517" s="75"/>
      <c r="B517" s="75"/>
      <c r="C517" s="76"/>
      <c r="D517" s="16"/>
      <c r="E517" s="34"/>
      <c r="F517" s="75"/>
    </row>
    <row r="518" spans="1:6" x14ac:dyDescent="0.25">
      <c r="A518" s="75"/>
      <c r="B518" s="75"/>
      <c r="C518" s="76"/>
      <c r="D518" s="16"/>
      <c r="E518" s="34"/>
      <c r="F518" s="75"/>
    </row>
    <row r="519" spans="1:6" x14ac:dyDescent="0.25">
      <c r="A519" s="75"/>
      <c r="B519" s="75"/>
      <c r="C519" s="76"/>
      <c r="D519" s="16"/>
      <c r="E519" s="34"/>
      <c r="F519" s="75"/>
    </row>
    <row r="520" spans="1:6" x14ac:dyDescent="0.25">
      <c r="A520" s="75"/>
      <c r="B520" s="75"/>
      <c r="C520" s="76"/>
      <c r="D520" s="16"/>
      <c r="E520" s="34"/>
      <c r="F520" s="75"/>
    </row>
    <row r="521" spans="1:6" x14ac:dyDescent="0.25">
      <c r="A521" s="75"/>
      <c r="B521" s="75"/>
      <c r="C521" s="76"/>
      <c r="D521" s="16"/>
      <c r="E521" s="34"/>
      <c r="F521" s="75"/>
    </row>
    <row r="522" spans="1:6" x14ac:dyDescent="0.25">
      <c r="A522" s="75"/>
      <c r="B522" s="75"/>
      <c r="C522" s="76"/>
      <c r="D522" s="16"/>
      <c r="E522" s="34"/>
      <c r="F522" s="75"/>
    </row>
    <row r="523" spans="1:6" x14ac:dyDescent="0.25">
      <c r="A523" s="75"/>
      <c r="B523" s="75"/>
      <c r="C523" s="76"/>
      <c r="D523" s="16"/>
      <c r="E523" s="34"/>
      <c r="F523" s="75"/>
    </row>
    <row r="524" spans="1:6" x14ac:dyDescent="0.25">
      <c r="A524" s="75"/>
      <c r="B524" s="75"/>
      <c r="C524" s="76"/>
      <c r="D524" s="16"/>
      <c r="E524" s="34"/>
      <c r="F524" s="75"/>
    </row>
    <row r="525" spans="1:6" x14ac:dyDescent="0.25">
      <c r="A525" s="75"/>
      <c r="B525" s="75"/>
      <c r="C525" s="76"/>
      <c r="D525" s="16"/>
      <c r="E525" s="34"/>
      <c r="F525" s="75"/>
    </row>
    <row r="526" spans="1:6" x14ac:dyDescent="0.25">
      <c r="A526" s="75"/>
      <c r="B526" s="75"/>
      <c r="C526" s="76"/>
      <c r="D526" s="16"/>
      <c r="E526" s="34"/>
      <c r="F526" s="75"/>
    </row>
    <row r="527" spans="1:6" x14ac:dyDescent="0.25">
      <c r="A527" s="75"/>
      <c r="B527" s="75"/>
      <c r="C527" s="76"/>
      <c r="D527" s="16"/>
      <c r="E527" s="34"/>
      <c r="F527" s="75"/>
    </row>
    <row r="528" spans="1:6" x14ac:dyDescent="0.25">
      <c r="A528" s="75"/>
      <c r="B528" s="75"/>
      <c r="C528" s="76"/>
      <c r="D528" s="16"/>
      <c r="E528" s="34"/>
      <c r="F528" s="75"/>
    </row>
    <row r="529" spans="1:6" x14ac:dyDescent="0.25">
      <c r="A529" s="75"/>
      <c r="B529" s="75"/>
      <c r="C529" s="76"/>
      <c r="D529" s="16"/>
      <c r="E529" s="34"/>
      <c r="F529" s="75"/>
    </row>
    <row r="530" spans="1:6" x14ac:dyDescent="0.25">
      <c r="A530" s="75"/>
      <c r="B530" s="75"/>
      <c r="C530" s="76"/>
      <c r="D530" s="16"/>
      <c r="E530" s="34"/>
      <c r="F530" s="75"/>
    </row>
    <row r="531" spans="1:6" x14ac:dyDescent="0.25">
      <c r="A531" s="75"/>
      <c r="B531" s="75"/>
      <c r="C531" s="76"/>
      <c r="D531" s="16"/>
      <c r="E531" s="34"/>
      <c r="F531" s="75"/>
    </row>
    <row r="532" spans="1:6" x14ac:dyDescent="0.25">
      <c r="A532" s="75"/>
      <c r="B532" s="75"/>
      <c r="C532" s="76"/>
      <c r="D532" s="16"/>
      <c r="E532" s="34"/>
      <c r="F532" s="75"/>
    </row>
    <row r="533" spans="1:6" x14ac:dyDescent="0.25">
      <c r="A533" s="75"/>
      <c r="B533" s="75"/>
      <c r="C533" s="76"/>
      <c r="D533" s="16"/>
      <c r="E533" s="34"/>
      <c r="F533" s="75"/>
    </row>
    <row r="534" spans="1:6" x14ac:dyDescent="0.25">
      <c r="A534" s="75"/>
      <c r="B534" s="75"/>
      <c r="C534" s="76"/>
      <c r="D534" s="16"/>
      <c r="E534" s="34"/>
      <c r="F534" s="75"/>
    </row>
    <row r="535" spans="1:6" x14ac:dyDescent="0.25">
      <c r="A535" s="75"/>
      <c r="B535" s="75"/>
      <c r="C535" s="76"/>
      <c r="D535" s="16"/>
      <c r="E535" s="34"/>
      <c r="F535" s="75"/>
    </row>
    <row r="536" spans="1:6" x14ac:dyDescent="0.25">
      <c r="A536" s="75"/>
      <c r="B536" s="75"/>
      <c r="C536" s="76"/>
      <c r="D536" s="16"/>
      <c r="E536" s="34"/>
      <c r="F536" s="75"/>
    </row>
    <row r="537" spans="1:6" x14ac:dyDescent="0.25">
      <c r="A537" s="75"/>
      <c r="B537" s="75"/>
      <c r="C537" s="76"/>
      <c r="D537" s="16"/>
      <c r="E537" s="34"/>
      <c r="F537" s="75"/>
    </row>
    <row r="538" spans="1:6" x14ac:dyDescent="0.25">
      <c r="A538" s="75"/>
      <c r="B538" s="75"/>
      <c r="C538" s="76"/>
      <c r="D538" s="16"/>
      <c r="E538" s="34"/>
      <c r="F538" s="75"/>
    </row>
    <row r="539" spans="1:6" x14ac:dyDescent="0.25">
      <c r="A539" s="75"/>
      <c r="B539" s="75"/>
      <c r="C539" s="76"/>
      <c r="D539" s="16"/>
      <c r="E539" s="34"/>
      <c r="F539" s="75"/>
    </row>
    <row r="540" spans="1:6" x14ac:dyDescent="0.25">
      <c r="A540" s="75"/>
      <c r="B540" s="75"/>
      <c r="C540" s="76"/>
      <c r="D540" s="16"/>
      <c r="E540" s="34"/>
      <c r="F540" s="75"/>
    </row>
    <row r="541" spans="1:6" x14ac:dyDescent="0.25">
      <c r="A541" s="75"/>
      <c r="B541" s="75"/>
      <c r="C541" s="76"/>
      <c r="D541" s="16"/>
      <c r="E541" s="34"/>
      <c r="F541" s="75"/>
    </row>
    <row r="542" spans="1:6" x14ac:dyDescent="0.25">
      <c r="A542" s="75"/>
      <c r="B542" s="75"/>
      <c r="C542" s="76"/>
      <c r="D542" s="16"/>
      <c r="E542" s="34"/>
      <c r="F542" s="75"/>
    </row>
    <row r="543" spans="1:6" x14ac:dyDescent="0.25">
      <c r="A543" s="75"/>
      <c r="B543" s="75"/>
      <c r="C543" s="76"/>
      <c r="D543" s="16"/>
      <c r="E543" s="34"/>
      <c r="F543" s="75"/>
    </row>
    <row r="544" spans="1:6" x14ac:dyDescent="0.25">
      <c r="A544" s="75"/>
      <c r="B544" s="75"/>
      <c r="C544" s="76"/>
      <c r="D544" s="16"/>
      <c r="E544" s="34"/>
      <c r="F544" s="75"/>
    </row>
    <row r="545" spans="1:6" x14ac:dyDescent="0.25">
      <c r="A545" s="75"/>
      <c r="B545" s="75"/>
      <c r="C545" s="76"/>
      <c r="D545" s="16"/>
      <c r="E545" s="34"/>
      <c r="F545" s="75"/>
    </row>
    <row r="546" spans="1:6" x14ac:dyDescent="0.25">
      <c r="A546" s="75"/>
      <c r="B546" s="75"/>
      <c r="C546" s="76"/>
      <c r="D546" s="16"/>
      <c r="E546" s="34"/>
      <c r="F546" s="75"/>
    </row>
    <row r="547" spans="1:6" x14ac:dyDescent="0.25">
      <c r="A547" s="75"/>
      <c r="B547" s="75"/>
      <c r="C547" s="76"/>
      <c r="D547" s="16"/>
      <c r="E547" s="34"/>
      <c r="F547" s="75"/>
    </row>
    <row r="548" spans="1:6" x14ac:dyDescent="0.25">
      <c r="A548" s="75"/>
      <c r="B548" s="75"/>
      <c r="C548" s="76"/>
      <c r="D548" s="16"/>
      <c r="E548" s="34"/>
      <c r="F548" s="75"/>
    </row>
    <row r="549" spans="1:6" x14ac:dyDescent="0.25">
      <c r="A549" s="75"/>
      <c r="B549" s="75"/>
      <c r="C549" s="76"/>
      <c r="D549" s="16"/>
      <c r="E549" s="34"/>
      <c r="F549" s="75"/>
    </row>
    <row r="550" spans="1:6" x14ac:dyDescent="0.25">
      <c r="A550" s="75"/>
      <c r="B550" s="75"/>
      <c r="C550" s="76"/>
      <c r="D550" s="16"/>
      <c r="E550" s="34"/>
      <c r="F550" s="75"/>
    </row>
    <row r="551" spans="1:6" x14ac:dyDescent="0.25">
      <c r="A551" s="75"/>
      <c r="B551" s="75"/>
      <c r="C551" s="76"/>
      <c r="D551" s="16"/>
      <c r="E551" s="34"/>
      <c r="F551" s="75"/>
    </row>
    <row r="552" spans="1:6" x14ac:dyDescent="0.25">
      <c r="A552" s="75"/>
      <c r="B552" s="75"/>
      <c r="C552" s="76"/>
      <c r="D552" s="16"/>
      <c r="E552" s="34"/>
      <c r="F552" s="75"/>
    </row>
    <row r="553" spans="1:6" x14ac:dyDescent="0.25">
      <c r="A553" s="75"/>
      <c r="B553" s="75"/>
      <c r="C553" s="76"/>
      <c r="D553" s="16"/>
      <c r="E553" s="34"/>
      <c r="F553" s="75"/>
    </row>
    <row r="554" spans="1:6" x14ac:dyDescent="0.25">
      <c r="A554" s="75"/>
      <c r="B554" s="75"/>
      <c r="C554" s="76"/>
      <c r="D554" s="16"/>
      <c r="E554" s="34"/>
      <c r="F554" s="75"/>
    </row>
    <row r="555" spans="1:6" x14ac:dyDescent="0.25">
      <c r="A555" s="75"/>
      <c r="B555" s="75"/>
      <c r="C555" s="76"/>
      <c r="D555" s="16"/>
      <c r="E555" s="34"/>
      <c r="F555" s="75"/>
    </row>
    <row r="556" spans="1:6" x14ac:dyDescent="0.25">
      <c r="A556" s="75"/>
      <c r="B556" s="75"/>
      <c r="C556" s="76"/>
      <c r="D556" s="16"/>
      <c r="E556" s="34"/>
      <c r="F556" s="75"/>
    </row>
    <row r="557" spans="1:6" x14ac:dyDescent="0.25">
      <c r="A557" s="75"/>
      <c r="B557" s="75"/>
      <c r="C557" s="76"/>
      <c r="D557" s="16"/>
      <c r="E557" s="34"/>
      <c r="F557" s="75"/>
    </row>
    <row r="558" spans="1:6" x14ac:dyDescent="0.25">
      <c r="A558" s="75"/>
      <c r="B558" s="75"/>
      <c r="C558" s="76"/>
      <c r="D558" s="16"/>
      <c r="E558" s="34"/>
      <c r="F558" s="75"/>
    </row>
    <row r="559" spans="1:6" x14ac:dyDescent="0.25">
      <c r="A559" s="75"/>
      <c r="B559" s="75"/>
      <c r="C559" s="76"/>
      <c r="D559" s="16"/>
      <c r="E559" s="34"/>
      <c r="F559" s="75"/>
    </row>
    <row r="560" spans="1:6" x14ac:dyDescent="0.25">
      <c r="A560" s="75"/>
      <c r="B560" s="75"/>
      <c r="C560" s="76"/>
      <c r="D560" s="16"/>
      <c r="E560" s="34"/>
      <c r="F560" s="75"/>
    </row>
    <row r="561" spans="1:6" x14ac:dyDescent="0.25">
      <c r="A561" s="75"/>
      <c r="B561" s="75"/>
      <c r="C561" s="76"/>
      <c r="D561" s="16"/>
      <c r="E561" s="34"/>
      <c r="F561" s="75"/>
    </row>
    <row r="562" spans="1:6" x14ac:dyDescent="0.25">
      <c r="A562" s="75"/>
      <c r="B562" s="75"/>
      <c r="C562" s="76"/>
      <c r="D562" s="16"/>
      <c r="E562" s="34"/>
      <c r="F562" s="75"/>
    </row>
    <row r="563" spans="1:6" x14ac:dyDescent="0.25">
      <c r="A563" s="75"/>
      <c r="B563" s="75"/>
      <c r="C563" s="76"/>
      <c r="D563" s="16"/>
      <c r="E563" s="34"/>
      <c r="F563" s="75"/>
    </row>
    <row r="564" spans="1:6" x14ac:dyDescent="0.25">
      <c r="A564" s="75"/>
      <c r="B564" s="75"/>
      <c r="C564" s="76"/>
      <c r="D564" s="16"/>
      <c r="E564" s="34"/>
      <c r="F564" s="75"/>
    </row>
    <row r="565" spans="1:6" x14ac:dyDescent="0.25">
      <c r="A565" s="75"/>
      <c r="B565" s="75"/>
      <c r="C565" s="76"/>
      <c r="D565" s="16"/>
      <c r="E565" s="34"/>
      <c r="F565" s="75"/>
    </row>
    <row r="566" spans="1:6" x14ac:dyDescent="0.25">
      <c r="A566" s="75"/>
      <c r="B566" s="75"/>
      <c r="C566" s="76"/>
      <c r="D566" s="16"/>
      <c r="E566" s="34"/>
      <c r="F566" s="75"/>
    </row>
    <row r="567" spans="1:6" x14ac:dyDescent="0.25">
      <c r="A567" s="75"/>
      <c r="B567" s="75"/>
      <c r="C567" s="76"/>
      <c r="D567" s="16"/>
      <c r="E567" s="34"/>
      <c r="F567" s="75"/>
    </row>
    <row r="568" spans="1:6" x14ac:dyDescent="0.25">
      <c r="A568" s="75"/>
      <c r="B568" s="75"/>
      <c r="C568" s="76"/>
      <c r="D568" s="16"/>
      <c r="E568" s="34"/>
      <c r="F568" s="75"/>
    </row>
    <row r="569" spans="1:6" x14ac:dyDescent="0.25">
      <c r="A569" s="75"/>
      <c r="B569" s="75"/>
      <c r="C569" s="76"/>
      <c r="D569" s="16"/>
      <c r="E569" s="34"/>
      <c r="F569" s="75"/>
    </row>
    <row r="570" spans="1:6" x14ac:dyDescent="0.25">
      <c r="A570" s="75"/>
      <c r="B570" s="75"/>
      <c r="C570" s="76"/>
      <c r="D570" s="16"/>
      <c r="E570" s="34"/>
      <c r="F570" s="75"/>
    </row>
    <row r="571" spans="1:6" x14ac:dyDescent="0.25">
      <c r="A571" s="75"/>
      <c r="B571" s="75"/>
      <c r="C571" s="76"/>
      <c r="D571" s="16"/>
      <c r="E571" s="34"/>
      <c r="F571" s="75"/>
    </row>
    <row r="572" spans="1:6" x14ac:dyDescent="0.25">
      <c r="A572" s="75"/>
      <c r="B572" s="75"/>
      <c r="C572" s="76"/>
      <c r="D572" s="16"/>
      <c r="E572" s="34"/>
      <c r="F572" s="75"/>
    </row>
    <row r="573" spans="1:6" x14ac:dyDescent="0.25">
      <c r="A573" s="75"/>
      <c r="B573" s="75"/>
      <c r="C573" s="76"/>
      <c r="D573" s="16"/>
      <c r="E573" s="34"/>
      <c r="F573" s="75"/>
    </row>
    <row r="574" spans="1:6" x14ac:dyDescent="0.25">
      <c r="A574" s="75"/>
      <c r="B574" s="75"/>
      <c r="C574" s="76"/>
      <c r="D574" s="16"/>
      <c r="E574" s="34"/>
      <c r="F574" s="75"/>
    </row>
    <row r="575" spans="1:6" x14ac:dyDescent="0.25">
      <c r="A575" s="75"/>
      <c r="B575" s="75"/>
      <c r="C575" s="76"/>
      <c r="D575" s="16"/>
      <c r="E575" s="34"/>
      <c r="F575" s="75"/>
    </row>
    <row r="576" spans="1:6" x14ac:dyDescent="0.25">
      <c r="A576" s="75"/>
      <c r="B576" s="75"/>
      <c r="C576" s="76"/>
      <c r="D576" s="16"/>
      <c r="E576" s="34"/>
      <c r="F576" s="75"/>
    </row>
    <row r="577" spans="1:6" x14ac:dyDescent="0.25">
      <c r="A577" s="75"/>
      <c r="B577" s="75"/>
      <c r="C577" s="76"/>
      <c r="D577" s="16"/>
      <c r="E577" s="34"/>
      <c r="F577" s="75"/>
    </row>
    <row r="578" spans="1:6" x14ac:dyDescent="0.25">
      <c r="A578" s="75"/>
      <c r="B578" s="75"/>
      <c r="C578" s="76"/>
      <c r="D578" s="16"/>
      <c r="E578" s="34"/>
      <c r="F578" s="75"/>
    </row>
    <row r="579" spans="1:6" x14ac:dyDescent="0.25">
      <c r="A579" s="75"/>
      <c r="B579" s="75"/>
      <c r="C579" s="76"/>
      <c r="D579" s="16"/>
      <c r="E579" s="34"/>
      <c r="F579" s="75"/>
    </row>
    <row r="580" spans="1:6" x14ac:dyDescent="0.25">
      <c r="A580" s="75"/>
      <c r="B580" s="75"/>
      <c r="C580" s="76"/>
      <c r="D580" s="16"/>
      <c r="E580" s="34"/>
      <c r="F580" s="75"/>
    </row>
    <row r="581" spans="1:6" x14ac:dyDescent="0.25">
      <c r="A581" s="75"/>
      <c r="B581" s="75"/>
      <c r="C581" s="76"/>
      <c r="D581" s="16"/>
      <c r="E581" s="34"/>
      <c r="F581" s="75"/>
    </row>
    <row r="582" spans="1:6" x14ac:dyDescent="0.25">
      <c r="A582" s="75"/>
      <c r="B582" s="75"/>
      <c r="C582" s="76"/>
      <c r="D582" s="16"/>
      <c r="E582" s="34"/>
      <c r="F582" s="75"/>
    </row>
    <row r="583" spans="1:6" x14ac:dyDescent="0.25">
      <c r="A583" s="75"/>
      <c r="B583" s="75"/>
      <c r="C583" s="76"/>
      <c r="D583" s="16"/>
      <c r="E583" s="34"/>
      <c r="F583" s="75"/>
    </row>
    <row r="584" spans="1:6" x14ac:dyDescent="0.25">
      <c r="A584" s="75"/>
      <c r="B584" s="75"/>
      <c r="C584" s="76"/>
      <c r="D584" s="16"/>
      <c r="E584" s="34"/>
      <c r="F584" s="75"/>
    </row>
    <row r="585" spans="1:6" x14ac:dyDescent="0.25">
      <c r="A585" s="75"/>
      <c r="B585" s="75"/>
      <c r="C585" s="76"/>
      <c r="D585" s="16"/>
      <c r="E585" s="34"/>
      <c r="F585" s="75"/>
    </row>
    <row r="586" spans="1:6" x14ac:dyDescent="0.25">
      <c r="A586" s="75"/>
      <c r="B586" s="75"/>
      <c r="C586" s="76"/>
      <c r="D586" s="16"/>
      <c r="E586" s="34"/>
      <c r="F586" s="75"/>
    </row>
    <row r="587" spans="1:6" x14ac:dyDescent="0.25">
      <c r="A587" s="75"/>
      <c r="B587" s="75"/>
      <c r="C587" s="76"/>
      <c r="D587" s="16"/>
      <c r="E587" s="34"/>
      <c r="F587" s="75"/>
    </row>
    <row r="588" spans="1:6" x14ac:dyDescent="0.25">
      <c r="A588" s="75"/>
      <c r="B588" s="75"/>
      <c r="C588" s="76"/>
      <c r="D588" s="16"/>
      <c r="E588" s="34"/>
      <c r="F588" s="75"/>
    </row>
    <row r="589" spans="1:6" x14ac:dyDescent="0.25">
      <c r="A589" s="75"/>
      <c r="B589" s="75"/>
      <c r="C589" s="76"/>
      <c r="D589" s="16"/>
      <c r="E589" s="34"/>
      <c r="F589" s="75"/>
    </row>
    <row r="590" spans="1:6" x14ac:dyDescent="0.25">
      <c r="A590" s="75"/>
      <c r="B590" s="75"/>
      <c r="C590" s="76"/>
      <c r="D590" s="16"/>
      <c r="E590" s="34"/>
      <c r="F590" s="75"/>
    </row>
    <row r="591" spans="1:6" x14ac:dyDescent="0.25">
      <c r="A591" s="75"/>
      <c r="B591" s="75"/>
      <c r="C591" s="76"/>
      <c r="D591" s="16"/>
      <c r="E591" s="34"/>
      <c r="F591" s="75"/>
    </row>
    <row r="592" spans="1:6" x14ac:dyDescent="0.25">
      <c r="A592" s="75"/>
      <c r="B592" s="75"/>
      <c r="C592" s="76"/>
      <c r="D592" s="16"/>
      <c r="E592" s="34"/>
      <c r="F592" s="75"/>
    </row>
    <row r="593" spans="1:37" x14ac:dyDescent="0.25">
      <c r="A593" s="75"/>
      <c r="B593" s="75"/>
      <c r="C593" s="76"/>
      <c r="D593" s="16"/>
      <c r="E593" s="34"/>
      <c r="F593" s="75"/>
    </row>
    <row r="594" spans="1:37" x14ac:dyDescent="0.25">
      <c r="A594" s="75"/>
      <c r="B594" s="75"/>
      <c r="C594" s="76"/>
      <c r="D594" s="16"/>
      <c r="E594" s="34"/>
      <c r="F594" s="75"/>
    </row>
    <row r="595" spans="1:37" x14ac:dyDescent="0.25">
      <c r="A595" s="75"/>
      <c r="B595" s="75"/>
      <c r="C595" s="76"/>
      <c r="D595" s="16"/>
      <c r="E595" s="34"/>
      <c r="F595" s="75"/>
    </row>
    <row r="596" spans="1:37" x14ac:dyDescent="0.25">
      <c r="A596" s="75"/>
      <c r="B596" s="75"/>
      <c r="C596" s="76"/>
      <c r="D596" s="16"/>
      <c r="E596" s="34"/>
      <c r="F596" s="75"/>
    </row>
    <row r="597" spans="1:37" x14ac:dyDescent="0.25">
      <c r="A597" s="75"/>
      <c r="B597" s="75"/>
      <c r="C597" s="76"/>
      <c r="D597" s="16"/>
      <c r="E597" s="34"/>
      <c r="F597" s="75"/>
    </row>
    <row r="598" spans="1:37" x14ac:dyDescent="0.25">
      <c r="A598" s="75"/>
      <c r="B598" s="75"/>
      <c r="C598" s="76"/>
      <c r="D598" s="16"/>
      <c r="E598" s="34"/>
      <c r="F598" s="75"/>
      <c r="AK598" s="92"/>
    </row>
    <row r="599" spans="1:37" x14ac:dyDescent="0.25">
      <c r="A599" s="75"/>
      <c r="B599" s="75"/>
      <c r="C599" s="76"/>
      <c r="D599" s="16"/>
      <c r="E599" s="34"/>
      <c r="F599" s="75"/>
      <c r="AK599" s="92"/>
    </row>
    <row r="600" spans="1:37" x14ac:dyDescent="0.25">
      <c r="A600" s="75"/>
      <c r="B600" s="75"/>
      <c r="C600" s="76"/>
      <c r="D600" s="16"/>
      <c r="E600" s="34"/>
      <c r="F600" s="75"/>
    </row>
    <row r="601" spans="1:37" x14ac:dyDescent="0.25">
      <c r="A601" s="75"/>
      <c r="B601" s="75"/>
      <c r="C601" s="76"/>
      <c r="D601" s="16"/>
      <c r="E601" s="34"/>
      <c r="F601" s="75"/>
    </row>
    <row r="602" spans="1:37" x14ac:dyDescent="0.25">
      <c r="A602" s="75"/>
      <c r="B602" s="75"/>
      <c r="C602" s="76"/>
      <c r="D602" s="16"/>
      <c r="E602" s="34"/>
      <c r="F602" s="75"/>
    </row>
    <row r="603" spans="1:37" x14ac:dyDescent="0.25">
      <c r="A603" s="75"/>
      <c r="B603" s="75"/>
      <c r="C603" s="76"/>
      <c r="D603" s="16"/>
      <c r="E603" s="34"/>
      <c r="F603" s="75"/>
    </row>
    <row r="604" spans="1:37" x14ac:dyDescent="0.25">
      <c r="A604" s="75"/>
      <c r="B604" s="75"/>
      <c r="C604" s="76"/>
      <c r="D604" s="16"/>
      <c r="E604" s="34"/>
      <c r="F604" s="75"/>
    </row>
    <row r="605" spans="1:37" x14ac:dyDescent="0.25">
      <c r="A605" s="75"/>
      <c r="B605" s="75"/>
      <c r="C605" s="76"/>
      <c r="D605" s="16"/>
      <c r="E605" s="34"/>
      <c r="F605" s="75"/>
    </row>
    <row r="606" spans="1:37" x14ac:dyDescent="0.25">
      <c r="A606" s="75"/>
      <c r="B606" s="75"/>
      <c r="C606" s="76"/>
      <c r="D606" s="16"/>
      <c r="E606" s="34"/>
      <c r="F606" s="75"/>
    </row>
    <row r="607" spans="1:37" x14ac:dyDescent="0.25">
      <c r="A607" s="75"/>
      <c r="B607" s="75"/>
      <c r="C607" s="76"/>
      <c r="D607" s="16"/>
      <c r="E607" s="34"/>
      <c r="F607" s="75"/>
    </row>
    <row r="608" spans="1:37" x14ac:dyDescent="0.25">
      <c r="A608" s="75"/>
      <c r="B608" s="75"/>
      <c r="C608" s="76"/>
      <c r="D608" s="16"/>
      <c r="E608" s="34"/>
      <c r="F608" s="75"/>
    </row>
    <row r="609" spans="1:6" x14ac:dyDescent="0.25">
      <c r="A609" s="75"/>
      <c r="B609" s="75"/>
      <c r="C609" s="76"/>
      <c r="D609" s="16"/>
      <c r="E609" s="34"/>
      <c r="F609" s="75"/>
    </row>
    <row r="610" spans="1:6" x14ac:dyDescent="0.25">
      <c r="A610" s="75"/>
      <c r="B610" s="75"/>
      <c r="C610" s="76"/>
      <c r="D610" s="16"/>
      <c r="E610" s="34"/>
      <c r="F610" s="75"/>
    </row>
    <row r="611" spans="1:6" x14ac:dyDescent="0.25">
      <c r="A611" s="75"/>
      <c r="B611" s="75"/>
      <c r="C611" s="76"/>
      <c r="D611" s="16"/>
      <c r="E611" s="34"/>
      <c r="F611" s="75"/>
    </row>
    <row r="612" spans="1:6" x14ac:dyDescent="0.25">
      <c r="A612" s="75"/>
      <c r="B612" s="75"/>
      <c r="C612" s="76"/>
      <c r="D612" s="16"/>
      <c r="E612" s="34"/>
      <c r="F612" s="75"/>
    </row>
    <row r="613" spans="1:6" x14ac:dyDescent="0.25">
      <c r="A613" s="75"/>
      <c r="B613" s="75"/>
      <c r="C613" s="76"/>
      <c r="D613" s="16"/>
      <c r="E613" s="34"/>
      <c r="F613" s="75"/>
    </row>
    <row r="614" spans="1:6" x14ac:dyDescent="0.25">
      <c r="A614" s="75"/>
      <c r="B614" s="75"/>
      <c r="C614" s="76"/>
      <c r="D614" s="16"/>
      <c r="E614" s="34"/>
      <c r="F614" s="75"/>
    </row>
    <row r="615" spans="1:6" x14ac:dyDescent="0.25">
      <c r="A615" s="75"/>
      <c r="B615" s="75"/>
      <c r="C615" s="76"/>
      <c r="D615" s="16"/>
      <c r="E615" s="34"/>
      <c r="F615" s="75"/>
    </row>
    <row r="616" spans="1:6" x14ac:dyDescent="0.25">
      <c r="A616" s="75"/>
      <c r="B616" s="75"/>
      <c r="C616" s="76"/>
      <c r="D616" s="16"/>
      <c r="E616" s="34"/>
      <c r="F616" s="75"/>
    </row>
    <row r="617" spans="1:6" x14ac:dyDescent="0.25">
      <c r="A617" s="75"/>
      <c r="B617" s="75"/>
      <c r="C617" s="76"/>
      <c r="D617" s="16"/>
      <c r="E617" s="34"/>
      <c r="F617" s="75"/>
    </row>
    <row r="618" spans="1:6" x14ac:dyDescent="0.25">
      <c r="A618" s="75"/>
      <c r="B618" s="75"/>
      <c r="C618" s="76"/>
      <c r="D618" s="16"/>
      <c r="E618" s="34"/>
      <c r="F618" s="75"/>
    </row>
    <row r="619" spans="1:6" x14ac:dyDescent="0.25">
      <c r="A619" s="75"/>
      <c r="B619" s="75"/>
      <c r="C619" s="76"/>
      <c r="D619" s="16"/>
      <c r="E619" s="34"/>
      <c r="F619" s="75"/>
    </row>
    <row r="620" spans="1:6" x14ac:dyDescent="0.25">
      <c r="A620" s="75"/>
      <c r="B620" s="75"/>
      <c r="C620" s="76"/>
      <c r="D620" s="16"/>
      <c r="E620" s="34"/>
      <c r="F620" s="75"/>
    </row>
    <row r="621" spans="1:6" x14ac:dyDescent="0.25">
      <c r="A621" s="75"/>
      <c r="B621" s="75"/>
      <c r="C621" s="76"/>
      <c r="D621" s="16"/>
      <c r="E621" s="34"/>
      <c r="F621" s="75"/>
    </row>
    <row r="622" spans="1:6" x14ac:dyDescent="0.25">
      <c r="A622" s="75"/>
      <c r="B622" s="75"/>
      <c r="C622" s="76"/>
      <c r="D622" s="16"/>
      <c r="E622" s="34"/>
      <c r="F622" s="75"/>
    </row>
    <row r="623" spans="1:6" x14ac:dyDescent="0.25">
      <c r="A623" s="75"/>
      <c r="B623" s="75"/>
      <c r="C623" s="76"/>
      <c r="D623" s="16"/>
      <c r="E623" s="34"/>
      <c r="F623" s="75"/>
    </row>
    <row r="624" spans="1:6" x14ac:dyDescent="0.25">
      <c r="A624" s="75"/>
      <c r="B624" s="75"/>
      <c r="C624" s="76"/>
      <c r="D624" s="16"/>
      <c r="E624" s="34"/>
      <c r="F624" s="75"/>
    </row>
    <row r="625" spans="1:6" x14ac:dyDescent="0.25">
      <c r="A625" s="75"/>
      <c r="B625" s="75"/>
      <c r="C625" s="76"/>
      <c r="D625" s="16"/>
      <c r="E625" s="34"/>
      <c r="F625" s="75"/>
    </row>
    <row r="626" spans="1:6" x14ac:dyDescent="0.25">
      <c r="A626" s="75"/>
      <c r="B626" s="75"/>
      <c r="C626" s="76"/>
      <c r="D626" s="16"/>
      <c r="E626" s="34"/>
      <c r="F626" s="75"/>
    </row>
    <row r="627" spans="1:6" x14ac:dyDescent="0.25">
      <c r="A627" s="75"/>
      <c r="B627" s="75"/>
      <c r="C627" s="76"/>
      <c r="D627" s="16"/>
      <c r="E627" s="34"/>
      <c r="F627" s="75"/>
    </row>
    <row r="628" spans="1:6" x14ac:dyDescent="0.25">
      <c r="A628" s="75"/>
      <c r="B628" s="75"/>
      <c r="C628" s="76"/>
      <c r="D628" s="16"/>
      <c r="E628" s="34"/>
      <c r="F628" s="75"/>
    </row>
    <row r="629" spans="1:6" x14ac:dyDescent="0.25">
      <c r="A629" s="75"/>
      <c r="B629" s="75"/>
      <c r="C629" s="76"/>
      <c r="D629" s="16"/>
      <c r="E629" s="34"/>
      <c r="F629" s="75"/>
    </row>
    <row r="630" spans="1:6" x14ac:dyDescent="0.25">
      <c r="A630" s="75"/>
      <c r="B630" s="75"/>
      <c r="C630" s="76"/>
      <c r="D630" s="16"/>
      <c r="E630" s="34"/>
      <c r="F630" s="75"/>
    </row>
    <row r="631" spans="1:6" x14ac:dyDescent="0.25">
      <c r="A631" s="75"/>
      <c r="B631" s="75"/>
      <c r="C631" s="76"/>
      <c r="D631" s="16"/>
      <c r="E631" s="34"/>
      <c r="F631" s="75"/>
    </row>
    <row r="632" spans="1:6" x14ac:dyDescent="0.25">
      <c r="A632" s="75"/>
      <c r="B632" s="75"/>
      <c r="C632" s="76"/>
      <c r="D632" s="16"/>
      <c r="E632" s="34"/>
      <c r="F632" s="75"/>
    </row>
    <row r="633" spans="1:6" x14ac:dyDescent="0.25">
      <c r="A633" s="75"/>
      <c r="B633" s="75"/>
      <c r="C633" s="76"/>
      <c r="D633" s="16"/>
      <c r="E633" s="34"/>
      <c r="F633" s="75"/>
    </row>
    <row r="634" spans="1:6" x14ac:dyDescent="0.25">
      <c r="A634" s="75"/>
      <c r="B634" s="75"/>
      <c r="C634" s="76"/>
      <c r="D634" s="16"/>
      <c r="E634" s="34"/>
      <c r="F634" s="75"/>
    </row>
    <row r="635" spans="1:6" x14ac:dyDescent="0.25">
      <c r="A635" s="75"/>
      <c r="B635" s="75"/>
      <c r="C635" s="76"/>
      <c r="D635" s="16"/>
      <c r="E635" s="34"/>
      <c r="F635" s="75"/>
    </row>
    <row r="636" spans="1:6" x14ac:dyDescent="0.25">
      <c r="A636" s="75"/>
      <c r="B636" s="75"/>
      <c r="C636" s="76"/>
      <c r="D636" s="16"/>
      <c r="E636" s="34"/>
      <c r="F636" s="75"/>
    </row>
    <row r="637" spans="1:6" x14ac:dyDescent="0.25">
      <c r="A637" s="75"/>
      <c r="B637" s="75"/>
      <c r="C637" s="76"/>
      <c r="D637" s="16"/>
      <c r="E637" s="34"/>
      <c r="F637" s="75"/>
    </row>
    <row r="638" spans="1:6" x14ac:dyDescent="0.25">
      <c r="A638" s="75"/>
      <c r="B638" s="75"/>
      <c r="C638" s="76"/>
      <c r="D638" s="16"/>
      <c r="E638" s="34"/>
      <c r="F638" s="75"/>
    </row>
    <row r="639" spans="1:6" x14ac:dyDescent="0.25">
      <c r="A639" s="75"/>
      <c r="B639" s="75"/>
      <c r="C639" s="76"/>
      <c r="D639" s="16"/>
      <c r="E639" s="34"/>
      <c r="F639" s="75"/>
    </row>
    <row r="640" spans="1:6" x14ac:dyDescent="0.25">
      <c r="A640" s="75"/>
      <c r="B640" s="75"/>
      <c r="C640" s="76"/>
      <c r="D640" s="16"/>
      <c r="E640" s="34"/>
      <c r="F640" s="75"/>
    </row>
    <row r="641" spans="1:6" x14ac:dyDescent="0.25">
      <c r="A641" s="75"/>
      <c r="B641" s="75"/>
      <c r="C641" s="76"/>
      <c r="D641" s="16"/>
      <c r="E641" s="34"/>
      <c r="F641" s="75"/>
    </row>
    <row r="642" spans="1:6" x14ac:dyDescent="0.25">
      <c r="A642" s="75"/>
      <c r="B642" s="75"/>
      <c r="C642" s="76"/>
      <c r="D642" s="16"/>
      <c r="E642" s="34"/>
      <c r="F642" s="75"/>
    </row>
    <row r="643" spans="1:6" x14ac:dyDescent="0.25">
      <c r="A643" s="75"/>
      <c r="B643" s="75"/>
      <c r="C643" s="76"/>
      <c r="D643" s="16"/>
      <c r="E643" s="34"/>
      <c r="F643" s="75"/>
    </row>
    <row r="644" spans="1:6" x14ac:dyDescent="0.25">
      <c r="A644" s="75"/>
      <c r="B644" s="75"/>
      <c r="C644" s="76"/>
      <c r="D644" s="16"/>
      <c r="E644" s="34"/>
      <c r="F644" s="75"/>
    </row>
    <row r="645" spans="1:6" x14ac:dyDescent="0.25">
      <c r="A645" s="75"/>
      <c r="B645" s="75"/>
      <c r="C645" s="76"/>
      <c r="D645" s="16"/>
      <c r="E645" s="34"/>
      <c r="F645" s="75"/>
    </row>
    <row r="646" spans="1:6" x14ac:dyDescent="0.25">
      <c r="A646" s="75"/>
      <c r="B646" s="75"/>
      <c r="C646" s="76"/>
      <c r="D646" s="16"/>
      <c r="E646" s="34"/>
      <c r="F646" s="75"/>
    </row>
    <row r="647" spans="1:6" x14ac:dyDescent="0.25">
      <c r="A647" s="75"/>
      <c r="B647" s="75"/>
      <c r="C647" s="76"/>
      <c r="D647" s="16"/>
      <c r="E647" s="34"/>
      <c r="F647" s="75"/>
    </row>
    <row r="648" spans="1:6" x14ac:dyDescent="0.25">
      <c r="A648" s="75"/>
      <c r="B648" s="75"/>
      <c r="C648" s="76"/>
      <c r="D648" s="16"/>
      <c r="E648" s="34"/>
      <c r="F648" s="75"/>
    </row>
    <row r="649" spans="1:6" x14ac:dyDescent="0.25">
      <c r="A649" s="75"/>
      <c r="B649" s="75"/>
      <c r="C649" s="76"/>
      <c r="D649" s="16"/>
      <c r="E649" s="34"/>
      <c r="F649" s="75"/>
    </row>
    <row r="650" spans="1:6" x14ac:dyDescent="0.25">
      <c r="A650" s="75"/>
      <c r="B650" s="75"/>
      <c r="C650" s="76"/>
      <c r="D650" s="16"/>
      <c r="E650" s="34"/>
      <c r="F650" s="75"/>
    </row>
    <row r="651" spans="1:6" x14ac:dyDescent="0.25">
      <c r="A651" s="75"/>
      <c r="B651" s="75"/>
      <c r="C651" s="76"/>
      <c r="D651" s="16"/>
      <c r="E651" s="34"/>
      <c r="F651" s="75"/>
    </row>
    <row r="652" spans="1:6" x14ac:dyDescent="0.25">
      <c r="A652" s="75"/>
      <c r="B652" s="75"/>
      <c r="C652" s="76"/>
      <c r="D652" s="16"/>
      <c r="E652" s="34"/>
      <c r="F652" s="75"/>
    </row>
    <row r="653" spans="1:6" x14ac:dyDescent="0.25">
      <c r="A653" s="75"/>
      <c r="B653" s="75"/>
      <c r="C653" s="76"/>
      <c r="D653" s="16"/>
      <c r="E653" s="34"/>
      <c r="F653" s="75"/>
    </row>
    <row r="654" spans="1:6" x14ac:dyDescent="0.25">
      <c r="A654" s="75"/>
      <c r="B654" s="75"/>
      <c r="C654" s="76"/>
      <c r="D654" s="16"/>
      <c r="E654" s="34"/>
      <c r="F654" s="75"/>
    </row>
    <row r="655" spans="1:6" x14ac:dyDescent="0.25">
      <c r="A655" s="75"/>
      <c r="B655" s="75"/>
      <c r="C655" s="76"/>
      <c r="D655" s="16"/>
      <c r="E655" s="34"/>
      <c r="F655" s="75"/>
    </row>
  </sheetData>
  <mergeCells count="19">
    <mergeCell ref="X6:Y6"/>
    <mergeCell ref="Z6:AB6"/>
    <mergeCell ref="AC6:AE6"/>
    <mergeCell ref="AF6:AG6"/>
    <mergeCell ref="AH6:AJ6"/>
    <mergeCell ref="M6:O6"/>
    <mergeCell ref="P6:Q6"/>
    <mergeCell ref="R6:T6"/>
    <mergeCell ref="U6:W6"/>
    <mergeCell ref="G6:G7"/>
    <mergeCell ref="H6:H7"/>
    <mergeCell ref="I6:I7"/>
    <mergeCell ref="J6:L6"/>
    <mergeCell ref="F6:F7"/>
    <mergeCell ref="A6:A7"/>
    <mergeCell ref="B6:B7"/>
    <mergeCell ref="C6:C7"/>
    <mergeCell ref="D6:D7"/>
    <mergeCell ref="E6:E7"/>
  </mergeCell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W977"/>
  <sheetViews>
    <sheetView workbookViewId="0">
      <selection activeCell="AY11" sqref="AY11"/>
    </sheetView>
  </sheetViews>
  <sheetFormatPr defaultColWidth="9.140625" defaultRowHeight="15" x14ac:dyDescent="0.25"/>
  <cols>
    <col min="1" max="1" width="24" style="54" bestFit="1" customWidth="1"/>
    <col min="2" max="2" width="8.5703125" style="54" bestFit="1" customWidth="1"/>
    <col min="3" max="3" width="15.140625" style="54" bestFit="1" customWidth="1"/>
    <col min="4" max="4" width="15" style="54" hidden="1" customWidth="1"/>
    <col min="5" max="5" width="14.7109375" style="81" hidden="1" customWidth="1"/>
    <col min="6" max="6" width="12.7109375" style="54" bestFit="1" customWidth="1"/>
    <col min="7" max="7" width="20.140625" style="54" bestFit="1" customWidth="1"/>
    <col min="8" max="8" width="9.7109375" style="53" hidden="1" customWidth="1"/>
    <col min="9" max="9" width="14.140625" style="53" hidden="1" customWidth="1"/>
    <col min="10" max="10" width="10.7109375" style="53" hidden="1" customWidth="1"/>
    <col min="11" max="11" width="5.5703125" style="53" hidden="1" customWidth="1"/>
    <col min="12" max="12" width="11.140625" style="53" hidden="1" customWidth="1"/>
    <col min="13" max="13" width="36.7109375" style="53" hidden="1" customWidth="1"/>
    <col min="14" max="14" width="18.28515625" style="53" hidden="1" customWidth="1"/>
    <col min="15" max="15" width="5.5703125" style="53" hidden="1" customWidth="1"/>
    <col min="16" max="16" width="31.7109375" style="53" hidden="1" customWidth="1"/>
    <col min="17" max="17" width="33.28515625" style="53" hidden="1" customWidth="1"/>
    <col min="18" max="18" width="5.5703125" style="53" hidden="1" customWidth="1"/>
    <col min="19" max="19" width="11.140625" style="53" hidden="1" customWidth="1"/>
    <col min="20" max="20" width="14.42578125" style="53" hidden="1" customWidth="1"/>
    <col min="21" max="21" width="12.7109375" style="53" hidden="1" customWidth="1"/>
    <col min="22" max="22" width="6.7109375" style="53" hidden="1" customWidth="1"/>
    <col min="23" max="23" width="5.5703125" style="53" hidden="1" customWidth="1"/>
    <col min="24" max="24" width="12.7109375" style="53" hidden="1" customWidth="1"/>
    <col min="25" max="25" width="14.42578125" style="53" hidden="1" customWidth="1"/>
    <col min="26" max="26" width="5.5703125" style="53" hidden="1" customWidth="1"/>
    <col min="27" max="27" width="11.140625" style="53" hidden="1" customWidth="1"/>
    <col min="28" max="28" width="14.42578125" style="53" hidden="1" customWidth="1"/>
    <col min="29" max="29" width="5.5703125" style="53" hidden="1" customWidth="1"/>
    <col min="30" max="30" width="11.140625" style="53" hidden="1" customWidth="1"/>
    <col min="31" max="31" width="14.42578125" style="53" hidden="1" customWidth="1"/>
    <col min="32" max="32" width="11.85546875" style="53" hidden="1" customWidth="1"/>
    <col min="33" max="33" width="6.7109375" style="53" hidden="1" customWidth="1"/>
    <col min="34" max="34" width="5.5703125" style="53" hidden="1" customWidth="1"/>
    <col min="35" max="35" width="11.140625" style="53" hidden="1" customWidth="1"/>
    <col min="36" max="36" width="14.42578125" style="53" hidden="1" customWidth="1"/>
    <col min="37" max="37" width="5.5703125" style="53" hidden="1" customWidth="1"/>
    <col min="38" max="38" width="11.140625" style="53" hidden="1" customWidth="1"/>
    <col min="39" max="39" width="14.42578125" style="53" hidden="1" customWidth="1"/>
    <col min="40" max="40" width="11.85546875" style="53" hidden="1" customWidth="1"/>
    <col min="41" max="41" width="6.7109375" style="53" hidden="1" customWidth="1"/>
    <col min="42" max="42" width="5.5703125" style="53" hidden="1" customWidth="1"/>
    <col min="43" max="43" width="11.140625" style="53" hidden="1" customWidth="1"/>
    <col min="44" max="44" width="14.42578125" style="53" hidden="1" customWidth="1"/>
    <col min="45" max="45" width="5.5703125" style="53" hidden="1" customWidth="1"/>
    <col min="46" max="46" width="36.42578125" style="53" hidden="1" customWidth="1"/>
    <col min="47" max="47" width="39.5703125" style="53" hidden="1" customWidth="1"/>
    <col min="48" max="60" width="19.85546875" style="53" customWidth="1"/>
    <col min="61" max="61" width="14" style="53" customWidth="1"/>
    <col min="62" max="62" width="19.85546875" style="53" customWidth="1"/>
    <col min="63" max="63" width="9.140625" style="53"/>
    <col min="64" max="64" width="27.7109375" style="53" customWidth="1"/>
    <col min="65" max="65" width="14.140625" style="53" customWidth="1"/>
    <col min="66" max="1063" width="9.140625" style="53"/>
  </cols>
  <sheetData>
    <row r="1" spans="1:54 1053:1063" x14ac:dyDescent="0.25">
      <c r="A1" s="90" t="s">
        <v>0</v>
      </c>
      <c r="B1" s="55"/>
      <c r="C1" s="55"/>
      <c r="D1" s="55"/>
      <c r="E1" s="80"/>
      <c r="F1" s="55"/>
      <c r="G1" s="55"/>
      <c r="H1" s="3"/>
      <c r="I1" s="3"/>
      <c r="J1" s="3"/>
      <c r="K1" s="3"/>
      <c r="L1" s="3"/>
      <c r="M1" s="3"/>
      <c r="AP1" s="3"/>
      <c r="AQ1" s="3"/>
      <c r="AR1" s="3"/>
    </row>
    <row r="2" spans="1:54 1053:1063" x14ac:dyDescent="0.25">
      <c r="C2" s="55"/>
      <c r="D2" s="55"/>
      <c r="E2" s="80"/>
      <c r="F2" s="55"/>
      <c r="G2" s="55"/>
      <c r="H2" s="56" t="s">
        <v>44</v>
      </c>
      <c r="I2" s="56"/>
      <c r="J2" s="56"/>
      <c r="K2" s="56"/>
      <c r="L2" s="56"/>
      <c r="M2" s="56"/>
      <c r="AP2" s="56"/>
      <c r="AQ2" s="56"/>
      <c r="AR2" s="56"/>
    </row>
    <row r="3" spans="1:54 1053:1063" x14ac:dyDescent="0.25">
      <c r="C3" s="55"/>
      <c r="D3" s="55"/>
      <c r="E3" s="80"/>
      <c r="F3" s="55"/>
      <c r="G3" s="55"/>
      <c r="H3" s="3" t="s">
        <v>45</v>
      </c>
      <c r="I3" s="3"/>
      <c r="J3" s="3"/>
      <c r="K3" s="3"/>
      <c r="L3" s="3"/>
      <c r="M3" s="3"/>
      <c r="AP3" s="3"/>
      <c r="AQ3" s="3"/>
      <c r="AR3" s="3"/>
      <c r="ANQ3"/>
      <c r="ANR3"/>
      <c r="ANS3"/>
      <c r="ANT3"/>
      <c r="ANU3"/>
      <c r="ANV3"/>
      <c r="ANW3"/>
    </row>
    <row r="4" spans="1:54 1053:1063" x14ac:dyDescent="0.25">
      <c r="C4" s="55"/>
      <c r="D4" s="55"/>
      <c r="E4" s="80"/>
      <c r="F4" s="55"/>
      <c r="G4" s="73"/>
      <c r="H4" s="56" t="s">
        <v>1</v>
      </c>
      <c r="I4" s="58"/>
      <c r="J4" s="59"/>
      <c r="K4" s="59"/>
      <c r="L4" s="59"/>
      <c r="M4" s="59"/>
      <c r="AP4" s="59"/>
      <c r="AQ4" s="59"/>
      <c r="AR4" s="59"/>
      <c r="ANQ4"/>
      <c r="ANR4"/>
      <c r="ANS4"/>
      <c r="ANT4"/>
      <c r="ANU4"/>
      <c r="ANV4"/>
      <c r="ANW4"/>
    </row>
    <row r="5" spans="1:54 1053:1063" ht="15.75" thickBot="1" x14ac:dyDescent="0.3">
      <c r="Q5" s="60"/>
      <c r="R5" s="61"/>
      <c r="AU5" s="60"/>
      <c r="ANM5"/>
      <c r="ANN5"/>
      <c r="ANO5"/>
      <c r="ANP5"/>
      <c r="ANQ5"/>
      <c r="ANR5"/>
      <c r="ANS5"/>
      <c r="ANT5"/>
      <c r="ANU5"/>
      <c r="ANV5"/>
      <c r="ANW5"/>
    </row>
    <row r="6" spans="1:54 1053:1063" ht="15" customHeight="1" thickBot="1" x14ac:dyDescent="0.3">
      <c r="A6" s="129" t="s">
        <v>2</v>
      </c>
      <c r="B6" s="130" t="s">
        <v>3</v>
      </c>
      <c r="C6" s="130" t="s">
        <v>5</v>
      </c>
      <c r="D6" s="131" t="s">
        <v>22</v>
      </c>
      <c r="E6" s="147" t="s">
        <v>23</v>
      </c>
      <c r="F6" s="128" t="s">
        <v>6</v>
      </c>
      <c r="G6" s="152" t="s">
        <v>16</v>
      </c>
      <c r="H6" s="136" t="s">
        <v>2</v>
      </c>
      <c r="I6" s="138" t="s">
        <v>3</v>
      </c>
      <c r="J6" s="140" t="s">
        <v>24</v>
      </c>
      <c r="K6" s="133" t="s">
        <v>25</v>
      </c>
      <c r="L6" s="134"/>
      <c r="M6" s="134"/>
      <c r="N6" s="150" t="s">
        <v>26</v>
      </c>
      <c r="O6" s="134" t="s">
        <v>27</v>
      </c>
      <c r="P6" s="134"/>
      <c r="Q6" s="154"/>
      <c r="R6" s="133" t="s">
        <v>28</v>
      </c>
      <c r="S6" s="134"/>
      <c r="T6" s="134"/>
      <c r="U6" s="135" t="s">
        <v>29</v>
      </c>
      <c r="V6" s="135"/>
      <c r="W6" s="134" t="s">
        <v>30</v>
      </c>
      <c r="X6" s="134"/>
      <c r="Y6" s="154"/>
      <c r="Z6" s="133" t="s">
        <v>31</v>
      </c>
      <c r="AA6" s="134"/>
      <c r="AB6" s="134"/>
      <c r="AC6" s="134" t="s">
        <v>32</v>
      </c>
      <c r="AD6" s="134"/>
      <c r="AE6" s="134"/>
      <c r="AF6" s="135" t="s">
        <v>33</v>
      </c>
      <c r="AG6" s="142"/>
      <c r="AH6" s="133" t="s">
        <v>34</v>
      </c>
      <c r="AI6" s="134"/>
      <c r="AJ6" s="134"/>
      <c r="AK6" s="134" t="s">
        <v>35</v>
      </c>
      <c r="AL6" s="134"/>
      <c r="AM6" s="134"/>
      <c r="AN6" s="143" t="s">
        <v>36</v>
      </c>
      <c r="AO6" s="144"/>
      <c r="AP6" s="155" t="s">
        <v>37</v>
      </c>
      <c r="AQ6" s="146"/>
      <c r="AR6" s="153"/>
      <c r="AS6" s="146" t="s">
        <v>38</v>
      </c>
      <c r="AT6" s="146"/>
      <c r="AU6" s="153"/>
      <c r="AW6" s="63" t="s">
        <v>6</v>
      </c>
      <c r="AX6" s="63"/>
      <c r="AY6" s="64"/>
      <c r="BA6" s="63" t="s">
        <v>11</v>
      </c>
      <c r="BB6" s="63"/>
      <c r="ANM6"/>
      <c r="ANN6"/>
      <c r="ANO6"/>
      <c r="ANP6"/>
      <c r="ANQ6"/>
      <c r="ANR6"/>
      <c r="ANS6"/>
      <c r="ANT6"/>
      <c r="ANU6"/>
      <c r="ANV6"/>
      <c r="ANW6"/>
    </row>
    <row r="7" spans="1:54 1053:1063" ht="15.75" thickBot="1" x14ac:dyDescent="0.3">
      <c r="A7" s="129"/>
      <c r="B7" s="130"/>
      <c r="C7" s="130"/>
      <c r="D7" s="132"/>
      <c r="E7" s="148"/>
      <c r="F7" s="128"/>
      <c r="G7" s="152"/>
      <c r="H7" s="137"/>
      <c r="I7" s="139"/>
      <c r="J7" s="141"/>
      <c r="K7" s="7" t="s">
        <v>39</v>
      </c>
      <c r="L7" s="8" t="s">
        <v>40</v>
      </c>
      <c r="M7" s="8" t="s">
        <v>41</v>
      </c>
      <c r="N7" s="151"/>
      <c r="O7" s="8" t="s">
        <v>39</v>
      </c>
      <c r="P7" s="8" t="s">
        <v>40</v>
      </c>
      <c r="Q7" s="9" t="s">
        <v>41</v>
      </c>
      <c r="R7" s="7" t="s">
        <v>39</v>
      </c>
      <c r="S7" s="8" t="s">
        <v>40</v>
      </c>
      <c r="T7" s="8" t="s">
        <v>41</v>
      </c>
      <c r="U7" s="10" t="s">
        <v>42</v>
      </c>
      <c r="V7" s="10" t="s">
        <v>43</v>
      </c>
      <c r="W7" s="8" t="s">
        <v>39</v>
      </c>
      <c r="X7" s="8" t="s">
        <v>40</v>
      </c>
      <c r="Y7" s="9" t="s">
        <v>41</v>
      </c>
      <c r="Z7" s="7" t="s">
        <v>39</v>
      </c>
      <c r="AA7" s="8" t="s">
        <v>40</v>
      </c>
      <c r="AB7" s="8" t="s">
        <v>41</v>
      </c>
      <c r="AC7" s="8" t="s">
        <v>39</v>
      </c>
      <c r="AD7" s="8" t="s">
        <v>40</v>
      </c>
      <c r="AE7" s="8" t="s">
        <v>41</v>
      </c>
      <c r="AF7" s="10" t="s">
        <v>42</v>
      </c>
      <c r="AG7" s="11" t="s">
        <v>43</v>
      </c>
      <c r="AH7" s="7" t="s">
        <v>39</v>
      </c>
      <c r="AI7" s="8" t="s">
        <v>40</v>
      </c>
      <c r="AJ7" s="8" t="s">
        <v>41</v>
      </c>
      <c r="AK7" s="8" t="s">
        <v>39</v>
      </c>
      <c r="AL7" s="8" t="s">
        <v>40</v>
      </c>
      <c r="AM7" s="8" t="s">
        <v>41</v>
      </c>
      <c r="AN7" s="10" t="s">
        <v>42</v>
      </c>
      <c r="AO7" s="11" t="s">
        <v>43</v>
      </c>
      <c r="AP7" s="7" t="s">
        <v>39</v>
      </c>
      <c r="AQ7" s="8" t="s">
        <v>40</v>
      </c>
      <c r="AR7" s="9" t="s">
        <v>41</v>
      </c>
      <c r="AS7" s="8" t="s">
        <v>39</v>
      </c>
      <c r="AT7" s="8" t="s">
        <v>40</v>
      </c>
      <c r="AU7" s="9" t="s">
        <v>41</v>
      </c>
      <c r="AW7" s="65">
        <v>0</v>
      </c>
      <c r="AX7" s="66" t="s">
        <v>7</v>
      </c>
      <c r="AY7" s="64"/>
      <c r="BA7" s="65">
        <v>1</v>
      </c>
      <c r="BB7" s="66" t="s">
        <v>12</v>
      </c>
      <c r="ANM7"/>
      <c r="ANN7"/>
      <c r="ANO7"/>
      <c r="ANP7"/>
      <c r="ANQ7"/>
      <c r="ANR7"/>
      <c r="ANS7"/>
      <c r="ANT7"/>
      <c r="ANU7"/>
      <c r="ANV7"/>
      <c r="ANW7"/>
    </row>
    <row r="8" spans="1:54 1053:1063" x14ac:dyDescent="0.25">
      <c r="A8" s="2"/>
      <c r="B8" s="1"/>
      <c r="C8" s="4"/>
      <c r="D8" s="16"/>
      <c r="E8" s="17"/>
      <c r="F8" s="1"/>
      <c r="G8" s="2"/>
      <c r="H8" s="19">
        <v>1</v>
      </c>
      <c r="I8" s="13"/>
      <c r="J8" s="20">
        <v>0</v>
      </c>
      <c r="K8" s="21"/>
      <c r="L8" s="22"/>
      <c r="M8" s="22"/>
      <c r="N8" s="22"/>
      <c r="O8" s="1"/>
      <c r="P8" s="22"/>
      <c r="Q8" s="23"/>
      <c r="R8" s="24"/>
      <c r="S8" s="22"/>
      <c r="T8" s="22"/>
      <c r="U8" s="22"/>
      <c r="V8" s="22"/>
      <c r="W8" s="1"/>
      <c r="X8" s="22"/>
      <c r="Y8" s="23"/>
      <c r="Z8" s="24"/>
      <c r="AA8" s="22"/>
      <c r="AB8" s="22"/>
      <c r="AC8" s="22"/>
      <c r="AD8" s="22"/>
      <c r="AE8" s="22"/>
      <c r="AF8" s="22"/>
      <c r="AG8" s="23"/>
      <c r="AH8" s="24"/>
      <c r="AI8" s="22"/>
      <c r="AJ8" s="22"/>
      <c r="AK8" s="22"/>
      <c r="AL8" s="22"/>
      <c r="AM8" s="22"/>
      <c r="AN8" s="22"/>
      <c r="AO8" s="23"/>
      <c r="AP8" s="84">
        <f>K8+R8+AH8+Z8+AC8+AK8</f>
        <v>0</v>
      </c>
      <c r="AQ8" s="22">
        <f t="shared" ref="AQ8:AQ37" si="0">L8+S8+AA8+AD8+AI8+AL8</f>
        <v>0</v>
      </c>
      <c r="AR8" s="85">
        <f>AP8+AQ8</f>
        <v>0</v>
      </c>
      <c r="AS8" s="1"/>
      <c r="AT8" s="22"/>
      <c r="AU8" s="23"/>
      <c r="AW8" s="65">
        <v>1</v>
      </c>
      <c r="AX8" s="66" t="s">
        <v>21</v>
      </c>
      <c r="AY8" s="64"/>
      <c r="BA8" s="65">
        <v>2</v>
      </c>
      <c r="BB8" s="66" t="s">
        <v>4</v>
      </c>
      <c r="ANM8"/>
      <c r="ANN8"/>
      <c r="ANO8"/>
      <c r="ANP8"/>
      <c r="ANQ8"/>
      <c r="ANR8"/>
      <c r="ANS8"/>
      <c r="ANT8"/>
      <c r="ANU8"/>
      <c r="ANV8"/>
      <c r="ANW8"/>
    </row>
    <row r="9" spans="1:54 1053:1063" x14ac:dyDescent="0.25">
      <c r="A9" s="75"/>
      <c r="B9" s="75"/>
      <c r="C9" s="76"/>
      <c r="D9" s="16"/>
      <c r="E9" s="17"/>
      <c r="F9" s="75"/>
      <c r="G9" s="75"/>
      <c r="H9" s="29">
        <v>1</v>
      </c>
      <c r="I9" s="25"/>
      <c r="J9" s="30">
        <v>1</v>
      </c>
      <c r="K9" s="31"/>
      <c r="L9" s="32"/>
      <c r="M9" s="32"/>
      <c r="N9" s="32"/>
      <c r="O9" s="32"/>
      <c r="P9" s="32"/>
      <c r="Q9" s="33"/>
      <c r="R9" s="31"/>
      <c r="S9" s="32"/>
      <c r="T9" s="32"/>
      <c r="U9" s="32"/>
      <c r="V9" s="32"/>
      <c r="W9" s="32"/>
      <c r="X9" s="32"/>
      <c r="Y9" s="33"/>
      <c r="Z9" s="31"/>
      <c r="AA9" s="32"/>
      <c r="AB9" s="32"/>
      <c r="AC9" s="32"/>
      <c r="AD9" s="32"/>
      <c r="AE9" s="32"/>
      <c r="AF9" s="32"/>
      <c r="AG9" s="33"/>
      <c r="AH9" s="31"/>
      <c r="AI9" s="32"/>
      <c r="AJ9" s="32"/>
      <c r="AK9" s="32"/>
      <c r="AL9" s="32"/>
      <c r="AM9" s="32"/>
      <c r="AN9" s="32"/>
      <c r="AO9" s="33"/>
      <c r="AP9" s="21">
        <f t="shared" ref="AP9:AP37" si="1">K9+R9+AH9+Z9+AC9+AK9</f>
        <v>0</v>
      </c>
      <c r="AQ9" s="22">
        <f t="shared" si="0"/>
        <v>0</v>
      </c>
      <c r="AR9" s="23">
        <f t="shared" ref="AR9:AR37" si="2">AP9+AQ9</f>
        <v>0</v>
      </c>
      <c r="AS9" s="32"/>
      <c r="AT9" s="32"/>
      <c r="AU9" s="33"/>
      <c r="AW9" s="65">
        <v>2</v>
      </c>
      <c r="AX9" s="66" t="s">
        <v>8</v>
      </c>
      <c r="AY9" s="64"/>
      <c r="BA9" s="65">
        <v>3</v>
      </c>
      <c r="BB9" s="66" t="s">
        <v>17</v>
      </c>
      <c r="ANM9"/>
      <c r="ANN9"/>
      <c r="ANO9"/>
      <c r="ANP9"/>
      <c r="ANQ9"/>
      <c r="ANR9"/>
      <c r="ANS9"/>
      <c r="ANT9"/>
      <c r="ANU9"/>
      <c r="ANV9"/>
      <c r="ANW9"/>
    </row>
    <row r="10" spans="1:54 1053:1063" x14ac:dyDescent="0.25">
      <c r="A10" s="75"/>
      <c r="B10" s="75"/>
      <c r="C10" s="76"/>
      <c r="D10" s="16"/>
      <c r="E10" s="17"/>
      <c r="F10" s="75"/>
      <c r="G10" s="75"/>
      <c r="H10" s="29">
        <v>1</v>
      </c>
      <c r="I10" s="25"/>
      <c r="J10" s="30">
        <v>0</v>
      </c>
      <c r="K10" s="31"/>
      <c r="L10" s="32"/>
      <c r="M10" s="32"/>
      <c r="N10" s="32"/>
      <c r="O10" s="32"/>
      <c r="P10" s="32"/>
      <c r="Q10" s="33"/>
      <c r="R10" s="31"/>
      <c r="S10" s="32"/>
      <c r="T10" s="32"/>
      <c r="U10" s="32"/>
      <c r="V10" s="32"/>
      <c r="W10" s="32"/>
      <c r="X10" s="32"/>
      <c r="Y10" s="33"/>
      <c r="Z10" s="31"/>
      <c r="AA10" s="32"/>
      <c r="AB10" s="32"/>
      <c r="AC10" s="32"/>
      <c r="AD10" s="32"/>
      <c r="AE10" s="32"/>
      <c r="AF10" s="32"/>
      <c r="AG10" s="33"/>
      <c r="AH10" s="31"/>
      <c r="AI10" s="32"/>
      <c r="AJ10" s="32"/>
      <c r="AK10" s="32"/>
      <c r="AL10" s="32"/>
      <c r="AM10" s="32"/>
      <c r="AN10" s="32"/>
      <c r="AO10" s="33"/>
      <c r="AP10" s="21">
        <f t="shared" si="1"/>
        <v>0</v>
      </c>
      <c r="AQ10" s="22">
        <f t="shared" si="0"/>
        <v>0</v>
      </c>
      <c r="AR10" s="23">
        <f t="shared" si="2"/>
        <v>0</v>
      </c>
      <c r="AS10" s="32"/>
      <c r="AT10" s="32"/>
      <c r="AU10" s="33"/>
      <c r="AW10" s="65">
        <v>3</v>
      </c>
      <c r="AX10" s="66" t="s">
        <v>9</v>
      </c>
      <c r="AY10" s="64"/>
      <c r="BA10" s="65">
        <v>4</v>
      </c>
      <c r="BB10" s="66" t="s">
        <v>13</v>
      </c>
      <c r="ANM10"/>
      <c r="ANN10"/>
      <c r="ANO10"/>
      <c r="ANP10"/>
      <c r="ANQ10"/>
      <c r="ANR10"/>
      <c r="ANS10"/>
      <c r="ANT10"/>
      <c r="ANU10"/>
      <c r="ANV10"/>
      <c r="ANW10"/>
    </row>
    <row r="11" spans="1:54 1053:1063" x14ac:dyDescent="0.25">
      <c r="A11" s="75"/>
      <c r="B11" s="75"/>
      <c r="C11" s="76"/>
      <c r="D11" s="16"/>
      <c r="E11" s="17"/>
      <c r="F11" s="75"/>
      <c r="G11" s="75"/>
      <c r="H11" s="29">
        <v>1</v>
      </c>
      <c r="I11" s="25"/>
      <c r="J11" s="30">
        <v>1</v>
      </c>
      <c r="K11" s="31"/>
      <c r="L11" s="32"/>
      <c r="M11" s="32"/>
      <c r="N11" s="32"/>
      <c r="O11" s="32"/>
      <c r="P11" s="32"/>
      <c r="Q11" s="33"/>
      <c r="R11" s="31"/>
      <c r="S11" s="32"/>
      <c r="T11" s="32"/>
      <c r="U11" s="32"/>
      <c r="V11" s="32"/>
      <c r="W11" s="32"/>
      <c r="X11" s="32"/>
      <c r="Y11" s="33"/>
      <c r="Z11" s="31"/>
      <c r="AA11" s="32"/>
      <c r="AB11" s="32"/>
      <c r="AC11" s="32"/>
      <c r="AD11" s="32"/>
      <c r="AE11" s="32"/>
      <c r="AF11" s="32"/>
      <c r="AG11" s="33"/>
      <c r="AH11" s="31"/>
      <c r="AI11" s="32"/>
      <c r="AJ11" s="32"/>
      <c r="AK11" s="32"/>
      <c r="AL11" s="32"/>
      <c r="AM11" s="32"/>
      <c r="AN11" s="32"/>
      <c r="AO11" s="33"/>
      <c r="AP11" s="21">
        <f t="shared" si="1"/>
        <v>0</v>
      </c>
      <c r="AQ11" s="22">
        <f t="shared" si="0"/>
        <v>0</v>
      </c>
      <c r="AR11" s="23">
        <f t="shared" si="2"/>
        <v>0</v>
      </c>
      <c r="AS11" s="32"/>
      <c r="AT11" s="32"/>
      <c r="AU11" s="33"/>
      <c r="AW11" s="65">
        <v>4</v>
      </c>
      <c r="AX11" s="67" t="s">
        <v>18</v>
      </c>
      <c r="AY11" s="64"/>
      <c r="BA11" s="65">
        <v>5</v>
      </c>
      <c r="BB11" s="66" t="s">
        <v>14</v>
      </c>
      <c r="ANM11"/>
      <c r="ANN11"/>
      <c r="ANO11"/>
      <c r="ANP11"/>
      <c r="ANQ11"/>
      <c r="ANR11"/>
      <c r="ANS11"/>
      <c r="ANT11"/>
      <c r="ANU11"/>
      <c r="ANV11"/>
      <c r="ANW11"/>
    </row>
    <row r="12" spans="1:54 1053:1063" x14ac:dyDescent="0.25">
      <c r="A12" s="75"/>
      <c r="B12" s="75"/>
      <c r="C12" s="76"/>
      <c r="D12" s="16"/>
      <c r="E12" s="17"/>
      <c r="F12" s="75"/>
      <c r="G12" s="75"/>
      <c r="H12" s="29">
        <v>1</v>
      </c>
      <c r="I12" s="25"/>
      <c r="J12" s="30">
        <v>0</v>
      </c>
      <c r="K12" s="31"/>
      <c r="L12" s="32"/>
      <c r="M12" s="32"/>
      <c r="N12" s="32"/>
      <c r="O12" s="32"/>
      <c r="P12" s="32"/>
      <c r="Q12" s="33"/>
      <c r="R12" s="31"/>
      <c r="S12" s="34"/>
      <c r="T12" s="32"/>
      <c r="U12" s="32"/>
      <c r="V12" s="32"/>
      <c r="W12" s="32"/>
      <c r="X12" s="32"/>
      <c r="Y12" s="33"/>
      <c r="Z12" s="31"/>
      <c r="AA12" s="32"/>
      <c r="AB12" s="32"/>
      <c r="AC12" s="32"/>
      <c r="AD12" s="32"/>
      <c r="AE12" s="32"/>
      <c r="AF12" s="32"/>
      <c r="AG12" s="33"/>
      <c r="AH12" s="31"/>
      <c r="AI12" s="32"/>
      <c r="AJ12" s="32"/>
      <c r="AK12" s="32"/>
      <c r="AL12" s="32"/>
      <c r="AM12" s="32"/>
      <c r="AN12" s="32"/>
      <c r="AO12" s="33"/>
      <c r="AP12" s="21">
        <f t="shared" si="1"/>
        <v>0</v>
      </c>
      <c r="AQ12" s="22">
        <f t="shared" si="0"/>
        <v>0</v>
      </c>
      <c r="AR12" s="23">
        <f t="shared" si="2"/>
        <v>0</v>
      </c>
      <c r="AS12" s="32"/>
      <c r="AT12" s="32"/>
      <c r="AU12" s="33"/>
      <c r="AW12" s="65">
        <v>5</v>
      </c>
      <c r="AX12" s="67" t="s">
        <v>19</v>
      </c>
      <c r="AY12" s="64"/>
      <c r="BA12" s="68"/>
      <c r="BB12" s="64"/>
      <c r="ANQ12"/>
      <c r="ANR12"/>
      <c r="ANS12"/>
      <c r="ANT12"/>
      <c r="ANU12"/>
      <c r="ANV12"/>
      <c r="ANW12"/>
    </row>
    <row r="13" spans="1:54 1053:1063" x14ac:dyDescent="0.25">
      <c r="A13" s="75"/>
      <c r="B13" s="75"/>
      <c r="C13" s="76"/>
      <c r="D13" s="16"/>
      <c r="E13" s="27"/>
      <c r="F13" s="75"/>
      <c r="G13" s="75"/>
      <c r="H13" s="29">
        <v>1</v>
      </c>
      <c r="I13" s="25"/>
      <c r="J13" s="30">
        <v>1</v>
      </c>
      <c r="K13" s="31"/>
      <c r="L13" s="32"/>
      <c r="M13" s="32"/>
      <c r="N13" s="32"/>
      <c r="O13" s="32"/>
      <c r="P13" s="32"/>
      <c r="Q13" s="33"/>
      <c r="R13" s="31"/>
      <c r="S13" s="32"/>
      <c r="T13" s="32"/>
      <c r="U13" s="32"/>
      <c r="V13" s="32"/>
      <c r="W13" s="32"/>
      <c r="X13" s="32"/>
      <c r="Y13" s="33"/>
      <c r="Z13" s="31"/>
      <c r="AA13" s="32"/>
      <c r="AB13" s="32"/>
      <c r="AC13" s="32"/>
      <c r="AD13" s="32"/>
      <c r="AE13" s="32"/>
      <c r="AF13" s="32"/>
      <c r="AG13" s="33"/>
      <c r="AH13" s="31"/>
      <c r="AI13" s="32"/>
      <c r="AJ13" s="32"/>
      <c r="AK13" s="32"/>
      <c r="AL13" s="32"/>
      <c r="AM13" s="32"/>
      <c r="AN13" s="32"/>
      <c r="AO13" s="33"/>
      <c r="AP13" s="21">
        <f t="shared" si="1"/>
        <v>0</v>
      </c>
      <c r="AQ13" s="22">
        <f t="shared" si="0"/>
        <v>0</v>
      </c>
      <c r="AR13" s="23">
        <f t="shared" si="2"/>
        <v>0</v>
      </c>
      <c r="AS13" s="32"/>
      <c r="AT13" s="32"/>
      <c r="AU13" s="33"/>
      <c r="AW13" s="65">
        <v>6</v>
      </c>
      <c r="AX13" s="67" t="s">
        <v>15</v>
      </c>
      <c r="AY13" s="64"/>
      <c r="BA13" s="68"/>
      <c r="BB13" s="64"/>
      <c r="ANQ13"/>
      <c r="ANR13"/>
      <c r="ANS13"/>
      <c r="ANT13"/>
      <c r="ANU13"/>
      <c r="ANV13"/>
      <c r="ANW13"/>
    </row>
    <row r="14" spans="1:54 1053:1063" x14ac:dyDescent="0.25">
      <c r="A14" s="75"/>
      <c r="B14" s="75"/>
      <c r="C14" s="76"/>
      <c r="D14" s="16"/>
      <c r="E14" s="27"/>
      <c r="F14" s="75"/>
      <c r="G14" s="75"/>
      <c r="H14" s="29">
        <v>1</v>
      </c>
      <c r="I14" s="25"/>
      <c r="J14" s="30">
        <v>0</v>
      </c>
      <c r="K14" s="31"/>
      <c r="L14" s="32"/>
      <c r="M14" s="32"/>
      <c r="N14" s="32"/>
      <c r="O14" s="32"/>
      <c r="P14" s="32"/>
      <c r="Q14" s="33"/>
      <c r="R14" s="31"/>
      <c r="S14" s="32"/>
      <c r="T14" s="32"/>
      <c r="U14" s="32"/>
      <c r="V14" s="32"/>
      <c r="W14" s="32"/>
      <c r="X14" s="32"/>
      <c r="Y14" s="33"/>
      <c r="Z14" s="31"/>
      <c r="AA14" s="32"/>
      <c r="AB14" s="32"/>
      <c r="AC14" s="32"/>
      <c r="AD14" s="32"/>
      <c r="AE14" s="32"/>
      <c r="AF14" s="32"/>
      <c r="AG14" s="33"/>
      <c r="AH14" s="31"/>
      <c r="AI14" s="32"/>
      <c r="AJ14" s="32"/>
      <c r="AK14" s="32"/>
      <c r="AL14" s="32"/>
      <c r="AM14" s="32"/>
      <c r="AN14" s="32"/>
      <c r="AO14" s="33"/>
      <c r="AP14" s="21">
        <f t="shared" si="1"/>
        <v>0</v>
      </c>
      <c r="AQ14" s="22">
        <f t="shared" si="0"/>
        <v>0</v>
      </c>
      <c r="AR14" s="23">
        <f t="shared" si="2"/>
        <v>0</v>
      </c>
      <c r="AS14" s="32"/>
      <c r="AT14" s="32"/>
      <c r="AU14" s="33"/>
      <c r="AW14" s="65">
        <v>7</v>
      </c>
      <c r="AX14" s="66" t="s">
        <v>20</v>
      </c>
      <c r="AY14" s="64"/>
      <c r="BA14" s="68"/>
      <c r="BB14" s="64"/>
      <c r="ANQ14"/>
      <c r="ANR14"/>
      <c r="ANS14"/>
      <c r="ANT14"/>
      <c r="ANU14"/>
      <c r="ANV14"/>
      <c r="ANW14"/>
    </row>
    <row r="15" spans="1:54 1053:1063" x14ac:dyDescent="0.25">
      <c r="A15" s="75"/>
      <c r="B15" s="75"/>
      <c r="C15" s="76"/>
      <c r="D15" s="16"/>
      <c r="E15" s="27"/>
      <c r="F15" s="75"/>
      <c r="G15" s="75"/>
      <c r="H15" s="29">
        <v>1</v>
      </c>
      <c r="I15" s="25"/>
      <c r="J15" s="30">
        <v>1</v>
      </c>
      <c r="K15" s="31"/>
      <c r="L15" s="32"/>
      <c r="M15" s="32"/>
      <c r="N15" s="32"/>
      <c r="O15" s="32"/>
      <c r="P15" s="32"/>
      <c r="Q15" s="33"/>
      <c r="R15" s="31"/>
      <c r="S15" s="32"/>
      <c r="T15" s="32"/>
      <c r="U15" s="32"/>
      <c r="V15" s="32"/>
      <c r="W15" s="32"/>
      <c r="X15" s="32"/>
      <c r="Y15" s="33"/>
      <c r="Z15" s="31"/>
      <c r="AA15" s="32"/>
      <c r="AB15" s="32"/>
      <c r="AC15" s="32"/>
      <c r="AD15" s="32"/>
      <c r="AE15" s="32"/>
      <c r="AF15" s="32"/>
      <c r="AG15" s="33"/>
      <c r="AH15" s="31"/>
      <c r="AI15" s="32"/>
      <c r="AJ15" s="32"/>
      <c r="AK15" s="32"/>
      <c r="AL15" s="32"/>
      <c r="AM15" s="32"/>
      <c r="AN15" s="32"/>
      <c r="AO15" s="33"/>
      <c r="AP15" s="21">
        <f t="shared" si="1"/>
        <v>0</v>
      </c>
      <c r="AQ15" s="22">
        <f t="shared" si="0"/>
        <v>0</v>
      </c>
      <c r="AR15" s="23">
        <f t="shared" si="2"/>
        <v>0</v>
      </c>
      <c r="AS15" s="32"/>
      <c r="AT15" s="32"/>
      <c r="AU15" s="33"/>
      <c r="AW15" s="65">
        <v>8</v>
      </c>
      <c r="AX15" s="67" t="s">
        <v>10</v>
      </c>
      <c r="AY15" s="67"/>
      <c r="BA15" s="67"/>
      <c r="BB15" s="67"/>
      <c r="ANQ15"/>
      <c r="ANR15"/>
      <c r="ANS15"/>
      <c r="ANT15"/>
      <c r="ANU15"/>
      <c r="ANV15"/>
      <c r="ANW15"/>
    </row>
    <row r="16" spans="1:54 1053:1063" x14ac:dyDescent="0.25">
      <c r="A16" s="75"/>
      <c r="B16" s="75"/>
      <c r="C16" s="76"/>
      <c r="D16" s="16"/>
      <c r="E16" s="27"/>
      <c r="F16" s="75"/>
      <c r="G16" s="75"/>
      <c r="H16" s="29">
        <v>1</v>
      </c>
      <c r="I16" s="25"/>
      <c r="J16" s="30">
        <v>0</v>
      </c>
      <c r="K16" s="31"/>
      <c r="L16" s="32"/>
      <c r="M16" s="32"/>
      <c r="N16" s="32"/>
      <c r="O16" s="32"/>
      <c r="P16" s="32"/>
      <c r="Q16" s="33"/>
      <c r="R16" s="31"/>
      <c r="S16" s="32"/>
      <c r="T16" s="32"/>
      <c r="U16" s="32"/>
      <c r="V16" s="32"/>
      <c r="W16" s="32"/>
      <c r="X16" s="32"/>
      <c r="Y16" s="33"/>
      <c r="Z16" s="31"/>
      <c r="AA16" s="32"/>
      <c r="AB16" s="32"/>
      <c r="AC16" s="32"/>
      <c r="AD16" s="32"/>
      <c r="AE16" s="32"/>
      <c r="AF16" s="32"/>
      <c r="AG16" s="33"/>
      <c r="AH16" s="31"/>
      <c r="AI16" s="32"/>
      <c r="AJ16" s="32"/>
      <c r="AK16" s="32"/>
      <c r="AL16" s="32"/>
      <c r="AM16" s="32"/>
      <c r="AN16" s="32"/>
      <c r="AO16" s="33"/>
      <c r="AP16" s="21">
        <f t="shared" si="1"/>
        <v>0</v>
      </c>
      <c r="AQ16" s="22">
        <f t="shared" si="0"/>
        <v>0</v>
      </c>
      <c r="AR16" s="23">
        <f t="shared" si="2"/>
        <v>0</v>
      </c>
      <c r="AS16" s="32"/>
      <c r="AT16" s="32"/>
      <c r="AU16" s="33"/>
      <c r="AW16" s="62"/>
      <c r="ANQ16"/>
      <c r="ANR16"/>
      <c r="ANS16"/>
      <c r="ANT16"/>
      <c r="ANU16"/>
      <c r="ANV16"/>
      <c r="ANW16"/>
    </row>
    <row r="17" spans="1:47 1057:1063" x14ac:dyDescent="0.25">
      <c r="A17" s="75"/>
      <c r="B17" s="75"/>
      <c r="C17" s="76"/>
      <c r="D17" s="16"/>
      <c r="E17" s="27"/>
      <c r="F17" s="75"/>
      <c r="G17" s="75"/>
      <c r="H17" s="29">
        <v>1</v>
      </c>
      <c r="I17" s="25"/>
      <c r="J17" s="30">
        <v>1</v>
      </c>
      <c r="K17" s="31"/>
      <c r="L17" s="32"/>
      <c r="M17" s="32"/>
      <c r="N17" s="32"/>
      <c r="O17" s="32"/>
      <c r="P17" s="32"/>
      <c r="Q17" s="33"/>
      <c r="R17" s="31"/>
      <c r="S17" s="32"/>
      <c r="T17" s="32"/>
      <c r="U17" s="32"/>
      <c r="V17" s="32"/>
      <c r="W17" s="32"/>
      <c r="X17" s="32"/>
      <c r="Y17" s="33"/>
      <c r="Z17" s="31"/>
      <c r="AA17" s="32"/>
      <c r="AB17" s="32"/>
      <c r="AC17" s="32"/>
      <c r="AD17" s="32"/>
      <c r="AE17" s="32"/>
      <c r="AF17" s="32"/>
      <c r="AG17" s="33"/>
      <c r="AH17" s="31"/>
      <c r="AI17" s="32"/>
      <c r="AJ17" s="32"/>
      <c r="AK17" s="32"/>
      <c r="AL17" s="32"/>
      <c r="AM17" s="32"/>
      <c r="AN17" s="32"/>
      <c r="AO17" s="33"/>
      <c r="AP17" s="21">
        <f t="shared" si="1"/>
        <v>0</v>
      </c>
      <c r="AQ17" s="22">
        <f t="shared" si="0"/>
        <v>0</v>
      </c>
      <c r="AR17" s="23">
        <f t="shared" si="2"/>
        <v>0</v>
      </c>
      <c r="AS17" s="32"/>
      <c r="AT17" s="32"/>
      <c r="AU17" s="33"/>
      <c r="ANQ17"/>
      <c r="ANR17"/>
      <c r="ANS17"/>
      <c r="ANT17"/>
      <c r="ANU17"/>
      <c r="ANV17"/>
      <c r="ANW17"/>
    </row>
    <row r="18" spans="1:47 1057:1063" x14ac:dyDescent="0.25">
      <c r="A18" s="75"/>
      <c r="B18" s="75"/>
      <c r="C18" s="76"/>
      <c r="D18" s="16"/>
      <c r="E18" s="27"/>
      <c r="F18" s="75"/>
      <c r="G18" s="75"/>
      <c r="H18" s="29">
        <v>1</v>
      </c>
      <c r="I18" s="25"/>
      <c r="J18" s="30">
        <v>0</v>
      </c>
      <c r="K18" s="31"/>
      <c r="L18" s="32"/>
      <c r="M18" s="32"/>
      <c r="N18" s="32"/>
      <c r="O18" s="32"/>
      <c r="P18" s="32"/>
      <c r="Q18" s="33"/>
      <c r="R18" s="31"/>
      <c r="S18" s="32"/>
      <c r="T18" s="32"/>
      <c r="U18" s="32"/>
      <c r="V18" s="32"/>
      <c r="W18" s="32"/>
      <c r="X18" s="32"/>
      <c r="Y18" s="33"/>
      <c r="Z18" s="31"/>
      <c r="AA18" s="32"/>
      <c r="AB18" s="32"/>
      <c r="AC18" s="32"/>
      <c r="AD18" s="32"/>
      <c r="AE18" s="32"/>
      <c r="AF18" s="32"/>
      <c r="AG18" s="33"/>
      <c r="AH18" s="31"/>
      <c r="AI18" s="32"/>
      <c r="AJ18" s="32"/>
      <c r="AK18" s="32"/>
      <c r="AL18" s="32"/>
      <c r="AM18" s="32"/>
      <c r="AN18" s="32"/>
      <c r="AO18" s="33"/>
      <c r="AP18" s="21">
        <f t="shared" si="1"/>
        <v>0</v>
      </c>
      <c r="AQ18" s="22">
        <f t="shared" si="0"/>
        <v>0</v>
      </c>
      <c r="AR18" s="23">
        <f t="shared" si="2"/>
        <v>0</v>
      </c>
      <c r="AS18" s="32"/>
      <c r="AT18" s="32"/>
      <c r="AU18" s="33"/>
      <c r="ANQ18"/>
      <c r="ANR18"/>
      <c r="ANS18"/>
      <c r="ANT18"/>
      <c r="ANU18"/>
      <c r="ANV18"/>
      <c r="ANW18"/>
    </row>
    <row r="19" spans="1:47 1057:1063" x14ac:dyDescent="0.25">
      <c r="A19" s="75"/>
      <c r="B19" s="75"/>
      <c r="C19" s="76"/>
      <c r="D19" s="16"/>
      <c r="E19" s="27"/>
      <c r="F19" s="75"/>
      <c r="G19" s="75"/>
      <c r="H19" s="29">
        <v>1</v>
      </c>
      <c r="I19" s="25"/>
      <c r="J19" s="30">
        <v>1</v>
      </c>
      <c r="K19" s="31"/>
      <c r="L19" s="32"/>
      <c r="M19" s="32"/>
      <c r="N19" s="32"/>
      <c r="O19" s="32"/>
      <c r="P19" s="32"/>
      <c r="Q19" s="33"/>
      <c r="R19" s="31"/>
      <c r="S19" s="32"/>
      <c r="T19" s="32"/>
      <c r="U19" s="32"/>
      <c r="V19" s="32"/>
      <c r="W19" s="32"/>
      <c r="X19" s="32"/>
      <c r="Y19" s="33"/>
      <c r="Z19" s="31"/>
      <c r="AA19" s="32"/>
      <c r="AB19" s="32"/>
      <c r="AC19" s="32"/>
      <c r="AD19" s="32"/>
      <c r="AE19" s="32"/>
      <c r="AF19" s="32"/>
      <c r="AG19" s="33"/>
      <c r="AH19" s="31"/>
      <c r="AI19" s="32"/>
      <c r="AJ19" s="32"/>
      <c r="AK19" s="32"/>
      <c r="AL19" s="32"/>
      <c r="AM19" s="32"/>
      <c r="AN19" s="32"/>
      <c r="AO19" s="33"/>
      <c r="AP19" s="21">
        <f t="shared" si="1"/>
        <v>0</v>
      </c>
      <c r="AQ19" s="22">
        <f>L19+S19+AA19+AD19+AI19+AL19</f>
        <v>0</v>
      </c>
      <c r="AR19" s="23">
        <f t="shared" si="2"/>
        <v>0</v>
      </c>
      <c r="AS19" s="32"/>
      <c r="AT19" s="32"/>
      <c r="AU19" s="33"/>
      <c r="ANQ19"/>
      <c r="ANR19"/>
      <c r="ANS19"/>
      <c r="ANT19"/>
      <c r="ANU19"/>
      <c r="ANV19"/>
      <c r="ANW19"/>
    </row>
    <row r="20" spans="1:47 1057:1063" x14ac:dyDescent="0.25">
      <c r="A20" s="75"/>
      <c r="B20" s="75"/>
      <c r="C20" s="76"/>
      <c r="D20" s="16"/>
      <c r="E20" s="27"/>
      <c r="F20" s="75"/>
      <c r="G20" s="75"/>
      <c r="H20" s="29">
        <v>1</v>
      </c>
      <c r="I20" s="25"/>
      <c r="J20" s="30">
        <v>0</v>
      </c>
      <c r="K20" s="31"/>
      <c r="L20" s="32"/>
      <c r="M20" s="32"/>
      <c r="N20" s="32"/>
      <c r="O20" s="32"/>
      <c r="P20" s="32"/>
      <c r="Q20" s="33"/>
      <c r="R20" s="31"/>
      <c r="S20" s="32"/>
      <c r="T20" s="32"/>
      <c r="U20" s="32"/>
      <c r="V20" s="32"/>
      <c r="W20" s="32"/>
      <c r="X20" s="32"/>
      <c r="Y20" s="33"/>
      <c r="Z20" s="31"/>
      <c r="AA20" s="32"/>
      <c r="AB20" s="32"/>
      <c r="AC20" s="32"/>
      <c r="AD20" s="32"/>
      <c r="AE20" s="32"/>
      <c r="AF20" s="32"/>
      <c r="AG20" s="33"/>
      <c r="AH20" s="31"/>
      <c r="AI20" s="32"/>
      <c r="AJ20" s="32"/>
      <c r="AK20" s="32"/>
      <c r="AL20" s="32"/>
      <c r="AM20" s="32"/>
      <c r="AN20" s="32"/>
      <c r="AO20" s="33"/>
      <c r="AP20" s="21">
        <f t="shared" si="1"/>
        <v>0</v>
      </c>
      <c r="AQ20" s="22">
        <f t="shared" si="0"/>
        <v>0</v>
      </c>
      <c r="AR20" s="23">
        <f t="shared" si="2"/>
        <v>0</v>
      </c>
      <c r="AS20" s="32"/>
      <c r="AT20" s="32"/>
      <c r="AU20" s="33"/>
      <c r="ANQ20"/>
      <c r="ANR20"/>
      <c r="ANS20"/>
      <c r="ANT20"/>
      <c r="ANU20"/>
      <c r="ANV20"/>
      <c r="ANW20"/>
    </row>
    <row r="21" spans="1:47 1057:1063" x14ac:dyDescent="0.25">
      <c r="A21" s="75"/>
      <c r="B21" s="75"/>
      <c r="C21" s="78"/>
      <c r="D21" s="16"/>
      <c r="E21" s="27"/>
      <c r="F21" s="75"/>
      <c r="G21" s="75"/>
      <c r="H21" s="29">
        <v>1</v>
      </c>
      <c r="I21" s="25"/>
      <c r="J21" s="30">
        <v>1</v>
      </c>
      <c r="K21" s="31"/>
      <c r="L21" s="32"/>
      <c r="M21" s="32"/>
      <c r="N21" s="32"/>
      <c r="O21" s="32"/>
      <c r="P21" s="32"/>
      <c r="Q21" s="33"/>
      <c r="R21" s="31"/>
      <c r="S21" s="32"/>
      <c r="T21" s="32"/>
      <c r="U21" s="32"/>
      <c r="V21" s="32"/>
      <c r="W21" s="32"/>
      <c r="X21" s="32"/>
      <c r="Y21" s="33"/>
      <c r="Z21" s="31"/>
      <c r="AA21" s="32"/>
      <c r="AB21" s="32"/>
      <c r="AC21" s="32"/>
      <c r="AD21" s="32"/>
      <c r="AE21" s="32"/>
      <c r="AF21" s="32"/>
      <c r="AG21" s="33"/>
      <c r="AH21" s="31"/>
      <c r="AI21" s="32"/>
      <c r="AJ21" s="32"/>
      <c r="AK21" s="32"/>
      <c r="AL21" s="32"/>
      <c r="AM21" s="32"/>
      <c r="AN21" s="32"/>
      <c r="AO21" s="33"/>
      <c r="AP21" s="21">
        <f t="shared" si="1"/>
        <v>0</v>
      </c>
      <c r="AQ21" s="22">
        <f t="shared" si="0"/>
        <v>0</v>
      </c>
      <c r="AR21" s="23">
        <f t="shared" si="2"/>
        <v>0</v>
      </c>
      <c r="AS21" s="32"/>
      <c r="AT21" s="32"/>
      <c r="AU21" s="33"/>
      <c r="ANQ21"/>
      <c r="ANR21"/>
      <c r="ANS21"/>
      <c r="ANT21"/>
      <c r="ANU21"/>
      <c r="ANV21"/>
      <c r="ANW21"/>
    </row>
    <row r="22" spans="1:47 1057:1063" ht="15.75" thickBot="1" x14ac:dyDescent="0.3">
      <c r="A22" s="75"/>
      <c r="B22" s="75"/>
      <c r="C22" s="76"/>
      <c r="D22" s="16"/>
      <c r="E22" s="27"/>
      <c r="F22" s="75"/>
      <c r="G22" s="75"/>
      <c r="H22" s="35">
        <v>1</v>
      </c>
      <c r="I22" s="36"/>
      <c r="J22" s="37">
        <v>0</v>
      </c>
      <c r="K22" s="38"/>
      <c r="L22" s="39"/>
      <c r="M22" s="39"/>
      <c r="N22" s="39"/>
      <c r="O22" s="39"/>
      <c r="P22" s="39"/>
      <c r="Q22" s="40"/>
      <c r="R22" s="38"/>
      <c r="S22" s="39"/>
      <c r="T22" s="39"/>
      <c r="U22" s="39"/>
      <c r="V22" s="39"/>
      <c r="W22" s="39"/>
      <c r="X22" s="39"/>
      <c r="Y22" s="40"/>
      <c r="Z22" s="38"/>
      <c r="AA22" s="39"/>
      <c r="AB22" s="39"/>
      <c r="AC22" s="39"/>
      <c r="AD22" s="39"/>
      <c r="AE22" s="39"/>
      <c r="AF22" s="39"/>
      <c r="AG22" s="40"/>
      <c r="AH22" s="38"/>
      <c r="AI22" s="39"/>
      <c r="AJ22" s="39"/>
      <c r="AK22" s="39"/>
      <c r="AL22" s="39"/>
      <c r="AM22" s="39"/>
      <c r="AN22" s="39"/>
      <c r="AO22" s="40"/>
      <c r="AP22" s="86">
        <f t="shared" si="1"/>
        <v>0</v>
      </c>
      <c r="AQ22" s="87">
        <f t="shared" si="0"/>
        <v>0</v>
      </c>
      <c r="AR22" s="88">
        <f t="shared" si="2"/>
        <v>0</v>
      </c>
      <c r="AS22" s="39"/>
      <c r="AT22" s="39"/>
      <c r="AU22" s="39"/>
    </row>
    <row r="23" spans="1:47 1057:1063" x14ac:dyDescent="0.25">
      <c r="A23" s="75"/>
      <c r="B23" s="75"/>
      <c r="C23" s="76"/>
      <c r="D23" s="16"/>
      <c r="E23" s="27"/>
      <c r="F23" s="75"/>
      <c r="G23" s="75"/>
      <c r="H23" s="41">
        <v>2</v>
      </c>
      <c r="I23" s="42"/>
      <c r="J23" s="43">
        <v>0</v>
      </c>
      <c r="K23" s="44"/>
      <c r="L23" s="45"/>
      <c r="M23" s="45"/>
      <c r="N23" s="45"/>
      <c r="O23" s="45"/>
      <c r="P23" s="45"/>
      <c r="Q23" s="46"/>
      <c r="R23" s="44"/>
      <c r="S23" s="45"/>
      <c r="T23" s="45"/>
      <c r="U23" s="45"/>
      <c r="V23" s="45"/>
      <c r="W23" s="45"/>
      <c r="X23" s="45"/>
      <c r="Y23" s="45"/>
      <c r="Z23" s="47"/>
      <c r="AA23" s="48"/>
      <c r="AB23" s="48"/>
      <c r="AC23" s="48"/>
      <c r="AD23" s="48"/>
      <c r="AE23" s="48"/>
      <c r="AF23" s="48"/>
      <c r="AG23" s="46"/>
      <c r="AH23" s="47"/>
      <c r="AI23" s="48"/>
      <c r="AJ23" s="48"/>
      <c r="AK23" s="48"/>
      <c r="AL23" s="48"/>
      <c r="AM23" s="48"/>
      <c r="AN23" s="48"/>
      <c r="AO23" s="46"/>
      <c r="AP23" s="84">
        <f t="shared" si="1"/>
        <v>0</v>
      </c>
      <c r="AQ23" s="89">
        <f t="shared" si="0"/>
        <v>0</v>
      </c>
      <c r="AR23" s="85">
        <f t="shared" si="2"/>
        <v>0</v>
      </c>
      <c r="AS23" s="45"/>
      <c r="AT23" s="45"/>
      <c r="AU23" s="46"/>
    </row>
    <row r="24" spans="1:47 1057:1063" x14ac:dyDescent="0.25">
      <c r="A24" s="75"/>
      <c r="B24" s="75"/>
      <c r="C24" s="76"/>
      <c r="D24" s="16"/>
      <c r="E24" s="27"/>
      <c r="F24" s="75"/>
      <c r="G24" s="75"/>
      <c r="H24" s="29">
        <v>2</v>
      </c>
      <c r="I24" s="25"/>
      <c r="J24" s="30">
        <v>1</v>
      </c>
      <c r="K24" s="31"/>
      <c r="L24" s="32"/>
      <c r="M24" s="32"/>
      <c r="N24" s="32"/>
      <c r="O24" s="32"/>
      <c r="P24" s="32"/>
      <c r="Q24" s="33"/>
      <c r="R24" s="31"/>
      <c r="S24" s="32"/>
      <c r="T24" s="32"/>
      <c r="U24" s="32"/>
      <c r="V24" s="32"/>
      <c r="W24" s="32"/>
      <c r="X24" s="32"/>
      <c r="Y24" s="33"/>
      <c r="Z24" s="49"/>
      <c r="AA24" s="50"/>
      <c r="AB24" s="50"/>
      <c r="AC24" s="50"/>
      <c r="AD24" s="50"/>
      <c r="AE24" s="50"/>
      <c r="AF24" s="50"/>
      <c r="AG24" s="33"/>
      <c r="AH24" s="49"/>
      <c r="AI24" s="50"/>
      <c r="AJ24" s="50"/>
      <c r="AK24" s="50"/>
      <c r="AL24" s="50"/>
      <c r="AM24" s="50"/>
      <c r="AN24" s="50"/>
      <c r="AO24" s="33"/>
      <c r="AP24" s="21">
        <f t="shared" si="1"/>
        <v>0</v>
      </c>
      <c r="AQ24" s="22">
        <f t="shared" si="0"/>
        <v>0</v>
      </c>
      <c r="AR24" s="23">
        <f t="shared" si="2"/>
        <v>0</v>
      </c>
      <c r="AS24" s="32"/>
      <c r="AT24" s="32"/>
      <c r="AU24" s="33"/>
    </row>
    <row r="25" spans="1:47 1057:1063" x14ac:dyDescent="0.25">
      <c r="A25" s="75"/>
      <c r="B25" s="75"/>
      <c r="C25" s="76"/>
      <c r="D25" s="16"/>
      <c r="E25" s="27"/>
      <c r="F25" s="75"/>
      <c r="G25" s="75"/>
      <c r="H25" s="29">
        <v>2</v>
      </c>
      <c r="I25" s="25"/>
      <c r="J25" s="30">
        <v>0</v>
      </c>
      <c r="K25" s="31"/>
      <c r="L25" s="32"/>
      <c r="M25" s="32"/>
      <c r="N25" s="32"/>
      <c r="O25" s="32"/>
      <c r="P25" s="32"/>
      <c r="Q25" s="32"/>
      <c r="R25" s="31"/>
      <c r="S25" s="32"/>
      <c r="T25" s="32"/>
      <c r="U25" s="32"/>
      <c r="V25" s="32"/>
      <c r="W25" s="32"/>
      <c r="X25" s="32"/>
      <c r="Y25" s="33"/>
      <c r="Z25" s="49"/>
      <c r="AA25" s="50"/>
      <c r="AB25" s="50"/>
      <c r="AC25" s="50"/>
      <c r="AD25" s="50"/>
      <c r="AE25" s="50"/>
      <c r="AF25" s="50"/>
      <c r="AG25" s="33"/>
      <c r="AH25" s="49"/>
      <c r="AI25" s="50"/>
      <c r="AJ25" s="50"/>
      <c r="AK25" s="50"/>
      <c r="AL25" s="50"/>
      <c r="AM25" s="50"/>
      <c r="AN25" s="50"/>
      <c r="AO25" s="33"/>
      <c r="AP25" s="21">
        <f t="shared" si="1"/>
        <v>0</v>
      </c>
      <c r="AQ25" s="22">
        <f t="shared" si="0"/>
        <v>0</v>
      </c>
      <c r="AR25" s="23">
        <f t="shared" si="2"/>
        <v>0</v>
      </c>
      <c r="AS25" s="32"/>
      <c r="AT25" s="32"/>
      <c r="AU25" s="33"/>
    </row>
    <row r="26" spans="1:47 1057:1063" x14ac:dyDescent="0.25">
      <c r="A26" s="75"/>
      <c r="B26" s="75"/>
      <c r="C26" s="76"/>
      <c r="D26" s="16"/>
      <c r="E26" s="27"/>
      <c r="F26" s="75"/>
      <c r="G26" s="75"/>
      <c r="H26" s="29">
        <v>2</v>
      </c>
      <c r="I26" s="25"/>
      <c r="J26" s="30">
        <v>1</v>
      </c>
      <c r="K26" s="31"/>
      <c r="L26" s="32"/>
      <c r="M26" s="32"/>
      <c r="N26" s="32"/>
      <c r="O26" s="32"/>
      <c r="P26" s="32"/>
      <c r="Q26" s="33"/>
      <c r="R26" s="31"/>
      <c r="S26" s="32"/>
      <c r="T26" s="32"/>
      <c r="U26" s="32"/>
      <c r="V26" s="32"/>
      <c r="W26" s="32"/>
      <c r="X26" s="32"/>
      <c r="Y26" s="33"/>
      <c r="Z26" s="49"/>
      <c r="AA26" s="50"/>
      <c r="AB26" s="50"/>
      <c r="AC26" s="50"/>
      <c r="AD26" s="50"/>
      <c r="AE26" s="50"/>
      <c r="AF26" s="50"/>
      <c r="AG26" s="33"/>
      <c r="AH26" s="49"/>
      <c r="AI26" s="50"/>
      <c r="AJ26" s="50"/>
      <c r="AK26" s="50"/>
      <c r="AL26" s="50"/>
      <c r="AM26" s="50"/>
      <c r="AN26" s="50"/>
      <c r="AO26" s="33"/>
      <c r="AP26" s="21">
        <f t="shared" si="1"/>
        <v>0</v>
      </c>
      <c r="AQ26" s="22">
        <f t="shared" si="0"/>
        <v>0</v>
      </c>
      <c r="AR26" s="23">
        <f t="shared" si="2"/>
        <v>0</v>
      </c>
      <c r="AS26" s="32"/>
      <c r="AT26" s="32"/>
      <c r="AU26" s="33"/>
    </row>
    <row r="27" spans="1:47 1057:1063" x14ac:dyDescent="0.25">
      <c r="A27" s="75"/>
      <c r="B27" s="75"/>
      <c r="C27" s="76"/>
      <c r="D27" s="16"/>
      <c r="E27" s="27"/>
      <c r="F27" s="75"/>
      <c r="G27" s="75"/>
      <c r="H27" s="29">
        <v>2</v>
      </c>
      <c r="I27" s="25"/>
      <c r="J27" s="30">
        <v>0</v>
      </c>
      <c r="K27" s="31"/>
      <c r="L27" s="32"/>
      <c r="M27" s="32"/>
      <c r="N27" s="32"/>
      <c r="O27" s="32"/>
      <c r="P27" s="32"/>
      <c r="Q27" s="33"/>
      <c r="R27" s="31"/>
      <c r="S27" s="32"/>
      <c r="T27" s="32"/>
      <c r="U27" s="32"/>
      <c r="V27" s="32"/>
      <c r="W27" s="32"/>
      <c r="X27" s="32"/>
      <c r="Y27" s="33"/>
      <c r="Z27" s="49"/>
      <c r="AA27" s="50"/>
      <c r="AB27" s="50"/>
      <c r="AC27" s="50"/>
      <c r="AD27" s="50"/>
      <c r="AE27" s="50"/>
      <c r="AF27" s="50"/>
      <c r="AG27" s="33"/>
      <c r="AH27" s="49"/>
      <c r="AI27" s="50"/>
      <c r="AJ27" s="50"/>
      <c r="AK27" s="50"/>
      <c r="AL27" s="50"/>
      <c r="AM27" s="50"/>
      <c r="AN27" s="50"/>
      <c r="AO27" s="33"/>
      <c r="AP27" s="21">
        <f t="shared" si="1"/>
        <v>0</v>
      </c>
      <c r="AQ27" s="22">
        <f t="shared" si="0"/>
        <v>0</v>
      </c>
      <c r="AR27" s="23">
        <f t="shared" si="2"/>
        <v>0</v>
      </c>
      <c r="AS27" s="32"/>
      <c r="AT27" s="32"/>
      <c r="AU27" s="33"/>
    </row>
    <row r="28" spans="1:47 1057:1063" x14ac:dyDescent="0.25">
      <c r="A28" s="75"/>
      <c r="B28" s="75"/>
      <c r="C28" s="76"/>
      <c r="D28" s="16"/>
      <c r="E28" s="27"/>
      <c r="F28" s="75"/>
      <c r="G28" s="75"/>
      <c r="H28" s="29">
        <v>2</v>
      </c>
      <c r="I28" s="25"/>
      <c r="J28" s="30">
        <v>1</v>
      </c>
      <c r="K28" s="31"/>
      <c r="L28" s="32"/>
      <c r="M28" s="32"/>
      <c r="N28" s="32"/>
      <c r="O28" s="32"/>
      <c r="P28" s="32"/>
      <c r="Q28" s="33"/>
      <c r="R28" s="31"/>
      <c r="S28" s="32"/>
      <c r="T28" s="32"/>
      <c r="U28" s="32"/>
      <c r="V28" s="32"/>
      <c r="W28" s="32"/>
      <c r="X28" s="32"/>
      <c r="Y28" s="33"/>
      <c r="Z28" s="49"/>
      <c r="AA28" s="50"/>
      <c r="AB28" s="50"/>
      <c r="AC28" s="50"/>
      <c r="AD28" s="50"/>
      <c r="AE28" s="50"/>
      <c r="AF28" s="50"/>
      <c r="AG28" s="33"/>
      <c r="AH28" s="49"/>
      <c r="AI28" s="50"/>
      <c r="AJ28" s="50"/>
      <c r="AK28" s="50"/>
      <c r="AL28" s="50"/>
      <c r="AM28" s="50"/>
      <c r="AN28" s="50"/>
      <c r="AO28" s="33"/>
      <c r="AP28" s="21">
        <f t="shared" si="1"/>
        <v>0</v>
      </c>
      <c r="AQ28" s="22">
        <f t="shared" si="0"/>
        <v>0</v>
      </c>
      <c r="AR28" s="23">
        <f t="shared" si="2"/>
        <v>0</v>
      </c>
      <c r="AS28" s="32"/>
      <c r="AT28" s="32"/>
      <c r="AU28" s="33"/>
    </row>
    <row r="29" spans="1:47 1057:1063" x14ac:dyDescent="0.25">
      <c r="A29" s="75"/>
      <c r="B29" s="75"/>
      <c r="C29" s="76"/>
      <c r="D29" s="16"/>
      <c r="E29" s="27"/>
      <c r="F29" s="75"/>
      <c r="G29" s="75"/>
      <c r="H29" s="29">
        <v>2</v>
      </c>
      <c r="I29" s="25"/>
      <c r="J29" s="30">
        <v>0</v>
      </c>
      <c r="K29" s="31"/>
      <c r="L29" s="32"/>
      <c r="M29" s="32"/>
      <c r="N29" s="32"/>
      <c r="O29" s="32"/>
      <c r="P29" s="32"/>
      <c r="Q29" s="33"/>
      <c r="R29" s="31"/>
      <c r="S29" s="32"/>
      <c r="T29" s="32"/>
      <c r="U29" s="32"/>
      <c r="V29" s="32"/>
      <c r="W29" s="32"/>
      <c r="X29" s="32"/>
      <c r="Y29" s="33"/>
      <c r="Z29" s="49"/>
      <c r="AA29" s="50"/>
      <c r="AB29" s="50"/>
      <c r="AC29" s="50"/>
      <c r="AD29" s="50"/>
      <c r="AE29" s="50"/>
      <c r="AF29" s="50"/>
      <c r="AG29" s="33"/>
      <c r="AH29" s="49"/>
      <c r="AI29" s="50"/>
      <c r="AJ29" s="50"/>
      <c r="AK29" s="50"/>
      <c r="AL29" s="50"/>
      <c r="AM29" s="50"/>
      <c r="AN29" s="50"/>
      <c r="AO29" s="33"/>
      <c r="AP29" s="21">
        <f t="shared" si="1"/>
        <v>0</v>
      </c>
      <c r="AQ29" s="22">
        <f t="shared" si="0"/>
        <v>0</v>
      </c>
      <c r="AR29" s="23">
        <f t="shared" si="2"/>
        <v>0</v>
      </c>
      <c r="AS29" s="32"/>
      <c r="AT29" s="32"/>
      <c r="AU29" s="33"/>
    </row>
    <row r="30" spans="1:47 1057:1063" x14ac:dyDescent="0.25">
      <c r="A30" s="75"/>
      <c r="B30" s="75"/>
      <c r="C30" s="76"/>
      <c r="D30" s="16"/>
      <c r="E30" s="27"/>
      <c r="F30" s="75"/>
      <c r="G30" s="75"/>
      <c r="H30" s="29">
        <v>2</v>
      </c>
      <c r="I30" s="25"/>
      <c r="J30" s="30">
        <v>1</v>
      </c>
      <c r="K30" s="31"/>
      <c r="L30" s="32"/>
      <c r="M30" s="32"/>
      <c r="N30" s="32"/>
      <c r="O30" s="32"/>
      <c r="P30" s="32"/>
      <c r="Q30" s="33"/>
      <c r="R30" s="31"/>
      <c r="S30" s="32"/>
      <c r="T30" s="32"/>
      <c r="U30" s="32"/>
      <c r="V30" s="32"/>
      <c r="W30" s="32"/>
      <c r="X30" s="32"/>
      <c r="Y30" s="33"/>
      <c r="Z30" s="49"/>
      <c r="AA30" s="50"/>
      <c r="AB30" s="50"/>
      <c r="AC30" s="50"/>
      <c r="AD30" s="50"/>
      <c r="AE30" s="50"/>
      <c r="AF30" s="50"/>
      <c r="AG30" s="33"/>
      <c r="AH30" s="49"/>
      <c r="AI30" s="50"/>
      <c r="AJ30" s="50"/>
      <c r="AK30" s="50"/>
      <c r="AL30" s="50"/>
      <c r="AM30" s="50"/>
      <c r="AN30" s="50"/>
      <c r="AO30" s="33"/>
      <c r="AP30" s="21">
        <f t="shared" si="1"/>
        <v>0</v>
      </c>
      <c r="AQ30" s="22">
        <f t="shared" si="0"/>
        <v>0</v>
      </c>
      <c r="AR30" s="23">
        <f t="shared" si="2"/>
        <v>0</v>
      </c>
      <c r="AS30" s="32"/>
      <c r="AT30" s="32"/>
      <c r="AU30" s="33"/>
    </row>
    <row r="31" spans="1:47 1057:1063" x14ac:dyDescent="0.25">
      <c r="A31" s="75"/>
      <c r="B31" s="75"/>
      <c r="C31" s="76"/>
      <c r="D31" s="16"/>
      <c r="E31" s="27"/>
      <c r="F31" s="75"/>
      <c r="G31" s="75"/>
      <c r="H31" s="29">
        <v>2</v>
      </c>
      <c r="I31" s="25"/>
      <c r="J31" s="30">
        <v>0</v>
      </c>
      <c r="K31" s="31"/>
      <c r="L31" s="32"/>
      <c r="M31" s="32"/>
      <c r="N31" s="32"/>
      <c r="O31" s="32"/>
      <c r="P31" s="32"/>
      <c r="Q31" s="33"/>
      <c r="R31" s="31"/>
      <c r="S31" s="32"/>
      <c r="T31" s="32"/>
      <c r="U31" s="32"/>
      <c r="V31" s="32"/>
      <c r="W31" s="32"/>
      <c r="X31" s="32"/>
      <c r="Y31" s="33"/>
      <c r="Z31" s="49"/>
      <c r="AA31" s="50"/>
      <c r="AB31" s="50"/>
      <c r="AC31" s="50"/>
      <c r="AD31" s="50"/>
      <c r="AE31" s="50"/>
      <c r="AF31" s="50"/>
      <c r="AG31" s="33"/>
      <c r="AH31" s="49"/>
      <c r="AI31" s="50"/>
      <c r="AJ31" s="50"/>
      <c r="AK31" s="50"/>
      <c r="AL31" s="50"/>
      <c r="AM31" s="50"/>
      <c r="AN31" s="50"/>
      <c r="AO31" s="33"/>
      <c r="AP31" s="21">
        <f t="shared" si="1"/>
        <v>0</v>
      </c>
      <c r="AQ31" s="22">
        <f t="shared" si="0"/>
        <v>0</v>
      </c>
      <c r="AR31" s="23">
        <f t="shared" si="2"/>
        <v>0</v>
      </c>
      <c r="AS31" s="32"/>
      <c r="AT31" s="32"/>
      <c r="AU31" s="33"/>
    </row>
    <row r="32" spans="1:47 1057:1063" x14ac:dyDescent="0.25">
      <c r="A32" s="75"/>
      <c r="B32" s="75"/>
      <c r="C32" s="76"/>
      <c r="D32" s="16"/>
      <c r="E32" s="27"/>
      <c r="F32" s="75"/>
      <c r="G32" s="75"/>
      <c r="H32" s="29">
        <v>2</v>
      </c>
      <c r="I32" s="25"/>
      <c r="J32" s="30">
        <v>1</v>
      </c>
      <c r="K32" s="31"/>
      <c r="L32" s="32"/>
      <c r="M32" s="32"/>
      <c r="N32" s="32"/>
      <c r="O32" s="32"/>
      <c r="P32" s="32"/>
      <c r="Q32" s="33"/>
      <c r="R32" s="31"/>
      <c r="S32" s="32"/>
      <c r="T32" s="32"/>
      <c r="U32" s="32"/>
      <c r="V32" s="32"/>
      <c r="W32" s="32"/>
      <c r="X32" s="32"/>
      <c r="Y32" s="33"/>
      <c r="Z32" s="49"/>
      <c r="AA32" s="50"/>
      <c r="AB32" s="50"/>
      <c r="AC32" s="50"/>
      <c r="AD32" s="50"/>
      <c r="AE32" s="50"/>
      <c r="AF32" s="50"/>
      <c r="AG32" s="33"/>
      <c r="AH32" s="49"/>
      <c r="AI32" s="50"/>
      <c r="AJ32" s="50"/>
      <c r="AK32" s="50"/>
      <c r="AL32" s="50"/>
      <c r="AM32" s="50"/>
      <c r="AN32" s="50"/>
      <c r="AO32" s="33"/>
      <c r="AP32" s="21">
        <f t="shared" si="1"/>
        <v>0</v>
      </c>
      <c r="AQ32" s="22">
        <f t="shared" si="0"/>
        <v>0</v>
      </c>
      <c r="AR32" s="23">
        <f t="shared" si="2"/>
        <v>0</v>
      </c>
      <c r="AS32" s="32"/>
      <c r="AT32" s="32"/>
      <c r="AU32" s="33"/>
    </row>
    <row r="33" spans="1:47" x14ac:dyDescent="0.25">
      <c r="A33" s="75"/>
      <c r="B33" s="75"/>
      <c r="C33" s="76"/>
      <c r="D33" s="16"/>
      <c r="E33" s="27"/>
      <c r="F33" s="75"/>
      <c r="G33" s="75"/>
      <c r="H33" s="29">
        <v>2</v>
      </c>
      <c r="I33" s="25"/>
      <c r="J33" s="30">
        <v>0</v>
      </c>
      <c r="K33" s="31"/>
      <c r="L33" s="32"/>
      <c r="M33" s="32"/>
      <c r="N33" s="32"/>
      <c r="O33" s="32"/>
      <c r="P33" s="32"/>
      <c r="Q33" s="33"/>
      <c r="R33" s="31"/>
      <c r="S33" s="32"/>
      <c r="T33" s="32"/>
      <c r="U33" s="32"/>
      <c r="V33" s="32"/>
      <c r="W33" s="32"/>
      <c r="X33" s="32"/>
      <c r="Y33" s="33"/>
      <c r="Z33" s="49"/>
      <c r="AA33" s="50"/>
      <c r="AB33" s="50"/>
      <c r="AC33" s="50"/>
      <c r="AD33" s="50"/>
      <c r="AE33" s="50"/>
      <c r="AF33" s="50"/>
      <c r="AG33" s="33"/>
      <c r="AH33" s="49"/>
      <c r="AI33" s="50"/>
      <c r="AJ33" s="50"/>
      <c r="AK33" s="50"/>
      <c r="AL33" s="50"/>
      <c r="AM33" s="50"/>
      <c r="AN33" s="50"/>
      <c r="AO33" s="33"/>
      <c r="AP33" s="21">
        <f t="shared" si="1"/>
        <v>0</v>
      </c>
      <c r="AQ33" s="22">
        <f t="shared" si="0"/>
        <v>0</v>
      </c>
      <c r="AR33" s="23">
        <f t="shared" si="2"/>
        <v>0</v>
      </c>
      <c r="AS33" s="32"/>
      <c r="AT33" s="32"/>
      <c r="AU33" s="33"/>
    </row>
    <row r="34" spans="1:47" x14ac:dyDescent="0.25">
      <c r="A34" s="75"/>
      <c r="B34" s="75"/>
      <c r="C34" s="76"/>
      <c r="D34" s="16"/>
      <c r="E34" s="27"/>
      <c r="F34" s="75"/>
      <c r="G34" s="75"/>
      <c r="H34" s="29">
        <v>2</v>
      </c>
      <c r="I34" s="25"/>
      <c r="J34" s="30">
        <v>1</v>
      </c>
      <c r="K34" s="31"/>
      <c r="L34" s="32"/>
      <c r="M34" s="32"/>
      <c r="N34" s="32"/>
      <c r="O34" s="32"/>
      <c r="P34" s="32"/>
      <c r="Q34" s="33"/>
      <c r="R34" s="31"/>
      <c r="S34" s="32"/>
      <c r="T34" s="32"/>
      <c r="U34" s="32"/>
      <c r="V34" s="32"/>
      <c r="W34" s="32"/>
      <c r="X34" s="32"/>
      <c r="Y34" s="33"/>
      <c r="Z34" s="49"/>
      <c r="AA34" s="50"/>
      <c r="AB34" s="50"/>
      <c r="AC34" s="50"/>
      <c r="AD34" s="50"/>
      <c r="AE34" s="50"/>
      <c r="AF34" s="50"/>
      <c r="AG34" s="33"/>
      <c r="AH34" s="49"/>
      <c r="AI34" s="50"/>
      <c r="AJ34" s="50"/>
      <c r="AK34" s="50"/>
      <c r="AL34" s="50"/>
      <c r="AM34" s="50"/>
      <c r="AN34" s="50"/>
      <c r="AO34" s="33"/>
      <c r="AP34" s="21">
        <f t="shared" si="1"/>
        <v>0</v>
      </c>
      <c r="AQ34" s="22">
        <f t="shared" si="0"/>
        <v>0</v>
      </c>
      <c r="AR34" s="23">
        <f t="shared" si="2"/>
        <v>0</v>
      </c>
      <c r="AS34" s="32"/>
      <c r="AT34" s="32"/>
      <c r="AU34" s="33"/>
    </row>
    <row r="35" spans="1:47" x14ac:dyDescent="0.25">
      <c r="A35" s="75"/>
      <c r="B35" s="75"/>
      <c r="C35" s="76"/>
      <c r="D35" s="16"/>
      <c r="E35" s="27"/>
      <c r="F35" s="75"/>
      <c r="G35" s="75"/>
      <c r="H35" s="29">
        <v>2</v>
      </c>
      <c r="I35" s="25"/>
      <c r="J35" s="30">
        <v>0</v>
      </c>
      <c r="K35" s="31"/>
      <c r="L35" s="32"/>
      <c r="M35" s="32"/>
      <c r="N35" s="32"/>
      <c r="O35" s="32"/>
      <c r="P35" s="32"/>
      <c r="Q35" s="33"/>
      <c r="R35" s="31"/>
      <c r="S35" s="32"/>
      <c r="T35" s="32"/>
      <c r="U35" s="32"/>
      <c r="V35" s="32"/>
      <c r="W35" s="32"/>
      <c r="X35" s="32"/>
      <c r="Y35" s="33"/>
      <c r="Z35" s="49"/>
      <c r="AA35" s="50"/>
      <c r="AB35" s="50"/>
      <c r="AC35" s="50"/>
      <c r="AD35" s="50"/>
      <c r="AE35" s="50"/>
      <c r="AF35" s="50"/>
      <c r="AG35" s="33"/>
      <c r="AH35" s="49"/>
      <c r="AI35" s="50"/>
      <c r="AJ35" s="50"/>
      <c r="AK35" s="50"/>
      <c r="AL35" s="50"/>
      <c r="AM35" s="50"/>
      <c r="AN35" s="50"/>
      <c r="AO35" s="33"/>
      <c r="AP35" s="21">
        <f t="shared" si="1"/>
        <v>0</v>
      </c>
      <c r="AQ35" s="22">
        <f t="shared" si="0"/>
        <v>0</v>
      </c>
      <c r="AR35" s="23">
        <f t="shared" si="2"/>
        <v>0</v>
      </c>
      <c r="AS35" s="32"/>
      <c r="AT35" s="32"/>
      <c r="AU35" s="33"/>
    </row>
    <row r="36" spans="1:47" x14ac:dyDescent="0.25">
      <c r="A36" s="75"/>
      <c r="B36" s="75"/>
      <c r="C36" s="76"/>
      <c r="D36" s="16"/>
      <c r="E36" s="27"/>
      <c r="F36" s="75"/>
      <c r="G36" s="75"/>
      <c r="H36" s="29">
        <v>2</v>
      </c>
      <c r="I36" s="25"/>
      <c r="J36" s="30">
        <v>1</v>
      </c>
      <c r="K36" s="31"/>
      <c r="L36" s="32"/>
      <c r="M36" s="32"/>
      <c r="N36" s="32"/>
      <c r="O36" s="32"/>
      <c r="P36" s="32"/>
      <c r="Q36" s="33"/>
      <c r="R36" s="31"/>
      <c r="S36" s="32"/>
      <c r="T36" s="32"/>
      <c r="U36" s="32"/>
      <c r="V36" s="32"/>
      <c r="W36" s="32"/>
      <c r="X36" s="32"/>
      <c r="Y36" s="33"/>
      <c r="Z36" s="49"/>
      <c r="AA36" s="50"/>
      <c r="AB36" s="50"/>
      <c r="AC36" s="50"/>
      <c r="AD36" s="50"/>
      <c r="AE36" s="50"/>
      <c r="AF36" s="50"/>
      <c r="AG36" s="33"/>
      <c r="AH36" s="49"/>
      <c r="AI36" s="50"/>
      <c r="AJ36" s="50"/>
      <c r="AK36" s="50"/>
      <c r="AL36" s="50"/>
      <c r="AM36" s="50"/>
      <c r="AN36" s="50"/>
      <c r="AO36" s="33"/>
      <c r="AP36" s="21">
        <f t="shared" si="1"/>
        <v>0</v>
      </c>
      <c r="AQ36" s="22">
        <f t="shared" si="0"/>
        <v>0</v>
      </c>
      <c r="AR36" s="23">
        <f t="shared" si="2"/>
        <v>0</v>
      </c>
      <c r="AS36" s="32"/>
      <c r="AT36" s="32"/>
      <c r="AU36" s="33"/>
    </row>
    <row r="37" spans="1:47" ht="15.75" thickBot="1" x14ac:dyDescent="0.3">
      <c r="A37" s="75"/>
      <c r="B37" s="75"/>
      <c r="C37" s="76"/>
      <c r="D37" s="16"/>
      <c r="E37" s="27"/>
      <c r="F37" s="75"/>
      <c r="G37" s="75"/>
      <c r="H37" s="35">
        <v>2</v>
      </c>
      <c r="I37" s="36"/>
      <c r="J37" s="37">
        <v>0</v>
      </c>
      <c r="K37" s="38"/>
      <c r="L37" s="39"/>
      <c r="M37" s="39"/>
      <c r="N37" s="39"/>
      <c r="O37" s="39"/>
      <c r="P37" s="39"/>
      <c r="Q37" s="40"/>
      <c r="R37" s="38"/>
      <c r="S37" s="39"/>
      <c r="T37" s="39"/>
      <c r="U37" s="39"/>
      <c r="V37" s="39"/>
      <c r="W37" s="39"/>
      <c r="X37" s="39"/>
      <c r="Y37" s="40"/>
      <c r="Z37" s="51"/>
      <c r="AA37" s="52"/>
      <c r="AB37" s="52"/>
      <c r="AC37" s="52"/>
      <c r="AD37" s="52"/>
      <c r="AE37" s="52"/>
      <c r="AF37" s="52"/>
      <c r="AG37" s="40"/>
      <c r="AH37" s="51"/>
      <c r="AI37" s="52"/>
      <c r="AJ37" s="52"/>
      <c r="AK37" s="52"/>
      <c r="AL37" s="52"/>
      <c r="AM37" s="52"/>
      <c r="AN37" s="52"/>
      <c r="AO37" s="40"/>
      <c r="AP37" s="86">
        <f t="shared" si="1"/>
        <v>0</v>
      </c>
      <c r="AQ37" s="87">
        <f t="shared" si="0"/>
        <v>0</v>
      </c>
      <c r="AR37" s="88">
        <f t="shared" si="2"/>
        <v>0</v>
      </c>
      <c r="AS37" s="39"/>
      <c r="AT37" s="39"/>
      <c r="AU37" s="40"/>
    </row>
    <row r="38" spans="1:47" x14ac:dyDescent="0.25">
      <c r="A38" s="75"/>
      <c r="B38" s="75"/>
      <c r="C38" s="76"/>
      <c r="D38" s="16"/>
      <c r="E38" s="27"/>
      <c r="F38" s="75"/>
      <c r="G38" s="75"/>
      <c r="H38" s="62"/>
      <c r="I38" s="62"/>
      <c r="J38" s="62"/>
    </row>
    <row r="39" spans="1:47" x14ac:dyDescent="0.25">
      <c r="A39" s="75"/>
      <c r="B39" s="75"/>
      <c r="C39" s="76"/>
      <c r="D39" s="16"/>
      <c r="E39" s="27"/>
      <c r="F39" s="75"/>
      <c r="G39" s="75"/>
      <c r="H39" s="63" t="s">
        <v>6</v>
      </c>
      <c r="I39" s="63"/>
      <c r="J39" s="64"/>
      <c r="L39" s="63" t="s">
        <v>11</v>
      </c>
      <c r="M39" s="63"/>
    </row>
    <row r="40" spans="1:47" x14ac:dyDescent="0.25">
      <c r="A40" s="75"/>
      <c r="B40" s="75"/>
      <c r="C40" s="76"/>
      <c r="D40" s="16"/>
      <c r="E40" s="27"/>
      <c r="F40" s="75"/>
      <c r="G40" s="75"/>
      <c r="H40" s="65">
        <v>0</v>
      </c>
      <c r="I40" s="66" t="s">
        <v>7</v>
      </c>
      <c r="J40" s="64"/>
      <c r="L40" s="65">
        <v>1</v>
      </c>
      <c r="M40" s="66" t="s">
        <v>12</v>
      </c>
    </row>
    <row r="41" spans="1:47" x14ac:dyDescent="0.25">
      <c r="A41" s="75"/>
      <c r="B41" s="75"/>
      <c r="C41" s="76"/>
      <c r="D41" s="16"/>
      <c r="E41" s="27"/>
      <c r="F41" s="75"/>
      <c r="G41" s="75"/>
      <c r="H41" s="65">
        <v>1</v>
      </c>
      <c r="I41" s="66" t="s">
        <v>21</v>
      </c>
      <c r="J41" s="64"/>
      <c r="L41" s="65">
        <v>2</v>
      </c>
      <c r="M41" s="66" t="s">
        <v>4</v>
      </c>
    </row>
    <row r="42" spans="1:47" x14ac:dyDescent="0.25">
      <c r="A42" s="75"/>
      <c r="B42" s="75"/>
      <c r="C42" s="76"/>
      <c r="D42" s="16"/>
      <c r="E42" s="27"/>
      <c r="F42" s="75"/>
      <c r="G42" s="75"/>
      <c r="H42" s="65">
        <v>2</v>
      </c>
      <c r="I42" s="66" t="s">
        <v>8</v>
      </c>
      <c r="J42" s="64"/>
      <c r="L42" s="65">
        <v>3</v>
      </c>
      <c r="M42" s="66" t="s">
        <v>17</v>
      </c>
    </row>
    <row r="43" spans="1:47" x14ac:dyDescent="0.25">
      <c r="A43" s="75"/>
      <c r="B43" s="75"/>
      <c r="C43" s="76"/>
      <c r="D43" s="16"/>
      <c r="E43" s="27"/>
      <c r="F43" s="75"/>
      <c r="G43" s="75"/>
      <c r="H43" s="65">
        <v>3</v>
      </c>
      <c r="I43" s="66" t="s">
        <v>9</v>
      </c>
      <c r="J43" s="64"/>
      <c r="L43" s="65">
        <v>4</v>
      </c>
      <c r="M43" s="66" t="s">
        <v>13</v>
      </c>
    </row>
    <row r="44" spans="1:47" x14ac:dyDescent="0.25">
      <c r="A44" s="75"/>
      <c r="B44" s="75"/>
      <c r="C44" s="76"/>
      <c r="D44" s="16"/>
      <c r="E44" s="27"/>
      <c r="F44" s="75"/>
      <c r="G44" s="75"/>
      <c r="H44" s="65">
        <v>4</v>
      </c>
      <c r="I44" s="67" t="s">
        <v>18</v>
      </c>
      <c r="J44" s="64"/>
      <c r="L44" s="65">
        <v>5</v>
      </c>
      <c r="M44" s="66" t="s">
        <v>14</v>
      </c>
    </row>
    <row r="45" spans="1:47" x14ac:dyDescent="0.25">
      <c r="A45" s="75"/>
      <c r="B45" s="75"/>
      <c r="C45" s="76"/>
      <c r="D45" s="16"/>
      <c r="E45" s="27"/>
      <c r="F45" s="75"/>
      <c r="G45" s="75"/>
      <c r="H45" s="65">
        <v>5</v>
      </c>
      <c r="I45" s="67" t="s">
        <v>19</v>
      </c>
      <c r="J45" s="64"/>
      <c r="L45" s="68"/>
      <c r="M45" s="64"/>
    </row>
    <row r="46" spans="1:47" x14ac:dyDescent="0.25">
      <c r="A46" s="75"/>
      <c r="B46" s="75"/>
      <c r="C46" s="76"/>
      <c r="D46" s="16"/>
      <c r="E46" s="27"/>
      <c r="F46" s="75"/>
      <c r="G46" s="75"/>
      <c r="H46" s="65">
        <v>6</v>
      </c>
      <c r="I46" s="67" t="s">
        <v>15</v>
      </c>
      <c r="J46" s="64"/>
      <c r="L46" s="68"/>
      <c r="M46" s="64"/>
    </row>
    <row r="47" spans="1:47" x14ac:dyDescent="0.25">
      <c r="A47" s="75"/>
      <c r="B47" s="75"/>
      <c r="C47" s="76"/>
      <c r="D47" s="16"/>
      <c r="E47" s="27"/>
      <c r="F47" s="75"/>
      <c r="G47" s="75"/>
      <c r="H47" s="65">
        <v>7</v>
      </c>
      <c r="I47" s="66" t="s">
        <v>20</v>
      </c>
      <c r="J47" s="64"/>
      <c r="L47" s="68"/>
      <c r="M47" s="64"/>
    </row>
    <row r="48" spans="1:47" x14ac:dyDescent="0.25">
      <c r="A48" s="75"/>
      <c r="B48" s="75"/>
      <c r="C48" s="76"/>
      <c r="D48" s="16"/>
      <c r="E48" s="27"/>
      <c r="F48" s="75"/>
      <c r="G48" s="75"/>
      <c r="H48" s="65">
        <v>8</v>
      </c>
      <c r="I48" s="67" t="s">
        <v>10</v>
      </c>
      <c r="J48" s="67"/>
      <c r="L48" s="67"/>
      <c r="M48" s="67"/>
    </row>
    <row r="49" spans="1:10" x14ac:dyDescent="0.25">
      <c r="A49" s="75"/>
      <c r="B49" s="75"/>
      <c r="C49" s="76"/>
      <c r="D49" s="16"/>
      <c r="E49" s="27"/>
      <c r="F49" s="75"/>
      <c r="G49" s="75"/>
      <c r="H49" s="62"/>
    </row>
    <row r="50" spans="1:10" x14ac:dyDescent="0.25">
      <c r="A50" s="75"/>
      <c r="B50" s="75"/>
      <c r="C50" s="76"/>
      <c r="D50" s="16"/>
      <c r="E50" s="27"/>
      <c r="F50" s="75"/>
      <c r="G50" s="75"/>
      <c r="H50" s="62"/>
      <c r="I50" s="62"/>
      <c r="J50" s="62"/>
    </row>
    <row r="51" spans="1:10" x14ac:dyDescent="0.25">
      <c r="A51" s="75"/>
      <c r="B51" s="75"/>
      <c r="C51" s="76"/>
      <c r="D51" s="16"/>
      <c r="E51" s="27"/>
      <c r="F51" s="75"/>
      <c r="G51" s="75"/>
      <c r="H51" s="62"/>
      <c r="I51" s="62"/>
      <c r="J51" s="62"/>
    </row>
    <row r="52" spans="1:10" x14ac:dyDescent="0.25">
      <c r="A52" s="75"/>
      <c r="B52" s="75"/>
      <c r="C52" s="76"/>
      <c r="D52" s="16"/>
      <c r="E52" s="27"/>
      <c r="F52" s="75"/>
      <c r="G52" s="75"/>
      <c r="H52" s="62"/>
      <c r="I52" s="62"/>
      <c r="J52" s="62"/>
    </row>
    <row r="53" spans="1:10" x14ac:dyDescent="0.25">
      <c r="A53" s="75"/>
      <c r="B53" s="75"/>
      <c r="C53" s="76"/>
      <c r="D53" s="16"/>
      <c r="E53" s="27"/>
      <c r="F53" s="75"/>
      <c r="G53" s="75"/>
      <c r="H53" s="62"/>
      <c r="I53" s="62"/>
      <c r="J53" s="62"/>
    </row>
    <row r="54" spans="1:10" x14ac:dyDescent="0.25">
      <c r="A54" s="75"/>
      <c r="B54" s="75"/>
      <c r="C54" s="76"/>
      <c r="D54" s="16"/>
      <c r="E54" s="27"/>
      <c r="F54" s="75"/>
      <c r="G54" s="75"/>
      <c r="H54" s="62"/>
      <c r="I54" s="62"/>
      <c r="J54" s="62"/>
    </row>
    <row r="55" spans="1:10" x14ac:dyDescent="0.25">
      <c r="A55" s="75"/>
      <c r="B55" s="75"/>
      <c r="C55" s="76"/>
      <c r="D55" s="16"/>
      <c r="E55" s="27"/>
      <c r="F55" s="75"/>
      <c r="G55" s="75"/>
      <c r="H55" s="62"/>
      <c r="I55" s="62"/>
      <c r="J55" s="62"/>
    </row>
    <row r="56" spans="1:10" x14ac:dyDescent="0.25">
      <c r="A56" s="75"/>
      <c r="B56" s="75"/>
      <c r="C56" s="76"/>
      <c r="D56" s="16"/>
      <c r="E56" s="27"/>
      <c r="F56" s="75"/>
      <c r="G56" s="75"/>
      <c r="H56" s="62"/>
      <c r="I56" s="62"/>
      <c r="J56" s="62"/>
    </row>
    <row r="57" spans="1:10" x14ac:dyDescent="0.25">
      <c r="A57" s="75"/>
      <c r="B57" s="75"/>
      <c r="C57" s="76"/>
      <c r="D57" s="16"/>
      <c r="E57" s="27"/>
      <c r="F57" s="75"/>
      <c r="G57" s="75"/>
      <c r="H57" s="71"/>
      <c r="I57" s="71"/>
      <c r="J57" s="71"/>
    </row>
    <row r="58" spans="1:10" x14ac:dyDescent="0.25">
      <c r="A58" s="75"/>
      <c r="B58" s="75"/>
      <c r="C58" s="76"/>
      <c r="D58" s="16"/>
      <c r="E58" s="27"/>
      <c r="F58" s="75"/>
      <c r="G58" s="75"/>
      <c r="H58" s="71"/>
      <c r="I58" s="71"/>
      <c r="J58" s="71"/>
    </row>
    <row r="59" spans="1:10" x14ac:dyDescent="0.25">
      <c r="A59" s="75"/>
      <c r="B59" s="75"/>
      <c r="C59" s="76"/>
      <c r="D59" s="16"/>
      <c r="E59" s="27"/>
      <c r="F59" s="75"/>
      <c r="G59" s="75"/>
      <c r="H59" s="71"/>
      <c r="I59" s="71"/>
      <c r="J59" s="71"/>
    </row>
    <row r="60" spans="1:10" x14ac:dyDescent="0.25">
      <c r="A60" s="75"/>
      <c r="B60" s="75"/>
      <c r="C60" s="76"/>
      <c r="D60" s="16"/>
      <c r="E60" s="27"/>
      <c r="F60" s="75"/>
      <c r="G60" s="75"/>
      <c r="H60" s="71"/>
      <c r="I60" s="71"/>
      <c r="J60" s="71"/>
    </row>
    <row r="61" spans="1:10" x14ac:dyDescent="0.25">
      <c r="A61" s="75"/>
      <c r="B61" s="75"/>
      <c r="C61" s="76"/>
      <c r="D61" s="16"/>
      <c r="E61" s="27"/>
      <c r="F61" s="75"/>
      <c r="G61" s="75"/>
      <c r="H61" s="71"/>
      <c r="I61" s="71"/>
      <c r="J61" s="71"/>
    </row>
    <row r="62" spans="1:10" x14ac:dyDescent="0.25">
      <c r="A62" s="75"/>
      <c r="B62" s="75"/>
      <c r="C62" s="76"/>
      <c r="D62" s="16"/>
      <c r="E62" s="27"/>
      <c r="F62" s="75"/>
      <c r="G62" s="75"/>
      <c r="H62" s="62"/>
      <c r="I62" s="62"/>
      <c r="J62" s="62"/>
    </row>
    <row r="63" spans="1:10" x14ac:dyDescent="0.25">
      <c r="A63" s="75"/>
      <c r="B63" s="75"/>
      <c r="C63" s="76"/>
      <c r="D63" s="16"/>
      <c r="E63" s="27"/>
      <c r="F63" s="75"/>
      <c r="G63" s="75"/>
      <c r="H63" s="62"/>
      <c r="I63" s="62"/>
      <c r="J63" s="62"/>
    </row>
    <row r="64" spans="1:10" x14ac:dyDescent="0.25">
      <c r="A64" s="75"/>
      <c r="B64" s="75"/>
      <c r="C64" s="76"/>
      <c r="D64" s="16"/>
      <c r="E64" s="27"/>
      <c r="F64" s="75"/>
      <c r="G64" s="75"/>
      <c r="H64" s="62"/>
      <c r="I64" s="62"/>
      <c r="J64" s="62"/>
    </row>
    <row r="65" spans="1:10" x14ac:dyDescent="0.25">
      <c r="A65" s="75"/>
      <c r="B65" s="75"/>
      <c r="C65" s="76"/>
      <c r="D65" s="16"/>
      <c r="E65" s="27"/>
      <c r="F65" s="75"/>
      <c r="G65" s="75"/>
      <c r="H65" s="62"/>
      <c r="I65" s="62"/>
      <c r="J65" s="62"/>
    </row>
    <row r="66" spans="1:10" x14ac:dyDescent="0.25">
      <c r="A66" s="75"/>
      <c r="B66" s="75"/>
      <c r="C66" s="76"/>
      <c r="D66" s="16"/>
      <c r="E66" s="27"/>
      <c r="F66" s="75"/>
      <c r="G66" s="75"/>
      <c r="H66" s="62"/>
      <c r="I66" s="62"/>
      <c r="J66" s="62"/>
    </row>
    <row r="67" spans="1:10" x14ac:dyDescent="0.25">
      <c r="A67" s="75"/>
      <c r="B67" s="75"/>
      <c r="C67" s="76"/>
      <c r="D67" s="16"/>
      <c r="E67" s="27"/>
      <c r="F67" s="75"/>
      <c r="G67" s="75"/>
      <c r="H67" s="62"/>
      <c r="I67" s="62"/>
      <c r="J67" s="62"/>
    </row>
    <row r="68" spans="1:10" x14ac:dyDescent="0.25">
      <c r="A68" s="75"/>
      <c r="B68" s="75"/>
      <c r="C68" s="76"/>
      <c r="D68" s="16"/>
      <c r="E68" s="27"/>
      <c r="F68" s="75"/>
      <c r="G68" s="75"/>
      <c r="H68" s="62"/>
      <c r="I68" s="62"/>
      <c r="J68" s="62"/>
    </row>
    <row r="69" spans="1:10" x14ac:dyDescent="0.25">
      <c r="A69" s="75"/>
      <c r="B69" s="75"/>
      <c r="C69" s="76"/>
      <c r="D69" s="16"/>
      <c r="E69" s="27"/>
      <c r="F69" s="75"/>
      <c r="G69" s="75"/>
      <c r="H69" s="62"/>
      <c r="I69" s="62"/>
      <c r="J69" s="62"/>
    </row>
    <row r="70" spans="1:10" x14ac:dyDescent="0.25">
      <c r="A70" s="75"/>
      <c r="B70" s="75"/>
      <c r="C70" s="76"/>
      <c r="D70" s="16"/>
      <c r="E70" s="27"/>
      <c r="F70" s="75"/>
      <c r="G70" s="75"/>
      <c r="H70" s="62"/>
      <c r="I70" s="62"/>
      <c r="J70" s="62"/>
    </row>
    <row r="71" spans="1:10" x14ac:dyDescent="0.25">
      <c r="A71" s="75"/>
      <c r="B71" s="75"/>
      <c r="C71" s="76"/>
      <c r="D71" s="16"/>
      <c r="E71" s="27"/>
      <c r="F71" s="75"/>
      <c r="G71" s="75"/>
      <c r="H71" s="62"/>
      <c r="I71" s="62"/>
      <c r="J71" s="62"/>
    </row>
    <row r="72" spans="1:10" x14ac:dyDescent="0.25">
      <c r="A72" s="75"/>
      <c r="B72" s="75"/>
      <c r="C72" s="76"/>
      <c r="D72" s="16"/>
      <c r="E72" s="27"/>
      <c r="F72" s="75"/>
      <c r="G72" s="75"/>
      <c r="H72" s="62"/>
      <c r="I72" s="62"/>
      <c r="J72" s="62"/>
    </row>
    <row r="73" spans="1:10" x14ac:dyDescent="0.25">
      <c r="A73" s="75"/>
      <c r="B73" s="75"/>
      <c r="C73" s="76"/>
      <c r="D73" s="16"/>
      <c r="E73" s="27"/>
      <c r="F73" s="75"/>
      <c r="G73" s="75"/>
      <c r="H73" s="62"/>
      <c r="I73" s="62"/>
      <c r="J73" s="62"/>
    </row>
    <row r="74" spans="1:10" x14ac:dyDescent="0.25">
      <c r="A74" s="75"/>
      <c r="B74" s="75"/>
      <c r="C74" s="76"/>
      <c r="D74" s="16"/>
      <c r="E74" s="27"/>
      <c r="F74" s="75"/>
      <c r="G74" s="75"/>
      <c r="H74" s="62"/>
      <c r="I74" s="62"/>
      <c r="J74" s="62"/>
    </row>
    <row r="75" spans="1:10" x14ac:dyDescent="0.25">
      <c r="A75" s="75"/>
      <c r="B75" s="75"/>
      <c r="C75" s="76"/>
      <c r="D75" s="16"/>
      <c r="E75" s="27"/>
      <c r="F75" s="75"/>
      <c r="G75" s="75"/>
      <c r="H75" s="62"/>
      <c r="I75" s="62"/>
      <c r="J75" s="62"/>
    </row>
    <row r="76" spans="1:10" x14ac:dyDescent="0.25">
      <c r="A76" s="75"/>
      <c r="B76" s="75"/>
      <c r="C76" s="76"/>
      <c r="D76" s="16"/>
      <c r="E76" s="27"/>
      <c r="F76" s="75"/>
      <c r="G76" s="75"/>
      <c r="H76" s="62"/>
      <c r="I76" s="62"/>
      <c r="J76" s="62"/>
    </row>
    <row r="77" spans="1:10" x14ac:dyDescent="0.25">
      <c r="A77" s="75"/>
      <c r="B77" s="75"/>
      <c r="C77" s="76"/>
      <c r="D77" s="16"/>
      <c r="E77" s="27"/>
      <c r="F77" s="75"/>
      <c r="G77" s="75"/>
      <c r="H77" s="62"/>
      <c r="I77" s="62"/>
      <c r="J77" s="62"/>
    </row>
    <row r="78" spans="1:10" x14ac:dyDescent="0.25">
      <c r="A78" s="75"/>
      <c r="B78" s="75"/>
      <c r="C78" s="76"/>
      <c r="D78" s="16"/>
      <c r="E78" s="27"/>
      <c r="F78" s="75"/>
      <c r="G78" s="75"/>
      <c r="H78" s="62"/>
      <c r="I78" s="62"/>
      <c r="J78" s="62"/>
    </row>
    <row r="79" spans="1:10" x14ac:dyDescent="0.25">
      <c r="A79" s="75"/>
      <c r="B79" s="75"/>
      <c r="C79" s="76"/>
      <c r="D79" s="16"/>
      <c r="E79" s="27"/>
      <c r="F79" s="75"/>
      <c r="G79" s="75"/>
      <c r="H79" s="62"/>
      <c r="I79" s="62"/>
      <c r="J79" s="62"/>
    </row>
    <row r="80" spans="1:10" x14ac:dyDescent="0.25">
      <c r="A80" s="75"/>
      <c r="B80" s="75"/>
      <c r="C80" s="76"/>
      <c r="D80" s="16"/>
      <c r="E80" s="27"/>
      <c r="F80" s="75"/>
      <c r="G80" s="75"/>
      <c r="H80" s="62"/>
      <c r="I80" s="62"/>
      <c r="J80" s="62"/>
    </row>
    <row r="81" spans="1:10" x14ac:dyDescent="0.25">
      <c r="A81" s="75"/>
      <c r="B81" s="75"/>
      <c r="C81" s="76"/>
      <c r="D81" s="16"/>
      <c r="E81" s="27"/>
      <c r="F81" s="75"/>
      <c r="G81" s="75"/>
      <c r="H81" s="62"/>
      <c r="I81" s="62"/>
      <c r="J81" s="62"/>
    </row>
    <row r="82" spans="1:10" x14ac:dyDescent="0.25">
      <c r="A82" s="75"/>
      <c r="B82" s="75"/>
      <c r="C82" s="76"/>
      <c r="D82" s="16"/>
      <c r="E82" s="27"/>
      <c r="F82" s="75"/>
      <c r="G82" s="75"/>
      <c r="H82" s="62"/>
      <c r="I82" s="62"/>
      <c r="J82" s="62"/>
    </row>
    <row r="83" spans="1:10" x14ac:dyDescent="0.25">
      <c r="A83" s="75"/>
      <c r="B83" s="75"/>
      <c r="C83" s="76"/>
      <c r="D83" s="16"/>
      <c r="E83" s="27"/>
      <c r="F83" s="75"/>
      <c r="G83" s="75"/>
      <c r="H83" s="62"/>
      <c r="I83" s="62"/>
      <c r="J83" s="62"/>
    </row>
    <row r="84" spans="1:10" x14ac:dyDescent="0.25">
      <c r="A84" s="75"/>
      <c r="B84" s="75"/>
      <c r="C84" s="76"/>
      <c r="D84" s="16"/>
      <c r="E84" s="27"/>
      <c r="F84" s="75"/>
      <c r="G84" s="75"/>
      <c r="H84" s="62"/>
      <c r="I84" s="62"/>
      <c r="J84" s="62"/>
    </row>
    <row r="85" spans="1:10" x14ac:dyDescent="0.25">
      <c r="A85" s="75"/>
      <c r="B85" s="75"/>
      <c r="C85" s="76"/>
      <c r="D85" s="16"/>
      <c r="E85" s="27"/>
      <c r="F85" s="75"/>
      <c r="G85" s="75"/>
      <c r="H85" s="62"/>
      <c r="I85" s="62"/>
      <c r="J85" s="62"/>
    </row>
    <row r="86" spans="1:10" x14ac:dyDescent="0.25">
      <c r="A86" s="75"/>
      <c r="B86" s="75"/>
      <c r="C86" s="76"/>
      <c r="D86" s="16"/>
      <c r="E86" s="27"/>
      <c r="F86" s="75"/>
      <c r="G86" s="75"/>
      <c r="H86" s="62"/>
      <c r="I86" s="62"/>
      <c r="J86" s="62"/>
    </row>
    <row r="87" spans="1:10" x14ac:dyDescent="0.25">
      <c r="A87" s="75"/>
      <c r="B87" s="75"/>
      <c r="C87" s="76"/>
      <c r="D87" s="16"/>
      <c r="E87" s="27"/>
      <c r="F87" s="75"/>
      <c r="G87" s="75"/>
      <c r="H87" s="62"/>
      <c r="I87" s="62"/>
      <c r="J87" s="62"/>
    </row>
    <row r="88" spans="1:10" x14ac:dyDescent="0.25">
      <c r="A88" s="75"/>
      <c r="B88" s="75"/>
      <c r="C88" s="76"/>
      <c r="D88" s="16"/>
      <c r="E88" s="27"/>
      <c r="F88" s="75"/>
      <c r="G88" s="75"/>
      <c r="H88" s="62"/>
      <c r="I88" s="62"/>
      <c r="J88" s="62"/>
    </row>
    <row r="89" spans="1:10" x14ac:dyDescent="0.25">
      <c r="A89" s="75"/>
      <c r="B89" s="75"/>
      <c r="C89" s="76"/>
      <c r="D89" s="16"/>
      <c r="E89" s="27"/>
      <c r="F89" s="75"/>
      <c r="G89" s="75"/>
      <c r="H89" s="62"/>
      <c r="I89" s="62"/>
      <c r="J89" s="62"/>
    </row>
    <row r="90" spans="1:10" x14ac:dyDescent="0.25">
      <c r="A90" s="75"/>
      <c r="B90" s="75"/>
      <c r="C90" s="76"/>
      <c r="D90" s="16"/>
      <c r="E90" s="27"/>
      <c r="F90" s="75"/>
      <c r="G90" s="75"/>
      <c r="H90" s="62"/>
      <c r="I90" s="62"/>
      <c r="J90" s="62"/>
    </row>
    <row r="91" spans="1:10" x14ac:dyDescent="0.25">
      <c r="A91" s="75"/>
      <c r="B91" s="75"/>
      <c r="C91" s="76"/>
      <c r="D91" s="16"/>
      <c r="E91" s="27"/>
      <c r="F91" s="75"/>
      <c r="G91" s="75"/>
      <c r="H91" s="62"/>
      <c r="I91" s="62"/>
      <c r="J91" s="62"/>
    </row>
    <row r="92" spans="1:10" x14ac:dyDescent="0.25">
      <c r="A92" s="75"/>
      <c r="B92" s="75"/>
      <c r="C92" s="76"/>
      <c r="D92" s="16"/>
      <c r="E92" s="27"/>
      <c r="F92" s="75"/>
      <c r="G92" s="75"/>
      <c r="H92" s="62"/>
      <c r="I92" s="62"/>
      <c r="J92" s="62"/>
    </row>
    <row r="93" spans="1:10" x14ac:dyDescent="0.25">
      <c r="A93" s="75"/>
      <c r="B93" s="75"/>
      <c r="C93" s="76"/>
      <c r="D93" s="16"/>
      <c r="E93" s="27"/>
      <c r="F93" s="75"/>
      <c r="G93" s="75"/>
      <c r="H93" s="62"/>
      <c r="I93" s="62"/>
      <c r="J93" s="62"/>
    </row>
    <row r="94" spans="1:10" x14ac:dyDescent="0.25">
      <c r="A94" s="75"/>
      <c r="B94" s="75"/>
      <c r="C94" s="76"/>
      <c r="D94" s="16"/>
      <c r="E94" s="27"/>
      <c r="F94" s="75"/>
      <c r="G94" s="75"/>
      <c r="H94" s="62"/>
      <c r="I94" s="62"/>
      <c r="J94" s="62"/>
    </row>
    <row r="95" spans="1:10" x14ac:dyDescent="0.25">
      <c r="A95" s="75"/>
      <c r="B95" s="75"/>
      <c r="C95" s="76"/>
      <c r="D95" s="16"/>
      <c r="E95" s="27"/>
      <c r="F95" s="75"/>
      <c r="G95" s="75"/>
      <c r="H95" s="62"/>
      <c r="I95" s="62"/>
      <c r="J95" s="62"/>
    </row>
    <row r="96" spans="1:10" x14ac:dyDescent="0.25">
      <c r="A96" s="75"/>
      <c r="B96" s="75"/>
      <c r="C96" s="76"/>
      <c r="D96" s="16"/>
      <c r="E96" s="27"/>
      <c r="F96" s="75"/>
      <c r="G96" s="75"/>
      <c r="H96" s="62"/>
      <c r="I96" s="62"/>
      <c r="J96" s="62"/>
    </row>
    <row r="97" spans="1:10" x14ac:dyDescent="0.25">
      <c r="A97" s="75"/>
      <c r="B97" s="75"/>
      <c r="C97" s="76"/>
      <c r="D97" s="16"/>
      <c r="E97" s="27"/>
      <c r="F97" s="75"/>
      <c r="G97" s="75"/>
      <c r="H97" s="62"/>
      <c r="I97" s="62"/>
      <c r="J97" s="62"/>
    </row>
    <row r="98" spans="1:10" x14ac:dyDescent="0.25">
      <c r="A98" s="75"/>
      <c r="B98" s="75"/>
      <c r="C98" s="76"/>
      <c r="D98" s="16"/>
      <c r="E98" s="27"/>
      <c r="F98" s="75"/>
      <c r="G98" s="75"/>
      <c r="H98" s="62"/>
      <c r="I98" s="62"/>
      <c r="J98" s="62"/>
    </row>
    <row r="99" spans="1:10" x14ac:dyDescent="0.25">
      <c r="A99" s="75"/>
      <c r="B99" s="75"/>
      <c r="C99" s="76"/>
      <c r="D99" s="16"/>
      <c r="E99" s="27"/>
      <c r="F99" s="75"/>
      <c r="G99" s="75"/>
      <c r="H99" s="62"/>
      <c r="I99" s="62"/>
      <c r="J99" s="62"/>
    </row>
    <row r="100" spans="1:10" x14ac:dyDescent="0.25">
      <c r="A100" s="75"/>
      <c r="B100" s="75"/>
      <c r="C100" s="76"/>
      <c r="D100" s="16"/>
      <c r="E100" s="27"/>
      <c r="F100" s="75"/>
      <c r="G100" s="75"/>
      <c r="H100" s="62"/>
      <c r="I100" s="62"/>
      <c r="J100" s="62"/>
    </row>
    <row r="101" spans="1:10" x14ac:dyDescent="0.25">
      <c r="A101" s="75"/>
      <c r="B101" s="75"/>
      <c r="C101" s="76"/>
      <c r="D101" s="16"/>
      <c r="E101" s="27"/>
      <c r="F101" s="75"/>
      <c r="G101" s="75"/>
      <c r="H101" s="62"/>
      <c r="I101" s="62"/>
      <c r="J101" s="62"/>
    </row>
    <row r="102" spans="1:10" x14ac:dyDescent="0.25">
      <c r="A102" s="75"/>
      <c r="B102" s="75"/>
      <c r="C102" s="76"/>
      <c r="D102" s="16"/>
      <c r="E102" s="27"/>
      <c r="F102" s="75"/>
      <c r="G102" s="75"/>
      <c r="H102" s="62"/>
      <c r="I102" s="62"/>
      <c r="J102" s="62"/>
    </row>
    <row r="103" spans="1:10" x14ac:dyDescent="0.25">
      <c r="A103" s="75"/>
      <c r="B103" s="75"/>
      <c r="C103" s="76"/>
      <c r="D103" s="16"/>
      <c r="E103" s="27"/>
      <c r="F103" s="75"/>
      <c r="G103" s="75"/>
      <c r="H103" s="62"/>
      <c r="I103" s="62"/>
      <c r="J103" s="62"/>
    </row>
    <row r="104" spans="1:10" x14ac:dyDescent="0.25">
      <c r="A104" s="75"/>
      <c r="B104" s="75"/>
      <c r="C104" s="76"/>
      <c r="D104" s="16"/>
      <c r="E104" s="27"/>
      <c r="F104" s="75"/>
      <c r="G104" s="75"/>
      <c r="H104" s="62"/>
      <c r="I104" s="62"/>
      <c r="J104" s="62"/>
    </row>
    <row r="105" spans="1:10" x14ac:dyDescent="0.25">
      <c r="A105" s="75"/>
      <c r="B105" s="75"/>
      <c r="C105" s="76"/>
      <c r="D105" s="16"/>
      <c r="E105" s="27"/>
      <c r="F105" s="75"/>
      <c r="G105" s="75"/>
      <c r="H105" s="62"/>
      <c r="I105" s="62"/>
      <c r="J105" s="62"/>
    </row>
    <row r="106" spans="1:10" x14ac:dyDescent="0.25">
      <c r="A106" s="75"/>
      <c r="B106" s="75"/>
      <c r="C106" s="76"/>
      <c r="D106" s="16"/>
      <c r="E106" s="27"/>
      <c r="F106" s="75"/>
      <c r="G106" s="75"/>
      <c r="H106" s="62"/>
      <c r="I106" s="62"/>
      <c r="J106" s="62"/>
    </row>
    <row r="107" spans="1:10" x14ac:dyDescent="0.25">
      <c r="A107" s="75"/>
      <c r="B107" s="75"/>
      <c r="C107" s="76"/>
      <c r="D107" s="16"/>
      <c r="E107" s="27"/>
      <c r="F107" s="75"/>
      <c r="G107" s="75"/>
      <c r="H107" s="62"/>
      <c r="I107" s="62"/>
      <c r="J107" s="62"/>
    </row>
    <row r="108" spans="1:10" x14ac:dyDescent="0.25">
      <c r="A108" s="75"/>
      <c r="B108" s="75"/>
      <c r="C108" s="76"/>
      <c r="D108" s="16"/>
      <c r="E108" s="27"/>
      <c r="F108" s="75"/>
      <c r="G108" s="75"/>
      <c r="H108" s="62"/>
      <c r="I108" s="62"/>
      <c r="J108" s="62"/>
    </row>
    <row r="109" spans="1:10" x14ac:dyDescent="0.25">
      <c r="A109" s="75"/>
      <c r="B109" s="75"/>
      <c r="C109" s="76"/>
      <c r="D109" s="16"/>
      <c r="E109" s="27"/>
      <c r="F109" s="75"/>
      <c r="G109" s="75"/>
      <c r="H109" s="62"/>
      <c r="I109" s="62"/>
      <c r="J109" s="62"/>
    </row>
    <row r="110" spans="1:10" x14ac:dyDescent="0.25">
      <c r="A110" s="75"/>
      <c r="B110" s="75"/>
      <c r="C110" s="76"/>
      <c r="D110" s="16"/>
      <c r="E110" s="27"/>
      <c r="F110" s="75"/>
      <c r="G110" s="75"/>
      <c r="H110" s="62"/>
      <c r="I110" s="62"/>
      <c r="J110" s="62"/>
    </row>
    <row r="111" spans="1:10" x14ac:dyDescent="0.25">
      <c r="A111" s="75"/>
      <c r="B111" s="75"/>
      <c r="C111" s="76"/>
      <c r="D111" s="16"/>
      <c r="E111" s="27"/>
      <c r="F111" s="75"/>
      <c r="G111" s="75"/>
      <c r="H111" s="62"/>
      <c r="I111" s="62"/>
      <c r="J111" s="62"/>
    </row>
    <row r="112" spans="1:10" x14ac:dyDescent="0.25">
      <c r="A112" s="75"/>
      <c r="B112" s="75"/>
      <c r="C112" s="76"/>
      <c r="D112" s="16"/>
      <c r="E112" s="27"/>
      <c r="F112" s="75"/>
      <c r="G112" s="75"/>
      <c r="H112" s="62"/>
      <c r="I112" s="62"/>
      <c r="J112" s="62"/>
    </row>
    <row r="113" spans="1:10" x14ac:dyDescent="0.25">
      <c r="A113" s="75"/>
      <c r="B113" s="75"/>
      <c r="C113" s="76"/>
      <c r="D113" s="16"/>
      <c r="E113" s="27"/>
      <c r="F113" s="75"/>
      <c r="G113" s="75"/>
      <c r="H113" s="62"/>
      <c r="I113" s="62"/>
      <c r="J113" s="62"/>
    </row>
    <row r="114" spans="1:10" x14ac:dyDescent="0.25">
      <c r="A114" s="75"/>
      <c r="B114" s="75"/>
      <c r="C114" s="76"/>
      <c r="D114" s="16"/>
      <c r="E114" s="27"/>
      <c r="F114" s="75"/>
      <c r="G114" s="75"/>
      <c r="H114" s="62"/>
      <c r="I114" s="62"/>
      <c r="J114" s="62"/>
    </row>
    <row r="115" spans="1:10" x14ac:dyDescent="0.25">
      <c r="A115" s="75"/>
      <c r="B115" s="75"/>
      <c r="C115" s="76"/>
      <c r="D115" s="16"/>
      <c r="E115" s="27"/>
      <c r="F115" s="75"/>
      <c r="G115" s="75"/>
      <c r="H115" s="62"/>
      <c r="I115" s="62"/>
      <c r="J115" s="62"/>
    </row>
    <row r="116" spans="1:10" x14ac:dyDescent="0.25">
      <c r="A116" s="75"/>
      <c r="B116" s="75"/>
      <c r="C116" s="76"/>
      <c r="D116" s="16"/>
      <c r="E116" s="27"/>
      <c r="F116" s="75"/>
      <c r="G116" s="75"/>
      <c r="H116" s="62"/>
      <c r="I116" s="62"/>
      <c r="J116" s="62"/>
    </row>
    <row r="117" spans="1:10" x14ac:dyDescent="0.25">
      <c r="A117" s="75"/>
      <c r="B117" s="75"/>
      <c r="C117" s="76"/>
      <c r="D117" s="16"/>
      <c r="E117" s="27"/>
      <c r="F117" s="75"/>
      <c r="G117" s="75"/>
      <c r="H117" s="62"/>
      <c r="I117" s="62"/>
      <c r="J117" s="62"/>
    </row>
    <row r="118" spans="1:10" x14ac:dyDescent="0.25">
      <c r="A118" s="75"/>
      <c r="B118" s="75"/>
      <c r="C118" s="76"/>
      <c r="D118" s="16"/>
      <c r="E118" s="27"/>
      <c r="F118" s="75"/>
      <c r="G118" s="75"/>
      <c r="H118" s="62"/>
      <c r="I118" s="62"/>
      <c r="J118" s="62"/>
    </row>
    <row r="119" spans="1:10" x14ac:dyDescent="0.25">
      <c r="A119" s="75"/>
      <c r="B119" s="75"/>
      <c r="C119" s="76"/>
      <c r="D119" s="16"/>
      <c r="E119" s="27"/>
      <c r="F119" s="75"/>
      <c r="G119" s="75"/>
      <c r="H119" s="62"/>
      <c r="I119" s="62"/>
      <c r="J119" s="62"/>
    </row>
    <row r="120" spans="1:10" x14ac:dyDescent="0.25">
      <c r="A120" s="75"/>
      <c r="B120" s="75"/>
      <c r="C120" s="76"/>
      <c r="D120" s="16"/>
      <c r="E120" s="27"/>
      <c r="F120" s="75"/>
      <c r="G120" s="75"/>
      <c r="H120" s="62"/>
      <c r="I120" s="62"/>
      <c r="J120" s="62"/>
    </row>
    <row r="121" spans="1:10" x14ac:dyDescent="0.25">
      <c r="A121" s="75"/>
      <c r="B121" s="75"/>
      <c r="C121" s="76"/>
      <c r="D121" s="16"/>
      <c r="E121" s="27"/>
      <c r="F121" s="75"/>
      <c r="G121" s="75"/>
      <c r="H121" s="62"/>
      <c r="I121" s="62"/>
      <c r="J121" s="62"/>
    </row>
    <row r="122" spans="1:10" x14ac:dyDescent="0.25">
      <c r="A122" s="75"/>
      <c r="B122" s="75"/>
      <c r="C122" s="76"/>
      <c r="D122" s="16"/>
      <c r="E122" s="27"/>
      <c r="F122" s="75"/>
      <c r="G122" s="75"/>
      <c r="H122" s="62"/>
      <c r="I122" s="62"/>
      <c r="J122" s="62"/>
    </row>
    <row r="123" spans="1:10" x14ac:dyDescent="0.25">
      <c r="A123" s="75"/>
      <c r="B123" s="75"/>
      <c r="C123" s="76"/>
      <c r="D123" s="16"/>
      <c r="E123" s="27"/>
      <c r="F123" s="75"/>
      <c r="G123" s="75"/>
      <c r="H123" s="62"/>
      <c r="I123" s="62"/>
      <c r="J123" s="62"/>
    </row>
    <row r="124" spans="1:10" x14ac:dyDescent="0.25">
      <c r="A124" s="75"/>
      <c r="B124" s="75"/>
      <c r="C124" s="76"/>
      <c r="D124" s="16"/>
      <c r="E124" s="27"/>
      <c r="F124" s="75"/>
      <c r="G124" s="75"/>
      <c r="H124" s="62"/>
      <c r="I124" s="62"/>
      <c r="J124" s="62"/>
    </row>
    <row r="125" spans="1:10" x14ac:dyDescent="0.25">
      <c r="A125" s="75"/>
      <c r="B125" s="75"/>
      <c r="C125" s="76"/>
      <c r="D125" s="16"/>
      <c r="E125" s="27"/>
      <c r="F125" s="75"/>
      <c r="G125" s="75"/>
      <c r="H125" s="62"/>
      <c r="I125" s="62"/>
      <c r="J125" s="62"/>
    </row>
    <row r="126" spans="1:10" x14ac:dyDescent="0.25">
      <c r="A126" s="75"/>
      <c r="B126" s="75"/>
      <c r="C126" s="76"/>
      <c r="D126" s="16"/>
      <c r="E126" s="27"/>
      <c r="F126" s="75"/>
      <c r="G126" s="75"/>
      <c r="H126" s="62"/>
      <c r="I126" s="62"/>
      <c r="J126" s="62"/>
    </row>
    <row r="127" spans="1:10" x14ac:dyDescent="0.25">
      <c r="A127" s="75"/>
      <c r="B127" s="75"/>
      <c r="C127" s="76"/>
      <c r="D127" s="16"/>
      <c r="E127" s="27"/>
      <c r="F127" s="75"/>
      <c r="G127" s="75"/>
      <c r="H127" s="62"/>
      <c r="I127" s="62"/>
      <c r="J127" s="62"/>
    </row>
    <row r="128" spans="1:10" x14ac:dyDescent="0.25">
      <c r="A128" s="75"/>
      <c r="B128" s="75"/>
      <c r="C128" s="76"/>
      <c r="D128" s="16"/>
      <c r="E128" s="27"/>
      <c r="F128" s="75"/>
      <c r="G128" s="75"/>
      <c r="H128" s="62"/>
      <c r="I128" s="62"/>
      <c r="J128" s="62"/>
    </row>
    <row r="129" spans="1:10" x14ac:dyDescent="0.25">
      <c r="A129" s="75"/>
      <c r="B129" s="75"/>
      <c r="C129" s="76"/>
      <c r="D129" s="16"/>
      <c r="E129" s="27"/>
      <c r="F129" s="75"/>
      <c r="G129" s="75"/>
      <c r="H129" s="62"/>
      <c r="I129" s="62"/>
      <c r="J129" s="62"/>
    </row>
    <row r="130" spans="1:10" x14ac:dyDescent="0.25">
      <c r="A130" s="75"/>
      <c r="B130" s="75"/>
      <c r="C130" s="76"/>
      <c r="D130" s="16"/>
      <c r="E130" s="27"/>
      <c r="F130" s="75"/>
      <c r="G130" s="75"/>
      <c r="H130" s="62"/>
      <c r="I130" s="62"/>
      <c r="J130" s="62"/>
    </row>
    <row r="131" spans="1:10" x14ac:dyDescent="0.25">
      <c r="A131" s="75"/>
      <c r="B131" s="75"/>
      <c r="C131" s="76"/>
      <c r="D131" s="16"/>
      <c r="E131" s="27"/>
      <c r="F131" s="75"/>
      <c r="G131" s="75"/>
      <c r="H131" s="62"/>
      <c r="I131" s="62"/>
      <c r="J131" s="62"/>
    </row>
    <row r="132" spans="1:10" x14ac:dyDescent="0.25">
      <c r="A132" s="75"/>
      <c r="B132" s="75"/>
      <c r="C132" s="76"/>
      <c r="D132" s="16"/>
      <c r="E132" s="27"/>
      <c r="F132" s="75"/>
      <c r="G132" s="75"/>
      <c r="H132" s="62"/>
      <c r="I132" s="62"/>
      <c r="J132" s="62"/>
    </row>
    <row r="133" spans="1:10" x14ac:dyDescent="0.25">
      <c r="A133" s="75"/>
      <c r="B133" s="75"/>
      <c r="C133" s="76"/>
      <c r="D133" s="16"/>
      <c r="E133" s="27"/>
      <c r="F133" s="75"/>
      <c r="G133" s="75"/>
      <c r="H133" s="62"/>
      <c r="I133" s="62"/>
      <c r="J133" s="62"/>
    </row>
    <row r="134" spans="1:10" x14ac:dyDescent="0.25">
      <c r="A134" s="91"/>
      <c r="B134" s="75"/>
      <c r="C134" s="76"/>
      <c r="D134" s="16"/>
      <c r="E134" s="27"/>
      <c r="F134" s="75"/>
      <c r="G134" s="75"/>
      <c r="H134" s="62"/>
      <c r="I134" s="62"/>
      <c r="J134" s="62"/>
    </row>
    <row r="135" spans="1:10" x14ac:dyDescent="0.25">
      <c r="A135" s="75"/>
      <c r="B135" s="75"/>
      <c r="C135" s="76"/>
      <c r="D135" s="16"/>
      <c r="E135" s="27"/>
      <c r="F135" s="75"/>
      <c r="G135" s="75"/>
      <c r="H135" s="62"/>
      <c r="I135" s="62"/>
      <c r="J135" s="62"/>
    </row>
    <row r="136" spans="1:10" x14ac:dyDescent="0.25">
      <c r="A136" s="91"/>
      <c r="B136" s="75"/>
      <c r="C136" s="76"/>
      <c r="D136" s="16"/>
      <c r="E136" s="27"/>
      <c r="F136" s="75"/>
      <c r="G136" s="75"/>
      <c r="H136" s="62"/>
      <c r="I136" s="62"/>
      <c r="J136" s="62"/>
    </row>
    <row r="137" spans="1:10" x14ac:dyDescent="0.25">
      <c r="A137" s="75"/>
      <c r="B137" s="75"/>
      <c r="C137" s="76"/>
      <c r="D137" s="16"/>
      <c r="E137" s="27"/>
      <c r="F137" s="75"/>
      <c r="G137" s="75"/>
      <c r="H137" s="62"/>
      <c r="I137" s="62"/>
      <c r="J137" s="62"/>
    </row>
    <row r="138" spans="1:10" x14ac:dyDescent="0.25">
      <c r="A138" s="91"/>
      <c r="B138" s="75"/>
      <c r="C138" s="76"/>
      <c r="D138" s="16"/>
      <c r="E138" s="27"/>
      <c r="F138" s="75"/>
      <c r="G138" s="75"/>
      <c r="H138" s="62"/>
      <c r="I138" s="62"/>
      <c r="J138" s="62"/>
    </row>
    <row r="139" spans="1:10" x14ac:dyDescent="0.25">
      <c r="A139" s="75"/>
      <c r="B139" s="75"/>
      <c r="C139" s="76"/>
      <c r="D139" s="16"/>
      <c r="E139" s="27"/>
      <c r="F139" s="75"/>
      <c r="G139" s="75"/>
      <c r="H139" s="62"/>
      <c r="I139" s="62"/>
      <c r="J139" s="62"/>
    </row>
    <row r="140" spans="1:10" x14ac:dyDescent="0.25">
      <c r="A140" s="91"/>
      <c r="B140" s="75"/>
      <c r="C140" s="76"/>
      <c r="D140" s="16"/>
      <c r="E140" s="27"/>
      <c r="F140" s="75"/>
      <c r="G140" s="75"/>
      <c r="H140" s="62"/>
      <c r="I140" s="62"/>
      <c r="J140" s="62"/>
    </row>
    <row r="141" spans="1:10" x14ac:dyDescent="0.25">
      <c r="A141" s="75"/>
      <c r="B141" s="75"/>
      <c r="C141" s="76"/>
      <c r="D141" s="16"/>
      <c r="E141" s="27"/>
      <c r="F141" s="75"/>
      <c r="G141" s="75"/>
      <c r="H141" s="62"/>
      <c r="I141" s="62"/>
      <c r="J141" s="62"/>
    </row>
    <row r="142" spans="1:10" x14ac:dyDescent="0.25">
      <c r="A142" s="75"/>
      <c r="B142" s="75"/>
      <c r="C142" s="76"/>
      <c r="D142" s="16"/>
      <c r="E142" s="27"/>
      <c r="F142" s="75"/>
      <c r="G142" s="75"/>
      <c r="H142" s="62"/>
      <c r="I142" s="62"/>
      <c r="J142" s="62"/>
    </row>
    <row r="143" spans="1:10" x14ac:dyDescent="0.25">
      <c r="A143" s="91"/>
      <c r="B143" s="75"/>
      <c r="C143" s="76"/>
      <c r="D143" s="16"/>
      <c r="E143" s="27"/>
      <c r="F143" s="75"/>
      <c r="G143" s="75"/>
      <c r="H143" s="62"/>
      <c r="I143" s="62"/>
      <c r="J143" s="62"/>
    </row>
    <row r="144" spans="1:10" x14ac:dyDescent="0.25">
      <c r="A144" s="75"/>
      <c r="B144" s="75"/>
      <c r="C144" s="76"/>
      <c r="D144" s="16"/>
      <c r="E144" s="27"/>
      <c r="F144" s="75"/>
      <c r="G144" s="75"/>
      <c r="H144" s="62"/>
      <c r="I144" s="62"/>
      <c r="J144" s="62"/>
    </row>
    <row r="145" spans="1:10" x14ac:dyDescent="0.25">
      <c r="A145" s="91"/>
      <c r="B145" s="75"/>
      <c r="C145" s="76"/>
      <c r="D145" s="16"/>
      <c r="E145" s="27"/>
      <c r="F145" s="75"/>
      <c r="G145" s="75"/>
      <c r="H145" s="62"/>
      <c r="I145" s="62"/>
      <c r="J145" s="62"/>
    </row>
    <row r="146" spans="1:10" x14ac:dyDescent="0.25">
      <c r="A146" s="75"/>
      <c r="B146" s="75"/>
      <c r="C146" s="76"/>
      <c r="D146" s="16"/>
      <c r="E146" s="27"/>
      <c r="F146" s="75"/>
      <c r="G146" s="75"/>
      <c r="H146" s="62"/>
      <c r="I146" s="62"/>
      <c r="J146" s="62"/>
    </row>
    <row r="147" spans="1:10" x14ac:dyDescent="0.25">
      <c r="A147" s="91"/>
      <c r="B147" s="75"/>
      <c r="C147" s="76"/>
      <c r="D147" s="16"/>
      <c r="E147" s="27"/>
      <c r="F147" s="75"/>
      <c r="G147" s="75"/>
      <c r="H147" s="62"/>
      <c r="I147" s="62"/>
      <c r="J147" s="62"/>
    </row>
    <row r="148" spans="1:10" x14ac:dyDescent="0.25">
      <c r="A148" s="75"/>
      <c r="B148" s="75"/>
      <c r="C148" s="76"/>
      <c r="D148" s="16"/>
      <c r="E148" s="27"/>
      <c r="F148" s="75"/>
      <c r="G148" s="75"/>
      <c r="H148" s="62"/>
      <c r="I148" s="62"/>
      <c r="J148" s="62"/>
    </row>
    <row r="149" spans="1:10" x14ac:dyDescent="0.25">
      <c r="A149" s="91"/>
      <c r="B149" s="75"/>
      <c r="C149" s="76"/>
      <c r="D149" s="16"/>
      <c r="E149" s="27"/>
      <c r="F149" s="75"/>
      <c r="G149" s="75"/>
      <c r="H149" s="62"/>
      <c r="I149" s="62"/>
      <c r="J149" s="62"/>
    </row>
    <row r="150" spans="1:10" x14ac:dyDescent="0.25">
      <c r="A150" s="75"/>
      <c r="B150" s="75"/>
      <c r="C150" s="76"/>
      <c r="D150" s="16"/>
      <c r="E150" s="27"/>
      <c r="F150" s="75"/>
      <c r="G150" s="75"/>
      <c r="H150" s="62"/>
      <c r="I150" s="62"/>
      <c r="J150" s="62"/>
    </row>
    <row r="151" spans="1:10" x14ac:dyDescent="0.25">
      <c r="A151" s="75"/>
      <c r="B151" s="75"/>
      <c r="C151" s="76"/>
      <c r="D151" s="16"/>
      <c r="E151" s="27"/>
      <c r="F151" s="75"/>
      <c r="G151" s="75"/>
      <c r="H151" s="62"/>
      <c r="I151" s="62"/>
      <c r="J151" s="62"/>
    </row>
    <row r="152" spans="1:10" x14ac:dyDescent="0.25">
      <c r="A152" s="91"/>
      <c r="B152" s="75"/>
      <c r="C152" s="76"/>
      <c r="D152" s="16"/>
      <c r="E152" s="27"/>
      <c r="F152" s="75"/>
      <c r="G152" s="75"/>
      <c r="H152" s="62"/>
      <c r="I152" s="62"/>
      <c r="J152" s="62"/>
    </row>
    <row r="153" spans="1:10" x14ac:dyDescent="0.25">
      <c r="A153" s="75"/>
      <c r="B153" s="75"/>
      <c r="C153" s="76"/>
      <c r="D153" s="16"/>
      <c r="E153" s="27"/>
      <c r="F153" s="75"/>
      <c r="G153" s="75"/>
      <c r="H153" s="62"/>
      <c r="I153" s="62"/>
      <c r="J153" s="62"/>
    </row>
    <row r="154" spans="1:10" x14ac:dyDescent="0.25">
      <c r="A154" s="91"/>
      <c r="B154" s="75"/>
      <c r="C154" s="76"/>
      <c r="D154" s="16"/>
      <c r="E154" s="27"/>
      <c r="F154" s="75"/>
      <c r="G154" s="75"/>
      <c r="H154" s="62"/>
      <c r="I154" s="62"/>
      <c r="J154" s="62"/>
    </row>
    <row r="155" spans="1:10" x14ac:dyDescent="0.25">
      <c r="A155" s="75"/>
      <c r="B155" s="75"/>
      <c r="C155" s="76"/>
      <c r="D155" s="16"/>
      <c r="E155" s="27"/>
      <c r="F155" s="75"/>
      <c r="G155" s="75"/>
      <c r="H155" s="62"/>
      <c r="I155" s="62"/>
      <c r="J155" s="62"/>
    </row>
    <row r="156" spans="1:10" x14ac:dyDescent="0.25">
      <c r="A156" s="91"/>
      <c r="B156" s="75"/>
      <c r="C156" s="76"/>
      <c r="D156" s="16"/>
      <c r="E156" s="27"/>
      <c r="F156" s="75"/>
      <c r="G156" s="75"/>
      <c r="H156" s="62"/>
      <c r="I156" s="62"/>
      <c r="J156" s="62"/>
    </row>
    <row r="157" spans="1:10" x14ac:dyDescent="0.25">
      <c r="A157" s="75"/>
      <c r="B157" s="75"/>
      <c r="C157" s="76"/>
      <c r="D157" s="16"/>
      <c r="E157" s="27"/>
      <c r="F157" s="75"/>
      <c r="G157" s="75"/>
      <c r="H157" s="62"/>
      <c r="I157" s="62"/>
      <c r="J157" s="62"/>
    </row>
    <row r="158" spans="1:10" x14ac:dyDescent="0.25">
      <c r="A158" s="75"/>
      <c r="B158" s="75"/>
      <c r="C158" s="76"/>
      <c r="D158" s="16"/>
      <c r="E158" s="27"/>
      <c r="F158" s="75"/>
      <c r="G158" s="75"/>
      <c r="H158" s="62"/>
      <c r="I158" s="62"/>
      <c r="J158" s="62"/>
    </row>
    <row r="159" spans="1:10" x14ac:dyDescent="0.25">
      <c r="A159" s="75"/>
      <c r="B159" s="75"/>
      <c r="C159" s="76"/>
      <c r="D159" s="16"/>
      <c r="E159" s="27"/>
      <c r="F159" s="75"/>
      <c r="G159" s="75"/>
      <c r="H159" s="62"/>
      <c r="I159" s="62"/>
      <c r="J159" s="62"/>
    </row>
    <row r="160" spans="1:10" x14ac:dyDescent="0.25">
      <c r="A160" s="75"/>
      <c r="B160" s="75"/>
      <c r="C160" s="76"/>
      <c r="D160" s="16"/>
      <c r="E160" s="27"/>
      <c r="F160" s="75"/>
      <c r="G160" s="75"/>
      <c r="H160" s="62"/>
      <c r="I160" s="62"/>
      <c r="J160" s="62"/>
    </row>
    <row r="161" spans="1:10" x14ac:dyDescent="0.25">
      <c r="A161" s="75"/>
      <c r="B161" s="75"/>
      <c r="C161" s="76"/>
      <c r="D161" s="16"/>
      <c r="E161" s="27"/>
      <c r="F161" s="75"/>
      <c r="G161" s="75"/>
      <c r="H161" s="62"/>
      <c r="I161" s="62"/>
      <c r="J161" s="62"/>
    </row>
    <row r="162" spans="1:10" x14ac:dyDescent="0.25">
      <c r="A162" s="75"/>
      <c r="B162" s="75"/>
      <c r="C162" s="76"/>
      <c r="D162" s="16"/>
      <c r="E162" s="27"/>
      <c r="F162" s="75"/>
      <c r="G162" s="75"/>
      <c r="H162" s="62"/>
      <c r="I162" s="62"/>
      <c r="J162" s="62"/>
    </row>
    <row r="163" spans="1:10" x14ac:dyDescent="0.25">
      <c r="A163" s="75"/>
      <c r="B163" s="75"/>
      <c r="C163" s="76"/>
      <c r="D163" s="16"/>
      <c r="E163" s="27"/>
      <c r="F163" s="75"/>
      <c r="G163" s="75"/>
      <c r="H163" s="62"/>
      <c r="I163" s="62"/>
      <c r="J163" s="62"/>
    </row>
    <row r="164" spans="1:10" x14ac:dyDescent="0.25">
      <c r="A164" s="75"/>
      <c r="B164" s="75"/>
      <c r="C164" s="76"/>
      <c r="D164" s="16"/>
      <c r="E164" s="27"/>
      <c r="F164" s="75"/>
      <c r="G164" s="75"/>
      <c r="H164" s="62"/>
      <c r="I164" s="62"/>
      <c r="J164" s="62"/>
    </row>
    <row r="165" spans="1:10" x14ac:dyDescent="0.25">
      <c r="A165" s="75"/>
      <c r="B165" s="75"/>
      <c r="C165" s="76"/>
      <c r="D165" s="16"/>
      <c r="E165" s="27"/>
      <c r="F165" s="75"/>
      <c r="G165" s="75"/>
      <c r="H165" s="62"/>
      <c r="I165" s="62"/>
      <c r="J165" s="62"/>
    </row>
    <row r="166" spans="1:10" x14ac:dyDescent="0.25">
      <c r="A166" s="75"/>
      <c r="B166" s="75"/>
      <c r="C166" s="76"/>
      <c r="D166" s="16"/>
      <c r="E166" s="27"/>
      <c r="F166" s="75"/>
      <c r="G166" s="75"/>
      <c r="H166" s="62"/>
      <c r="I166" s="62"/>
      <c r="J166" s="62"/>
    </row>
    <row r="167" spans="1:10" x14ac:dyDescent="0.25">
      <c r="A167" s="75"/>
      <c r="B167" s="75"/>
      <c r="C167" s="76"/>
      <c r="D167" s="16"/>
      <c r="E167" s="27"/>
      <c r="F167" s="75"/>
      <c r="G167" s="75"/>
      <c r="H167" s="62"/>
      <c r="I167" s="62"/>
      <c r="J167" s="62"/>
    </row>
    <row r="168" spans="1:10" x14ac:dyDescent="0.25">
      <c r="A168" s="75"/>
      <c r="B168" s="75"/>
      <c r="C168" s="76"/>
      <c r="D168" s="16"/>
      <c r="E168" s="27"/>
      <c r="F168" s="75"/>
      <c r="G168" s="75"/>
      <c r="H168" s="62"/>
      <c r="I168" s="62"/>
      <c r="J168" s="62"/>
    </row>
    <row r="169" spans="1:10" x14ac:dyDescent="0.25">
      <c r="A169" s="75"/>
      <c r="B169" s="75"/>
      <c r="C169" s="76"/>
      <c r="D169" s="16"/>
      <c r="E169" s="27"/>
      <c r="F169" s="75"/>
      <c r="G169" s="75"/>
      <c r="H169" s="62"/>
      <c r="I169" s="62"/>
      <c r="J169" s="62"/>
    </row>
    <row r="170" spans="1:10" x14ac:dyDescent="0.25">
      <c r="A170" s="75"/>
      <c r="B170" s="75"/>
      <c r="C170" s="76"/>
      <c r="D170" s="16"/>
      <c r="E170" s="27"/>
      <c r="F170" s="75"/>
      <c r="G170" s="75"/>
      <c r="H170" s="62"/>
      <c r="I170" s="62"/>
      <c r="J170" s="62"/>
    </row>
    <row r="171" spans="1:10" x14ac:dyDescent="0.25">
      <c r="A171" s="75"/>
      <c r="B171" s="75"/>
      <c r="C171" s="76"/>
      <c r="D171" s="16"/>
      <c r="E171" s="27"/>
      <c r="F171" s="75"/>
      <c r="G171" s="75"/>
      <c r="H171" s="62"/>
      <c r="I171" s="62"/>
      <c r="J171" s="62"/>
    </row>
    <row r="172" spans="1:10" x14ac:dyDescent="0.25">
      <c r="A172" s="75"/>
      <c r="B172" s="75"/>
      <c r="C172" s="76"/>
      <c r="D172" s="16"/>
      <c r="E172" s="27"/>
      <c r="F172" s="75"/>
      <c r="G172" s="75"/>
      <c r="H172" s="62"/>
      <c r="I172" s="62"/>
      <c r="J172" s="62"/>
    </row>
    <row r="173" spans="1:10" x14ac:dyDescent="0.25">
      <c r="A173" s="75"/>
      <c r="B173" s="75"/>
      <c r="C173" s="76"/>
      <c r="D173" s="16"/>
      <c r="E173" s="27"/>
      <c r="F173" s="75"/>
      <c r="G173" s="75"/>
      <c r="H173" s="62"/>
      <c r="I173" s="62"/>
      <c r="J173" s="62"/>
    </row>
    <row r="174" spans="1:10" x14ac:dyDescent="0.25">
      <c r="A174" s="75"/>
      <c r="B174" s="75"/>
      <c r="C174" s="76"/>
      <c r="D174" s="16"/>
      <c r="E174" s="27"/>
      <c r="F174" s="75"/>
      <c r="G174" s="75"/>
      <c r="H174" s="62"/>
      <c r="I174" s="62"/>
      <c r="J174" s="62"/>
    </row>
    <row r="175" spans="1:10" x14ac:dyDescent="0.25">
      <c r="A175" s="75"/>
      <c r="B175" s="75"/>
      <c r="C175" s="76"/>
      <c r="D175" s="16"/>
      <c r="E175" s="27"/>
      <c r="F175" s="75"/>
      <c r="G175" s="75"/>
      <c r="H175" s="62"/>
      <c r="I175" s="62"/>
      <c r="J175" s="62"/>
    </row>
    <row r="176" spans="1:10" x14ac:dyDescent="0.25">
      <c r="A176" s="75"/>
      <c r="B176" s="75"/>
      <c r="C176" s="76"/>
      <c r="D176" s="16"/>
      <c r="E176" s="27"/>
      <c r="F176" s="75"/>
      <c r="G176" s="75"/>
      <c r="H176" s="62"/>
      <c r="I176" s="62"/>
      <c r="J176" s="62"/>
    </row>
    <row r="177" spans="1:10" x14ac:dyDescent="0.25">
      <c r="A177" s="75"/>
      <c r="B177" s="75"/>
      <c r="C177" s="76"/>
      <c r="D177" s="16"/>
      <c r="E177" s="27"/>
      <c r="F177" s="75"/>
      <c r="G177" s="75"/>
      <c r="H177" s="62"/>
      <c r="I177" s="62"/>
      <c r="J177" s="62"/>
    </row>
    <row r="178" spans="1:10" x14ac:dyDescent="0.25">
      <c r="A178" s="75"/>
      <c r="B178" s="75"/>
      <c r="C178" s="76"/>
      <c r="D178" s="16"/>
      <c r="E178" s="27"/>
      <c r="F178" s="75"/>
      <c r="G178" s="75"/>
      <c r="H178" s="62"/>
      <c r="I178" s="62"/>
      <c r="J178" s="62"/>
    </row>
    <row r="179" spans="1:10" x14ac:dyDescent="0.25">
      <c r="A179" s="75"/>
      <c r="B179" s="75"/>
      <c r="C179" s="76"/>
      <c r="D179" s="16"/>
      <c r="E179" s="27"/>
      <c r="F179" s="75"/>
      <c r="G179" s="75"/>
      <c r="H179" s="62"/>
      <c r="I179" s="62"/>
      <c r="J179" s="62"/>
    </row>
    <row r="180" spans="1:10" x14ac:dyDescent="0.25">
      <c r="A180" s="75"/>
      <c r="B180" s="75"/>
      <c r="C180" s="76"/>
      <c r="D180" s="16"/>
      <c r="E180" s="27"/>
      <c r="F180" s="75"/>
      <c r="G180" s="75"/>
      <c r="H180" s="62"/>
      <c r="I180" s="62"/>
      <c r="J180" s="62"/>
    </row>
    <row r="181" spans="1:10" x14ac:dyDescent="0.25">
      <c r="A181" s="75"/>
      <c r="B181" s="75"/>
      <c r="C181" s="76"/>
      <c r="D181" s="16"/>
      <c r="E181" s="27"/>
      <c r="F181" s="75"/>
      <c r="G181" s="75"/>
      <c r="H181" s="62"/>
      <c r="I181" s="62"/>
      <c r="J181" s="62"/>
    </row>
    <row r="182" spans="1:10" x14ac:dyDescent="0.25">
      <c r="A182" s="75"/>
      <c r="B182" s="75"/>
      <c r="C182" s="76"/>
      <c r="D182" s="16"/>
      <c r="E182" s="27"/>
      <c r="F182" s="75"/>
      <c r="G182" s="75"/>
      <c r="H182" s="62"/>
      <c r="I182" s="62"/>
      <c r="J182" s="62"/>
    </row>
    <row r="183" spans="1:10" x14ac:dyDescent="0.25">
      <c r="A183" s="75"/>
      <c r="B183" s="75"/>
      <c r="C183" s="76"/>
      <c r="D183" s="16"/>
      <c r="E183" s="27"/>
      <c r="F183" s="75"/>
      <c r="G183" s="75"/>
      <c r="H183" s="62"/>
      <c r="I183" s="62"/>
      <c r="J183" s="62"/>
    </row>
    <row r="184" spans="1:10" x14ac:dyDescent="0.25">
      <c r="A184" s="75"/>
      <c r="B184" s="75"/>
      <c r="C184" s="76"/>
      <c r="D184" s="16"/>
      <c r="E184" s="27"/>
      <c r="F184" s="75"/>
      <c r="G184" s="75"/>
      <c r="H184" s="62"/>
      <c r="I184" s="62"/>
      <c r="J184" s="62"/>
    </row>
    <row r="185" spans="1:10" x14ac:dyDescent="0.25">
      <c r="A185" s="75"/>
      <c r="B185" s="75"/>
      <c r="C185" s="76"/>
      <c r="D185" s="16"/>
      <c r="E185" s="27"/>
      <c r="F185" s="75"/>
      <c r="G185" s="75"/>
      <c r="H185" s="62"/>
      <c r="I185" s="62"/>
      <c r="J185" s="62"/>
    </row>
    <row r="186" spans="1:10" x14ac:dyDescent="0.25">
      <c r="A186" s="75"/>
      <c r="B186" s="75"/>
      <c r="C186" s="76"/>
      <c r="D186" s="16"/>
      <c r="E186" s="27"/>
      <c r="F186" s="75"/>
      <c r="G186" s="75"/>
      <c r="H186" s="62"/>
      <c r="I186" s="62"/>
      <c r="J186" s="62"/>
    </row>
    <row r="187" spans="1:10" x14ac:dyDescent="0.25">
      <c r="A187" s="75"/>
      <c r="B187" s="75"/>
      <c r="C187" s="76"/>
      <c r="D187" s="16"/>
      <c r="E187" s="27"/>
      <c r="F187" s="75"/>
      <c r="G187" s="75"/>
      <c r="H187" s="62"/>
      <c r="I187" s="62"/>
      <c r="J187" s="62"/>
    </row>
    <row r="188" spans="1:10" x14ac:dyDescent="0.25">
      <c r="A188" s="75"/>
      <c r="B188" s="75"/>
      <c r="C188" s="76"/>
      <c r="D188" s="16"/>
      <c r="E188" s="27"/>
      <c r="F188" s="75"/>
      <c r="G188" s="75"/>
      <c r="H188" s="62"/>
      <c r="I188" s="62"/>
      <c r="J188" s="62"/>
    </row>
    <row r="189" spans="1:10" x14ac:dyDescent="0.25">
      <c r="A189" s="75"/>
      <c r="B189" s="75"/>
      <c r="C189" s="76"/>
      <c r="D189" s="16"/>
      <c r="E189" s="27"/>
      <c r="F189" s="75"/>
      <c r="G189" s="75"/>
      <c r="H189" s="62"/>
      <c r="I189" s="62"/>
      <c r="J189" s="62"/>
    </row>
    <row r="190" spans="1:10" x14ac:dyDescent="0.25">
      <c r="A190" s="75"/>
      <c r="B190" s="75"/>
      <c r="C190" s="76"/>
      <c r="D190" s="16"/>
      <c r="E190" s="27"/>
      <c r="F190" s="75"/>
      <c r="G190" s="75"/>
      <c r="H190" s="62"/>
      <c r="I190" s="62"/>
      <c r="J190" s="62"/>
    </row>
    <row r="191" spans="1:10" x14ac:dyDescent="0.25">
      <c r="A191" s="75"/>
      <c r="B191" s="75"/>
      <c r="C191" s="76"/>
      <c r="D191" s="16"/>
      <c r="E191" s="27"/>
      <c r="F191" s="75"/>
      <c r="G191" s="75"/>
      <c r="H191" s="62"/>
      <c r="I191" s="62"/>
      <c r="J191" s="62"/>
    </row>
    <row r="192" spans="1:10" x14ac:dyDescent="0.25">
      <c r="A192" s="75"/>
      <c r="B192" s="75"/>
      <c r="C192" s="76"/>
      <c r="D192" s="16"/>
      <c r="E192" s="27"/>
      <c r="F192" s="75"/>
      <c r="G192" s="75"/>
      <c r="H192" s="62"/>
      <c r="I192" s="62"/>
      <c r="J192" s="62"/>
    </row>
    <row r="193" spans="1:10" x14ac:dyDescent="0.25">
      <c r="A193" s="75"/>
      <c r="B193" s="75"/>
      <c r="C193" s="76"/>
      <c r="D193" s="16"/>
      <c r="E193" s="27"/>
      <c r="F193" s="75"/>
      <c r="G193" s="75"/>
      <c r="H193" s="62"/>
      <c r="I193" s="62"/>
      <c r="J193" s="62"/>
    </row>
    <row r="194" spans="1:10" x14ac:dyDescent="0.25">
      <c r="A194" s="75"/>
      <c r="B194" s="75"/>
      <c r="C194" s="76"/>
      <c r="D194" s="16"/>
      <c r="E194" s="27"/>
      <c r="F194" s="75"/>
      <c r="G194" s="75"/>
      <c r="H194" s="62"/>
      <c r="I194" s="62"/>
      <c r="J194" s="62"/>
    </row>
    <row r="195" spans="1:10" x14ac:dyDescent="0.25">
      <c r="A195" s="75"/>
      <c r="B195" s="75"/>
      <c r="C195" s="76"/>
      <c r="D195" s="16"/>
      <c r="E195" s="27"/>
      <c r="F195" s="75"/>
      <c r="G195" s="75"/>
      <c r="H195" s="62"/>
      <c r="I195" s="62"/>
      <c r="J195" s="62"/>
    </row>
    <row r="196" spans="1:10" x14ac:dyDescent="0.25">
      <c r="A196" s="75"/>
      <c r="B196" s="75"/>
      <c r="C196" s="76"/>
      <c r="D196" s="16"/>
      <c r="E196" s="27"/>
      <c r="F196" s="75"/>
      <c r="G196" s="75"/>
      <c r="H196" s="62"/>
      <c r="I196" s="62"/>
      <c r="J196" s="62"/>
    </row>
    <row r="197" spans="1:10" x14ac:dyDescent="0.25">
      <c r="A197" s="75"/>
      <c r="B197" s="75"/>
      <c r="C197" s="76"/>
      <c r="D197" s="16"/>
      <c r="E197" s="27"/>
      <c r="F197" s="75"/>
      <c r="G197" s="75"/>
      <c r="H197" s="62"/>
      <c r="I197" s="62"/>
      <c r="J197" s="62"/>
    </row>
    <row r="198" spans="1:10" x14ac:dyDescent="0.25">
      <c r="A198" s="75"/>
      <c r="B198" s="75"/>
      <c r="C198" s="76"/>
      <c r="D198" s="16"/>
      <c r="E198" s="27"/>
      <c r="F198" s="75"/>
      <c r="G198" s="75"/>
      <c r="H198" s="62"/>
      <c r="I198" s="62"/>
      <c r="J198" s="62"/>
    </row>
    <row r="199" spans="1:10" x14ac:dyDescent="0.25">
      <c r="A199" s="75"/>
      <c r="B199" s="75"/>
      <c r="C199" s="76"/>
      <c r="D199" s="16"/>
      <c r="E199" s="27"/>
      <c r="F199" s="75"/>
      <c r="G199" s="75"/>
      <c r="H199" s="62"/>
      <c r="I199" s="62"/>
      <c r="J199" s="62"/>
    </row>
    <row r="200" spans="1:10" x14ac:dyDescent="0.25">
      <c r="A200" s="75"/>
      <c r="B200" s="75"/>
      <c r="C200" s="76"/>
      <c r="D200" s="16"/>
      <c r="E200" s="27"/>
      <c r="F200" s="75"/>
      <c r="G200" s="75"/>
      <c r="H200" s="62"/>
      <c r="I200" s="62"/>
      <c r="J200" s="62"/>
    </row>
    <row r="201" spans="1:10" x14ac:dyDescent="0.25">
      <c r="A201" s="75"/>
      <c r="B201" s="75"/>
      <c r="C201" s="76"/>
      <c r="D201" s="16"/>
      <c r="E201" s="27"/>
      <c r="F201" s="75"/>
      <c r="G201" s="75"/>
      <c r="H201" s="62"/>
      <c r="I201" s="62"/>
      <c r="J201" s="62"/>
    </row>
    <row r="202" spans="1:10" x14ac:dyDescent="0.25">
      <c r="A202" s="75"/>
      <c r="B202" s="75"/>
      <c r="C202" s="76"/>
      <c r="D202" s="16"/>
      <c r="E202" s="27"/>
      <c r="F202" s="75"/>
      <c r="G202" s="75"/>
      <c r="H202" s="62"/>
      <c r="I202" s="62"/>
      <c r="J202" s="62"/>
    </row>
    <row r="203" spans="1:10" x14ac:dyDescent="0.25">
      <c r="A203" s="75"/>
      <c r="B203" s="75"/>
      <c r="C203" s="76"/>
      <c r="D203" s="16"/>
      <c r="E203" s="27"/>
      <c r="F203" s="75"/>
      <c r="G203" s="75"/>
      <c r="H203" s="62"/>
      <c r="I203" s="62"/>
      <c r="J203" s="62"/>
    </row>
    <row r="204" spans="1:10" x14ac:dyDescent="0.25">
      <c r="A204" s="75"/>
      <c r="B204" s="75"/>
      <c r="C204" s="76"/>
      <c r="D204" s="16"/>
      <c r="E204" s="27"/>
      <c r="F204" s="75"/>
      <c r="G204" s="75"/>
      <c r="H204" s="62"/>
      <c r="I204" s="62"/>
      <c r="J204" s="62"/>
    </row>
    <row r="205" spans="1:10" x14ac:dyDescent="0.25">
      <c r="A205" s="75"/>
      <c r="B205" s="75"/>
      <c r="C205" s="76"/>
      <c r="D205" s="16"/>
      <c r="E205" s="27"/>
      <c r="F205" s="75"/>
      <c r="G205" s="75"/>
      <c r="H205" s="62"/>
      <c r="I205" s="62"/>
      <c r="J205" s="62"/>
    </row>
    <row r="206" spans="1:10" x14ac:dyDescent="0.25">
      <c r="A206" s="75"/>
      <c r="B206" s="75"/>
      <c r="C206" s="76"/>
      <c r="D206" s="16"/>
      <c r="E206" s="27"/>
      <c r="F206" s="75"/>
      <c r="G206" s="75"/>
      <c r="H206" s="62"/>
      <c r="I206" s="62"/>
      <c r="J206" s="62"/>
    </row>
    <row r="207" spans="1:10" x14ac:dyDescent="0.25">
      <c r="A207" s="75"/>
      <c r="B207" s="75"/>
      <c r="C207" s="76"/>
      <c r="D207" s="16"/>
      <c r="E207" s="27"/>
      <c r="F207" s="75"/>
      <c r="G207" s="75"/>
      <c r="H207" s="62"/>
      <c r="I207" s="62"/>
      <c r="J207" s="62"/>
    </row>
    <row r="208" spans="1:10" x14ac:dyDescent="0.25">
      <c r="A208" s="75"/>
      <c r="B208" s="75"/>
      <c r="C208" s="76"/>
      <c r="D208" s="16"/>
      <c r="E208" s="27"/>
      <c r="F208" s="75"/>
      <c r="G208" s="75"/>
      <c r="H208" s="62"/>
      <c r="I208" s="62"/>
      <c r="J208" s="62"/>
    </row>
    <row r="209" spans="1:10" x14ac:dyDescent="0.25">
      <c r="A209" s="75"/>
      <c r="B209" s="75"/>
      <c r="C209" s="76"/>
      <c r="D209" s="16"/>
      <c r="E209" s="27"/>
      <c r="F209" s="75"/>
      <c r="G209" s="75"/>
      <c r="H209" s="62"/>
      <c r="I209" s="62"/>
      <c r="J209" s="62"/>
    </row>
    <row r="210" spans="1:10" x14ac:dyDescent="0.25">
      <c r="A210" s="75"/>
      <c r="B210" s="75"/>
      <c r="C210" s="76"/>
      <c r="D210" s="16"/>
      <c r="E210" s="27"/>
      <c r="F210" s="75"/>
      <c r="G210" s="75"/>
      <c r="H210" s="73"/>
      <c r="I210" s="73"/>
      <c r="J210" s="73"/>
    </row>
    <row r="211" spans="1:10" x14ac:dyDescent="0.25">
      <c r="A211" s="75"/>
      <c r="B211" s="75"/>
      <c r="C211" s="76"/>
      <c r="D211" s="16"/>
      <c r="E211" s="27"/>
      <c r="F211" s="75"/>
      <c r="G211" s="75"/>
      <c r="H211" s="73"/>
      <c r="I211" s="73"/>
      <c r="J211" s="73"/>
    </row>
    <row r="212" spans="1:10" x14ac:dyDescent="0.25">
      <c r="A212" s="75"/>
      <c r="B212" s="75"/>
      <c r="C212" s="76"/>
      <c r="D212" s="16"/>
      <c r="E212" s="27"/>
      <c r="F212" s="75"/>
      <c r="G212" s="75"/>
      <c r="H212" s="73"/>
      <c r="I212" s="73"/>
      <c r="J212" s="73"/>
    </row>
    <row r="213" spans="1:10" x14ac:dyDescent="0.25">
      <c r="A213" s="75"/>
      <c r="B213" s="75"/>
      <c r="C213" s="76"/>
      <c r="D213" s="16"/>
      <c r="E213" s="27"/>
      <c r="F213" s="75"/>
      <c r="G213" s="75"/>
      <c r="H213" s="73"/>
      <c r="I213" s="73"/>
      <c r="J213" s="73"/>
    </row>
    <row r="214" spans="1:10" x14ac:dyDescent="0.25">
      <c r="A214" s="75"/>
      <c r="B214" s="75"/>
      <c r="C214" s="76"/>
      <c r="D214" s="16"/>
      <c r="E214" s="27"/>
      <c r="F214" s="75"/>
      <c r="G214" s="75"/>
      <c r="H214" s="73"/>
      <c r="I214" s="73"/>
      <c r="J214" s="73"/>
    </row>
    <row r="215" spans="1:10" x14ac:dyDescent="0.25">
      <c r="A215" s="75"/>
      <c r="B215" s="75"/>
      <c r="C215" s="76"/>
      <c r="D215" s="16"/>
      <c r="E215" s="27"/>
      <c r="F215" s="75"/>
      <c r="G215" s="75"/>
      <c r="H215" s="73"/>
      <c r="I215" s="73"/>
      <c r="J215" s="73"/>
    </row>
    <row r="216" spans="1:10" x14ac:dyDescent="0.25">
      <c r="A216" s="75"/>
      <c r="B216" s="75"/>
      <c r="C216" s="76"/>
      <c r="D216" s="16"/>
      <c r="E216" s="27"/>
      <c r="F216" s="75"/>
      <c r="G216" s="75"/>
      <c r="H216" s="73"/>
      <c r="I216" s="73"/>
      <c r="J216" s="73"/>
    </row>
    <row r="217" spans="1:10" x14ac:dyDescent="0.25">
      <c r="A217" s="75"/>
      <c r="B217" s="75"/>
      <c r="C217" s="76"/>
      <c r="D217" s="16"/>
      <c r="E217" s="27"/>
      <c r="F217" s="75"/>
      <c r="G217" s="75"/>
      <c r="H217" s="73"/>
      <c r="I217" s="73"/>
      <c r="J217" s="73"/>
    </row>
    <row r="218" spans="1:10" x14ac:dyDescent="0.25">
      <c r="A218" s="75"/>
      <c r="B218" s="75"/>
      <c r="C218" s="76"/>
      <c r="D218" s="16"/>
      <c r="E218" s="27"/>
      <c r="F218" s="75"/>
      <c r="G218" s="75"/>
      <c r="H218" s="73"/>
      <c r="I218" s="73"/>
      <c r="J218" s="73"/>
    </row>
    <row r="219" spans="1:10" x14ac:dyDescent="0.25">
      <c r="A219" s="75"/>
      <c r="B219" s="75"/>
      <c r="C219" s="76"/>
      <c r="D219" s="16"/>
      <c r="E219" s="27"/>
      <c r="F219" s="75"/>
      <c r="G219" s="75"/>
      <c r="H219" s="73"/>
      <c r="I219" s="73"/>
      <c r="J219" s="73"/>
    </row>
    <row r="220" spans="1:10" x14ac:dyDescent="0.25">
      <c r="A220" s="75"/>
      <c r="B220" s="75"/>
      <c r="C220" s="76"/>
      <c r="D220" s="16"/>
      <c r="E220" s="27"/>
      <c r="F220" s="75"/>
      <c r="G220" s="75"/>
      <c r="H220" s="73"/>
      <c r="I220" s="73"/>
      <c r="J220" s="73"/>
    </row>
    <row r="221" spans="1:10" x14ac:dyDescent="0.25">
      <c r="A221" s="75"/>
      <c r="B221" s="75"/>
      <c r="C221" s="76"/>
      <c r="D221" s="16"/>
      <c r="E221" s="27"/>
      <c r="F221" s="75"/>
      <c r="G221" s="75"/>
      <c r="H221" s="73"/>
      <c r="I221" s="73"/>
      <c r="J221" s="73"/>
    </row>
    <row r="222" spans="1:10" x14ac:dyDescent="0.25">
      <c r="A222" s="75"/>
      <c r="B222" s="75"/>
      <c r="C222" s="76"/>
      <c r="D222" s="16"/>
      <c r="E222" s="27"/>
      <c r="F222" s="75"/>
      <c r="G222" s="75"/>
      <c r="H222" s="73"/>
      <c r="I222" s="73"/>
      <c r="J222" s="73"/>
    </row>
    <row r="223" spans="1:10" x14ac:dyDescent="0.25">
      <c r="A223" s="75"/>
      <c r="B223" s="75"/>
      <c r="C223" s="76"/>
      <c r="D223" s="16"/>
      <c r="E223" s="27"/>
      <c r="F223" s="75"/>
      <c r="G223" s="75"/>
      <c r="H223" s="73"/>
      <c r="I223" s="73"/>
      <c r="J223" s="73"/>
    </row>
    <row r="224" spans="1:10" x14ac:dyDescent="0.25">
      <c r="A224" s="75"/>
      <c r="B224" s="75"/>
      <c r="C224" s="76"/>
      <c r="D224" s="16"/>
      <c r="E224" s="27"/>
      <c r="F224" s="75"/>
      <c r="G224" s="75"/>
      <c r="H224" s="73"/>
      <c r="I224" s="73"/>
      <c r="J224" s="73"/>
    </row>
    <row r="225" spans="1:10" x14ac:dyDescent="0.25">
      <c r="A225" s="75"/>
      <c r="B225" s="75"/>
      <c r="C225" s="78"/>
      <c r="D225" s="16"/>
      <c r="E225" s="27"/>
      <c r="F225" s="79"/>
      <c r="G225" s="75"/>
      <c r="H225" s="73"/>
      <c r="I225" s="73"/>
      <c r="J225" s="73"/>
    </row>
    <row r="226" spans="1:10" x14ac:dyDescent="0.25">
      <c r="A226" s="75"/>
      <c r="B226" s="75"/>
      <c r="C226" s="78"/>
      <c r="D226" s="16"/>
      <c r="E226" s="27"/>
      <c r="F226" s="79"/>
      <c r="G226" s="75"/>
      <c r="H226" s="73"/>
      <c r="I226" s="73"/>
      <c r="J226" s="73"/>
    </row>
    <row r="227" spans="1:10" x14ac:dyDescent="0.25">
      <c r="A227" s="75"/>
      <c r="B227" s="75"/>
      <c r="C227" s="76"/>
      <c r="D227" s="16"/>
      <c r="E227" s="27"/>
      <c r="F227" s="75"/>
      <c r="G227" s="75"/>
      <c r="H227" s="73"/>
      <c r="I227" s="73"/>
      <c r="J227" s="73"/>
    </row>
    <row r="228" spans="1:10" x14ac:dyDescent="0.25">
      <c r="A228" s="75"/>
      <c r="B228" s="75"/>
      <c r="C228" s="76"/>
      <c r="D228" s="16"/>
      <c r="E228" s="27"/>
      <c r="F228" s="75"/>
      <c r="G228" s="75"/>
      <c r="H228" s="73"/>
      <c r="I228" s="73"/>
      <c r="J228" s="73"/>
    </row>
    <row r="229" spans="1:10" x14ac:dyDescent="0.25">
      <c r="A229" s="75"/>
      <c r="B229" s="75"/>
      <c r="C229" s="76"/>
      <c r="D229" s="16"/>
      <c r="E229" s="27"/>
      <c r="F229" s="75"/>
      <c r="G229" s="75"/>
      <c r="H229" s="73"/>
      <c r="I229" s="73"/>
      <c r="J229" s="73"/>
    </row>
    <row r="230" spans="1:10" x14ac:dyDescent="0.25">
      <c r="A230" s="75"/>
      <c r="B230" s="75"/>
      <c r="C230" s="76"/>
      <c r="D230" s="16"/>
      <c r="E230" s="27"/>
      <c r="F230" s="75"/>
      <c r="G230" s="75"/>
      <c r="H230" s="73"/>
      <c r="I230" s="73"/>
      <c r="J230" s="73"/>
    </row>
    <row r="231" spans="1:10" x14ac:dyDescent="0.25">
      <c r="A231" s="75"/>
      <c r="B231" s="75"/>
      <c r="C231" s="76"/>
      <c r="D231" s="16"/>
      <c r="E231" s="27"/>
      <c r="F231" s="75"/>
      <c r="G231" s="75"/>
      <c r="H231" s="73"/>
      <c r="I231" s="73"/>
      <c r="J231" s="73"/>
    </row>
    <row r="232" spans="1:10" x14ac:dyDescent="0.25">
      <c r="A232" s="75"/>
      <c r="B232" s="75"/>
      <c r="C232" s="76"/>
      <c r="D232" s="16"/>
      <c r="E232" s="27"/>
      <c r="F232" s="75"/>
      <c r="G232" s="75"/>
      <c r="H232" s="73"/>
      <c r="I232" s="73"/>
      <c r="J232" s="73"/>
    </row>
    <row r="233" spans="1:10" x14ac:dyDescent="0.25">
      <c r="A233" s="75"/>
      <c r="B233" s="75"/>
      <c r="C233" s="76"/>
      <c r="D233" s="16"/>
      <c r="E233" s="27"/>
      <c r="F233" s="75"/>
      <c r="G233" s="75"/>
      <c r="H233" s="73"/>
      <c r="I233" s="73"/>
      <c r="J233" s="73"/>
    </row>
    <row r="234" spans="1:10" x14ac:dyDescent="0.25">
      <c r="A234" s="75"/>
      <c r="B234" s="75"/>
      <c r="C234" s="76"/>
      <c r="D234" s="16"/>
      <c r="E234" s="27"/>
      <c r="F234" s="75"/>
      <c r="G234" s="75"/>
      <c r="H234" s="73"/>
      <c r="I234" s="73"/>
      <c r="J234" s="73"/>
    </row>
    <row r="235" spans="1:10" x14ac:dyDescent="0.25">
      <c r="A235" s="75"/>
      <c r="B235" s="75"/>
      <c r="C235" s="76"/>
      <c r="D235" s="16"/>
      <c r="E235" s="27"/>
      <c r="F235" s="75"/>
      <c r="G235" s="75"/>
      <c r="H235" s="73"/>
      <c r="I235" s="73"/>
      <c r="J235" s="73"/>
    </row>
    <row r="236" spans="1:10" x14ac:dyDescent="0.25">
      <c r="A236" s="75"/>
      <c r="B236" s="75"/>
      <c r="C236" s="76"/>
      <c r="D236" s="16"/>
      <c r="E236" s="27"/>
      <c r="F236" s="75"/>
      <c r="G236" s="75"/>
      <c r="H236" s="73"/>
      <c r="I236" s="73"/>
      <c r="J236" s="73"/>
    </row>
    <row r="237" spans="1:10" x14ac:dyDescent="0.25">
      <c r="A237" s="75"/>
      <c r="B237" s="75"/>
      <c r="C237" s="76"/>
      <c r="D237" s="16"/>
      <c r="E237" s="27"/>
      <c r="F237" s="75"/>
      <c r="G237" s="75"/>
      <c r="H237" s="73"/>
      <c r="I237" s="73"/>
      <c r="J237" s="73"/>
    </row>
    <row r="238" spans="1:10" x14ac:dyDescent="0.25">
      <c r="A238" s="75"/>
      <c r="B238" s="75"/>
      <c r="C238" s="76"/>
      <c r="D238" s="16"/>
      <c r="E238" s="27"/>
      <c r="F238" s="75"/>
      <c r="G238" s="75"/>
      <c r="H238" s="73"/>
      <c r="I238" s="73"/>
      <c r="J238" s="73"/>
    </row>
    <row r="239" spans="1:10" x14ac:dyDescent="0.25">
      <c r="A239" s="75"/>
      <c r="B239" s="75"/>
      <c r="C239" s="76"/>
      <c r="D239" s="16"/>
      <c r="E239" s="27"/>
      <c r="F239" s="75"/>
      <c r="G239" s="75"/>
      <c r="H239" s="73"/>
      <c r="I239" s="73"/>
      <c r="J239" s="73"/>
    </row>
    <row r="240" spans="1:10" x14ac:dyDescent="0.25">
      <c r="A240" s="75"/>
      <c r="B240" s="75"/>
      <c r="C240" s="76"/>
      <c r="D240" s="16"/>
      <c r="E240" s="27"/>
      <c r="F240" s="75"/>
      <c r="G240" s="75"/>
      <c r="H240" s="73"/>
      <c r="I240" s="73"/>
      <c r="J240" s="73"/>
    </row>
    <row r="241" spans="1:10" x14ac:dyDescent="0.25">
      <c r="A241" s="75"/>
      <c r="B241" s="75"/>
      <c r="C241" s="76"/>
      <c r="D241" s="16"/>
      <c r="E241" s="27"/>
      <c r="F241" s="75"/>
      <c r="G241" s="75"/>
      <c r="H241" s="73"/>
      <c r="I241" s="73"/>
      <c r="J241" s="73"/>
    </row>
    <row r="242" spans="1:10" x14ac:dyDescent="0.25">
      <c r="A242" s="75"/>
      <c r="B242" s="75"/>
      <c r="C242" s="76"/>
      <c r="D242" s="16"/>
      <c r="E242" s="27"/>
      <c r="F242" s="75"/>
      <c r="G242" s="75"/>
      <c r="H242" s="73"/>
      <c r="I242" s="73"/>
      <c r="J242" s="73"/>
    </row>
    <row r="243" spans="1:10" x14ac:dyDescent="0.25">
      <c r="A243" s="75"/>
      <c r="B243" s="75"/>
      <c r="C243" s="76"/>
      <c r="D243" s="16"/>
      <c r="E243" s="27"/>
      <c r="F243" s="75"/>
      <c r="G243" s="75"/>
      <c r="H243" s="73"/>
      <c r="I243" s="73"/>
      <c r="J243" s="73"/>
    </row>
    <row r="244" spans="1:10" x14ac:dyDescent="0.25">
      <c r="A244" s="75"/>
      <c r="B244" s="75"/>
      <c r="C244" s="76"/>
      <c r="D244" s="16"/>
      <c r="E244" s="27"/>
      <c r="F244" s="75"/>
      <c r="G244" s="75"/>
      <c r="H244" s="73"/>
      <c r="I244" s="73"/>
      <c r="J244" s="73"/>
    </row>
    <row r="245" spans="1:10" x14ac:dyDescent="0.25">
      <c r="A245" s="75"/>
      <c r="B245" s="75"/>
      <c r="C245" s="76"/>
      <c r="D245" s="16"/>
      <c r="E245" s="27"/>
      <c r="F245" s="75"/>
      <c r="G245" s="75"/>
      <c r="H245" s="73"/>
      <c r="I245" s="73"/>
      <c r="J245" s="73"/>
    </row>
    <row r="246" spans="1:10" x14ac:dyDescent="0.25">
      <c r="A246" s="75"/>
      <c r="B246" s="75"/>
      <c r="C246" s="76"/>
      <c r="D246" s="16"/>
      <c r="E246" s="27"/>
      <c r="F246" s="75"/>
      <c r="G246" s="75"/>
      <c r="H246" s="73"/>
      <c r="I246" s="73"/>
      <c r="J246" s="73"/>
    </row>
    <row r="247" spans="1:10" x14ac:dyDescent="0.25">
      <c r="A247" s="75"/>
      <c r="B247" s="75"/>
      <c r="C247" s="76"/>
      <c r="D247" s="16"/>
      <c r="E247" s="27"/>
      <c r="F247" s="75"/>
      <c r="G247" s="75"/>
      <c r="H247" s="73"/>
      <c r="I247" s="73"/>
      <c r="J247" s="73"/>
    </row>
    <row r="248" spans="1:10" x14ac:dyDescent="0.25">
      <c r="A248" s="75"/>
      <c r="B248" s="75"/>
      <c r="C248" s="76"/>
      <c r="D248" s="16"/>
      <c r="E248" s="27"/>
      <c r="F248" s="75"/>
      <c r="G248" s="75"/>
      <c r="H248" s="73"/>
      <c r="I248" s="73"/>
      <c r="J248" s="73"/>
    </row>
    <row r="249" spans="1:10" x14ac:dyDescent="0.25">
      <c r="A249" s="75"/>
      <c r="B249" s="75"/>
      <c r="C249" s="76"/>
      <c r="D249" s="16"/>
      <c r="E249" s="27"/>
      <c r="F249" s="75"/>
      <c r="G249" s="75"/>
      <c r="H249" s="73"/>
      <c r="I249" s="73"/>
      <c r="J249" s="73"/>
    </row>
    <row r="250" spans="1:10" x14ac:dyDescent="0.25">
      <c r="A250" s="75"/>
      <c r="B250" s="75"/>
      <c r="C250" s="76"/>
      <c r="D250" s="16"/>
      <c r="E250" s="27"/>
      <c r="F250" s="75"/>
      <c r="G250" s="75"/>
      <c r="H250" s="73"/>
      <c r="I250" s="73"/>
      <c r="J250" s="73"/>
    </row>
    <row r="251" spans="1:10" x14ac:dyDescent="0.25">
      <c r="A251" s="75"/>
      <c r="B251" s="75"/>
      <c r="C251" s="76"/>
      <c r="D251" s="16"/>
      <c r="E251" s="27"/>
      <c r="F251" s="75"/>
      <c r="G251" s="75"/>
      <c r="H251" s="73"/>
      <c r="I251" s="73"/>
      <c r="J251" s="73"/>
    </row>
    <row r="252" spans="1:10" x14ac:dyDescent="0.25">
      <c r="A252" s="75"/>
      <c r="B252" s="75"/>
      <c r="C252" s="76"/>
      <c r="D252" s="16"/>
      <c r="E252" s="27"/>
      <c r="F252" s="75"/>
      <c r="G252" s="75"/>
      <c r="H252" s="73"/>
      <c r="I252" s="73"/>
      <c r="J252" s="73"/>
    </row>
    <row r="253" spans="1:10" x14ac:dyDescent="0.25">
      <c r="A253" s="75"/>
      <c r="B253" s="75"/>
      <c r="C253" s="76"/>
      <c r="D253" s="16"/>
      <c r="E253" s="27"/>
      <c r="F253" s="75"/>
      <c r="G253" s="75"/>
      <c r="H253" s="73"/>
      <c r="I253" s="73"/>
      <c r="J253" s="73"/>
    </row>
    <row r="254" spans="1:10" x14ac:dyDescent="0.25">
      <c r="A254" s="75"/>
      <c r="B254" s="75"/>
      <c r="C254" s="76"/>
      <c r="D254" s="16"/>
      <c r="E254" s="27"/>
      <c r="F254" s="75"/>
      <c r="G254" s="75"/>
      <c r="H254" s="73"/>
      <c r="I254" s="73"/>
      <c r="J254" s="73"/>
    </row>
    <row r="255" spans="1:10" x14ac:dyDescent="0.25">
      <c r="A255" s="75"/>
      <c r="B255" s="75"/>
      <c r="C255" s="76"/>
      <c r="D255" s="16"/>
      <c r="E255" s="27"/>
      <c r="F255" s="75"/>
      <c r="G255" s="75"/>
      <c r="H255" s="73"/>
      <c r="I255" s="73"/>
      <c r="J255" s="73"/>
    </row>
    <row r="256" spans="1:10" x14ac:dyDescent="0.25">
      <c r="A256" s="75"/>
      <c r="B256" s="75"/>
      <c r="C256" s="76"/>
      <c r="D256" s="16"/>
      <c r="E256" s="27"/>
      <c r="F256" s="75"/>
      <c r="G256" s="75"/>
      <c r="H256" s="73"/>
      <c r="I256" s="73"/>
      <c r="J256" s="73"/>
    </row>
    <row r="257" spans="1:10" x14ac:dyDescent="0.25">
      <c r="A257" s="75"/>
      <c r="B257" s="75"/>
      <c r="C257" s="76"/>
      <c r="D257" s="16"/>
      <c r="E257" s="27"/>
      <c r="F257" s="75"/>
      <c r="G257" s="75"/>
      <c r="H257" s="73"/>
      <c r="I257" s="73"/>
      <c r="J257" s="73"/>
    </row>
    <row r="258" spans="1:10" x14ac:dyDescent="0.25">
      <c r="A258" s="75"/>
      <c r="B258" s="75"/>
      <c r="C258" s="76"/>
      <c r="D258" s="16"/>
      <c r="E258" s="27"/>
      <c r="F258" s="75"/>
      <c r="G258" s="75"/>
      <c r="H258" s="73"/>
      <c r="I258" s="73"/>
      <c r="J258" s="73"/>
    </row>
    <row r="259" spans="1:10" x14ac:dyDescent="0.25">
      <c r="A259" s="75"/>
      <c r="B259" s="75"/>
      <c r="C259" s="76"/>
      <c r="D259" s="16"/>
      <c r="E259" s="27"/>
      <c r="F259" s="75"/>
      <c r="G259" s="75"/>
      <c r="H259" s="73"/>
      <c r="I259" s="73"/>
      <c r="J259" s="73"/>
    </row>
    <row r="260" spans="1:10" x14ac:dyDescent="0.25">
      <c r="A260" s="75"/>
      <c r="B260" s="75"/>
      <c r="C260" s="76"/>
      <c r="D260" s="16"/>
      <c r="E260" s="27"/>
      <c r="F260" s="75"/>
      <c r="G260" s="75"/>
      <c r="H260" s="74"/>
      <c r="I260" s="74"/>
      <c r="J260" s="74"/>
    </row>
    <row r="261" spans="1:10" x14ac:dyDescent="0.25">
      <c r="A261" s="75"/>
      <c r="B261" s="75"/>
      <c r="C261" s="76"/>
      <c r="D261" s="16"/>
      <c r="E261" s="27"/>
      <c r="F261" s="75"/>
      <c r="G261" s="75"/>
      <c r="H261" s="74"/>
      <c r="I261" s="74"/>
      <c r="J261" s="74"/>
    </row>
    <row r="262" spans="1:10" x14ac:dyDescent="0.25">
      <c r="A262" s="75"/>
      <c r="B262" s="75"/>
      <c r="C262" s="76"/>
      <c r="D262" s="16"/>
      <c r="E262" s="27"/>
      <c r="F262" s="75"/>
      <c r="G262" s="75"/>
      <c r="H262" s="74"/>
      <c r="I262" s="74"/>
      <c r="J262" s="74"/>
    </row>
    <row r="263" spans="1:10" x14ac:dyDescent="0.25">
      <c r="A263" s="75"/>
      <c r="B263" s="75"/>
      <c r="C263" s="76"/>
      <c r="D263" s="16"/>
      <c r="E263" s="27"/>
      <c r="F263" s="75"/>
      <c r="G263" s="75"/>
      <c r="H263" s="74"/>
      <c r="I263" s="74"/>
      <c r="J263" s="74"/>
    </row>
    <row r="264" spans="1:10" x14ac:dyDescent="0.25">
      <c r="A264" s="75"/>
      <c r="B264" s="75"/>
      <c r="C264" s="76"/>
      <c r="D264" s="16"/>
      <c r="E264" s="27"/>
      <c r="F264" s="75"/>
      <c r="G264" s="75"/>
      <c r="H264" s="74"/>
      <c r="I264" s="74"/>
      <c r="J264" s="74"/>
    </row>
    <row r="265" spans="1:10" x14ac:dyDescent="0.25">
      <c r="A265" s="75"/>
      <c r="B265" s="75"/>
      <c r="C265" s="76"/>
      <c r="D265" s="16"/>
      <c r="E265" s="27"/>
      <c r="F265" s="75"/>
      <c r="G265" s="75"/>
      <c r="H265" s="74"/>
      <c r="I265" s="74"/>
      <c r="J265" s="74"/>
    </row>
    <row r="266" spans="1:10" x14ac:dyDescent="0.25">
      <c r="A266" s="75"/>
      <c r="B266" s="75"/>
      <c r="C266" s="76"/>
      <c r="D266" s="16"/>
      <c r="E266" s="27"/>
      <c r="F266" s="75"/>
      <c r="G266" s="75"/>
      <c r="H266" s="74"/>
      <c r="I266" s="74"/>
      <c r="J266" s="74"/>
    </row>
    <row r="267" spans="1:10" x14ac:dyDescent="0.25">
      <c r="A267" s="75"/>
      <c r="B267" s="75"/>
      <c r="C267" s="76"/>
      <c r="D267" s="16"/>
      <c r="E267" s="27"/>
      <c r="F267" s="75"/>
      <c r="G267" s="75"/>
      <c r="H267" s="74"/>
      <c r="I267" s="74"/>
      <c r="J267" s="74"/>
    </row>
    <row r="268" spans="1:10" x14ac:dyDescent="0.25">
      <c r="A268" s="75"/>
      <c r="B268" s="75"/>
      <c r="C268" s="76"/>
      <c r="D268" s="16"/>
      <c r="E268" s="27"/>
      <c r="F268" s="75"/>
      <c r="G268" s="75"/>
      <c r="H268" s="74"/>
      <c r="I268" s="74"/>
      <c r="J268" s="74"/>
    </row>
    <row r="269" spans="1:10" x14ac:dyDescent="0.25">
      <c r="A269" s="75"/>
      <c r="B269" s="75"/>
      <c r="C269" s="76"/>
      <c r="D269" s="16"/>
      <c r="E269" s="27"/>
      <c r="F269" s="75"/>
      <c r="G269" s="75"/>
      <c r="H269" s="74"/>
      <c r="I269" s="74"/>
      <c r="J269" s="74"/>
    </row>
    <row r="270" spans="1:10" x14ac:dyDescent="0.25">
      <c r="A270" s="75"/>
      <c r="B270" s="75"/>
      <c r="C270" s="76"/>
      <c r="D270" s="16"/>
      <c r="E270" s="27"/>
      <c r="F270" s="75"/>
      <c r="G270" s="75"/>
      <c r="H270" s="74"/>
      <c r="I270" s="74"/>
      <c r="J270" s="74"/>
    </row>
    <row r="271" spans="1:10" x14ac:dyDescent="0.25">
      <c r="A271" s="75"/>
      <c r="B271" s="75"/>
      <c r="C271" s="76"/>
      <c r="D271" s="16"/>
      <c r="E271" s="27"/>
      <c r="F271" s="75"/>
      <c r="G271" s="75"/>
      <c r="H271" s="74"/>
      <c r="I271" s="74"/>
      <c r="J271" s="74"/>
    </row>
    <row r="272" spans="1:10" x14ac:dyDescent="0.25">
      <c r="A272" s="75"/>
      <c r="B272" s="75"/>
      <c r="C272" s="76"/>
      <c r="D272" s="16"/>
      <c r="E272" s="27"/>
      <c r="F272" s="75"/>
      <c r="G272" s="75"/>
      <c r="H272" s="74"/>
      <c r="I272" s="74"/>
      <c r="J272" s="74"/>
    </row>
    <row r="273" spans="1:10" x14ac:dyDescent="0.25">
      <c r="A273" s="75"/>
      <c r="B273" s="75"/>
      <c r="C273" s="76"/>
      <c r="D273" s="16"/>
      <c r="E273" s="27"/>
      <c r="F273" s="75"/>
      <c r="G273" s="75"/>
      <c r="H273" s="74"/>
      <c r="I273" s="74"/>
      <c r="J273" s="74"/>
    </row>
    <row r="274" spans="1:10" x14ac:dyDescent="0.25">
      <c r="A274" s="75"/>
      <c r="B274" s="75"/>
      <c r="C274" s="76"/>
      <c r="D274" s="16"/>
      <c r="E274" s="27"/>
      <c r="F274" s="75"/>
      <c r="G274" s="75"/>
      <c r="H274" s="74"/>
      <c r="I274" s="74"/>
      <c r="J274" s="74"/>
    </row>
    <row r="275" spans="1:10" x14ac:dyDescent="0.25">
      <c r="A275" s="75"/>
      <c r="B275" s="75"/>
      <c r="C275" s="76"/>
      <c r="D275" s="16"/>
      <c r="E275" s="27"/>
      <c r="F275" s="75"/>
      <c r="G275" s="75"/>
      <c r="H275" s="74"/>
      <c r="I275" s="74"/>
      <c r="J275" s="74"/>
    </row>
    <row r="276" spans="1:10" x14ac:dyDescent="0.25">
      <c r="A276" s="75"/>
      <c r="B276" s="75"/>
      <c r="C276" s="76"/>
      <c r="D276" s="16"/>
      <c r="E276" s="27"/>
      <c r="F276" s="75"/>
      <c r="G276" s="75"/>
      <c r="H276" s="74"/>
      <c r="I276" s="74"/>
      <c r="J276" s="74"/>
    </row>
    <row r="277" spans="1:10" x14ac:dyDescent="0.25">
      <c r="A277" s="75"/>
      <c r="B277" s="75"/>
      <c r="C277" s="76"/>
      <c r="D277" s="16"/>
      <c r="E277" s="27"/>
      <c r="F277" s="75"/>
      <c r="G277" s="75"/>
      <c r="H277" s="74"/>
      <c r="I277" s="74"/>
      <c r="J277" s="74"/>
    </row>
    <row r="278" spans="1:10" x14ac:dyDescent="0.25">
      <c r="A278" s="75"/>
      <c r="B278" s="75"/>
      <c r="C278" s="76"/>
      <c r="D278" s="16"/>
      <c r="E278" s="27"/>
      <c r="F278" s="75"/>
      <c r="G278" s="75"/>
      <c r="H278" s="74"/>
      <c r="I278" s="74"/>
      <c r="J278" s="74"/>
    </row>
    <row r="279" spans="1:10" x14ac:dyDescent="0.25">
      <c r="A279" s="75"/>
      <c r="B279" s="75"/>
      <c r="C279" s="76"/>
      <c r="D279" s="16"/>
      <c r="E279" s="27"/>
      <c r="F279" s="75"/>
      <c r="G279" s="75"/>
      <c r="H279" s="74"/>
      <c r="I279" s="74"/>
      <c r="J279" s="74"/>
    </row>
    <row r="280" spans="1:10" x14ac:dyDescent="0.25">
      <c r="A280" s="75"/>
      <c r="B280" s="75"/>
      <c r="C280" s="76"/>
      <c r="D280" s="16"/>
      <c r="E280" s="27"/>
      <c r="F280" s="75"/>
      <c r="G280" s="75"/>
      <c r="H280" s="74"/>
      <c r="I280" s="74"/>
      <c r="J280" s="74"/>
    </row>
    <row r="281" spans="1:10" x14ac:dyDescent="0.25">
      <c r="A281" s="75"/>
      <c r="B281" s="75"/>
      <c r="C281" s="76"/>
      <c r="D281" s="16"/>
      <c r="E281" s="34"/>
      <c r="F281" s="75"/>
      <c r="G281" s="75"/>
      <c r="H281" s="74"/>
      <c r="I281" s="74"/>
      <c r="J281" s="74"/>
    </row>
    <row r="282" spans="1:10" x14ac:dyDescent="0.25">
      <c r="A282" s="75"/>
      <c r="B282" s="75"/>
      <c r="C282" s="76"/>
      <c r="D282" s="16"/>
      <c r="E282" s="34"/>
      <c r="F282" s="75"/>
      <c r="G282" s="75"/>
      <c r="H282" s="74"/>
      <c r="I282" s="74"/>
      <c r="J282" s="74"/>
    </row>
    <row r="283" spans="1:10" x14ac:dyDescent="0.25">
      <c r="A283" s="75"/>
      <c r="B283" s="75"/>
      <c r="C283" s="76"/>
      <c r="D283" s="16"/>
      <c r="E283" s="34"/>
      <c r="F283" s="75"/>
      <c r="G283" s="75"/>
      <c r="H283" s="74"/>
      <c r="I283" s="74"/>
      <c r="J283" s="74"/>
    </row>
    <row r="284" spans="1:10" x14ac:dyDescent="0.25">
      <c r="A284" s="75"/>
      <c r="B284" s="75"/>
      <c r="C284" s="76"/>
      <c r="D284" s="16"/>
      <c r="E284" s="34"/>
      <c r="F284" s="75"/>
      <c r="G284" s="75"/>
      <c r="H284" s="74"/>
      <c r="I284" s="74"/>
      <c r="J284" s="74"/>
    </row>
    <row r="285" spans="1:10" x14ac:dyDescent="0.25">
      <c r="A285" s="75"/>
      <c r="B285" s="75"/>
      <c r="C285" s="76"/>
      <c r="D285" s="16"/>
      <c r="E285" s="34"/>
      <c r="F285" s="75"/>
      <c r="G285" s="75"/>
      <c r="H285" s="74"/>
      <c r="I285" s="74"/>
      <c r="J285" s="74"/>
    </row>
    <row r="286" spans="1:10" x14ac:dyDescent="0.25">
      <c r="A286" s="75"/>
      <c r="B286" s="75"/>
      <c r="C286" s="76"/>
      <c r="D286" s="16"/>
      <c r="E286" s="34"/>
      <c r="F286" s="75"/>
      <c r="G286" s="75"/>
      <c r="H286" s="74"/>
      <c r="I286" s="74"/>
      <c r="J286" s="74"/>
    </row>
    <row r="287" spans="1:10" x14ac:dyDescent="0.25">
      <c r="A287" s="75"/>
      <c r="B287" s="75"/>
      <c r="C287" s="76"/>
      <c r="D287" s="16"/>
      <c r="E287" s="34"/>
      <c r="F287" s="75"/>
      <c r="G287" s="75"/>
      <c r="H287" s="74"/>
      <c r="I287" s="74"/>
      <c r="J287" s="74"/>
    </row>
    <row r="288" spans="1:10" x14ac:dyDescent="0.25">
      <c r="A288" s="75"/>
      <c r="B288" s="75"/>
      <c r="C288" s="76"/>
      <c r="D288" s="16"/>
      <c r="E288" s="34"/>
      <c r="F288" s="75"/>
      <c r="G288" s="75"/>
      <c r="H288" s="74"/>
      <c r="I288" s="74"/>
      <c r="J288" s="74"/>
    </row>
    <row r="289" spans="1:10" x14ac:dyDescent="0.25">
      <c r="A289" s="75"/>
      <c r="B289" s="75"/>
      <c r="C289" s="76"/>
      <c r="D289" s="16"/>
      <c r="E289" s="34"/>
      <c r="F289" s="75"/>
      <c r="G289" s="75"/>
      <c r="H289" s="74"/>
      <c r="I289" s="74"/>
      <c r="J289" s="74"/>
    </row>
    <row r="290" spans="1:10" x14ac:dyDescent="0.25">
      <c r="A290" s="75"/>
      <c r="B290" s="75"/>
      <c r="C290" s="76"/>
      <c r="D290" s="16"/>
      <c r="E290" s="34"/>
      <c r="F290" s="75"/>
      <c r="G290" s="75"/>
      <c r="H290" s="74"/>
      <c r="I290" s="74"/>
      <c r="J290" s="74"/>
    </row>
    <row r="291" spans="1:10" x14ac:dyDescent="0.25">
      <c r="A291" s="75"/>
      <c r="B291" s="75"/>
      <c r="C291" s="76"/>
      <c r="D291" s="16"/>
      <c r="E291" s="34"/>
      <c r="F291" s="75"/>
      <c r="G291" s="75"/>
      <c r="H291" s="74"/>
      <c r="I291" s="74"/>
      <c r="J291" s="74"/>
    </row>
    <row r="292" spans="1:10" x14ac:dyDescent="0.25">
      <c r="A292" s="75"/>
      <c r="B292" s="75"/>
      <c r="C292" s="76"/>
      <c r="D292" s="16"/>
      <c r="E292" s="34"/>
      <c r="F292" s="75"/>
      <c r="G292" s="75"/>
      <c r="H292" s="74"/>
      <c r="I292" s="74"/>
      <c r="J292" s="74"/>
    </row>
    <row r="293" spans="1:10" x14ac:dyDescent="0.25">
      <c r="A293" s="75"/>
      <c r="B293" s="75"/>
      <c r="C293" s="76"/>
      <c r="D293" s="16"/>
      <c r="E293" s="34"/>
      <c r="F293" s="75"/>
      <c r="G293" s="75"/>
      <c r="H293" s="74"/>
      <c r="I293" s="74"/>
      <c r="J293" s="74"/>
    </row>
    <row r="294" spans="1:10" x14ac:dyDescent="0.25">
      <c r="A294" s="75"/>
      <c r="B294" s="75"/>
      <c r="C294" s="76"/>
      <c r="D294" s="16"/>
      <c r="E294" s="34"/>
      <c r="F294" s="75"/>
      <c r="G294" s="75"/>
      <c r="H294" s="74"/>
      <c r="I294" s="74"/>
      <c r="J294" s="74"/>
    </row>
    <row r="295" spans="1:10" x14ac:dyDescent="0.25">
      <c r="A295" s="75"/>
      <c r="B295" s="75"/>
      <c r="C295" s="76"/>
      <c r="D295" s="16"/>
      <c r="E295" s="34"/>
      <c r="F295" s="75"/>
      <c r="G295" s="75"/>
      <c r="H295" s="74"/>
      <c r="I295" s="74"/>
      <c r="J295" s="74"/>
    </row>
    <row r="296" spans="1:10" x14ac:dyDescent="0.25">
      <c r="A296" s="75"/>
      <c r="B296" s="75"/>
      <c r="C296" s="76"/>
      <c r="D296" s="16"/>
      <c r="E296" s="34"/>
      <c r="F296" s="75"/>
      <c r="G296" s="75"/>
      <c r="H296" s="74"/>
      <c r="I296" s="74"/>
      <c r="J296" s="74"/>
    </row>
    <row r="297" spans="1:10" x14ac:dyDescent="0.25">
      <c r="A297" s="75"/>
      <c r="B297" s="75"/>
      <c r="C297" s="76"/>
      <c r="D297" s="16"/>
      <c r="E297" s="34"/>
      <c r="F297" s="75"/>
      <c r="G297" s="75"/>
      <c r="H297" s="74"/>
      <c r="I297" s="74"/>
      <c r="J297" s="74"/>
    </row>
    <row r="298" spans="1:10" x14ac:dyDescent="0.25">
      <c r="A298" s="75"/>
      <c r="B298" s="75"/>
      <c r="C298" s="76"/>
      <c r="D298" s="16"/>
      <c r="E298" s="34"/>
      <c r="F298" s="75"/>
      <c r="G298" s="75"/>
      <c r="H298" s="74"/>
      <c r="I298" s="74"/>
      <c r="J298" s="74"/>
    </row>
    <row r="299" spans="1:10" x14ac:dyDescent="0.25">
      <c r="A299" s="75"/>
      <c r="B299" s="75"/>
      <c r="C299" s="76"/>
      <c r="D299" s="16"/>
      <c r="E299" s="34"/>
      <c r="F299" s="75"/>
      <c r="G299" s="75"/>
      <c r="H299" s="74"/>
      <c r="I299" s="74"/>
      <c r="J299" s="74"/>
    </row>
    <row r="300" spans="1:10" x14ac:dyDescent="0.25">
      <c r="A300" s="75"/>
      <c r="B300" s="75"/>
      <c r="C300" s="76"/>
      <c r="D300" s="16"/>
      <c r="E300" s="34"/>
      <c r="F300" s="75"/>
      <c r="G300" s="75"/>
      <c r="H300" s="74"/>
      <c r="I300" s="74"/>
      <c r="J300" s="74"/>
    </row>
    <row r="301" spans="1:10" x14ac:dyDescent="0.25">
      <c r="A301" s="75"/>
      <c r="B301" s="75"/>
      <c r="C301" s="76"/>
      <c r="D301" s="16"/>
      <c r="E301" s="34"/>
      <c r="F301" s="75"/>
      <c r="G301" s="75"/>
      <c r="H301" s="74"/>
      <c r="I301" s="74"/>
      <c r="J301" s="74"/>
    </row>
    <row r="302" spans="1:10" x14ac:dyDescent="0.25">
      <c r="A302" s="75"/>
      <c r="B302" s="75"/>
      <c r="C302" s="76"/>
      <c r="D302" s="16"/>
      <c r="E302" s="34"/>
      <c r="F302" s="75"/>
      <c r="G302" s="75"/>
      <c r="H302" s="74"/>
      <c r="I302" s="74"/>
      <c r="J302" s="74"/>
    </row>
    <row r="303" spans="1:10" x14ac:dyDescent="0.25">
      <c r="A303" s="75"/>
      <c r="B303" s="75"/>
      <c r="C303" s="76"/>
      <c r="D303" s="16"/>
      <c r="E303" s="34"/>
      <c r="F303" s="75"/>
      <c r="G303" s="75"/>
      <c r="H303" s="74"/>
      <c r="I303" s="74"/>
      <c r="J303" s="74"/>
    </row>
    <row r="304" spans="1:10" x14ac:dyDescent="0.25">
      <c r="A304" s="75"/>
      <c r="B304" s="75"/>
      <c r="C304" s="76"/>
      <c r="D304" s="16"/>
      <c r="E304" s="34"/>
      <c r="F304" s="75"/>
      <c r="G304" s="75"/>
      <c r="H304" s="74"/>
      <c r="I304" s="74"/>
      <c r="J304" s="74"/>
    </row>
    <row r="305" spans="1:10" x14ac:dyDescent="0.25">
      <c r="A305" s="75"/>
      <c r="B305" s="75"/>
      <c r="C305" s="76"/>
      <c r="D305" s="16"/>
      <c r="E305" s="34"/>
      <c r="F305" s="75"/>
      <c r="G305" s="75"/>
      <c r="H305" s="74"/>
      <c r="I305" s="74"/>
      <c r="J305" s="74"/>
    </row>
    <row r="306" spans="1:10" x14ac:dyDescent="0.25">
      <c r="A306" s="75"/>
      <c r="B306" s="75"/>
      <c r="C306" s="76"/>
      <c r="D306" s="16"/>
      <c r="E306" s="34"/>
      <c r="F306" s="75"/>
      <c r="G306" s="75"/>
      <c r="H306" s="74"/>
      <c r="I306" s="74"/>
      <c r="J306" s="74"/>
    </row>
    <row r="307" spans="1:10" x14ac:dyDescent="0.25">
      <c r="A307" s="75"/>
      <c r="B307" s="75"/>
      <c r="C307" s="76"/>
      <c r="D307" s="16"/>
      <c r="E307" s="34"/>
      <c r="F307" s="75"/>
      <c r="G307" s="75"/>
      <c r="H307" s="74"/>
      <c r="I307" s="74"/>
      <c r="J307" s="74"/>
    </row>
    <row r="308" spans="1:10" x14ac:dyDescent="0.25">
      <c r="A308" s="75"/>
      <c r="B308" s="75"/>
      <c r="C308" s="76"/>
      <c r="D308" s="16"/>
      <c r="E308" s="34"/>
      <c r="F308" s="75"/>
      <c r="G308" s="75"/>
      <c r="H308" s="74"/>
      <c r="I308" s="74"/>
      <c r="J308" s="74"/>
    </row>
    <row r="309" spans="1:10" x14ac:dyDescent="0.25">
      <c r="A309" s="75"/>
      <c r="B309" s="75"/>
      <c r="C309" s="76"/>
      <c r="D309" s="16"/>
      <c r="E309" s="34"/>
      <c r="F309" s="75"/>
      <c r="G309" s="75"/>
      <c r="H309" s="74"/>
      <c r="I309" s="74"/>
      <c r="J309" s="74"/>
    </row>
    <row r="310" spans="1:10" x14ac:dyDescent="0.25">
      <c r="A310" s="75"/>
      <c r="B310" s="75"/>
      <c r="C310" s="76"/>
      <c r="D310" s="16"/>
      <c r="E310" s="34"/>
      <c r="F310" s="75"/>
      <c r="G310" s="75"/>
      <c r="H310" s="74"/>
      <c r="I310" s="74"/>
      <c r="J310" s="74"/>
    </row>
    <row r="311" spans="1:10" x14ac:dyDescent="0.25">
      <c r="A311" s="75"/>
      <c r="B311" s="75"/>
      <c r="C311" s="76"/>
      <c r="D311" s="16"/>
      <c r="E311" s="34"/>
      <c r="F311" s="75"/>
      <c r="G311" s="75"/>
      <c r="H311" s="74"/>
      <c r="I311" s="74"/>
      <c r="J311" s="74"/>
    </row>
    <row r="312" spans="1:10" x14ac:dyDescent="0.25">
      <c r="A312" s="75"/>
      <c r="B312" s="75"/>
      <c r="C312" s="76"/>
      <c r="D312" s="16"/>
      <c r="E312" s="34"/>
      <c r="F312" s="75"/>
      <c r="G312" s="75"/>
      <c r="H312" s="74"/>
      <c r="I312" s="74"/>
      <c r="J312" s="74"/>
    </row>
    <row r="313" spans="1:10" x14ac:dyDescent="0.25">
      <c r="A313" s="75"/>
      <c r="B313" s="75"/>
      <c r="C313" s="76"/>
      <c r="D313" s="16"/>
      <c r="E313" s="34"/>
      <c r="F313" s="75"/>
      <c r="G313" s="75"/>
      <c r="H313" s="74"/>
      <c r="I313" s="74"/>
      <c r="J313" s="74"/>
    </row>
    <row r="314" spans="1:10" x14ac:dyDescent="0.25">
      <c r="A314" s="75"/>
      <c r="B314" s="75"/>
      <c r="C314" s="76"/>
      <c r="D314" s="16"/>
      <c r="E314" s="34"/>
      <c r="F314" s="75"/>
      <c r="G314" s="75"/>
      <c r="H314" s="74"/>
      <c r="I314" s="74"/>
      <c r="J314" s="74"/>
    </row>
    <row r="315" spans="1:10" x14ac:dyDescent="0.25">
      <c r="A315" s="75"/>
      <c r="B315" s="75"/>
      <c r="C315" s="76"/>
      <c r="D315" s="16"/>
      <c r="E315" s="34"/>
      <c r="F315" s="75"/>
      <c r="G315" s="75"/>
      <c r="H315" s="74"/>
      <c r="I315" s="74"/>
      <c r="J315" s="74"/>
    </row>
    <row r="316" spans="1:10" x14ac:dyDescent="0.25">
      <c r="A316" s="75"/>
      <c r="B316" s="75"/>
      <c r="C316" s="76"/>
      <c r="D316" s="16"/>
      <c r="E316" s="34"/>
      <c r="F316" s="75"/>
      <c r="G316" s="75"/>
      <c r="H316" s="74"/>
      <c r="I316" s="74"/>
      <c r="J316" s="74"/>
    </row>
    <row r="317" spans="1:10" x14ac:dyDescent="0.25">
      <c r="A317" s="75"/>
      <c r="B317" s="75"/>
      <c r="C317" s="76"/>
      <c r="D317" s="16"/>
      <c r="E317" s="34"/>
      <c r="F317" s="75"/>
      <c r="G317" s="75"/>
      <c r="H317" s="74"/>
      <c r="I317" s="74"/>
      <c r="J317" s="74"/>
    </row>
    <row r="318" spans="1:10" x14ac:dyDescent="0.25">
      <c r="A318" s="75"/>
      <c r="B318" s="75"/>
      <c r="C318" s="76"/>
      <c r="D318" s="16"/>
      <c r="E318" s="34"/>
      <c r="F318" s="75"/>
      <c r="G318" s="75"/>
      <c r="H318" s="74"/>
      <c r="I318" s="74"/>
      <c r="J318" s="74"/>
    </row>
    <row r="319" spans="1:10" x14ac:dyDescent="0.25">
      <c r="A319" s="75"/>
      <c r="B319" s="75"/>
      <c r="C319" s="76"/>
      <c r="D319" s="16"/>
      <c r="E319" s="34"/>
      <c r="F319" s="75"/>
      <c r="G319" s="75"/>
      <c r="H319" s="74"/>
      <c r="I319" s="74"/>
      <c r="J319" s="74"/>
    </row>
    <row r="320" spans="1:10" x14ac:dyDescent="0.25">
      <c r="A320" s="75"/>
      <c r="B320" s="75"/>
      <c r="C320" s="76"/>
      <c r="D320" s="16"/>
      <c r="E320" s="34"/>
      <c r="F320" s="75"/>
      <c r="G320" s="75"/>
      <c r="H320" s="74"/>
      <c r="I320" s="74"/>
      <c r="J320" s="74"/>
    </row>
    <row r="321" spans="1:10" x14ac:dyDescent="0.25">
      <c r="A321" s="75"/>
      <c r="B321" s="75"/>
      <c r="C321" s="76"/>
      <c r="D321" s="16"/>
      <c r="E321" s="34"/>
      <c r="F321" s="75"/>
      <c r="G321" s="75"/>
      <c r="H321" s="74"/>
      <c r="I321" s="74"/>
      <c r="J321" s="74"/>
    </row>
    <row r="322" spans="1:10" x14ac:dyDescent="0.25">
      <c r="A322" s="75"/>
      <c r="B322" s="75"/>
      <c r="C322" s="76"/>
      <c r="D322" s="16"/>
      <c r="E322" s="34"/>
      <c r="F322" s="75"/>
      <c r="G322" s="75"/>
      <c r="H322" s="74"/>
      <c r="I322" s="74"/>
      <c r="J322" s="74"/>
    </row>
    <row r="323" spans="1:10" x14ac:dyDescent="0.25">
      <c r="A323" s="75"/>
      <c r="B323" s="75"/>
      <c r="C323" s="76"/>
      <c r="D323" s="16"/>
      <c r="E323" s="34"/>
      <c r="F323" s="75"/>
      <c r="G323" s="75"/>
      <c r="H323" s="74"/>
      <c r="I323" s="74"/>
      <c r="J323" s="74"/>
    </row>
    <row r="324" spans="1:10" x14ac:dyDescent="0.25">
      <c r="A324" s="75"/>
      <c r="B324" s="75"/>
      <c r="C324" s="76"/>
      <c r="D324" s="16"/>
      <c r="E324" s="34"/>
      <c r="F324" s="75"/>
      <c r="G324" s="75"/>
      <c r="H324" s="74"/>
      <c r="I324" s="74"/>
      <c r="J324" s="74"/>
    </row>
    <row r="325" spans="1:10" x14ac:dyDescent="0.25">
      <c r="A325" s="75"/>
      <c r="B325" s="75"/>
      <c r="C325" s="76"/>
      <c r="D325" s="16"/>
      <c r="E325" s="34"/>
      <c r="F325" s="75"/>
      <c r="G325" s="75"/>
      <c r="H325" s="74"/>
      <c r="I325" s="74"/>
      <c r="J325" s="74"/>
    </row>
    <row r="326" spans="1:10" x14ac:dyDescent="0.25">
      <c r="A326" s="75"/>
      <c r="B326" s="75"/>
      <c r="C326" s="76"/>
      <c r="D326" s="16"/>
      <c r="E326" s="34"/>
      <c r="F326" s="75"/>
      <c r="G326" s="75"/>
      <c r="H326" s="74"/>
      <c r="I326" s="74"/>
      <c r="J326" s="74"/>
    </row>
    <row r="327" spans="1:10" x14ac:dyDescent="0.25">
      <c r="A327" s="75"/>
      <c r="B327" s="75"/>
      <c r="C327" s="76"/>
      <c r="D327" s="16"/>
      <c r="E327" s="34"/>
      <c r="F327" s="75"/>
      <c r="G327" s="75"/>
      <c r="H327" s="74"/>
      <c r="I327" s="74"/>
      <c r="J327" s="74"/>
    </row>
    <row r="328" spans="1:10" x14ac:dyDescent="0.25">
      <c r="A328" s="75"/>
      <c r="B328" s="75"/>
      <c r="C328" s="76"/>
      <c r="D328" s="16"/>
      <c r="E328" s="34"/>
      <c r="F328" s="75"/>
      <c r="G328" s="75"/>
      <c r="H328" s="74"/>
      <c r="I328" s="74"/>
      <c r="J328" s="74"/>
    </row>
    <row r="329" spans="1:10" x14ac:dyDescent="0.25">
      <c r="A329" s="75"/>
      <c r="B329" s="75"/>
      <c r="C329" s="76"/>
      <c r="D329" s="16"/>
      <c r="E329" s="34"/>
      <c r="F329" s="75"/>
      <c r="G329" s="75"/>
      <c r="H329" s="74"/>
      <c r="I329" s="74"/>
      <c r="J329" s="74"/>
    </row>
    <row r="330" spans="1:10" x14ac:dyDescent="0.25">
      <c r="A330" s="75"/>
      <c r="B330" s="75"/>
      <c r="C330" s="76"/>
      <c r="D330" s="16"/>
      <c r="E330" s="34"/>
      <c r="F330" s="75"/>
      <c r="G330" s="75"/>
      <c r="H330" s="74"/>
      <c r="I330" s="74"/>
      <c r="J330" s="74"/>
    </row>
    <row r="331" spans="1:10" x14ac:dyDescent="0.25">
      <c r="A331" s="75"/>
      <c r="B331" s="75"/>
      <c r="C331" s="76"/>
      <c r="D331" s="16"/>
      <c r="E331" s="34"/>
      <c r="F331" s="75"/>
      <c r="G331" s="75"/>
      <c r="H331" s="74"/>
      <c r="I331" s="74"/>
      <c r="J331" s="74"/>
    </row>
    <row r="332" spans="1:10" x14ac:dyDescent="0.25">
      <c r="A332" s="75"/>
      <c r="B332" s="75"/>
      <c r="C332" s="76"/>
      <c r="D332" s="16"/>
      <c r="E332" s="34"/>
      <c r="F332" s="75"/>
      <c r="G332" s="75"/>
      <c r="H332" s="74"/>
      <c r="I332" s="74"/>
      <c r="J332" s="74"/>
    </row>
    <row r="333" spans="1:10" x14ac:dyDescent="0.25">
      <c r="A333" s="75"/>
      <c r="B333" s="75"/>
      <c r="C333" s="76"/>
      <c r="D333" s="16"/>
      <c r="E333" s="34"/>
      <c r="F333" s="75"/>
      <c r="G333" s="75"/>
      <c r="H333" s="74"/>
      <c r="I333" s="74"/>
      <c r="J333" s="74"/>
    </row>
    <row r="334" spans="1:10" x14ac:dyDescent="0.25">
      <c r="A334" s="75"/>
      <c r="B334" s="75"/>
      <c r="C334" s="76"/>
      <c r="D334" s="16"/>
      <c r="E334" s="34"/>
      <c r="F334" s="75"/>
      <c r="G334" s="75"/>
      <c r="H334" s="74"/>
      <c r="I334" s="74"/>
      <c r="J334" s="74"/>
    </row>
    <row r="335" spans="1:10" x14ac:dyDescent="0.25">
      <c r="A335" s="75"/>
      <c r="B335" s="75"/>
      <c r="C335" s="76"/>
      <c r="D335" s="16"/>
      <c r="E335" s="34"/>
      <c r="F335" s="75"/>
      <c r="G335" s="75"/>
      <c r="H335" s="74"/>
      <c r="I335" s="74"/>
      <c r="J335" s="74"/>
    </row>
    <row r="336" spans="1:10" x14ac:dyDescent="0.25">
      <c r="A336" s="75"/>
      <c r="B336" s="75"/>
      <c r="C336" s="76"/>
      <c r="D336" s="16"/>
      <c r="E336" s="34"/>
      <c r="F336" s="75"/>
      <c r="G336" s="75"/>
      <c r="H336" s="74"/>
      <c r="I336" s="74"/>
      <c r="J336" s="74"/>
    </row>
    <row r="337" spans="1:10" x14ac:dyDescent="0.25">
      <c r="A337" s="75"/>
      <c r="B337" s="75"/>
      <c r="C337" s="76"/>
      <c r="D337" s="16"/>
      <c r="E337" s="34"/>
      <c r="F337" s="75"/>
      <c r="G337" s="75"/>
      <c r="H337" s="74"/>
      <c r="I337" s="74"/>
      <c r="J337" s="74"/>
    </row>
    <row r="338" spans="1:10" x14ac:dyDescent="0.25">
      <c r="A338" s="75"/>
      <c r="B338" s="75"/>
      <c r="C338" s="76"/>
      <c r="D338" s="16"/>
      <c r="E338" s="34"/>
      <c r="F338" s="75"/>
      <c r="G338" s="75"/>
      <c r="H338" s="74"/>
      <c r="I338" s="74"/>
      <c r="J338" s="74"/>
    </row>
    <row r="339" spans="1:10" x14ac:dyDescent="0.25">
      <c r="A339" s="75"/>
      <c r="B339" s="75"/>
      <c r="C339" s="76"/>
      <c r="D339" s="16"/>
      <c r="E339" s="34"/>
      <c r="F339" s="75"/>
      <c r="G339" s="75"/>
      <c r="H339" s="74"/>
      <c r="I339" s="74"/>
      <c r="J339" s="74"/>
    </row>
    <row r="340" spans="1:10" x14ac:dyDescent="0.25">
      <c r="A340" s="75"/>
      <c r="B340" s="75"/>
      <c r="C340" s="76"/>
      <c r="D340" s="16"/>
      <c r="E340" s="34"/>
      <c r="F340" s="75"/>
      <c r="G340" s="75"/>
      <c r="H340" s="74"/>
      <c r="I340" s="74"/>
      <c r="J340" s="74"/>
    </row>
    <row r="341" spans="1:10" x14ac:dyDescent="0.25">
      <c r="A341" s="75"/>
      <c r="B341" s="75"/>
      <c r="C341" s="76"/>
      <c r="D341" s="16"/>
      <c r="E341" s="34"/>
      <c r="F341" s="75"/>
      <c r="G341" s="75"/>
      <c r="H341" s="74"/>
      <c r="I341" s="74"/>
      <c r="J341" s="74"/>
    </row>
    <row r="342" spans="1:10" x14ac:dyDescent="0.25">
      <c r="A342" s="75"/>
      <c r="B342" s="75"/>
      <c r="C342" s="76"/>
      <c r="D342" s="16"/>
      <c r="E342" s="34"/>
      <c r="F342" s="75"/>
      <c r="G342" s="75"/>
      <c r="H342" s="74"/>
      <c r="I342" s="74"/>
      <c r="J342" s="74"/>
    </row>
    <row r="343" spans="1:10" x14ac:dyDescent="0.25">
      <c r="A343" s="75"/>
      <c r="B343" s="75"/>
      <c r="C343" s="76"/>
      <c r="D343" s="16"/>
      <c r="E343" s="34"/>
      <c r="F343" s="75"/>
      <c r="G343" s="75"/>
      <c r="H343" s="74"/>
      <c r="I343" s="74"/>
      <c r="J343" s="74"/>
    </row>
    <row r="344" spans="1:10" x14ac:dyDescent="0.25">
      <c r="A344" s="75"/>
      <c r="B344" s="75"/>
      <c r="C344" s="76"/>
      <c r="D344" s="16"/>
      <c r="E344" s="34"/>
      <c r="F344" s="75"/>
      <c r="G344" s="75"/>
      <c r="H344" s="74"/>
      <c r="I344" s="74"/>
      <c r="J344" s="74"/>
    </row>
    <row r="345" spans="1:10" x14ac:dyDescent="0.25">
      <c r="A345" s="75"/>
      <c r="B345" s="75"/>
      <c r="C345" s="76"/>
      <c r="D345" s="16"/>
      <c r="E345" s="34"/>
      <c r="F345" s="75"/>
      <c r="G345" s="75"/>
      <c r="H345" s="74"/>
      <c r="I345" s="74"/>
      <c r="J345" s="74"/>
    </row>
    <row r="346" spans="1:10" x14ac:dyDescent="0.25">
      <c r="A346" s="75"/>
      <c r="B346" s="75"/>
      <c r="C346" s="76"/>
      <c r="D346" s="16"/>
      <c r="E346" s="34"/>
      <c r="F346" s="75"/>
      <c r="G346" s="75"/>
      <c r="H346" s="74"/>
      <c r="I346" s="74"/>
      <c r="J346" s="74"/>
    </row>
    <row r="347" spans="1:10" x14ac:dyDescent="0.25">
      <c r="A347" s="75"/>
      <c r="B347" s="75"/>
      <c r="C347" s="76"/>
      <c r="D347" s="16"/>
      <c r="E347" s="34"/>
      <c r="F347" s="75"/>
      <c r="G347" s="75"/>
      <c r="H347" s="74"/>
      <c r="I347" s="74"/>
      <c r="J347" s="74"/>
    </row>
    <row r="348" spans="1:10" x14ac:dyDescent="0.25">
      <c r="A348" s="75"/>
      <c r="B348" s="75"/>
      <c r="C348" s="76"/>
      <c r="D348" s="16"/>
      <c r="E348" s="34"/>
      <c r="F348" s="75"/>
      <c r="G348" s="75"/>
      <c r="H348" s="74"/>
      <c r="I348" s="74"/>
      <c r="J348" s="74"/>
    </row>
    <row r="349" spans="1:10" x14ac:dyDescent="0.25">
      <c r="A349" s="75"/>
      <c r="B349" s="75"/>
      <c r="C349" s="76"/>
      <c r="D349" s="16"/>
      <c r="E349" s="34"/>
      <c r="F349" s="75"/>
      <c r="G349" s="75"/>
      <c r="H349" s="74"/>
      <c r="I349" s="74"/>
      <c r="J349" s="74"/>
    </row>
    <row r="350" spans="1:10" x14ac:dyDescent="0.25">
      <c r="A350" s="75"/>
      <c r="B350" s="75"/>
      <c r="C350" s="76"/>
      <c r="D350" s="16"/>
      <c r="E350" s="34"/>
      <c r="F350" s="75"/>
      <c r="G350" s="75"/>
      <c r="H350" s="74"/>
      <c r="I350" s="74"/>
      <c r="J350" s="74"/>
    </row>
    <row r="351" spans="1:10" x14ac:dyDescent="0.25">
      <c r="A351" s="75"/>
      <c r="B351" s="75"/>
      <c r="C351" s="76"/>
      <c r="D351" s="16"/>
      <c r="E351" s="34"/>
      <c r="F351" s="75"/>
      <c r="G351" s="75"/>
      <c r="H351" s="74"/>
      <c r="I351" s="74"/>
      <c r="J351" s="74"/>
    </row>
    <row r="352" spans="1:10" x14ac:dyDescent="0.25">
      <c r="A352" s="75"/>
      <c r="B352" s="75"/>
      <c r="C352" s="76"/>
      <c r="D352" s="16"/>
      <c r="E352" s="34"/>
      <c r="F352" s="75"/>
      <c r="G352" s="75"/>
      <c r="H352" s="74"/>
      <c r="I352" s="74"/>
      <c r="J352" s="74"/>
    </row>
    <row r="353" spans="1:10" x14ac:dyDescent="0.25">
      <c r="A353" s="75"/>
      <c r="B353" s="75"/>
      <c r="C353" s="76"/>
      <c r="D353" s="16"/>
      <c r="E353" s="34"/>
      <c r="F353" s="75"/>
      <c r="G353" s="75"/>
      <c r="H353" s="74"/>
      <c r="I353" s="74"/>
      <c r="J353" s="74"/>
    </row>
    <row r="354" spans="1:10" x14ac:dyDescent="0.25">
      <c r="A354" s="75"/>
      <c r="B354" s="75"/>
      <c r="C354" s="76"/>
      <c r="D354" s="16"/>
      <c r="E354" s="34"/>
      <c r="F354" s="75"/>
      <c r="G354" s="75"/>
      <c r="H354" s="74"/>
      <c r="I354" s="74"/>
      <c r="J354" s="74"/>
    </row>
    <row r="355" spans="1:10" x14ac:dyDescent="0.25">
      <c r="A355" s="75"/>
      <c r="B355" s="75"/>
      <c r="C355" s="76"/>
      <c r="D355" s="16"/>
      <c r="E355" s="34"/>
      <c r="F355" s="75"/>
      <c r="G355" s="75"/>
      <c r="H355" s="74"/>
      <c r="I355" s="74"/>
      <c r="J355" s="74"/>
    </row>
    <row r="356" spans="1:10" x14ac:dyDescent="0.25">
      <c r="A356" s="75"/>
      <c r="B356" s="75"/>
      <c r="C356" s="76"/>
      <c r="D356" s="16"/>
      <c r="E356" s="34"/>
      <c r="F356" s="75"/>
      <c r="G356" s="75"/>
      <c r="H356" s="74"/>
      <c r="I356" s="74"/>
      <c r="J356" s="74"/>
    </row>
    <row r="357" spans="1:10" x14ac:dyDescent="0.25">
      <c r="A357" s="75"/>
      <c r="B357" s="75"/>
      <c r="C357" s="76"/>
      <c r="D357" s="16"/>
      <c r="E357" s="34"/>
      <c r="F357" s="75"/>
      <c r="G357" s="75"/>
      <c r="H357" s="74"/>
      <c r="I357" s="74"/>
      <c r="J357" s="74"/>
    </row>
    <row r="358" spans="1:10" x14ac:dyDescent="0.25">
      <c r="A358" s="75"/>
      <c r="B358" s="75"/>
      <c r="C358" s="76"/>
      <c r="D358" s="16"/>
      <c r="E358" s="34"/>
      <c r="F358" s="75"/>
      <c r="G358" s="75"/>
      <c r="H358" s="74"/>
      <c r="I358" s="74"/>
      <c r="J358" s="74"/>
    </row>
    <row r="359" spans="1:10" x14ac:dyDescent="0.25">
      <c r="A359" s="75"/>
      <c r="B359" s="75"/>
      <c r="C359" s="76"/>
      <c r="D359" s="16"/>
      <c r="E359" s="34"/>
      <c r="F359" s="75"/>
      <c r="G359" s="75"/>
      <c r="H359" s="74"/>
      <c r="I359" s="74"/>
      <c r="J359" s="74"/>
    </row>
    <row r="360" spans="1:10" x14ac:dyDescent="0.25">
      <c r="A360" s="75"/>
      <c r="B360" s="75"/>
      <c r="C360" s="76"/>
      <c r="D360" s="16"/>
      <c r="E360" s="34"/>
      <c r="F360" s="75"/>
      <c r="G360" s="75"/>
      <c r="H360" s="74"/>
      <c r="I360" s="74"/>
      <c r="J360" s="74"/>
    </row>
    <row r="361" spans="1:10" x14ac:dyDescent="0.25">
      <c r="A361" s="75"/>
      <c r="B361" s="75"/>
      <c r="C361" s="76"/>
      <c r="D361" s="16"/>
      <c r="E361" s="34"/>
      <c r="F361" s="75"/>
      <c r="G361" s="75"/>
      <c r="H361" s="74"/>
      <c r="I361" s="74"/>
      <c r="J361" s="74"/>
    </row>
    <row r="362" spans="1:10" x14ac:dyDescent="0.25">
      <c r="A362" s="75"/>
      <c r="B362" s="75"/>
      <c r="C362" s="76"/>
      <c r="D362" s="16"/>
      <c r="E362" s="34"/>
      <c r="F362" s="75"/>
      <c r="G362" s="75"/>
      <c r="H362" s="74"/>
      <c r="I362" s="74"/>
      <c r="J362" s="74"/>
    </row>
    <row r="363" spans="1:10" x14ac:dyDescent="0.25">
      <c r="A363" s="75"/>
      <c r="B363" s="75"/>
      <c r="C363" s="76"/>
      <c r="D363" s="16"/>
      <c r="E363" s="34"/>
      <c r="F363" s="75"/>
      <c r="G363" s="75"/>
      <c r="H363" s="74"/>
      <c r="I363" s="74"/>
      <c r="J363" s="74"/>
    </row>
    <row r="364" spans="1:10" x14ac:dyDescent="0.25">
      <c r="A364" s="75"/>
      <c r="B364" s="75"/>
      <c r="C364" s="76"/>
      <c r="D364" s="16"/>
      <c r="E364" s="34"/>
      <c r="F364" s="75"/>
      <c r="G364" s="75"/>
      <c r="H364" s="74"/>
      <c r="I364" s="74"/>
      <c r="J364" s="74"/>
    </row>
    <row r="365" spans="1:10" x14ac:dyDescent="0.25">
      <c r="A365" s="75"/>
      <c r="B365" s="75"/>
      <c r="C365" s="76"/>
      <c r="D365" s="16"/>
      <c r="E365" s="34"/>
      <c r="F365" s="75"/>
      <c r="G365" s="75"/>
      <c r="H365" s="74"/>
      <c r="I365" s="74"/>
      <c r="J365" s="74"/>
    </row>
    <row r="366" spans="1:10" x14ac:dyDescent="0.25">
      <c r="A366" s="75"/>
      <c r="B366" s="75"/>
      <c r="C366" s="76"/>
      <c r="D366" s="16"/>
      <c r="E366" s="34"/>
      <c r="F366" s="75"/>
      <c r="G366" s="75"/>
      <c r="H366" s="74"/>
      <c r="I366" s="74"/>
      <c r="J366" s="74"/>
    </row>
    <row r="367" spans="1:10" x14ac:dyDescent="0.25">
      <c r="A367" s="75"/>
      <c r="B367" s="75"/>
      <c r="C367" s="76"/>
      <c r="D367" s="16"/>
      <c r="E367" s="34"/>
      <c r="F367" s="75"/>
      <c r="G367" s="75"/>
      <c r="H367" s="74"/>
      <c r="I367" s="74"/>
      <c r="J367" s="74"/>
    </row>
    <row r="368" spans="1:10" x14ac:dyDescent="0.25">
      <c r="A368" s="75"/>
      <c r="B368" s="75"/>
      <c r="C368" s="76"/>
      <c r="D368" s="16"/>
      <c r="E368" s="34"/>
      <c r="F368" s="75"/>
      <c r="G368" s="75"/>
      <c r="H368" s="74"/>
      <c r="I368" s="74"/>
      <c r="J368" s="74"/>
    </row>
    <row r="369" spans="1:10" x14ac:dyDescent="0.25">
      <c r="A369" s="75"/>
      <c r="B369" s="75"/>
      <c r="C369" s="76"/>
      <c r="D369" s="16"/>
      <c r="E369" s="34"/>
      <c r="F369" s="75"/>
      <c r="G369" s="75"/>
      <c r="H369" s="74"/>
      <c r="I369" s="74"/>
      <c r="J369" s="74"/>
    </row>
    <row r="370" spans="1:10" x14ac:dyDescent="0.25">
      <c r="A370" s="75"/>
      <c r="B370" s="75"/>
      <c r="C370" s="76"/>
      <c r="D370" s="16"/>
      <c r="E370" s="34"/>
      <c r="F370" s="75"/>
      <c r="G370" s="75"/>
      <c r="H370" s="74"/>
      <c r="I370" s="74"/>
      <c r="J370" s="74"/>
    </row>
    <row r="371" spans="1:10" x14ac:dyDescent="0.25">
      <c r="A371" s="75"/>
      <c r="B371" s="75"/>
      <c r="C371" s="76"/>
      <c r="D371" s="16"/>
      <c r="E371" s="34"/>
      <c r="F371" s="75"/>
      <c r="G371" s="75"/>
      <c r="H371" s="74"/>
      <c r="I371" s="74"/>
      <c r="J371" s="74"/>
    </row>
    <row r="372" spans="1:10" x14ac:dyDescent="0.25">
      <c r="A372" s="75"/>
      <c r="B372" s="75"/>
      <c r="C372" s="76"/>
      <c r="D372" s="16"/>
      <c r="E372" s="34"/>
      <c r="F372" s="75"/>
      <c r="G372" s="75"/>
      <c r="H372" s="74"/>
      <c r="I372" s="74"/>
      <c r="J372" s="74"/>
    </row>
    <row r="373" spans="1:10" x14ac:dyDescent="0.25">
      <c r="A373" s="75"/>
      <c r="B373" s="75"/>
      <c r="C373" s="76"/>
      <c r="D373" s="16"/>
      <c r="E373" s="34"/>
      <c r="F373" s="75"/>
      <c r="G373" s="75"/>
      <c r="H373" s="74"/>
      <c r="I373" s="74"/>
      <c r="J373" s="74"/>
    </row>
    <row r="374" spans="1:10" x14ac:dyDescent="0.25">
      <c r="A374" s="75"/>
      <c r="B374" s="75"/>
      <c r="C374" s="76"/>
      <c r="D374" s="16"/>
      <c r="E374" s="34"/>
      <c r="F374" s="75"/>
      <c r="G374" s="75"/>
      <c r="H374" s="74"/>
      <c r="I374" s="74"/>
      <c r="J374" s="74"/>
    </row>
    <row r="375" spans="1:10" x14ac:dyDescent="0.25">
      <c r="A375" s="75"/>
      <c r="B375" s="75"/>
      <c r="C375" s="76"/>
      <c r="D375" s="16"/>
      <c r="E375" s="34"/>
      <c r="F375" s="75"/>
      <c r="G375" s="75"/>
      <c r="H375" s="74"/>
      <c r="I375" s="74"/>
      <c r="J375" s="74"/>
    </row>
    <row r="376" spans="1:10" x14ac:dyDescent="0.25">
      <c r="A376" s="75"/>
      <c r="B376" s="75"/>
      <c r="C376" s="76"/>
      <c r="D376" s="16"/>
      <c r="E376" s="34"/>
      <c r="F376" s="75"/>
      <c r="G376" s="75"/>
      <c r="H376" s="74"/>
      <c r="I376" s="74"/>
      <c r="J376" s="74"/>
    </row>
    <row r="377" spans="1:10" x14ac:dyDescent="0.25">
      <c r="A377" s="75"/>
      <c r="B377" s="75"/>
      <c r="C377" s="76"/>
      <c r="D377" s="16"/>
      <c r="E377" s="34"/>
      <c r="F377" s="75"/>
      <c r="G377" s="75"/>
      <c r="H377" s="74"/>
      <c r="I377" s="74"/>
      <c r="J377" s="74"/>
    </row>
    <row r="378" spans="1:10" x14ac:dyDescent="0.25">
      <c r="A378" s="75"/>
      <c r="B378" s="75"/>
      <c r="C378" s="76"/>
      <c r="D378" s="16"/>
      <c r="E378" s="34"/>
      <c r="F378" s="75"/>
      <c r="G378" s="75"/>
      <c r="H378" s="74"/>
      <c r="I378" s="74"/>
      <c r="J378" s="74"/>
    </row>
    <row r="379" spans="1:10" x14ac:dyDescent="0.25">
      <c r="A379" s="75"/>
      <c r="B379" s="75"/>
      <c r="C379" s="76"/>
      <c r="D379" s="16"/>
      <c r="E379" s="34"/>
      <c r="F379" s="75"/>
      <c r="G379" s="75"/>
      <c r="H379" s="74"/>
      <c r="I379" s="74"/>
      <c r="J379" s="74"/>
    </row>
    <row r="380" spans="1:10" x14ac:dyDescent="0.25">
      <c r="A380" s="75"/>
      <c r="B380" s="75"/>
      <c r="C380" s="76"/>
      <c r="D380" s="16"/>
      <c r="E380" s="34"/>
      <c r="F380" s="75"/>
      <c r="G380" s="75"/>
      <c r="H380" s="74"/>
      <c r="I380" s="74"/>
      <c r="J380" s="74"/>
    </row>
    <row r="381" spans="1:10" x14ac:dyDescent="0.25">
      <c r="A381" s="75"/>
      <c r="B381" s="75"/>
      <c r="C381" s="76"/>
      <c r="D381" s="16"/>
      <c r="E381" s="34"/>
      <c r="F381" s="75"/>
      <c r="G381" s="75"/>
      <c r="H381" s="74"/>
      <c r="I381" s="74"/>
      <c r="J381" s="74"/>
    </row>
    <row r="382" spans="1:10" x14ac:dyDescent="0.25">
      <c r="A382" s="75"/>
      <c r="B382" s="75"/>
      <c r="C382" s="76"/>
      <c r="D382" s="16"/>
      <c r="E382" s="34"/>
      <c r="F382" s="75"/>
      <c r="G382" s="75"/>
      <c r="H382" s="74"/>
      <c r="I382" s="74"/>
      <c r="J382" s="74"/>
    </row>
    <row r="383" spans="1:10" x14ac:dyDescent="0.25">
      <c r="A383" s="75"/>
      <c r="B383" s="75"/>
      <c r="C383" s="76"/>
      <c r="D383" s="16"/>
      <c r="E383" s="34"/>
      <c r="F383" s="75"/>
      <c r="G383" s="75"/>
      <c r="H383" s="74"/>
      <c r="I383" s="74"/>
      <c r="J383" s="74"/>
    </row>
    <row r="384" spans="1:10" x14ac:dyDescent="0.25">
      <c r="A384" s="75"/>
      <c r="B384" s="75"/>
      <c r="C384" s="76"/>
      <c r="D384" s="16"/>
      <c r="E384" s="34"/>
      <c r="F384" s="75"/>
      <c r="G384" s="75"/>
      <c r="H384" s="74"/>
      <c r="I384" s="74"/>
      <c r="J384" s="74"/>
    </row>
    <row r="385" spans="1:10" x14ac:dyDescent="0.25">
      <c r="A385" s="75"/>
      <c r="B385" s="75"/>
      <c r="C385" s="76"/>
      <c r="D385" s="16"/>
      <c r="E385" s="34"/>
      <c r="F385" s="75"/>
      <c r="G385" s="75"/>
      <c r="H385" s="74"/>
      <c r="I385" s="74"/>
      <c r="J385" s="74"/>
    </row>
    <row r="386" spans="1:10" x14ac:dyDescent="0.25">
      <c r="A386" s="75"/>
      <c r="B386" s="75"/>
      <c r="C386" s="76"/>
      <c r="D386" s="16"/>
      <c r="E386" s="34"/>
      <c r="F386" s="75"/>
      <c r="G386" s="75"/>
      <c r="H386" s="74"/>
      <c r="I386" s="74"/>
      <c r="J386" s="74"/>
    </row>
    <row r="387" spans="1:10" x14ac:dyDescent="0.25">
      <c r="A387" s="75"/>
      <c r="B387" s="75"/>
      <c r="C387" s="76"/>
      <c r="D387" s="16"/>
      <c r="E387" s="34"/>
      <c r="F387" s="75"/>
      <c r="G387" s="75"/>
      <c r="H387" s="74"/>
      <c r="I387" s="74"/>
      <c r="J387" s="74"/>
    </row>
    <row r="388" spans="1:10" x14ac:dyDescent="0.25">
      <c r="A388" s="75"/>
      <c r="B388" s="75"/>
      <c r="C388" s="76"/>
      <c r="D388" s="16"/>
      <c r="E388" s="34"/>
      <c r="F388" s="75"/>
      <c r="G388" s="75"/>
      <c r="H388" s="74"/>
      <c r="I388" s="74"/>
      <c r="J388" s="74"/>
    </row>
    <row r="389" spans="1:10" x14ac:dyDescent="0.25">
      <c r="A389" s="75"/>
      <c r="B389" s="75"/>
      <c r="C389" s="76"/>
      <c r="D389" s="16"/>
      <c r="E389" s="34"/>
      <c r="F389" s="75"/>
      <c r="G389" s="75"/>
      <c r="H389" s="74"/>
      <c r="I389" s="74"/>
      <c r="J389" s="74"/>
    </row>
    <row r="390" spans="1:10" x14ac:dyDescent="0.25">
      <c r="A390" s="75"/>
      <c r="B390" s="75"/>
      <c r="C390" s="76"/>
      <c r="D390" s="16"/>
      <c r="E390" s="34"/>
      <c r="F390" s="75"/>
      <c r="G390" s="75"/>
      <c r="H390" s="74"/>
      <c r="I390" s="74"/>
      <c r="J390" s="74"/>
    </row>
    <row r="391" spans="1:10" x14ac:dyDescent="0.25">
      <c r="A391" s="75"/>
      <c r="B391" s="75"/>
      <c r="C391" s="76"/>
      <c r="D391" s="16"/>
      <c r="E391" s="34"/>
      <c r="F391" s="75"/>
      <c r="G391" s="75"/>
      <c r="H391" s="74"/>
      <c r="I391" s="74"/>
      <c r="J391" s="74"/>
    </row>
    <row r="392" spans="1:10" x14ac:dyDescent="0.25">
      <c r="A392" s="75"/>
      <c r="B392" s="75"/>
      <c r="C392" s="76"/>
      <c r="D392" s="16"/>
      <c r="E392" s="34"/>
      <c r="F392" s="75"/>
      <c r="G392" s="75"/>
      <c r="H392" s="74"/>
      <c r="I392" s="74"/>
      <c r="J392" s="74"/>
    </row>
    <row r="393" spans="1:10" x14ac:dyDescent="0.25">
      <c r="A393" s="75"/>
      <c r="B393" s="75"/>
      <c r="C393" s="76"/>
      <c r="D393" s="16"/>
      <c r="E393" s="34"/>
      <c r="F393" s="75"/>
      <c r="G393" s="75"/>
      <c r="H393" s="74"/>
      <c r="I393" s="74"/>
      <c r="J393" s="74"/>
    </row>
    <row r="394" spans="1:10" x14ac:dyDescent="0.25">
      <c r="A394" s="75"/>
      <c r="B394" s="75"/>
      <c r="C394" s="76"/>
      <c r="D394" s="16"/>
      <c r="E394" s="34"/>
      <c r="F394" s="75"/>
      <c r="G394" s="75"/>
      <c r="H394" s="74"/>
      <c r="I394" s="74"/>
      <c r="J394" s="74"/>
    </row>
    <row r="395" spans="1:10" x14ac:dyDescent="0.25">
      <c r="A395" s="75"/>
      <c r="B395" s="75"/>
      <c r="C395" s="76"/>
      <c r="D395" s="16"/>
      <c r="E395" s="34"/>
      <c r="F395" s="75"/>
      <c r="G395" s="75"/>
      <c r="H395" s="74"/>
      <c r="I395" s="74"/>
      <c r="J395" s="74"/>
    </row>
    <row r="396" spans="1:10" x14ac:dyDescent="0.25">
      <c r="A396" s="75"/>
      <c r="B396" s="75"/>
      <c r="C396" s="76"/>
      <c r="D396" s="16"/>
      <c r="E396" s="34"/>
      <c r="F396" s="75"/>
      <c r="G396" s="75"/>
      <c r="H396" s="74"/>
      <c r="I396" s="74"/>
      <c r="J396" s="74"/>
    </row>
    <row r="397" spans="1:10" x14ac:dyDescent="0.25">
      <c r="A397" s="75"/>
      <c r="B397" s="75"/>
      <c r="C397" s="76"/>
      <c r="D397" s="16"/>
      <c r="E397" s="34"/>
      <c r="F397" s="75"/>
      <c r="G397" s="75"/>
      <c r="H397" s="74"/>
      <c r="I397" s="74"/>
      <c r="J397" s="74"/>
    </row>
    <row r="398" spans="1:10" x14ac:dyDescent="0.25">
      <c r="A398" s="75"/>
      <c r="B398" s="75"/>
      <c r="C398" s="76"/>
      <c r="D398" s="16"/>
      <c r="E398" s="34"/>
      <c r="F398" s="75"/>
      <c r="G398" s="75"/>
      <c r="H398" s="74"/>
      <c r="I398" s="74"/>
      <c r="J398" s="74"/>
    </row>
    <row r="399" spans="1:10" x14ac:dyDescent="0.25">
      <c r="A399" s="75"/>
      <c r="B399" s="75"/>
      <c r="C399" s="76"/>
      <c r="D399" s="16"/>
      <c r="E399" s="34"/>
      <c r="F399" s="75"/>
      <c r="G399" s="75"/>
      <c r="H399" s="74"/>
      <c r="I399" s="74"/>
      <c r="J399" s="74"/>
    </row>
    <row r="400" spans="1:10" x14ac:dyDescent="0.25">
      <c r="A400" s="75"/>
      <c r="B400" s="75"/>
      <c r="C400" s="76"/>
      <c r="D400" s="16"/>
      <c r="E400" s="34"/>
      <c r="F400" s="75"/>
      <c r="G400" s="75"/>
      <c r="H400" s="74"/>
      <c r="I400" s="74"/>
      <c r="J400" s="74"/>
    </row>
    <row r="401" spans="1:10" x14ac:dyDescent="0.25">
      <c r="A401" s="75"/>
      <c r="B401" s="75"/>
      <c r="C401" s="76"/>
      <c r="D401" s="16"/>
      <c r="E401" s="34"/>
      <c r="F401" s="75"/>
      <c r="G401" s="75"/>
      <c r="H401" s="74"/>
      <c r="I401" s="74"/>
      <c r="J401" s="74"/>
    </row>
    <row r="402" spans="1:10" x14ac:dyDescent="0.25">
      <c r="A402" s="75"/>
      <c r="B402" s="75"/>
      <c r="C402" s="76"/>
      <c r="D402" s="16"/>
      <c r="E402" s="34"/>
      <c r="F402" s="75"/>
      <c r="G402" s="75"/>
      <c r="H402" s="74"/>
      <c r="I402" s="74"/>
      <c r="J402" s="74"/>
    </row>
    <row r="403" spans="1:10" x14ac:dyDescent="0.25">
      <c r="A403" s="75"/>
      <c r="B403" s="75"/>
      <c r="C403" s="76"/>
      <c r="D403" s="16"/>
      <c r="E403" s="34"/>
      <c r="F403" s="75"/>
      <c r="G403" s="75"/>
      <c r="H403" s="74"/>
      <c r="I403" s="74"/>
      <c r="J403" s="74"/>
    </row>
    <row r="404" spans="1:10" x14ac:dyDescent="0.25">
      <c r="A404" s="75"/>
      <c r="B404" s="75"/>
      <c r="C404" s="76"/>
      <c r="D404" s="16"/>
      <c r="E404" s="34"/>
      <c r="F404" s="75"/>
      <c r="G404" s="75"/>
      <c r="H404" s="74"/>
      <c r="I404" s="74"/>
      <c r="J404" s="74"/>
    </row>
    <row r="405" spans="1:10" x14ac:dyDescent="0.25">
      <c r="A405" s="75"/>
      <c r="B405" s="75"/>
      <c r="C405" s="76"/>
      <c r="D405" s="16"/>
      <c r="E405" s="34"/>
      <c r="F405" s="75"/>
      <c r="G405" s="75"/>
      <c r="H405" s="74"/>
      <c r="I405" s="74"/>
      <c r="J405" s="74"/>
    </row>
    <row r="406" spans="1:10" x14ac:dyDescent="0.25">
      <c r="A406" s="75"/>
      <c r="B406" s="75"/>
      <c r="C406" s="76"/>
      <c r="D406" s="16"/>
      <c r="E406" s="34"/>
      <c r="F406" s="75"/>
      <c r="G406" s="75"/>
      <c r="H406" s="74"/>
      <c r="I406" s="74"/>
      <c r="J406" s="74"/>
    </row>
    <row r="407" spans="1:10" x14ac:dyDescent="0.25">
      <c r="A407" s="75"/>
      <c r="B407" s="75"/>
      <c r="C407" s="76"/>
      <c r="D407" s="16"/>
      <c r="E407" s="34"/>
      <c r="F407" s="75"/>
      <c r="G407" s="75"/>
      <c r="H407" s="74"/>
      <c r="I407" s="74"/>
      <c r="J407" s="74"/>
    </row>
    <row r="408" spans="1:10" x14ac:dyDescent="0.25">
      <c r="A408" s="75"/>
      <c r="B408" s="75"/>
      <c r="C408" s="76"/>
      <c r="D408" s="16"/>
      <c r="E408" s="34"/>
      <c r="F408" s="75"/>
      <c r="G408" s="75"/>
      <c r="H408" s="74"/>
      <c r="I408" s="74"/>
      <c r="J408" s="74"/>
    </row>
    <row r="409" spans="1:10" x14ac:dyDescent="0.25">
      <c r="A409" s="75"/>
      <c r="B409" s="75"/>
      <c r="C409" s="76"/>
      <c r="D409" s="16"/>
      <c r="E409" s="34"/>
      <c r="F409" s="75"/>
      <c r="G409" s="75"/>
      <c r="H409" s="74"/>
      <c r="I409" s="74"/>
      <c r="J409" s="74"/>
    </row>
    <row r="410" spans="1:10" x14ac:dyDescent="0.25">
      <c r="A410" s="75"/>
      <c r="B410" s="75"/>
      <c r="C410" s="76"/>
      <c r="D410" s="16"/>
      <c r="E410" s="34"/>
      <c r="F410" s="75"/>
      <c r="G410" s="75"/>
      <c r="H410" s="74"/>
      <c r="I410" s="74"/>
      <c r="J410" s="74"/>
    </row>
    <row r="411" spans="1:10" x14ac:dyDescent="0.25">
      <c r="A411" s="75"/>
      <c r="B411" s="75"/>
      <c r="C411" s="76"/>
      <c r="D411" s="16"/>
      <c r="E411" s="34"/>
      <c r="F411" s="75"/>
      <c r="G411" s="75"/>
      <c r="H411" s="74"/>
      <c r="I411" s="74"/>
      <c r="J411" s="74"/>
    </row>
    <row r="412" spans="1:10" x14ac:dyDescent="0.25">
      <c r="A412" s="75"/>
      <c r="B412" s="75"/>
      <c r="C412" s="76"/>
      <c r="D412" s="16"/>
      <c r="E412" s="34"/>
      <c r="F412" s="75"/>
      <c r="G412" s="75"/>
      <c r="H412" s="74"/>
      <c r="I412" s="74"/>
      <c r="J412" s="74"/>
    </row>
    <row r="413" spans="1:10" x14ac:dyDescent="0.25">
      <c r="A413" s="75"/>
      <c r="B413" s="75"/>
      <c r="C413" s="76"/>
      <c r="D413" s="16"/>
      <c r="E413" s="34"/>
      <c r="F413" s="75"/>
      <c r="G413" s="75"/>
      <c r="H413" s="74"/>
      <c r="I413" s="74"/>
      <c r="J413" s="74"/>
    </row>
    <row r="414" spans="1:10" x14ac:dyDescent="0.25">
      <c r="A414" s="75"/>
      <c r="B414" s="75"/>
      <c r="C414" s="76"/>
      <c r="D414" s="16"/>
      <c r="E414" s="34"/>
      <c r="F414" s="75"/>
      <c r="G414" s="75"/>
      <c r="H414" s="74"/>
      <c r="I414" s="74"/>
      <c r="J414" s="74"/>
    </row>
    <row r="415" spans="1:10" x14ac:dyDescent="0.25">
      <c r="A415" s="75"/>
      <c r="B415" s="75"/>
      <c r="C415" s="76"/>
      <c r="D415" s="16"/>
      <c r="E415" s="34"/>
      <c r="F415" s="75"/>
      <c r="G415" s="75"/>
      <c r="H415" s="74"/>
      <c r="I415" s="74"/>
      <c r="J415" s="74"/>
    </row>
    <row r="416" spans="1:10" x14ac:dyDescent="0.25">
      <c r="A416" s="75"/>
      <c r="B416" s="75"/>
      <c r="C416" s="76"/>
      <c r="D416" s="16"/>
      <c r="E416" s="34"/>
      <c r="F416" s="75"/>
      <c r="G416" s="75"/>
      <c r="H416" s="74"/>
      <c r="I416" s="74"/>
      <c r="J416" s="74"/>
    </row>
    <row r="417" spans="1:10" x14ac:dyDescent="0.25">
      <c r="A417" s="75"/>
      <c r="B417" s="75"/>
      <c r="C417" s="76"/>
      <c r="D417" s="16"/>
      <c r="E417" s="34"/>
      <c r="F417" s="75"/>
      <c r="G417" s="75"/>
      <c r="H417" s="74"/>
      <c r="I417" s="74"/>
      <c r="J417" s="74"/>
    </row>
    <row r="418" spans="1:10" x14ac:dyDescent="0.25">
      <c r="A418" s="75"/>
      <c r="B418" s="75"/>
      <c r="C418" s="76"/>
      <c r="D418" s="16"/>
      <c r="E418" s="34"/>
      <c r="F418" s="75"/>
      <c r="G418" s="75"/>
      <c r="H418" s="74"/>
      <c r="I418" s="74"/>
      <c r="J418" s="74"/>
    </row>
    <row r="419" spans="1:10" x14ac:dyDescent="0.25">
      <c r="A419" s="75"/>
      <c r="B419" s="75"/>
      <c r="C419" s="76"/>
      <c r="D419" s="16"/>
      <c r="E419" s="34"/>
      <c r="F419" s="75"/>
      <c r="G419" s="75"/>
      <c r="H419" s="74"/>
      <c r="I419" s="74"/>
      <c r="J419" s="74"/>
    </row>
    <row r="420" spans="1:10" x14ac:dyDescent="0.25">
      <c r="A420" s="75"/>
      <c r="B420" s="75"/>
      <c r="C420" s="76"/>
      <c r="D420" s="16"/>
      <c r="E420" s="34"/>
      <c r="F420" s="75"/>
      <c r="G420" s="75"/>
      <c r="H420" s="74"/>
      <c r="I420" s="74"/>
      <c r="J420" s="74"/>
    </row>
    <row r="421" spans="1:10" x14ac:dyDescent="0.25">
      <c r="A421" s="75"/>
      <c r="B421" s="75"/>
      <c r="C421" s="76"/>
      <c r="D421" s="16"/>
      <c r="E421" s="34"/>
      <c r="F421" s="75"/>
      <c r="G421" s="75"/>
      <c r="H421" s="74"/>
      <c r="I421" s="74"/>
      <c r="J421" s="74"/>
    </row>
    <row r="422" spans="1:10" x14ac:dyDescent="0.25">
      <c r="A422" s="75"/>
      <c r="B422" s="75"/>
      <c r="C422" s="76"/>
      <c r="D422" s="16"/>
      <c r="E422" s="34"/>
      <c r="F422" s="75"/>
      <c r="G422" s="75"/>
      <c r="H422" s="74"/>
      <c r="I422" s="74"/>
      <c r="J422" s="74"/>
    </row>
    <row r="423" spans="1:10" x14ac:dyDescent="0.25">
      <c r="A423" s="75"/>
      <c r="B423" s="75"/>
      <c r="C423" s="76"/>
      <c r="D423" s="16"/>
      <c r="E423" s="34"/>
      <c r="F423" s="75"/>
      <c r="G423" s="75"/>
      <c r="H423" s="74"/>
      <c r="I423" s="74"/>
      <c r="J423" s="74"/>
    </row>
    <row r="424" spans="1:10" x14ac:dyDescent="0.25">
      <c r="A424" s="75"/>
      <c r="B424" s="75"/>
      <c r="C424" s="76"/>
      <c r="D424" s="16"/>
      <c r="E424" s="34"/>
      <c r="F424" s="75"/>
      <c r="G424" s="75"/>
      <c r="H424" s="74"/>
      <c r="I424" s="74"/>
      <c r="J424" s="74"/>
    </row>
    <row r="425" spans="1:10" x14ac:dyDescent="0.25">
      <c r="A425" s="75"/>
      <c r="B425" s="75"/>
      <c r="C425" s="76"/>
      <c r="D425" s="16"/>
      <c r="E425" s="34"/>
      <c r="F425" s="75"/>
      <c r="G425" s="75"/>
      <c r="H425" s="74"/>
      <c r="I425" s="74"/>
      <c r="J425" s="74"/>
    </row>
    <row r="426" spans="1:10" x14ac:dyDescent="0.25">
      <c r="A426" s="75"/>
      <c r="B426" s="75"/>
      <c r="C426" s="76"/>
      <c r="D426" s="16"/>
      <c r="E426" s="34"/>
      <c r="F426" s="75"/>
      <c r="G426" s="75"/>
      <c r="H426" s="74"/>
      <c r="I426" s="74"/>
      <c r="J426" s="74"/>
    </row>
    <row r="427" spans="1:10" x14ac:dyDescent="0.25">
      <c r="A427" s="75"/>
      <c r="B427" s="75"/>
      <c r="C427" s="76"/>
      <c r="D427" s="16"/>
      <c r="E427" s="34"/>
      <c r="F427" s="75"/>
      <c r="G427" s="75"/>
      <c r="H427" s="74"/>
      <c r="I427" s="74"/>
      <c r="J427" s="74"/>
    </row>
    <row r="428" spans="1:10" x14ac:dyDescent="0.25">
      <c r="A428" s="75"/>
      <c r="B428" s="75"/>
      <c r="C428" s="76"/>
      <c r="D428" s="16"/>
      <c r="E428" s="34"/>
      <c r="F428" s="75"/>
      <c r="G428" s="75"/>
      <c r="H428" s="74"/>
      <c r="I428" s="74"/>
      <c r="J428" s="74"/>
    </row>
    <row r="429" spans="1:10" x14ac:dyDescent="0.25">
      <c r="A429" s="75"/>
      <c r="B429" s="75"/>
      <c r="C429" s="76"/>
      <c r="D429" s="16"/>
      <c r="E429" s="34"/>
      <c r="F429" s="75"/>
      <c r="G429" s="75"/>
      <c r="H429" s="74"/>
      <c r="I429" s="74"/>
      <c r="J429" s="74"/>
    </row>
    <row r="430" spans="1:10" x14ac:dyDescent="0.25">
      <c r="A430" s="75"/>
      <c r="B430" s="75"/>
      <c r="C430" s="76"/>
      <c r="D430" s="16"/>
      <c r="E430" s="34"/>
      <c r="F430" s="75"/>
      <c r="G430" s="75"/>
      <c r="H430" s="74"/>
      <c r="I430" s="74"/>
      <c r="J430" s="74"/>
    </row>
    <row r="431" spans="1:10" x14ac:dyDescent="0.25">
      <c r="A431" s="75"/>
      <c r="B431" s="75"/>
      <c r="C431" s="76"/>
      <c r="D431" s="16"/>
      <c r="E431" s="34"/>
      <c r="F431" s="75"/>
      <c r="G431" s="75"/>
      <c r="H431" s="74"/>
      <c r="I431" s="74"/>
      <c r="J431" s="74"/>
    </row>
    <row r="432" spans="1:10" x14ac:dyDescent="0.25">
      <c r="A432" s="75"/>
      <c r="B432" s="75"/>
      <c r="C432" s="76"/>
      <c r="D432" s="16"/>
      <c r="E432" s="34"/>
      <c r="F432" s="75"/>
      <c r="G432" s="75"/>
      <c r="H432" s="74"/>
      <c r="I432" s="74"/>
      <c r="J432" s="74"/>
    </row>
    <row r="433" spans="1:10" x14ac:dyDescent="0.25">
      <c r="A433" s="75"/>
      <c r="B433" s="75"/>
      <c r="C433" s="76"/>
      <c r="D433" s="16"/>
      <c r="E433" s="34"/>
      <c r="F433" s="75"/>
      <c r="G433" s="75"/>
      <c r="H433" s="74"/>
      <c r="I433" s="74"/>
      <c r="J433" s="74"/>
    </row>
    <row r="434" spans="1:10" x14ac:dyDescent="0.25">
      <c r="A434" s="75"/>
      <c r="B434" s="75"/>
      <c r="C434" s="76"/>
      <c r="D434" s="16"/>
      <c r="E434" s="34"/>
      <c r="F434" s="75"/>
      <c r="G434" s="75"/>
      <c r="H434" s="74"/>
      <c r="I434" s="74"/>
      <c r="J434" s="74"/>
    </row>
    <row r="435" spans="1:10" x14ac:dyDescent="0.25">
      <c r="A435" s="75"/>
      <c r="B435" s="75"/>
      <c r="C435" s="76"/>
      <c r="D435" s="16"/>
      <c r="E435" s="34"/>
      <c r="F435" s="75"/>
      <c r="G435" s="75"/>
      <c r="H435" s="74"/>
      <c r="I435" s="74"/>
      <c r="J435" s="74"/>
    </row>
    <row r="436" spans="1:10" x14ac:dyDescent="0.25">
      <c r="A436" s="75"/>
      <c r="B436" s="75"/>
      <c r="C436" s="76"/>
      <c r="D436" s="16"/>
      <c r="E436" s="34"/>
      <c r="F436" s="75"/>
      <c r="G436" s="75"/>
      <c r="H436" s="74"/>
      <c r="I436" s="74"/>
      <c r="J436" s="74"/>
    </row>
    <row r="437" spans="1:10" x14ac:dyDescent="0.25">
      <c r="A437" s="75"/>
      <c r="B437" s="75"/>
      <c r="C437" s="76"/>
      <c r="D437" s="16"/>
      <c r="E437" s="34"/>
      <c r="F437" s="75"/>
      <c r="G437" s="75"/>
      <c r="H437" s="74"/>
      <c r="I437" s="74"/>
      <c r="J437" s="74"/>
    </row>
    <row r="438" spans="1:10" x14ac:dyDescent="0.25">
      <c r="A438" s="75"/>
      <c r="B438" s="75"/>
      <c r="C438" s="76"/>
      <c r="D438" s="16"/>
      <c r="E438" s="34"/>
      <c r="F438" s="75"/>
      <c r="G438" s="75"/>
      <c r="H438" s="74"/>
      <c r="I438" s="74"/>
      <c r="J438" s="74"/>
    </row>
    <row r="439" spans="1:10" x14ac:dyDescent="0.25">
      <c r="A439" s="75"/>
      <c r="B439" s="75"/>
      <c r="C439" s="76"/>
      <c r="D439" s="16"/>
      <c r="E439" s="34"/>
      <c r="F439" s="75"/>
      <c r="G439" s="75"/>
      <c r="H439" s="74"/>
      <c r="I439" s="74"/>
      <c r="J439" s="74"/>
    </row>
    <row r="440" spans="1:10" x14ac:dyDescent="0.25">
      <c r="A440" s="75"/>
      <c r="B440" s="75"/>
      <c r="C440" s="76"/>
      <c r="D440" s="16"/>
      <c r="E440" s="34"/>
      <c r="F440" s="75"/>
      <c r="G440" s="75"/>
      <c r="H440" s="74"/>
      <c r="I440" s="74"/>
      <c r="J440" s="74"/>
    </row>
    <row r="441" spans="1:10" x14ac:dyDescent="0.25">
      <c r="A441" s="75"/>
      <c r="B441" s="75"/>
      <c r="C441" s="76"/>
      <c r="D441" s="16"/>
      <c r="E441" s="34"/>
      <c r="F441" s="75"/>
      <c r="G441" s="75"/>
      <c r="H441" s="74"/>
      <c r="I441" s="74"/>
      <c r="J441" s="74"/>
    </row>
    <row r="442" spans="1:10" x14ac:dyDescent="0.25">
      <c r="A442" s="75"/>
      <c r="B442" s="75"/>
      <c r="C442" s="76"/>
      <c r="D442" s="16"/>
      <c r="E442" s="34"/>
      <c r="F442" s="75"/>
      <c r="G442" s="75"/>
      <c r="H442" s="74"/>
      <c r="I442" s="74"/>
      <c r="J442" s="74"/>
    </row>
    <row r="443" spans="1:10" x14ac:dyDescent="0.25">
      <c r="A443" s="75"/>
      <c r="B443" s="75"/>
      <c r="C443" s="76"/>
      <c r="D443" s="16"/>
      <c r="E443" s="34"/>
      <c r="F443" s="75"/>
      <c r="G443" s="75"/>
      <c r="H443" s="74"/>
      <c r="I443" s="74"/>
      <c r="J443" s="74"/>
    </row>
    <row r="444" spans="1:10" x14ac:dyDescent="0.25">
      <c r="A444" s="75"/>
      <c r="B444" s="75"/>
      <c r="C444" s="76"/>
      <c r="D444" s="16"/>
      <c r="E444" s="34"/>
      <c r="F444" s="75"/>
      <c r="G444" s="75"/>
      <c r="H444" s="74"/>
      <c r="I444" s="74"/>
      <c r="J444" s="74"/>
    </row>
    <row r="445" spans="1:10" x14ac:dyDescent="0.25">
      <c r="A445" s="75"/>
      <c r="B445" s="75"/>
      <c r="C445" s="76"/>
      <c r="D445" s="16"/>
      <c r="E445" s="34"/>
      <c r="F445" s="75"/>
      <c r="G445" s="75"/>
      <c r="H445" s="74"/>
      <c r="I445" s="74"/>
      <c r="J445" s="74"/>
    </row>
    <row r="446" spans="1:10" x14ac:dyDescent="0.25">
      <c r="A446" s="75"/>
      <c r="B446" s="75"/>
      <c r="C446" s="76"/>
      <c r="D446" s="16"/>
      <c r="E446" s="34"/>
      <c r="F446" s="75"/>
      <c r="G446" s="75"/>
      <c r="H446" s="74"/>
      <c r="I446" s="74"/>
      <c r="J446" s="74"/>
    </row>
    <row r="447" spans="1:10" x14ac:dyDescent="0.25">
      <c r="A447" s="75"/>
      <c r="B447" s="75"/>
      <c r="C447" s="76"/>
      <c r="D447" s="16"/>
      <c r="E447" s="34"/>
      <c r="F447" s="75"/>
      <c r="G447" s="75"/>
      <c r="H447" s="74"/>
      <c r="I447" s="74"/>
      <c r="J447" s="74"/>
    </row>
    <row r="448" spans="1:10" x14ac:dyDescent="0.25">
      <c r="A448" s="75"/>
      <c r="B448" s="75"/>
      <c r="C448" s="76"/>
      <c r="D448" s="16"/>
      <c r="E448" s="34"/>
      <c r="F448" s="75"/>
      <c r="G448" s="75"/>
      <c r="H448" s="74"/>
      <c r="I448" s="74"/>
      <c r="J448" s="74"/>
    </row>
    <row r="449" spans="1:10" x14ac:dyDescent="0.25">
      <c r="A449" s="75"/>
      <c r="B449" s="75"/>
      <c r="C449" s="76"/>
      <c r="D449" s="16"/>
      <c r="E449" s="34"/>
      <c r="F449" s="75"/>
      <c r="G449" s="75"/>
      <c r="H449" s="74"/>
      <c r="I449" s="74"/>
      <c r="J449" s="74"/>
    </row>
    <row r="450" spans="1:10" x14ac:dyDescent="0.25">
      <c r="A450" s="75"/>
      <c r="B450" s="75"/>
      <c r="C450" s="76"/>
      <c r="D450" s="16"/>
      <c r="E450" s="34"/>
      <c r="F450" s="75"/>
      <c r="G450" s="75"/>
      <c r="H450" s="74"/>
      <c r="I450" s="74"/>
      <c r="J450" s="74"/>
    </row>
    <row r="451" spans="1:10" x14ac:dyDescent="0.25">
      <c r="A451" s="75"/>
      <c r="B451" s="75"/>
      <c r="C451" s="76"/>
      <c r="D451" s="16"/>
      <c r="E451" s="34"/>
      <c r="F451" s="75"/>
      <c r="G451" s="75"/>
      <c r="H451" s="74"/>
      <c r="I451" s="74"/>
      <c r="J451" s="74"/>
    </row>
    <row r="452" spans="1:10" x14ac:dyDescent="0.25">
      <c r="A452" s="75"/>
      <c r="B452" s="75"/>
      <c r="C452" s="76"/>
      <c r="D452" s="16"/>
      <c r="E452" s="34"/>
      <c r="F452" s="75"/>
      <c r="G452" s="75"/>
      <c r="H452" s="74"/>
      <c r="I452" s="74"/>
      <c r="J452" s="74"/>
    </row>
    <row r="453" spans="1:10" x14ac:dyDescent="0.25">
      <c r="A453" s="75"/>
      <c r="B453" s="75"/>
      <c r="C453" s="76"/>
      <c r="D453" s="16"/>
      <c r="E453" s="34"/>
      <c r="F453" s="75"/>
      <c r="G453" s="75"/>
      <c r="H453" s="74"/>
      <c r="I453" s="74"/>
      <c r="J453" s="74"/>
    </row>
    <row r="454" spans="1:10" x14ac:dyDescent="0.25">
      <c r="A454" s="75"/>
      <c r="B454" s="75"/>
      <c r="C454" s="76"/>
      <c r="D454" s="16"/>
      <c r="E454" s="34"/>
      <c r="F454" s="75"/>
      <c r="G454" s="75"/>
      <c r="H454" s="74"/>
      <c r="I454" s="74"/>
      <c r="J454" s="74"/>
    </row>
    <row r="455" spans="1:10" x14ac:dyDescent="0.25">
      <c r="A455" s="75"/>
      <c r="B455" s="75"/>
      <c r="C455" s="76"/>
      <c r="D455" s="16"/>
      <c r="E455" s="34"/>
      <c r="F455" s="75"/>
      <c r="G455" s="75"/>
      <c r="H455" s="74"/>
      <c r="I455" s="74"/>
      <c r="J455" s="74"/>
    </row>
    <row r="456" spans="1:10" x14ac:dyDescent="0.25">
      <c r="A456" s="75"/>
      <c r="B456" s="75"/>
      <c r="C456" s="76"/>
      <c r="D456" s="16"/>
      <c r="E456" s="34"/>
      <c r="F456" s="75"/>
      <c r="G456" s="75"/>
      <c r="H456" s="74"/>
      <c r="I456" s="74"/>
      <c r="J456" s="74"/>
    </row>
    <row r="457" spans="1:10" x14ac:dyDescent="0.25">
      <c r="A457" s="75"/>
      <c r="B457" s="75"/>
      <c r="C457" s="76"/>
      <c r="D457" s="16"/>
      <c r="E457" s="34"/>
      <c r="F457" s="75"/>
      <c r="G457" s="75"/>
      <c r="H457" s="74"/>
      <c r="I457" s="74"/>
      <c r="J457" s="74"/>
    </row>
    <row r="458" spans="1:10" x14ac:dyDescent="0.25">
      <c r="A458" s="75"/>
      <c r="B458" s="75"/>
      <c r="C458" s="76"/>
      <c r="D458" s="16"/>
      <c r="E458" s="34"/>
      <c r="F458" s="75"/>
      <c r="G458" s="75"/>
      <c r="H458" s="74"/>
      <c r="I458" s="74"/>
      <c r="J458" s="74"/>
    </row>
    <row r="459" spans="1:10" x14ac:dyDescent="0.25">
      <c r="A459" s="75"/>
      <c r="B459" s="75"/>
      <c r="C459" s="76"/>
      <c r="D459" s="16"/>
      <c r="E459" s="34"/>
      <c r="F459" s="75"/>
      <c r="G459" s="75"/>
      <c r="H459" s="74"/>
      <c r="I459" s="74"/>
      <c r="J459" s="74"/>
    </row>
    <row r="460" spans="1:10" x14ac:dyDescent="0.25">
      <c r="A460" s="75"/>
      <c r="B460" s="75"/>
      <c r="C460" s="76"/>
      <c r="D460" s="16"/>
      <c r="E460" s="34"/>
      <c r="F460" s="75"/>
      <c r="G460" s="75"/>
      <c r="H460" s="74"/>
      <c r="I460" s="74"/>
      <c r="J460" s="74"/>
    </row>
    <row r="461" spans="1:10" x14ac:dyDescent="0.25">
      <c r="A461" s="75"/>
      <c r="B461" s="75"/>
      <c r="C461" s="76"/>
      <c r="D461" s="16"/>
      <c r="E461" s="34"/>
      <c r="F461" s="75"/>
      <c r="G461" s="75"/>
      <c r="H461" s="74"/>
      <c r="I461" s="74"/>
      <c r="J461" s="74"/>
    </row>
    <row r="462" spans="1:10" x14ac:dyDescent="0.25">
      <c r="A462" s="75"/>
      <c r="B462" s="75"/>
      <c r="C462" s="76"/>
      <c r="D462" s="16"/>
      <c r="E462" s="34"/>
      <c r="F462" s="75"/>
      <c r="G462" s="75"/>
    </row>
    <row r="463" spans="1:10" x14ac:dyDescent="0.25">
      <c r="A463" s="75"/>
      <c r="B463" s="75"/>
      <c r="C463" s="76"/>
      <c r="D463" s="16"/>
      <c r="E463" s="34"/>
      <c r="F463" s="75"/>
      <c r="G463" s="75"/>
    </row>
    <row r="464" spans="1:10" x14ac:dyDescent="0.25">
      <c r="A464" s="75"/>
      <c r="B464" s="75"/>
      <c r="C464" s="76"/>
      <c r="D464" s="16"/>
      <c r="E464" s="34"/>
      <c r="F464" s="75"/>
      <c r="G464" s="75"/>
    </row>
    <row r="465" spans="1:7" x14ac:dyDescent="0.25">
      <c r="A465" s="75"/>
      <c r="B465" s="75"/>
      <c r="C465" s="76"/>
      <c r="D465" s="16"/>
      <c r="E465" s="34"/>
      <c r="F465" s="75"/>
      <c r="G465" s="75"/>
    </row>
    <row r="466" spans="1:7" x14ac:dyDescent="0.25">
      <c r="A466" s="75"/>
      <c r="B466" s="75"/>
      <c r="C466" s="76"/>
      <c r="D466" s="16"/>
      <c r="E466" s="34"/>
      <c r="F466" s="75"/>
      <c r="G466" s="75"/>
    </row>
    <row r="467" spans="1:7" x14ac:dyDescent="0.25">
      <c r="A467" s="75"/>
      <c r="B467" s="75"/>
      <c r="C467" s="76"/>
      <c r="D467" s="16"/>
      <c r="E467" s="34"/>
      <c r="F467" s="75"/>
      <c r="G467" s="75"/>
    </row>
    <row r="468" spans="1:7" x14ac:dyDescent="0.25">
      <c r="A468" s="75"/>
      <c r="B468" s="75"/>
      <c r="C468" s="76"/>
      <c r="D468" s="16"/>
      <c r="E468" s="34"/>
      <c r="F468" s="75"/>
      <c r="G468" s="75"/>
    </row>
    <row r="469" spans="1:7" x14ac:dyDescent="0.25">
      <c r="A469" s="75"/>
      <c r="B469" s="75"/>
      <c r="C469" s="76"/>
      <c r="D469" s="16"/>
      <c r="E469" s="34"/>
      <c r="F469" s="75"/>
      <c r="G469" s="75"/>
    </row>
    <row r="470" spans="1:7" x14ac:dyDescent="0.25">
      <c r="A470" s="75"/>
      <c r="B470" s="75"/>
      <c r="C470" s="76"/>
      <c r="D470" s="16"/>
      <c r="E470" s="34"/>
      <c r="F470" s="75"/>
      <c r="G470" s="75"/>
    </row>
    <row r="471" spans="1:7" x14ac:dyDescent="0.25">
      <c r="A471" s="75"/>
      <c r="B471" s="75"/>
      <c r="C471" s="76"/>
      <c r="D471" s="16"/>
      <c r="E471" s="34"/>
      <c r="F471" s="75"/>
      <c r="G471" s="75"/>
    </row>
    <row r="472" spans="1:7" x14ac:dyDescent="0.25">
      <c r="A472" s="75"/>
      <c r="B472" s="75"/>
      <c r="C472" s="76"/>
      <c r="D472" s="16"/>
      <c r="E472" s="34"/>
      <c r="F472" s="75"/>
      <c r="G472" s="75"/>
    </row>
    <row r="473" spans="1:7" x14ac:dyDescent="0.25">
      <c r="A473" s="75"/>
      <c r="B473" s="75"/>
      <c r="C473" s="76"/>
      <c r="D473" s="16"/>
      <c r="E473" s="34"/>
      <c r="F473" s="75"/>
      <c r="G473" s="75"/>
    </row>
    <row r="474" spans="1:7" x14ac:dyDescent="0.25">
      <c r="A474" s="75"/>
      <c r="B474" s="75"/>
      <c r="C474" s="76"/>
      <c r="D474" s="16"/>
      <c r="E474" s="34"/>
      <c r="F474" s="75"/>
      <c r="G474" s="75"/>
    </row>
    <row r="475" spans="1:7" x14ac:dyDescent="0.25">
      <c r="A475" s="75"/>
      <c r="B475" s="75"/>
      <c r="C475" s="76"/>
      <c r="D475" s="16"/>
      <c r="E475" s="34"/>
      <c r="F475" s="75"/>
      <c r="G475" s="75"/>
    </row>
    <row r="476" spans="1:7" x14ac:dyDescent="0.25">
      <c r="A476" s="75"/>
      <c r="B476" s="75"/>
      <c r="C476" s="76"/>
      <c r="D476" s="16"/>
      <c r="E476" s="34"/>
      <c r="F476" s="75"/>
      <c r="G476" s="75"/>
    </row>
    <row r="477" spans="1:7" x14ac:dyDescent="0.25">
      <c r="A477" s="75"/>
      <c r="B477" s="75"/>
      <c r="C477" s="76"/>
      <c r="D477" s="16"/>
      <c r="E477" s="34"/>
      <c r="F477" s="75"/>
      <c r="G477" s="75"/>
    </row>
    <row r="478" spans="1:7" x14ac:dyDescent="0.25">
      <c r="A478" s="75"/>
      <c r="B478" s="75"/>
      <c r="C478" s="76"/>
      <c r="D478" s="16"/>
      <c r="E478" s="34"/>
      <c r="F478" s="75"/>
      <c r="G478" s="75"/>
    </row>
    <row r="479" spans="1:7" x14ac:dyDescent="0.25">
      <c r="A479" s="75"/>
      <c r="B479" s="75"/>
      <c r="C479" s="76"/>
      <c r="D479" s="16"/>
      <c r="E479" s="34"/>
      <c r="F479" s="75"/>
      <c r="G479" s="75"/>
    </row>
    <row r="480" spans="1:7" x14ac:dyDescent="0.25">
      <c r="A480" s="75"/>
      <c r="B480" s="75"/>
      <c r="C480" s="76"/>
      <c r="D480" s="16"/>
      <c r="E480" s="34"/>
      <c r="F480" s="75"/>
      <c r="G480" s="75"/>
    </row>
    <row r="481" spans="1:7" x14ac:dyDescent="0.25">
      <c r="A481" s="75"/>
      <c r="B481" s="75"/>
      <c r="C481" s="76"/>
      <c r="D481" s="16"/>
      <c r="E481" s="34"/>
      <c r="F481" s="75"/>
      <c r="G481" s="75"/>
    </row>
    <row r="482" spans="1:7" x14ac:dyDescent="0.25">
      <c r="A482" s="75"/>
      <c r="B482" s="75"/>
      <c r="C482" s="76"/>
      <c r="D482" s="16"/>
      <c r="E482" s="34"/>
      <c r="F482" s="75"/>
      <c r="G482" s="75"/>
    </row>
    <row r="483" spans="1:7" x14ac:dyDescent="0.25">
      <c r="A483" s="75"/>
      <c r="B483" s="75"/>
      <c r="C483" s="76"/>
      <c r="D483" s="16"/>
      <c r="E483" s="34"/>
      <c r="F483" s="75"/>
      <c r="G483" s="75"/>
    </row>
    <row r="484" spans="1:7" x14ac:dyDescent="0.25">
      <c r="A484" s="75"/>
      <c r="B484" s="75"/>
      <c r="C484" s="76"/>
      <c r="D484" s="16"/>
      <c r="E484" s="34"/>
      <c r="F484" s="75"/>
      <c r="G484" s="75"/>
    </row>
    <row r="485" spans="1:7" x14ac:dyDescent="0.25">
      <c r="A485" s="75"/>
      <c r="B485" s="75"/>
      <c r="C485" s="76"/>
      <c r="D485" s="16"/>
      <c r="E485" s="34"/>
      <c r="F485" s="75"/>
      <c r="G485" s="75"/>
    </row>
    <row r="486" spans="1:7" x14ac:dyDescent="0.25">
      <c r="A486" s="75"/>
      <c r="B486" s="75"/>
      <c r="C486" s="76"/>
      <c r="D486" s="16"/>
      <c r="E486" s="34"/>
      <c r="F486" s="75"/>
      <c r="G486" s="75"/>
    </row>
    <row r="487" spans="1:7" x14ac:dyDescent="0.25">
      <c r="A487" s="75"/>
      <c r="B487" s="75"/>
      <c r="C487" s="76"/>
      <c r="D487" s="16"/>
      <c r="E487" s="34"/>
      <c r="F487" s="75"/>
      <c r="G487" s="75"/>
    </row>
    <row r="488" spans="1:7" x14ac:dyDescent="0.25">
      <c r="A488" s="75"/>
      <c r="B488" s="75"/>
      <c r="C488" s="76"/>
      <c r="D488" s="16"/>
      <c r="E488" s="34"/>
      <c r="F488" s="75"/>
      <c r="G488" s="75"/>
    </row>
    <row r="489" spans="1:7" x14ac:dyDescent="0.25">
      <c r="A489" s="75"/>
      <c r="B489" s="75"/>
      <c r="C489" s="76"/>
      <c r="D489" s="16"/>
      <c r="E489" s="34"/>
      <c r="F489" s="75"/>
      <c r="G489" s="75"/>
    </row>
    <row r="490" spans="1:7" x14ac:dyDescent="0.25">
      <c r="A490" s="75"/>
      <c r="B490" s="75"/>
      <c r="C490" s="76"/>
      <c r="D490" s="16"/>
      <c r="E490" s="34"/>
      <c r="F490" s="75"/>
      <c r="G490" s="75"/>
    </row>
    <row r="491" spans="1:7" x14ac:dyDescent="0.25">
      <c r="A491" s="75"/>
      <c r="B491" s="75"/>
      <c r="C491" s="76"/>
      <c r="D491" s="16"/>
      <c r="E491" s="34"/>
      <c r="F491" s="75"/>
      <c r="G491" s="75"/>
    </row>
    <row r="492" spans="1:7" x14ac:dyDescent="0.25">
      <c r="A492" s="75"/>
      <c r="B492" s="75"/>
      <c r="C492" s="76"/>
      <c r="D492" s="16"/>
      <c r="E492" s="34"/>
      <c r="F492" s="75"/>
      <c r="G492" s="75"/>
    </row>
    <row r="493" spans="1:7" x14ac:dyDescent="0.25">
      <c r="A493" s="75"/>
      <c r="B493" s="75"/>
      <c r="C493" s="76"/>
      <c r="D493" s="16"/>
      <c r="E493" s="34"/>
      <c r="F493" s="75"/>
      <c r="G493" s="75"/>
    </row>
    <row r="494" spans="1:7" x14ac:dyDescent="0.25">
      <c r="A494" s="75"/>
      <c r="B494" s="75"/>
      <c r="C494" s="76"/>
      <c r="D494" s="16"/>
      <c r="E494" s="34"/>
      <c r="F494" s="75"/>
      <c r="G494" s="75"/>
    </row>
    <row r="495" spans="1:7" x14ac:dyDescent="0.25">
      <c r="A495" s="75"/>
      <c r="B495" s="75"/>
      <c r="C495" s="76"/>
      <c r="D495" s="16"/>
      <c r="E495" s="34"/>
      <c r="F495" s="75"/>
      <c r="G495" s="75"/>
    </row>
    <row r="496" spans="1:7" x14ac:dyDescent="0.25">
      <c r="A496" s="75"/>
      <c r="B496" s="75"/>
      <c r="C496" s="76"/>
      <c r="D496" s="16"/>
      <c r="E496" s="34"/>
      <c r="F496" s="75"/>
      <c r="G496" s="75"/>
    </row>
    <row r="497" spans="1:7" x14ac:dyDescent="0.25">
      <c r="A497" s="75"/>
      <c r="B497" s="75"/>
      <c r="C497" s="76"/>
      <c r="D497" s="16"/>
      <c r="E497" s="34"/>
      <c r="F497" s="75"/>
      <c r="G497" s="75"/>
    </row>
    <row r="498" spans="1:7" x14ac:dyDescent="0.25">
      <c r="A498" s="75"/>
      <c r="B498" s="75"/>
      <c r="C498" s="76"/>
      <c r="D498" s="16"/>
      <c r="E498" s="34"/>
      <c r="F498" s="75"/>
      <c r="G498" s="75"/>
    </row>
    <row r="499" spans="1:7" x14ac:dyDescent="0.25">
      <c r="A499" s="75"/>
      <c r="B499" s="75"/>
      <c r="C499" s="76"/>
      <c r="D499" s="16"/>
      <c r="E499" s="34"/>
      <c r="F499" s="75"/>
      <c r="G499" s="75"/>
    </row>
    <row r="500" spans="1:7" x14ac:dyDescent="0.25">
      <c r="A500" s="75"/>
      <c r="B500" s="75"/>
      <c r="C500" s="76"/>
      <c r="D500" s="16"/>
      <c r="E500" s="34"/>
      <c r="F500" s="75"/>
      <c r="G500" s="75"/>
    </row>
    <row r="501" spans="1:7" x14ac:dyDescent="0.25">
      <c r="A501" s="75"/>
      <c r="B501" s="75"/>
      <c r="C501" s="76"/>
      <c r="D501" s="16"/>
      <c r="E501" s="34"/>
      <c r="F501" s="75"/>
      <c r="G501" s="75"/>
    </row>
    <row r="502" spans="1:7" x14ac:dyDescent="0.25">
      <c r="A502" s="75"/>
      <c r="B502" s="75"/>
      <c r="C502" s="76"/>
      <c r="D502" s="16"/>
      <c r="E502" s="34"/>
      <c r="F502" s="75"/>
      <c r="G502" s="75"/>
    </row>
    <row r="503" spans="1:7" x14ac:dyDescent="0.25">
      <c r="A503" s="75"/>
      <c r="B503" s="75"/>
      <c r="C503" s="76"/>
      <c r="D503" s="16"/>
      <c r="E503" s="34"/>
      <c r="F503" s="75"/>
      <c r="G503" s="75"/>
    </row>
    <row r="504" spans="1:7" x14ac:dyDescent="0.25">
      <c r="A504" s="75"/>
      <c r="B504" s="75"/>
      <c r="C504" s="76"/>
      <c r="D504" s="16"/>
      <c r="E504" s="34"/>
      <c r="F504" s="75"/>
      <c r="G504" s="75"/>
    </row>
    <row r="505" spans="1:7" x14ac:dyDescent="0.25">
      <c r="A505" s="75"/>
      <c r="B505" s="75"/>
      <c r="C505" s="76"/>
      <c r="D505" s="16"/>
      <c r="E505" s="34"/>
      <c r="F505" s="75"/>
      <c r="G505" s="75"/>
    </row>
    <row r="506" spans="1:7" x14ac:dyDescent="0.25">
      <c r="A506" s="75"/>
      <c r="B506" s="75"/>
      <c r="C506" s="76"/>
      <c r="D506" s="16"/>
      <c r="E506" s="34"/>
      <c r="F506" s="75"/>
      <c r="G506" s="75"/>
    </row>
    <row r="507" spans="1:7" x14ac:dyDescent="0.25">
      <c r="A507" s="75"/>
      <c r="B507" s="75"/>
      <c r="C507" s="76"/>
      <c r="D507" s="16"/>
      <c r="E507" s="34"/>
      <c r="F507" s="75"/>
      <c r="G507" s="75"/>
    </row>
    <row r="508" spans="1:7" x14ac:dyDescent="0.25">
      <c r="A508" s="75"/>
      <c r="B508" s="75"/>
      <c r="C508" s="76"/>
      <c r="D508" s="16"/>
      <c r="E508" s="34"/>
      <c r="F508" s="75"/>
      <c r="G508" s="75"/>
    </row>
    <row r="509" spans="1:7" x14ac:dyDescent="0.25">
      <c r="A509" s="75"/>
      <c r="B509" s="75"/>
      <c r="C509" s="76"/>
      <c r="D509" s="16"/>
      <c r="E509" s="34"/>
      <c r="F509" s="75"/>
      <c r="G509" s="75"/>
    </row>
    <row r="510" spans="1:7" x14ac:dyDescent="0.25">
      <c r="A510" s="75"/>
      <c r="B510" s="75"/>
      <c r="C510" s="76"/>
      <c r="D510" s="16"/>
      <c r="E510" s="34"/>
      <c r="F510" s="75"/>
      <c r="G510" s="75"/>
    </row>
    <row r="511" spans="1:7" x14ac:dyDescent="0.25">
      <c r="A511" s="75"/>
      <c r="B511" s="75"/>
      <c r="C511" s="76"/>
      <c r="D511" s="16"/>
      <c r="E511" s="34"/>
      <c r="F511" s="75"/>
      <c r="G511" s="75"/>
    </row>
    <row r="512" spans="1:7" x14ac:dyDescent="0.25">
      <c r="A512" s="75"/>
      <c r="B512" s="75"/>
      <c r="C512" s="76"/>
      <c r="D512" s="16"/>
      <c r="E512" s="34"/>
      <c r="F512" s="75"/>
      <c r="G512" s="75"/>
    </row>
    <row r="513" spans="1:7" x14ac:dyDescent="0.25">
      <c r="A513" s="75"/>
      <c r="B513" s="75"/>
      <c r="C513" s="76"/>
      <c r="D513" s="16"/>
      <c r="E513" s="34"/>
      <c r="F513" s="75"/>
      <c r="G513" s="75"/>
    </row>
    <row r="514" spans="1:7" x14ac:dyDescent="0.25">
      <c r="A514" s="75"/>
      <c r="B514" s="75"/>
      <c r="C514" s="76"/>
      <c r="D514" s="16"/>
      <c r="E514" s="34"/>
      <c r="F514" s="75"/>
      <c r="G514" s="75"/>
    </row>
    <row r="515" spans="1:7" x14ac:dyDescent="0.25">
      <c r="A515" s="75"/>
      <c r="B515" s="75"/>
      <c r="C515" s="76"/>
      <c r="D515" s="16"/>
      <c r="E515" s="34"/>
      <c r="F515" s="75"/>
      <c r="G515" s="75"/>
    </row>
    <row r="516" spans="1:7" x14ac:dyDescent="0.25">
      <c r="A516" s="75"/>
      <c r="B516" s="75"/>
      <c r="C516" s="76"/>
      <c r="D516" s="16"/>
      <c r="E516" s="34"/>
      <c r="F516" s="75"/>
      <c r="G516" s="75"/>
    </row>
    <row r="517" spans="1:7" x14ac:dyDescent="0.25">
      <c r="A517" s="75"/>
      <c r="B517" s="75"/>
      <c r="C517" s="76"/>
      <c r="D517" s="16"/>
      <c r="E517" s="34"/>
      <c r="F517" s="75"/>
      <c r="G517" s="75"/>
    </row>
    <row r="518" spans="1:7" x14ac:dyDescent="0.25">
      <c r="A518" s="75"/>
      <c r="B518" s="75"/>
      <c r="C518" s="76"/>
      <c r="D518" s="16"/>
      <c r="E518" s="34"/>
      <c r="F518" s="75"/>
      <c r="G518" s="75"/>
    </row>
    <row r="519" spans="1:7" x14ac:dyDescent="0.25">
      <c r="A519" s="75"/>
      <c r="B519" s="75"/>
      <c r="C519" s="76"/>
      <c r="D519" s="16"/>
      <c r="E519" s="34"/>
      <c r="F519" s="75"/>
      <c r="G519" s="75"/>
    </row>
    <row r="520" spans="1:7" x14ac:dyDescent="0.25">
      <c r="A520" s="75"/>
      <c r="B520" s="75"/>
      <c r="C520" s="76"/>
      <c r="D520" s="16"/>
      <c r="E520" s="34"/>
      <c r="F520" s="75"/>
      <c r="G520" s="75"/>
    </row>
    <row r="521" spans="1:7" x14ac:dyDescent="0.25">
      <c r="A521" s="75"/>
      <c r="B521" s="75"/>
      <c r="C521" s="76"/>
      <c r="D521" s="16"/>
      <c r="E521" s="34"/>
      <c r="F521" s="75"/>
      <c r="G521" s="75"/>
    </row>
    <row r="522" spans="1:7" x14ac:dyDescent="0.25">
      <c r="A522" s="75"/>
      <c r="B522" s="75"/>
      <c r="C522" s="76"/>
      <c r="D522" s="16"/>
      <c r="E522" s="34"/>
      <c r="F522" s="75"/>
      <c r="G522" s="75"/>
    </row>
    <row r="523" spans="1:7" x14ac:dyDescent="0.25">
      <c r="A523" s="75"/>
      <c r="B523" s="75"/>
      <c r="C523" s="76"/>
      <c r="D523" s="16"/>
      <c r="E523" s="34"/>
      <c r="F523" s="75"/>
      <c r="G523" s="75"/>
    </row>
    <row r="524" spans="1:7" x14ac:dyDescent="0.25">
      <c r="A524" s="75"/>
      <c r="B524" s="75"/>
      <c r="C524" s="76"/>
      <c r="D524" s="16"/>
      <c r="E524" s="34"/>
      <c r="F524" s="75"/>
      <c r="G524" s="75"/>
    </row>
    <row r="525" spans="1:7" x14ac:dyDescent="0.25">
      <c r="A525" s="75"/>
      <c r="B525" s="75"/>
      <c r="C525" s="76"/>
      <c r="D525" s="16"/>
      <c r="E525" s="34"/>
      <c r="F525" s="75"/>
      <c r="G525" s="75"/>
    </row>
    <row r="526" spans="1:7" x14ac:dyDescent="0.25">
      <c r="A526" s="75"/>
      <c r="B526" s="75"/>
      <c r="C526" s="76"/>
      <c r="D526" s="16"/>
      <c r="E526" s="34"/>
      <c r="F526" s="75"/>
      <c r="G526" s="75"/>
    </row>
    <row r="527" spans="1:7" x14ac:dyDescent="0.25">
      <c r="A527" s="75"/>
      <c r="B527" s="75"/>
      <c r="C527" s="76"/>
      <c r="D527" s="16"/>
      <c r="E527" s="34"/>
      <c r="F527" s="75"/>
      <c r="G527" s="75"/>
    </row>
    <row r="528" spans="1:7" x14ac:dyDescent="0.25">
      <c r="A528" s="75"/>
      <c r="B528" s="75"/>
      <c r="C528" s="76"/>
      <c r="D528" s="16"/>
      <c r="E528" s="34"/>
      <c r="F528" s="75"/>
      <c r="G528" s="75"/>
    </row>
    <row r="529" spans="1:7" x14ac:dyDescent="0.25">
      <c r="A529" s="75"/>
      <c r="B529" s="75"/>
      <c r="C529" s="76"/>
      <c r="D529" s="16"/>
      <c r="E529" s="34"/>
      <c r="F529" s="75"/>
      <c r="G529" s="75"/>
    </row>
    <row r="530" spans="1:7" x14ac:dyDescent="0.25">
      <c r="A530" s="75"/>
      <c r="B530" s="75"/>
      <c r="C530" s="76"/>
      <c r="D530" s="16"/>
      <c r="E530" s="34"/>
      <c r="F530" s="75"/>
      <c r="G530" s="75"/>
    </row>
    <row r="531" spans="1:7" x14ac:dyDescent="0.25">
      <c r="A531" s="75"/>
      <c r="B531" s="75"/>
      <c r="C531" s="76"/>
      <c r="D531" s="16"/>
      <c r="E531" s="34"/>
      <c r="F531" s="75"/>
      <c r="G531" s="75"/>
    </row>
    <row r="532" spans="1:7" x14ac:dyDescent="0.25">
      <c r="A532" s="75"/>
      <c r="B532" s="75"/>
      <c r="C532" s="76"/>
      <c r="D532" s="16"/>
      <c r="E532" s="34"/>
      <c r="F532" s="75"/>
      <c r="G532" s="75"/>
    </row>
    <row r="533" spans="1:7" x14ac:dyDescent="0.25">
      <c r="A533" s="75"/>
      <c r="B533" s="75"/>
      <c r="C533" s="76"/>
      <c r="D533" s="16"/>
      <c r="E533" s="34"/>
      <c r="F533" s="75"/>
      <c r="G533" s="75"/>
    </row>
    <row r="534" spans="1:7" x14ac:dyDescent="0.25">
      <c r="A534" s="75"/>
      <c r="B534" s="75"/>
      <c r="C534" s="76"/>
      <c r="D534" s="16"/>
      <c r="E534" s="34"/>
      <c r="F534" s="75"/>
      <c r="G534" s="75"/>
    </row>
    <row r="535" spans="1:7" x14ac:dyDescent="0.25">
      <c r="A535" s="75"/>
      <c r="B535" s="75"/>
      <c r="C535" s="76"/>
      <c r="D535" s="16"/>
      <c r="E535" s="34"/>
      <c r="F535" s="75"/>
      <c r="G535" s="75"/>
    </row>
    <row r="536" spans="1:7" x14ac:dyDescent="0.25">
      <c r="A536" s="75"/>
      <c r="B536" s="75"/>
      <c r="C536" s="76"/>
      <c r="D536" s="16"/>
      <c r="E536" s="34"/>
      <c r="F536" s="75"/>
      <c r="G536" s="75"/>
    </row>
    <row r="537" spans="1:7" x14ac:dyDescent="0.25">
      <c r="A537" s="75"/>
      <c r="B537" s="75"/>
      <c r="C537" s="76"/>
      <c r="D537" s="16"/>
      <c r="E537" s="34"/>
      <c r="F537" s="75"/>
      <c r="G537" s="75"/>
    </row>
    <row r="538" spans="1:7" x14ac:dyDescent="0.25">
      <c r="A538" s="75"/>
      <c r="B538" s="75"/>
      <c r="C538" s="76"/>
      <c r="D538" s="16"/>
      <c r="E538" s="34"/>
      <c r="F538" s="75"/>
      <c r="G538" s="75"/>
    </row>
    <row r="539" spans="1:7" x14ac:dyDescent="0.25">
      <c r="A539" s="75"/>
      <c r="B539" s="75"/>
      <c r="C539" s="76"/>
      <c r="D539" s="16"/>
      <c r="E539" s="34"/>
      <c r="F539" s="75"/>
      <c r="G539" s="75"/>
    </row>
    <row r="540" spans="1:7" x14ac:dyDescent="0.25">
      <c r="A540" s="75"/>
      <c r="B540" s="75"/>
      <c r="C540" s="76"/>
      <c r="D540" s="16"/>
      <c r="E540" s="34"/>
      <c r="F540" s="75"/>
      <c r="G540" s="75"/>
    </row>
    <row r="541" spans="1:7" x14ac:dyDescent="0.25">
      <c r="A541" s="75"/>
      <c r="B541" s="75"/>
      <c r="C541" s="76"/>
      <c r="D541" s="16"/>
      <c r="E541" s="34"/>
      <c r="F541" s="75"/>
      <c r="G541" s="75"/>
    </row>
    <row r="542" spans="1:7" x14ac:dyDescent="0.25">
      <c r="A542" s="75"/>
      <c r="B542" s="75"/>
      <c r="C542" s="76"/>
      <c r="D542" s="16"/>
      <c r="E542" s="34"/>
      <c r="F542" s="75"/>
      <c r="G542" s="75"/>
    </row>
    <row r="543" spans="1:7" x14ac:dyDescent="0.25">
      <c r="A543" s="75"/>
      <c r="B543" s="75"/>
      <c r="C543" s="76"/>
      <c r="D543" s="16"/>
      <c r="E543" s="34"/>
      <c r="F543" s="75"/>
      <c r="G543" s="75"/>
    </row>
    <row r="544" spans="1:7" x14ac:dyDescent="0.25">
      <c r="A544" s="75"/>
      <c r="B544" s="75"/>
      <c r="C544" s="76"/>
      <c r="D544" s="16"/>
      <c r="E544" s="34"/>
      <c r="F544" s="75"/>
      <c r="G544" s="75"/>
    </row>
    <row r="545" spans="1:7" x14ac:dyDescent="0.25">
      <c r="A545" s="75"/>
      <c r="B545" s="75"/>
      <c r="C545" s="76"/>
      <c r="D545" s="16"/>
      <c r="E545" s="34"/>
      <c r="F545" s="75"/>
      <c r="G545" s="75"/>
    </row>
    <row r="546" spans="1:7" x14ac:dyDescent="0.25">
      <c r="A546" s="75"/>
      <c r="B546" s="75"/>
      <c r="C546" s="76"/>
      <c r="D546" s="16"/>
      <c r="E546" s="34"/>
      <c r="F546" s="75"/>
      <c r="G546" s="75"/>
    </row>
    <row r="547" spans="1:7" x14ac:dyDescent="0.25">
      <c r="A547" s="75"/>
      <c r="B547" s="75"/>
      <c r="C547" s="76"/>
      <c r="D547" s="16"/>
      <c r="E547" s="34"/>
      <c r="F547" s="75"/>
      <c r="G547" s="75"/>
    </row>
    <row r="548" spans="1:7" x14ac:dyDescent="0.25">
      <c r="A548" s="75"/>
      <c r="B548" s="75"/>
      <c r="C548" s="76"/>
      <c r="D548" s="16"/>
      <c r="E548" s="34"/>
      <c r="F548" s="75"/>
      <c r="G548" s="75"/>
    </row>
    <row r="549" spans="1:7" x14ac:dyDescent="0.25">
      <c r="A549" s="75"/>
      <c r="B549" s="75"/>
      <c r="C549" s="76"/>
      <c r="D549" s="16"/>
      <c r="E549" s="34"/>
      <c r="F549" s="75"/>
      <c r="G549" s="75"/>
    </row>
    <row r="550" spans="1:7" x14ac:dyDescent="0.25">
      <c r="A550" s="75"/>
      <c r="B550" s="75"/>
      <c r="C550" s="76"/>
      <c r="D550" s="16"/>
      <c r="E550" s="34"/>
      <c r="F550" s="75"/>
      <c r="G550" s="75"/>
    </row>
    <row r="551" spans="1:7" x14ac:dyDescent="0.25">
      <c r="A551" s="75"/>
      <c r="B551" s="75"/>
      <c r="C551" s="76"/>
      <c r="D551" s="16"/>
      <c r="E551" s="34"/>
      <c r="F551" s="75"/>
      <c r="G551" s="75"/>
    </row>
    <row r="552" spans="1:7" x14ac:dyDescent="0.25">
      <c r="A552" s="75"/>
      <c r="B552" s="75"/>
      <c r="C552" s="76"/>
      <c r="D552" s="16"/>
      <c r="E552" s="34"/>
      <c r="F552" s="75"/>
      <c r="G552" s="75"/>
    </row>
    <row r="553" spans="1:7" x14ac:dyDescent="0.25">
      <c r="A553" s="75"/>
      <c r="B553" s="75"/>
      <c r="C553" s="76"/>
      <c r="D553" s="16"/>
      <c r="E553" s="34"/>
      <c r="F553" s="75"/>
      <c r="G553" s="75"/>
    </row>
    <row r="554" spans="1:7" x14ac:dyDescent="0.25">
      <c r="A554" s="75"/>
      <c r="B554" s="75"/>
      <c r="C554" s="76"/>
      <c r="D554" s="16"/>
      <c r="E554" s="34"/>
      <c r="F554" s="75"/>
      <c r="G554" s="75"/>
    </row>
    <row r="555" spans="1:7" x14ac:dyDescent="0.25">
      <c r="A555" s="75"/>
      <c r="B555" s="75"/>
      <c r="C555" s="76"/>
      <c r="D555" s="16"/>
      <c r="E555" s="34"/>
      <c r="F555" s="75"/>
      <c r="G555" s="75"/>
    </row>
    <row r="556" spans="1:7" x14ac:dyDescent="0.25">
      <c r="A556" s="75"/>
      <c r="B556" s="75"/>
      <c r="C556" s="76"/>
      <c r="D556" s="16"/>
      <c r="E556" s="34"/>
      <c r="F556" s="75"/>
      <c r="G556" s="75"/>
    </row>
    <row r="557" spans="1:7" x14ac:dyDescent="0.25">
      <c r="A557" s="75"/>
      <c r="B557" s="75"/>
      <c r="C557" s="76"/>
      <c r="D557" s="16"/>
      <c r="E557" s="34"/>
      <c r="F557" s="75"/>
      <c r="G557" s="75"/>
    </row>
    <row r="558" spans="1:7" x14ac:dyDescent="0.25">
      <c r="A558" s="75"/>
      <c r="B558" s="75"/>
      <c r="C558" s="76"/>
      <c r="D558" s="16"/>
      <c r="E558" s="34"/>
      <c r="F558" s="75"/>
      <c r="G558" s="75"/>
    </row>
    <row r="559" spans="1:7" x14ac:dyDescent="0.25">
      <c r="A559" s="75"/>
      <c r="B559" s="75"/>
      <c r="C559" s="76"/>
      <c r="D559" s="16"/>
      <c r="E559" s="34"/>
      <c r="F559" s="75"/>
      <c r="G559" s="75"/>
    </row>
    <row r="560" spans="1:7" x14ac:dyDescent="0.25">
      <c r="A560" s="75"/>
      <c r="B560" s="75"/>
      <c r="C560" s="76"/>
      <c r="D560" s="16"/>
      <c r="E560" s="34"/>
      <c r="F560" s="75"/>
      <c r="G560" s="75"/>
    </row>
    <row r="561" spans="1:7" x14ac:dyDescent="0.25">
      <c r="A561" s="75"/>
      <c r="B561" s="75"/>
      <c r="C561" s="76"/>
      <c r="D561" s="16"/>
      <c r="E561" s="34"/>
      <c r="F561" s="75"/>
      <c r="G561" s="75"/>
    </row>
    <row r="562" spans="1:7" x14ac:dyDescent="0.25">
      <c r="A562" s="75"/>
      <c r="B562" s="75"/>
      <c r="C562" s="76"/>
      <c r="D562" s="16"/>
      <c r="E562" s="34"/>
      <c r="F562" s="75"/>
      <c r="G562" s="75"/>
    </row>
    <row r="563" spans="1:7" x14ac:dyDescent="0.25">
      <c r="A563" s="75"/>
      <c r="B563" s="75"/>
      <c r="C563" s="76"/>
      <c r="D563" s="16"/>
      <c r="E563" s="34"/>
      <c r="F563" s="75"/>
      <c r="G563" s="75"/>
    </row>
    <row r="564" spans="1:7" x14ac:dyDescent="0.25">
      <c r="A564" s="75"/>
      <c r="B564" s="75"/>
      <c r="C564" s="76"/>
      <c r="D564" s="16"/>
      <c r="E564" s="34"/>
      <c r="F564" s="75"/>
      <c r="G564" s="75"/>
    </row>
    <row r="565" spans="1:7" x14ac:dyDescent="0.25">
      <c r="A565" s="75"/>
      <c r="B565" s="75"/>
      <c r="C565" s="76"/>
      <c r="D565" s="16"/>
      <c r="E565" s="34"/>
      <c r="F565" s="75"/>
      <c r="G565" s="75"/>
    </row>
    <row r="566" spans="1:7" x14ac:dyDescent="0.25">
      <c r="A566" s="75"/>
      <c r="B566" s="75"/>
      <c r="C566" s="76"/>
      <c r="D566" s="16"/>
      <c r="E566" s="34"/>
      <c r="F566" s="75"/>
      <c r="G566" s="75"/>
    </row>
    <row r="567" spans="1:7" x14ac:dyDescent="0.25">
      <c r="A567" s="75"/>
      <c r="B567" s="75"/>
      <c r="C567" s="76"/>
      <c r="D567" s="16"/>
      <c r="E567" s="34"/>
      <c r="F567" s="75"/>
      <c r="G567" s="75"/>
    </row>
    <row r="568" spans="1:7" x14ac:dyDescent="0.25">
      <c r="A568" s="75"/>
      <c r="B568" s="75"/>
      <c r="C568" s="76"/>
      <c r="D568" s="16"/>
      <c r="E568" s="34"/>
      <c r="F568" s="75"/>
      <c r="G568" s="75"/>
    </row>
    <row r="569" spans="1:7" x14ac:dyDescent="0.25">
      <c r="A569" s="75"/>
      <c r="B569" s="75"/>
      <c r="C569" s="76"/>
      <c r="D569" s="16"/>
      <c r="E569" s="34"/>
      <c r="F569" s="75"/>
      <c r="G569" s="75"/>
    </row>
    <row r="570" spans="1:7" x14ac:dyDescent="0.25">
      <c r="A570" s="75"/>
      <c r="B570" s="75"/>
      <c r="C570" s="76"/>
      <c r="D570" s="16"/>
      <c r="E570" s="34"/>
      <c r="F570" s="75"/>
      <c r="G570" s="75"/>
    </row>
    <row r="571" spans="1:7" x14ac:dyDescent="0.25">
      <c r="A571" s="75"/>
      <c r="B571" s="75"/>
      <c r="C571" s="76"/>
      <c r="D571" s="16"/>
      <c r="E571" s="34"/>
      <c r="F571" s="75"/>
      <c r="G571" s="75"/>
    </row>
    <row r="572" spans="1:7" x14ac:dyDescent="0.25">
      <c r="A572" s="75"/>
      <c r="B572" s="75"/>
      <c r="C572" s="76"/>
      <c r="D572" s="16"/>
      <c r="E572" s="34"/>
      <c r="F572" s="75"/>
      <c r="G572" s="75"/>
    </row>
    <row r="573" spans="1:7" x14ac:dyDescent="0.25">
      <c r="A573" s="75"/>
      <c r="B573" s="75"/>
      <c r="C573" s="76"/>
      <c r="D573" s="16"/>
      <c r="E573" s="34"/>
      <c r="F573" s="75"/>
      <c r="G573" s="75"/>
    </row>
    <row r="574" spans="1:7" x14ac:dyDescent="0.25">
      <c r="A574" s="75"/>
      <c r="B574" s="75"/>
      <c r="C574" s="76"/>
      <c r="D574" s="16"/>
      <c r="E574" s="34"/>
      <c r="F574" s="75"/>
      <c r="G574" s="75"/>
    </row>
    <row r="575" spans="1:7" x14ac:dyDescent="0.25">
      <c r="A575" s="75"/>
      <c r="B575" s="75"/>
      <c r="C575" s="76"/>
      <c r="D575" s="16"/>
      <c r="E575" s="34"/>
      <c r="F575" s="75"/>
      <c r="G575" s="75"/>
    </row>
    <row r="576" spans="1:7" x14ac:dyDescent="0.25">
      <c r="A576" s="75"/>
      <c r="B576" s="75"/>
      <c r="C576" s="76"/>
      <c r="D576" s="16"/>
      <c r="E576" s="34"/>
      <c r="F576" s="75"/>
      <c r="G576" s="75"/>
    </row>
    <row r="577" spans="1:7" x14ac:dyDescent="0.25">
      <c r="A577" s="75"/>
      <c r="B577" s="75"/>
      <c r="C577" s="76"/>
      <c r="D577" s="16"/>
      <c r="E577" s="34"/>
      <c r="F577" s="75"/>
      <c r="G577" s="75"/>
    </row>
    <row r="578" spans="1:7" x14ac:dyDescent="0.25">
      <c r="A578" s="75"/>
      <c r="B578" s="75"/>
      <c r="C578" s="76"/>
      <c r="D578" s="16"/>
      <c r="E578" s="34"/>
      <c r="F578" s="75"/>
      <c r="G578" s="75"/>
    </row>
    <row r="579" spans="1:7" x14ac:dyDescent="0.25">
      <c r="A579" s="75"/>
      <c r="B579" s="75"/>
      <c r="C579" s="76"/>
      <c r="D579" s="16"/>
      <c r="E579" s="34"/>
      <c r="F579" s="75"/>
      <c r="G579" s="75"/>
    </row>
    <row r="580" spans="1:7" x14ac:dyDescent="0.25">
      <c r="A580" s="75"/>
      <c r="B580" s="75"/>
      <c r="C580" s="76"/>
      <c r="D580" s="16"/>
      <c r="E580" s="34"/>
      <c r="F580" s="75"/>
      <c r="G580" s="75"/>
    </row>
    <row r="581" spans="1:7" x14ac:dyDescent="0.25">
      <c r="A581" s="75"/>
      <c r="B581" s="75"/>
      <c r="C581" s="76"/>
      <c r="D581" s="16"/>
      <c r="E581" s="34"/>
      <c r="F581" s="75"/>
      <c r="G581" s="75"/>
    </row>
    <row r="582" spans="1:7" x14ac:dyDescent="0.25">
      <c r="A582" s="75"/>
      <c r="B582" s="75"/>
      <c r="C582" s="76"/>
      <c r="D582" s="16"/>
      <c r="E582" s="34"/>
      <c r="F582" s="75"/>
      <c r="G582" s="75"/>
    </row>
    <row r="583" spans="1:7" x14ac:dyDescent="0.25">
      <c r="A583" s="75"/>
      <c r="B583" s="75"/>
      <c r="C583" s="76"/>
      <c r="D583" s="16"/>
      <c r="E583" s="34"/>
      <c r="F583" s="75"/>
      <c r="G583" s="75"/>
    </row>
    <row r="584" spans="1:7" x14ac:dyDescent="0.25">
      <c r="A584" s="75"/>
      <c r="B584" s="75"/>
      <c r="C584" s="76"/>
      <c r="D584" s="16"/>
      <c r="E584" s="34"/>
      <c r="F584" s="75"/>
      <c r="G584" s="75"/>
    </row>
    <row r="585" spans="1:7" x14ac:dyDescent="0.25">
      <c r="A585" s="75"/>
      <c r="B585" s="75"/>
      <c r="C585" s="76"/>
      <c r="D585" s="16"/>
      <c r="E585" s="34"/>
      <c r="F585" s="75"/>
      <c r="G585" s="75"/>
    </row>
    <row r="586" spans="1:7" x14ac:dyDescent="0.25">
      <c r="A586" s="75"/>
      <c r="B586" s="75"/>
      <c r="C586" s="76"/>
      <c r="D586" s="16"/>
      <c r="E586" s="34"/>
      <c r="F586" s="75"/>
      <c r="G586" s="75"/>
    </row>
    <row r="587" spans="1:7" x14ac:dyDescent="0.25">
      <c r="A587" s="75"/>
      <c r="B587" s="75"/>
      <c r="C587" s="76"/>
      <c r="D587" s="16"/>
      <c r="E587" s="34"/>
      <c r="F587" s="75"/>
      <c r="G587" s="75"/>
    </row>
    <row r="588" spans="1:7" x14ac:dyDescent="0.25">
      <c r="A588" s="75"/>
      <c r="B588" s="75"/>
      <c r="C588" s="76"/>
      <c r="D588" s="16"/>
      <c r="E588" s="34"/>
      <c r="F588" s="75"/>
      <c r="G588" s="75"/>
    </row>
    <row r="589" spans="1:7" x14ac:dyDescent="0.25">
      <c r="A589" s="75"/>
      <c r="B589" s="75"/>
      <c r="C589" s="76"/>
      <c r="D589" s="16"/>
      <c r="E589" s="34"/>
      <c r="F589" s="75"/>
      <c r="G589" s="75"/>
    </row>
    <row r="590" spans="1:7" x14ac:dyDescent="0.25">
      <c r="A590" s="75"/>
      <c r="B590" s="75"/>
      <c r="C590" s="76"/>
      <c r="D590" s="16"/>
      <c r="E590" s="34"/>
      <c r="F590" s="75"/>
      <c r="G590" s="75"/>
    </row>
    <row r="591" spans="1:7" x14ac:dyDescent="0.25">
      <c r="A591" s="75"/>
      <c r="B591" s="75"/>
      <c r="C591" s="76"/>
      <c r="D591" s="16"/>
      <c r="E591" s="34"/>
      <c r="F591" s="75"/>
      <c r="G591" s="75"/>
    </row>
    <row r="592" spans="1:7" x14ac:dyDescent="0.25">
      <c r="A592" s="75"/>
      <c r="B592" s="75"/>
      <c r="C592" s="76"/>
      <c r="D592" s="16"/>
      <c r="E592" s="34"/>
      <c r="F592" s="75"/>
      <c r="G592" s="75"/>
    </row>
    <row r="593" spans="1:7" x14ac:dyDescent="0.25">
      <c r="A593" s="75"/>
      <c r="B593" s="75"/>
      <c r="C593" s="76"/>
      <c r="D593" s="16"/>
      <c r="E593" s="34"/>
      <c r="F593" s="75"/>
      <c r="G593" s="75"/>
    </row>
    <row r="594" spans="1:7" x14ac:dyDescent="0.25">
      <c r="A594" s="75"/>
      <c r="B594" s="75"/>
      <c r="C594" s="76"/>
      <c r="D594" s="16"/>
      <c r="E594" s="34"/>
      <c r="F594" s="75"/>
      <c r="G594" s="75"/>
    </row>
    <row r="595" spans="1:7" x14ac:dyDescent="0.25">
      <c r="A595" s="75"/>
      <c r="B595" s="75"/>
      <c r="C595" s="76"/>
      <c r="D595" s="16"/>
      <c r="E595" s="34"/>
      <c r="F595" s="75"/>
      <c r="G595" s="75"/>
    </row>
    <row r="596" spans="1:7" x14ac:dyDescent="0.25">
      <c r="A596" s="75"/>
      <c r="B596" s="75"/>
      <c r="C596" s="76"/>
      <c r="D596" s="16"/>
      <c r="E596" s="34"/>
      <c r="F596" s="75"/>
      <c r="G596" s="75"/>
    </row>
    <row r="597" spans="1:7" x14ac:dyDescent="0.25">
      <c r="A597" s="75"/>
      <c r="B597" s="75"/>
      <c r="C597" s="76"/>
      <c r="D597" s="16"/>
      <c r="E597" s="34"/>
      <c r="F597" s="75"/>
      <c r="G597" s="75"/>
    </row>
    <row r="598" spans="1:7" x14ac:dyDescent="0.25">
      <c r="A598" s="75"/>
      <c r="B598" s="75"/>
      <c r="C598" s="76"/>
      <c r="D598" s="16"/>
      <c r="E598" s="34"/>
      <c r="F598" s="75"/>
      <c r="G598" s="75"/>
    </row>
    <row r="599" spans="1:7" x14ac:dyDescent="0.25">
      <c r="A599" s="75"/>
      <c r="B599" s="75"/>
      <c r="C599" s="76"/>
      <c r="D599" s="16"/>
      <c r="E599" s="34"/>
      <c r="F599" s="75"/>
      <c r="G599" s="75"/>
    </row>
    <row r="600" spans="1:7" x14ac:dyDescent="0.25">
      <c r="A600" s="75"/>
      <c r="B600" s="75"/>
      <c r="C600" s="76"/>
      <c r="D600" s="16"/>
      <c r="E600" s="34"/>
      <c r="F600" s="75"/>
      <c r="G600" s="75"/>
    </row>
    <row r="601" spans="1:7" x14ac:dyDescent="0.25">
      <c r="A601" s="75"/>
      <c r="B601" s="75"/>
      <c r="C601" s="76"/>
      <c r="D601" s="16"/>
      <c r="E601" s="34"/>
      <c r="F601" s="75"/>
      <c r="G601" s="75"/>
    </row>
    <row r="602" spans="1:7" x14ac:dyDescent="0.25">
      <c r="A602" s="75"/>
      <c r="B602" s="75"/>
      <c r="C602" s="76"/>
      <c r="D602" s="16"/>
      <c r="E602" s="34"/>
      <c r="F602" s="75"/>
      <c r="G602" s="75"/>
    </row>
    <row r="603" spans="1:7" x14ac:dyDescent="0.25">
      <c r="A603" s="75"/>
      <c r="B603" s="75"/>
      <c r="C603" s="76"/>
      <c r="D603" s="16"/>
      <c r="E603" s="34"/>
      <c r="F603" s="75"/>
      <c r="G603" s="75"/>
    </row>
    <row r="604" spans="1:7" x14ac:dyDescent="0.25">
      <c r="A604" s="75"/>
      <c r="B604" s="75"/>
      <c r="C604" s="76"/>
      <c r="D604" s="16"/>
      <c r="E604" s="34"/>
      <c r="F604" s="75"/>
      <c r="G604" s="75"/>
    </row>
    <row r="605" spans="1:7" x14ac:dyDescent="0.25">
      <c r="A605" s="75"/>
      <c r="B605" s="75"/>
      <c r="C605" s="76"/>
      <c r="D605" s="16"/>
      <c r="E605" s="34"/>
      <c r="F605" s="75"/>
      <c r="G605" s="75"/>
    </row>
    <row r="606" spans="1:7" x14ac:dyDescent="0.25">
      <c r="A606" s="75"/>
      <c r="B606" s="75"/>
      <c r="C606" s="76"/>
      <c r="D606" s="16"/>
      <c r="E606" s="34"/>
      <c r="F606" s="75"/>
      <c r="G606" s="75"/>
    </row>
    <row r="607" spans="1:7" x14ac:dyDescent="0.25">
      <c r="A607" s="75"/>
      <c r="B607" s="75"/>
      <c r="C607" s="76"/>
      <c r="D607" s="16"/>
      <c r="E607" s="34"/>
      <c r="F607" s="75"/>
      <c r="G607" s="75"/>
    </row>
    <row r="608" spans="1:7" x14ac:dyDescent="0.25">
      <c r="A608" s="75"/>
      <c r="B608" s="75"/>
      <c r="C608" s="76"/>
      <c r="D608" s="16"/>
      <c r="E608" s="34"/>
      <c r="F608" s="75"/>
      <c r="G608" s="75"/>
    </row>
    <row r="609" spans="1:7" x14ac:dyDescent="0.25">
      <c r="A609" s="75"/>
      <c r="B609" s="75"/>
      <c r="C609" s="76"/>
      <c r="D609" s="16"/>
      <c r="E609" s="34"/>
      <c r="F609" s="75"/>
      <c r="G609" s="75"/>
    </row>
    <row r="610" spans="1:7" x14ac:dyDescent="0.25">
      <c r="A610" s="75"/>
      <c r="B610" s="75"/>
      <c r="C610" s="76"/>
      <c r="D610" s="16"/>
      <c r="E610" s="34"/>
      <c r="F610" s="75"/>
      <c r="G610" s="75"/>
    </row>
    <row r="611" spans="1:7" x14ac:dyDescent="0.25">
      <c r="A611" s="75"/>
      <c r="B611" s="75"/>
      <c r="C611" s="76"/>
      <c r="D611" s="16"/>
      <c r="E611" s="34"/>
      <c r="F611" s="75"/>
      <c r="G611" s="75"/>
    </row>
    <row r="612" spans="1:7" x14ac:dyDescent="0.25">
      <c r="A612" s="75"/>
      <c r="B612" s="75"/>
      <c r="C612" s="76"/>
      <c r="D612" s="16"/>
      <c r="E612" s="34"/>
      <c r="F612" s="75"/>
      <c r="G612" s="75"/>
    </row>
    <row r="613" spans="1:7" x14ac:dyDescent="0.25">
      <c r="A613" s="75"/>
      <c r="B613" s="75"/>
      <c r="C613" s="76"/>
      <c r="D613" s="16"/>
      <c r="E613" s="34"/>
      <c r="F613" s="75"/>
      <c r="G613" s="75"/>
    </row>
    <row r="614" spans="1:7" x14ac:dyDescent="0.25">
      <c r="A614" s="75"/>
      <c r="B614" s="75"/>
      <c r="C614" s="76"/>
      <c r="D614" s="16"/>
      <c r="E614" s="34"/>
      <c r="F614" s="75"/>
      <c r="G614" s="75"/>
    </row>
    <row r="615" spans="1:7" x14ac:dyDescent="0.25">
      <c r="A615" s="75"/>
      <c r="B615" s="75"/>
      <c r="C615" s="76"/>
      <c r="D615" s="16"/>
      <c r="E615" s="34"/>
      <c r="F615" s="75"/>
      <c r="G615" s="75"/>
    </row>
    <row r="616" spans="1:7" x14ac:dyDescent="0.25">
      <c r="A616" s="75"/>
      <c r="B616" s="75"/>
      <c r="C616" s="76"/>
      <c r="D616" s="16"/>
      <c r="E616" s="34"/>
      <c r="F616" s="75"/>
      <c r="G616" s="75"/>
    </row>
    <row r="617" spans="1:7" x14ac:dyDescent="0.25">
      <c r="A617" s="75"/>
      <c r="B617" s="75"/>
      <c r="C617" s="76"/>
      <c r="D617" s="16"/>
      <c r="E617" s="34"/>
      <c r="F617" s="75"/>
      <c r="G617" s="75"/>
    </row>
    <row r="618" spans="1:7" x14ac:dyDescent="0.25">
      <c r="A618" s="75"/>
      <c r="B618" s="75"/>
      <c r="C618" s="76"/>
      <c r="D618" s="16"/>
      <c r="E618" s="34"/>
      <c r="F618" s="75"/>
      <c r="G618" s="75"/>
    </row>
    <row r="619" spans="1:7" x14ac:dyDescent="0.25">
      <c r="A619" s="75"/>
      <c r="B619" s="75"/>
      <c r="C619" s="76"/>
      <c r="D619" s="16"/>
      <c r="E619" s="34"/>
      <c r="F619" s="75"/>
      <c r="G619" s="75"/>
    </row>
    <row r="620" spans="1:7" x14ac:dyDescent="0.25">
      <c r="A620" s="75"/>
      <c r="B620" s="75"/>
      <c r="C620" s="76"/>
      <c r="D620" s="16"/>
      <c r="E620" s="34"/>
      <c r="F620" s="75"/>
      <c r="G620" s="75"/>
    </row>
    <row r="621" spans="1:7" x14ac:dyDescent="0.25">
      <c r="A621" s="75"/>
      <c r="B621" s="75"/>
      <c r="C621" s="76"/>
      <c r="D621" s="16"/>
      <c r="E621" s="34"/>
      <c r="F621" s="75"/>
      <c r="G621" s="75"/>
    </row>
    <row r="622" spans="1:7" x14ac:dyDescent="0.25">
      <c r="A622" s="75"/>
      <c r="B622" s="75"/>
      <c r="C622" s="76"/>
      <c r="D622" s="16"/>
      <c r="E622" s="34"/>
      <c r="F622" s="75"/>
      <c r="G622" s="75"/>
    </row>
    <row r="623" spans="1:7" x14ac:dyDescent="0.25">
      <c r="A623" s="75"/>
      <c r="B623" s="75"/>
      <c r="C623" s="76"/>
      <c r="D623" s="16"/>
      <c r="E623" s="34"/>
      <c r="F623" s="75"/>
      <c r="G623" s="75"/>
    </row>
    <row r="624" spans="1:7" x14ac:dyDescent="0.25">
      <c r="A624" s="75"/>
      <c r="B624" s="75"/>
      <c r="C624" s="76"/>
      <c r="D624" s="16"/>
      <c r="E624" s="34"/>
      <c r="F624" s="75"/>
      <c r="G624" s="75"/>
    </row>
    <row r="625" spans="1:7" x14ac:dyDescent="0.25">
      <c r="A625" s="75"/>
      <c r="B625" s="75"/>
      <c r="C625" s="76"/>
      <c r="D625" s="16"/>
      <c r="E625" s="34"/>
      <c r="F625" s="75"/>
      <c r="G625" s="75"/>
    </row>
    <row r="626" spans="1:7" x14ac:dyDescent="0.25">
      <c r="A626" s="75"/>
      <c r="B626" s="75"/>
      <c r="C626" s="76"/>
      <c r="D626" s="16"/>
      <c r="E626" s="34"/>
      <c r="F626" s="75"/>
      <c r="G626" s="75"/>
    </row>
    <row r="627" spans="1:7" x14ac:dyDescent="0.25">
      <c r="A627" s="75"/>
      <c r="B627" s="75"/>
      <c r="C627" s="76"/>
      <c r="D627" s="16"/>
      <c r="E627" s="34"/>
      <c r="F627" s="75"/>
      <c r="G627" s="75"/>
    </row>
    <row r="628" spans="1:7" x14ac:dyDescent="0.25">
      <c r="A628" s="75"/>
      <c r="B628" s="75"/>
      <c r="C628" s="76"/>
      <c r="D628" s="16"/>
      <c r="E628" s="34"/>
      <c r="F628" s="75"/>
      <c r="G628" s="75"/>
    </row>
    <row r="629" spans="1:7" x14ac:dyDescent="0.25">
      <c r="A629" s="75"/>
      <c r="B629" s="75"/>
      <c r="C629" s="76"/>
      <c r="D629" s="16"/>
      <c r="E629" s="34"/>
      <c r="F629" s="75"/>
      <c r="G629" s="75"/>
    </row>
    <row r="630" spans="1:7" x14ac:dyDescent="0.25">
      <c r="A630" s="75"/>
      <c r="B630" s="75"/>
      <c r="C630" s="76"/>
      <c r="D630" s="16"/>
      <c r="E630" s="34"/>
      <c r="F630" s="75"/>
      <c r="G630" s="75"/>
    </row>
    <row r="631" spans="1:7" x14ac:dyDescent="0.25">
      <c r="A631" s="75"/>
      <c r="B631" s="75"/>
      <c r="C631" s="76"/>
      <c r="D631" s="16"/>
      <c r="E631" s="34"/>
      <c r="F631" s="75"/>
      <c r="G631" s="75"/>
    </row>
    <row r="632" spans="1:7" x14ac:dyDescent="0.25">
      <c r="A632" s="75"/>
      <c r="B632" s="75"/>
      <c r="C632" s="76"/>
      <c r="D632" s="16"/>
      <c r="E632" s="34"/>
      <c r="F632" s="75"/>
      <c r="G632" s="75"/>
    </row>
    <row r="633" spans="1:7" x14ac:dyDescent="0.25">
      <c r="A633" s="75"/>
      <c r="B633" s="75"/>
      <c r="C633" s="76"/>
      <c r="D633" s="16"/>
      <c r="E633" s="34"/>
      <c r="F633" s="75"/>
      <c r="G633" s="75"/>
    </row>
    <row r="634" spans="1:7" x14ac:dyDescent="0.25">
      <c r="A634" s="75"/>
      <c r="B634" s="75"/>
      <c r="C634" s="76"/>
      <c r="D634" s="16"/>
      <c r="E634" s="34"/>
      <c r="F634" s="75"/>
      <c r="G634" s="75"/>
    </row>
    <row r="635" spans="1:7" x14ac:dyDescent="0.25">
      <c r="A635" s="75"/>
      <c r="B635" s="75"/>
      <c r="C635" s="76"/>
      <c r="D635" s="16"/>
      <c r="E635" s="34"/>
      <c r="F635" s="75"/>
      <c r="G635" s="75"/>
    </row>
    <row r="636" spans="1:7" x14ac:dyDescent="0.25">
      <c r="A636" s="75"/>
      <c r="B636" s="75"/>
      <c r="C636" s="76"/>
      <c r="D636" s="16"/>
      <c r="E636" s="34"/>
      <c r="F636" s="75"/>
      <c r="G636" s="75"/>
    </row>
    <row r="637" spans="1:7" x14ac:dyDescent="0.25">
      <c r="A637" s="75"/>
      <c r="B637" s="75"/>
      <c r="C637" s="76"/>
      <c r="D637" s="16"/>
      <c r="E637" s="34"/>
      <c r="F637" s="75"/>
      <c r="G637" s="75"/>
    </row>
    <row r="638" spans="1:7" x14ac:dyDescent="0.25">
      <c r="A638" s="75"/>
      <c r="B638" s="75"/>
      <c r="C638" s="76"/>
      <c r="D638" s="16"/>
      <c r="E638" s="34"/>
      <c r="F638" s="75"/>
      <c r="G638" s="75"/>
    </row>
    <row r="639" spans="1:7" x14ac:dyDescent="0.25">
      <c r="A639" s="75"/>
      <c r="B639" s="75"/>
      <c r="C639" s="76"/>
      <c r="D639" s="16"/>
      <c r="E639" s="34"/>
      <c r="F639" s="75"/>
      <c r="G639" s="75"/>
    </row>
    <row r="640" spans="1:7" x14ac:dyDescent="0.25">
      <c r="A640" s="75"/>
      <c r="B640" s="75"/>
      <c r="C640" s="76"/>
      <c r="D640" s="16"/>
      <c r="E640" s="34"/>
      <c r="F640" s="75"/>
      <c r="G640" s="75"/>
    </row>
    <row r="641" spans="1:7" x14ac:dyDescent="0.25">
      <c r="A641" s="75"/>
      <c r="B641" s="75"/>
      <c r="C641" s="76"/>
      <c r="D641" s="16"/>
      <c r="E641" s="34"/>
      <c r="F641" s="75"/>
      <c r="G641" s="75"/>
    </row>
    <row r="642" spans="1:7" x14ac:dyDescent="0.25">
      <c r="A642" s="75"/>
      <c r="B642" s="75"/>
      <c r="C642" s="76"/>
      <c r="D642" s="16"/>
      <c r="E642" s="34"/>
      <c r="F642" s="75"/>
      <c r="G642" s="75"/>
    </row>
    <row r="643" spans="1:7" x14ac:dyDescent="0.25">
      <c r="A643" s="75"/>
      <c r="B643" s="75"/>
      <c r="C643" s="76"/>
      <c r="D643" s="16"/>
      <c r="E643" s="34"/>
      <c r="F643" s="75"/>
      <c r="G643" s="75"/>
    </row>
    <row r="644" spans="1:7" x14ac:dyDescent="0.25">
      <c r="A644" s="75"/>
      <c r="B644" s="75"/>
      <c r="C644" s="76"/>
      <c r="D644" s="16"/>
      <c r="E644" s="34"/>
      <c r="F644" s="75"/>
      <c r="G644" s="75"/>
    </row>
    <row r="645" spans="1:7" x14ac:dyDescent="0.25">
      <c r="A645" s="75"/>
      <c r="B645" s="75"/>
      <c r="C645" s="76"/>
      <c r="D645" s="16"/>
      <c r="E645" s="34"/>
      <c r="F645" s="75"/>
      <c r="G645" s="75"/>
    </row>
    <row r="646" spans="1:7" x14ac:dyDescent="0.25">
      <c r="A646" s="75"/>
      <c r="B646" s="75"/>
      <c r="C646" s="76"/>
      <c r="D646" s="16"/>
      <c r="E646" s="34"/>
      <c r="F646" s="75"/>
      <c r="G646" s="75"/>
    </row>
    <row r="647" spans="1:7" x14ac:dyDescent="0.25">
      <c r="A647" s="75"/>
      <c r="B647" s="75"/>
      <c r="C647" s="76"/>
      <c r="D647" s="16"/>
      <c r="E647" s="34"/>
      <c r="F647" s="75"/>
      <c r="G647" s="75"/>
    </row>
    <row r="648" spans="1:7" x14ac:dyDescent="0.25">
      <c r="A648" s="75"/>
      <c r="B648" s="75"/>
      <c r="C648" s="76"/>
      <c r="D648" s="16"/>
      <c r="E648" s="34"/>
      <c r="F648" s="75"/>
      <c r="G648" s="75"/>
    </row>
    <row r="649" spans="1:7" x14ac:dyDescent="0.25">
      <c r="A649" s="75"/>
      <c r="B649" s="75"/>
      <c r="C649" s="76"/>
      <c r="D649" s="16"/>
      <c r="E649" s="34"/>
      <c r="F649" s="75"/>
      <c r="G649" s="75"/>
    </row>
    <row r="650" spans="1:7" x14ac:dyDescent="0.25">
      <c r="A650" s="75"/>
      <c r="B650" s="75"/>
      <c r="C650" s="76"/>
      <c r="D650" s="16"/>
      <c r="E650" s="34"/>
      <c r="F650" s="75"/>
      <c r="G650" s="75"/>
    </row>
    <row r="651" spans="1:7" x14ac:dyDescent="0.25">
      <c r="A651" s="75"/>
      <c r="B651" s="75"/>
      <c r="C651" s="76"/>
      <c r="D651" s="16"/>
      <c r="E651" s="34"/>
      <c r="F651" s="75"/>
      <c r="G651" s="75"/>
    </row>
    <row r="652" spans="1:7" x14ac:dyDescent="0.25">
      <c r="A652" s="75"/>
      <c r="B652" s="75"/>
      <c r="C652" s="76"/>
      <c r="D652" s="16"/>
      <c r="E652" s="34"/>
      <c r="F652" s="75"/>
      <c r="G652" s="75"/>
    </row>
    <row r="653" spans="1:7" x14ac:dyDescent="0.25">
      <c r="A653" s="75"/>
      <c r="B653" s="75"/>
      <c r="C653" s="76"/>
      <c r="D653" s="16"/>
      <c r="E653" s="34"/>
      <c r="F653" s="75"/>
      <c r="G653" s="75"/>
    </row>
    <row r="654" spans="1:7" x14ac:dyDescent="0.25">
      <c r="A654" s="75"/>
      <c r="B654" s="75"/>
      <c r="C654" s="76"/>
      <c r="D654" s="16"/>
      <c r="E654" s="34"/>
      <c r="F654" s="75"/>
      <c r="G654" s="75"/>
    </row>
    <row r="655" spans="1:7" x14ac:dyDescent="0.25">
      <c r="A655" s="75"/>
      <c r="B655" s="75"/>
      <c r="C655" s="76"/>
      <c r="D655" s="16"/>
      <c r="E655" s="34"/>
      <c r="F655" s="75"/>
      <c r="G655" s="75"/>
    </row>
    <row r="656" spans="1:7" x14ac:dyDescent="0.25">
      <c r="A656" s="75"/>
      <c r="B656" s="75"/>
      <c r="C656" s="76"/>
      <c r="D656" s="16"/>
      <c r="E656" s="34"/>
      <c r="F656" s="75"/>
      <c r="G656" s="75"/>
    </row>
    <row r="657" spans="1:7" x14ac:dyDescent="0.25">
      <c r="A657" s="75"/>
      <c r="B657" s="75"/>
      <c r="C657" s="76"/>
      <c r="D657" s="16"/>
      <c r="E657" s="34"/>
      <c r="F657" s="75"/>
      <c r="G657" s="75"/>
    </row>
    <row r="658" spans="1:7" x14ac:dyDescent="0.25">
      <c r="A658" s="75"/>
      <c r="B658" s="75"/>
      <c r="C658" s="76"/>
      <c r="D658" s="16"/>
      <c r="E658" s="34"/>
      <c r="F658" s="75"/>
      <c r="G658" s="75"/>
    </row>
    <row r="659" spans="1:7" x14ac:dyDescent="0.25">
      <c r="A659" s="75"/>
      <c r="B659" s="75"/>
      <c r="C659" s="76"/>
      <c r="D659" s="16"/>
      <c r="E659" s="34"/>
      <c r="F659" s="75"/>
      <c r="G659" s="75"/>
    </row>
    <row r="660" spans="1:7" x14ac:dyDescent="0.25">
      <c r="A660" s="75"/>
      <c r="B660" s="75"/>
      <c r="C660" s="76"/>
      <c r="D660" s="16"/>
      <c r="E660" s="34"/>
      <c r="F660" s="75"/>
      <c r="G660" s="75"/>
    </row>
    <row r="661" spans="1:7" x14ac:dyDescent="0.25">
      <c r="A661" s="75"/>
      <c r="B661" s="75"/>
      <c r="C661" s="76"/>
      <c r="D661" s="16"/>
      <c r="E661" s="34"/>
      <c r="F661" s="75"/>
      <c r="G661" s="75"/>
    </row>
    <row r="662" spans="1:7" x14ac:dyDescent="0.25">
      <c r="A662" s="75"/>
      <c r="B662" s="75"/>
      <c r="C662" s="76"/>
      <c r="D662" s="16"/>
      <c r="E662" s="34"/>
      <c r="F662" s="75"/>
      <c r="G662" s="75"/>
    </row>
    <row r="663" spans="1:7" x14ac:dyDescent="0.25">
      <c r="A663" s="75"/>
      <c r="B663" s="75"/>
      <c r="C663" s="76"/>
      <c r="D663" s="16"/>
      <c r="E663" s="34"/>
      <c r="F663" s="75"/>
      <c r="G663" s="75"/>
    </row>
    <row r="664" spans="1:7" x14ac:dyDescent="0.25">
      <c r="A664" s="75"/>
      <c r="B664" s="75"/>
      <c r="C664" s="76"/>
      <c r="D664" s="16"/>
      <c r="E664" s="34"/>
      <c r="F664" s="75"/>
      <c r="G664" s="75"/>
    </row>
    <row r="665" spans="1:7" x14ac:dyDescent="0.25">
      <c r="A665" s="75"/>
      <c r="B665" s="75"/>
      <c r="C665" s="76"/>
      <c r="D665" s="16"/>
      <c r="E665" s="34"/>
      <c r="F665" s="75"/>
      <c r="G665" s="75"/>
    </row>
    <row r="666" spans="1:7" x14ac:dyDescent="0.25">
      <c r="A666" s="75"/>
      <c r="B666" s="75"/>
      <c r="C666" s="76"/>
      <c r="D666" s="16"/>
      <c r="E666" s="34"/>
      <c r="F666" s="75"/>
      <c r="G666" s="75"/>
    </row>
    <row r="667" spans="1:7" x14ac:dyDescent="0.25">
      <c r="A667" s="75"/>
      <c r="B667" s="75"/>
      <c r="C667" s="76"/>
      <c r="D667" s="16"/>
      <c r="E667" s="34"/>
      <c r="F667" s="75"/>
      <c r="G667" s="75"/>
    </row>
    <row r="668" spans="1:7" x14ac:dyDescent="0.25">
      <c r="A668" s="75"/>
      <c r="B668" s="75"/>
      <c r="C668" s="76"/>
      <c r="D668" s="16"/>
      <c r="E668" s="34"/>
      <c r="F668" s="75"/>
      <c r="G668" s="75"/>
    </row>
    <row r="669" spans="1:7" x14ac:dyDescent="0.25">
      <c r="A669" s="75"/>
      <c r="B669" s="75"/>
      <c r="C669" s="76"/>
      <c r="D669" s="16"/>
      <c r="E669" s="34"/>
      <c r="F669" s="75"/>
      <c r="G669" s="75"/>
    </row>
    <row r="670" spans="1:7" x14ac:dyDescent="0.25">
      <c r="A670" s="75"/>
      <c r="B670" s="75"/>
      <c r="C670" s="76"/>
      <c r="D670" s="16"/>
      <c r="E670" s="34"/>
      <c r="F670" s="75"/>
      <c r="G670" s="75"/>
    </row>
    <row r="671" spans="1:7" x14ac:dyDescent="0.25">
      <c r="A671" s="75"/>
      <c r="B671" s="75"/>
      <c r="C671" s="76"/>
      <c r="D671" s="16"/>
      <c r="E671" s="34"/>
      <c r="F671" s="75"/>
      <c r="G671" s="75"/>
    </row>
    <row r="672" spans="1:7" x14ac:dyDescent="0.25">
      <c r="A672" s="75"/>
      <c r="B672" s="75"/>
      <c r="C672" s="76"/>
      <c r="D672" s="16"/>
      <c r="E672" s="34"/>
      <c r="F672" s="75"/>
      <c r="G672" s="75"/>
    </row>
    <row r="673" spans="1:7" x14ac:dyDescent="0.25">
      <c r="A673" s="75"/>
      <c r="B673" s="75"/>
      <c r="C673" s="76"/>
      <c r="D673" s="16"/>
      <c r="E673" s="34"/>
      <c r="F673" s="75"/>
      <c r="G673" s="75"/>
    </row>
    <row r="674" spans="1:7" x14ac:dyDescent="0.25">
      <c r="A674" s="75"/>
      <c r="B674" s="75"/>
      <c r="C674" s="76"/>
      <c r="D674" s="16"/>
      <c r="E674" s="34"/>
      <c r="F674" s="75"/>
      <c r="G674" s="75"/>
    </row>
    <row r="675" spans="1:7" x14ac:dyDescent="0.25">
      <c r="A675" s="75"/>
      <c r="B675" s="75"/>
      <c r="C675" s="76"/>
      <c r="D675" s="16"/>
      <c r="E675" s="34"/>
      <c r="F675" s="75"/>
      <c r="G675" s="75"/>
    </row>
    <row r="676" spans="1:7" x14ac:dyDescent="0.25">
      <c r="A676" s="75"/>
      <c r="B676" s="75"/>
      <c r="C676" s="76"/>
      <c r="D676" s="16"/>
      <c r="E676" s="34"/>
      <c r="F676" s="75"/>
      <c r="G676" s="75"/>
    </row>
    <row r="677" spans="1:7" x14ac:dyDescent="0.25">
      <c r="A677" s="75"/>
      <c r="B677" s="75"/>
      <c r="C677" s="76"/>
      <c r="D677" s="16"/>
      <c r="E677" s="34"/>
      <c r="F677" s="75"/>
      <c r="G677" s="75"/>
    </row>
    <row r="678" spans="1:7" x14ac:dyDescent="0.25">
      <c r="A678" s="75"/>
      <c r="B678" s="75"/>
      <c r="C678" s="76"/>
      <c r="D678" s="16"/>
      <c r="E678" s="34"/>
      <c r="F678" s="75"/>
      <c r="G678" s="75"/>
    </row>
    <row r="679" spans="1:7" x14ac:dyDescent="0.25">
      <c r="A679" s="75"/>
      <c r="B679" s="75"/>
      <c r="C679" s="76"/>
      <c r="D679" s="16"/>
      <c r="E679" s="34"/>
      <c r="F679" s="75"/>
      <c r="G679" s="75"/>
    </row>
    <row r="680" spans="1:7" x14ac:dyDescent="0.25">
      <c r="A680" s="75"/>
      <c r="B680" s="75"/>
      <c r="C680" s="76"/>
      <c r="D680" s="16"/>
      <c r="E680" s="34"/>
      <c r="F680" s="75"/>
      <c r="G680" s="75"/>
    </row>
    <row r="681" spans="1:7" x14ac:dyDescent="0.25">
      <c r="A681" s="75"/>
      <c r="B681" s="75"/>
      <c r="C681" s="76"/>
      <c r="D681" s="16"/>
      <c r="E681" s="34"/>
      <c r="F681" s="75"/>
      <c r="G681" s="75"/>
    </row>
    <row r="682" spans="1:7" x14ac:dyDescent="0.25">
      <c r="A682" s="75"/>
      <c r="B682" s="75"/>
      <c r="C682" s="76"/>
      <c r="D682" s="16"/>
      <c r="E682" s="34"/>
      <c r="F682" s="75"/>
      <c r="G682" s="75"/>
    </row>
    <row r="683" spans="1:7" x14ac:dyDescent="0.25">
      <c r="A683" s="75"/>
      <c r="B683" s="75"/>
      <c r="C683" s="76"/>
      <c r="D683" s="16"/>
      <c r="E683" s="34"/>
      <c r="F683" s="75"/>
      <c r="G683" s="75"/>
    </row>
    <row r="684" spans="1:7" x14ac:dyDescent="0.25">
      <c r="A684" s="75"/>
      <c r="B684" s="75"/>
      <c r="C684" s="76"/>
      <c r="D684" s="16"/>
      <c r="E684" s="34"/>
      <c r="F684" s="75"/>
      <c r="G684" s="75"/>
    </row>
    <row r="685" spans="1:7" x14ac:dyDescent="0.25">
      <c r="A685" s="75"/>
      <c r="B685" s="75"/>
      <c r="C685" s="76"/>
      <c r="D685" s="16"/>
      <c r="E685" s="34"/>
      <c r="F685" s="75"/>
      <c r="G685" s="75"/>
    </row>
    <row r="686" spans="1:7" x14ac:dyDescent="0.25">
      <c r="A686" s="75"/>
      <c r="B686" s="75"/>
      <c r="C686" s="76"/>
      <c r="D686" s="16"/>
      <c r="E686" s="34"/>
      <c r="F686" s="75"/>
      <c r="G686" s="75"/>
    </row>
    <row r="687" spans="1:7" x14ac:dyDescent="0.25">
      <c r="A687" s="75"/>
      <c r="B687" s="75"/>
      <c r="C687" s="76"/>
      <c r="D687" s="16"/>
      <c r="E687" s="34"/>
      <c r="F687" s="75"/>
      <c r="G687" s="75"/>
    </row>
    <row r="688" spans="1:7" x14ac:dyDescent="0.25">
      <c r="A688" s="75"/>
      <c r="B688" s="75"/>
      <c r="C688" s="76"/>
      <c r="D688" s="16"/>
      <c r="E688" s="34"/>
      <c r="F688" s="75"/>
      <c r="G688" s="75"/>
    </row>
    <row r="689" spans="1:7" x14ac:dyDescent="0.25">
      <c r="A689" s="75"/>
      <c r="B689" s="75"/>
      <c r="C689" s="76"/>
      <c r="D689" s="16"/>
      <c r="E689" s="34"/>
      <c r="F689" s="75"/>
      <c r="G689" s="75"/>
    </row>
    <row r="690" spans="1:7" x14ac:dyDescent="0.25">
      <c r="A690" s="75"/>
      <c r="B690" s="75"/>
      <c r="C690" s="76"/>
      <c r="D690" s="16"/>
      <c r="E690" s="34"/>
      <c r="F690" s="75"/>
      <c r="G690" s="75"/>
    </row>
    <row r="691" spans="1:7" x14ac:dyDescent="0.25">
      <c r="A691" s="75"/>
      <c r="B691" s="75"/>
      <c r="C691" s="76"/>
      <c r="D691" s="16"/>
      <c r="E691" s="34"/>
      <c r="F691" s="75"/>
      <c r="G691" s="75"/>
    </row>
    <row r="692" spans="1:7" x14ac:dyDescent="0.25">
      <c r="A692" s="75"/>
      <c r="B692" s="75"/>
      <c r="C692" s="76"/>
      <c r="D692" s="16"/>
      <c r="E692" s="34"/>
      <c r="F692" s="75"/>
      <c r="G692" s="75"/>
    </row>
    <row r="693" spans="1:7" x14ac:dyDescent="0.25">
      <c r="A693" s="75"/>
      <c r="B693" s="75"/>
      <c r="C693" s="76"/>
      <c r="D693" s="16"/>
      <c r="E693" s="34"/>
      <c r="F693" s="75"/>
      <c r="G693" s="75"/>
    </row>
    <row r="694" spans="1:7" x14ac:dyDescent="0.25">
      <c r="A694" s="75"/>
      <c r="B694" s="75"/>
      <c r="C694" s="76"/>
      <c r="D694" s="16"/>
      <c r="E694" s="34"/>
      <c r="F694" s="75"/>
      <c r="G694" s="75"/>
    </row>
    <row r="695" spans="1:7" x14ac:dyDescent="0.25">
      <c r="A695" s="75"/>
      <c r="B695" s="75"/>
      <c r="C695" s="76"/>
      <c r="D695" s="16"/>
      <c r="E695" s="34"/>
      <c r="F695" s="75"/>
      <c r="G695" s="75"/>
    </row>
    <row r="696" spans="1:7" x14ac:dyDescent="0.25">
      <c r="A696" s="75"/>
      <c r="B696" s="75"/>
      <c r="C696" s="76"/>
      <c r="D696" s="16"/>
      <c r="E696" s="34"/>
      <c r="F696" s="75"/>
      <c r="G696" s="75"/>
    </row>
    <row r="697" spans="1:7" x14ac:dyDescent="0.25">
      <c r="A697" s="75"/>
      <c r="B697" s="75"/>
      <c r="C697" s="76"/>
      <c r="D697" s="16"/>
      <c r="E697" s="34"/>
      <c r="F697" s="75"/>
      <c r="G697" s="75"/>
    </row>
    <row r="698" spans="1:7" x14ac:dyDescent="0.25">
      <c r="A698" s="75"/>
      <c r="B698" s="75"/>
      <c r="C698" s="76"/>
      <c r="D698" s="16"/>
      <c r="E698" s="34"/>
      <c r="F698" s="75"/>
      <c r="G698" s="75"/>
    </row>
    <row r="699" spans="1:7" x14ac:dyDescent="0.25">
      <c r="A699" s="75"/>
      <c r="B699" s="75"/>
      <c r="C699" s="76"/>
      <c r="D699" s="16"/>
      <c r="E699" s="34"/>
      <c r="F699" s="75"/>
      <c r="G699" s="75"/>
    </row>
    <row r="700" spans="1:7" x14ac:dyDescent="0.25">
      <c r="A700" s="75"/>
      <c r="B700" s="75"/>
      <c r="C700" s="76"/>
      <c r="D700" s="16"/>
      <c r="E700" s="34"/>
      <c r="F700" s="75"/>
      <c r="G700" s="75"/>
    </row>
    <row r="701" spans="1:7" x14ac:dyDescent="0.25">
      <c r="A701" s="75"/>
      <c r="B701" s="75"/>
      <c r="C701" s="76"/>
      <c r="D701" s="16"/>
      <c r="E701" s="34"/>
      <c r="F701" s="75"/>
      <c r="G701" s="75"/>
    </row>
    <row r="702" spans="1:7" x14ac:dyDescent="0.25">
      <c r="A702" s="75"/>
      <c r="B702" s="75"/>
      <c r="C702" s="76"/>
      <c r="D702" s="16"/>
      <c r="E702" s="34"/>
      <c r="F702" s="75"/>
      <c r="G702" s="75"/>
    </row>
    <row r="703" spans="1:7" x14ac:dyDescent="0.25">
      <c r="A703" s="75"/>
      <c r="B703" s="75"/>
      <c r="C703" s="76"/>
      <c r="D703" s="16"/>
      <c r="E703" s="34"/>
      <c r="F703" s="75"/>
      <c r="G703" s="75"/>
    </row>
    <row r="704" spans="1:7" x14ac:dyDescent="0.25">
      <c r="A704" s="75"/>
      <c r="B704" s="75"/>
      <c r="C704" s="76"/>
      <c r="D704" s="16"/>
      <c r="E704" s="34"/>
      <c r="F704" s="75"/>
      <c r="G704" s="75"/>
    </row>
    <row r="705" spans="1:7" x14ac:dyDescent="0.25">
      <c r="A705" s="75"/>
      <c r="B705" s="75"/>
      <c r="C705" s="76"/>
      <c r="D705" s="16"/>
      <c r="E705" s="34"/>
      <c r="F705" s="75"/>
      <c r="G705" s="75"/>
    </row>
    <row r="706" spans="1:7" x14ac:dyDescent="0.25">
      <c r="A706" s="75"/>
      <c r="B706" s="75"/>
      <c r="C706" s="76"/>
      <c r="D706" s="16"/>
      <c r="E706" s="34"/>
      <c r="F706" s="75"/>
      <c r="G706" s="75"/>
    </row>
    <row r="707" spans="1:7" x14ac:dyDescent="0.25">
      <c r="A707" s="75"/>
      <c r="B707" s="75"/>
      <c r="C707" s="76"/>
      <c r="D707" s="16"/>
      <c r="E707" s="34"/>
      <c r="F707" s="75"/>
      <c r="G707" s="75"/>
    </row>
    <row r="708" spans="1:7" x14ac:dyDescent="0.25">
      <c r="A708" s="75"/>
      <c r="B708" s="75"/>
      <c r="C708" s="76"/>
      <c r="D708" s="16"/>
      <c r="E708" s="34"/>
      <c r="F708" s="75"/>
      <c r="G708" s="75"/>
    </row>
    <row r="709" spans="1:7" x14ac:dyDescent="0.25">
      <c r="A709" s="75"/>
      <c r="B709" s="75"/>
      <c r="C709" s="76"/>
      <c r="D709" s="16"/>
      <c r="E709" s="34"/>
      <c r="F709" s="75"/>
      <c r="G709" s="75"/>
    </row>
    <row r="710" spans="1:7" x14ac:dyDescent="0.25">
      <c r="A710" s="75"/>
      <c r="B710" s="75"/>
      <c r="C710" s="76"/>
      <c r="D710" s="16"/>
      <c r="E710" s="34"/>
      <c r="F710" s="75"/>
      <c r="G710" s="75"/>
    </row>
    <row r="711" spans="1:7" x14ac:dyDescent="0.25">
      <c r="A711" s="75"/>
      <c r="B711" s="75"/>
      <c r="C711" s="76"/>
      <c r="D711" s="16"/>
      <c r="E711" s="34"/>
      <c r="F711" s="75"/>
      <c r="G711" s="75"/>
    </row>
    <row r="712" spans="1:7" x14ac:dyDescent="0.25">
      <c r="A712" s="75"/>
      <c r="B712" s="75"/>
      <c r="C712" s="76"/>
      <c r="D712" s="16"/>
      <c r="E712" s="34"/>
      <c r="F712" s="75"/>
      <c r="G712" s="75"/>
    </row>
    <row r="713" spans="1:7" x14ac:dyDescent="0.25">
      <c r="A713" s="75"/>
      <c r="B713" s="75"/>
      <c r="C713" s="76"/>
      <c r="D713" s="16"/>
      <c r="E713" s="34"/>
      <c r="F713" s="75"/>
      <c r="G713" s="75"/>
    </row>
    <row r="714" spans="1:7" x14ac:dyDescent="0.25">
      <c r="A714" s="75"/>
      <c r="B714" s="75"/>
      <c r="C714" s="76"/>
      <c r="D714" s="16"/>
      <c r="E714" s="34"/>
      <c r="F714" s="75"/>
      <c r="G714" s="75"/>
    </row>
    <row r="715" spans="1:7" x14ac:dyDescent="0.25">
      <c r="A715" s="75"/>
      <c r="B715" s="75"/>
      <c r="C715" s="76"/>
      <c r="D715" s="16"/>
      <c r="E715" s="34"/>
      <c r="F715" s="75"/>
      <c r="G715" s="75"/>
    </row>
    <row r="716" spans="1:7" x14ac:dyDescent="0.25">
      <c r="A716" s="75"/>
      <c r="B716" s="75"/>
      <c r="C716" s="76"/>
      <c r="D716" s="16"/>
      <c r="E716" s="34"/>
      <c r="F716" s="75"/>
      <c r="G716" s="75"/>
    </row>
    <row r="717" spans="1:7" x14ac:dyDescent="0.25">
      <c r="A717" s="75"/>
      <c r="B717" s="75"/>
      <c r="C717" s="76"/>
      <c r="D717" s="16"/>
      <c r="E717" s="34"/>
      <c r="F717" s="75"/>
      <c r="G717" s="75"/>
    </row>
    <row r="718" spans="1:7" x14ac:dyDescent="0.25">
      <c r="A718" s="75"/>
      <c r="B718" s="75"/>
      <c r="C718" s="76"/>
      <c r="D718" s="16"/>
      <c r="E718" s="34"/>
      <c r="F718" s="75"/>
      <c r="G718" s="75"/>
    </row>
    <row r="719" spans="1:7" x14ac:dyDescent="0.25">
      <c r="A719" s="75"/>
      <c r="B719" s="75"/>
      <c r="C719" s="76"/>
      <c r="D719" s="16"/>
      <c r="E719" s="34"/>
      <c r="F719" s="75"/>
      <c r="G719" s="75"/>
    </row>
    <row r="720" spans="1:7" x14ac:dyDescent="0.25">
      <c r="A720" s="75"/>
      <c r="B720" s="75"/>
      <c r="C720" s="76"/>
      <c r="D720" s="16"/>
      <c r="E720" s="34"/>
      <c r="F720" s="75"/>
      <c r="G720" s="75"/>
    </row>
    <row r="721" spans="1:7" x14ac:dyDescent="0.25">
      <c r="A721" s="75"/>
      <c r="B721" s="75"/>
      <c r="C721" s="76"/>
      <c r="D721" s="16"/>
      <c r="E721" s="34"/>
      <c r="F721" s="75"/>
      <c r="G721" s="75"/>
    </row>
    <row r="722" spans="1:7" x14ac:dyDescent="0.25">
      <c r="A722" s="75"/>
      <c r="B722" s="75"/>
      <c r="C722" s="76"/>
      <c r="D722" s="16"/>
      <c r="E722" s="34"/>
      <c r="F722" s="75"/>
      <c r="G722" s="75"/>
    </row>
    <row r="723" spans="1:7" x14ac:dyDescent="0.25">
      <c r="A723" s="75"/>
      <c r="B723" s="75"/>
      <c r="C723" s="76"/>
      <c r="D723" s="16"/>
      <c r="E723" s="34"/>
      <c r="F723" s="75"/>
      <c r="G723" s="75"/>
    </row>
    <row r="724" spans="1:7" x14ac:dyDescent="0.25">
      <c r="A724" s="75"/>
      <c r="B724" s="75"/>
      <c r="C724" s="76"/>
      <c r="D724" s="16"/>
      <c r="E724" s="34"/>
      <c r="F724" s="75"/>
      <c r="G724" s="75"/>
    </row>
    <row r="725" spans="1:7" x14ac:dyDescent="0.25">
      <c r="A725" s="75"/>
      <c r="B725" s="75"/>
      <c r="C725" s="76"/>
      <c r="D725" s="16"/>
      <c r="E725" s="34"/>
      <c r="F725" s="75"/>
      <c r="G725" s="75"/>
    </row>
    <row r="726" spans="1:7" x14ac:dyDescent="0.25">
      <c r="A726" s="75"/>
      <c r="B726" s="75"/>
      <c r="C726" s="76"/>
      <c r="D726" s="16"/>
      <c r="E726" s="34"/>
      <c r="F726" s="75"/>
      <c r="G726" s="75"/>
    </row>
    <row r="727" spans="1:7" x14ac:dyDescent="0.25">
      <c r="A727" s="75"/>
      <c r="B727" s="75"/>
      <c r="C727" s="76"/>
      <c r="D727" s="16"/>
      <c r="E727" s="34"/>
      <c r="F727" s="75"/>
      <c r="G727" s="75"/>
    </row>
    <row r="728" spans="1:7" x14ac:dyDescent="0.25">
      <c r="A728" s="75"/>
      <c r="B728" s="75"/>
      <c r="C728" s="76"/>
      <c r="D728" s="16"/>
      <c r="E728" s="34"/>
      <c r="F728" s="75"/>
      <c r="G728" s="75"/>
    </row>
    <row r="729" spans="1:7" x14ac:dyDescent="0.25">
      <c r="A729" s="75"/>
      <c r="B729" s="75"/>
      <c r="C729" s="76"/>
      <c r="D729" s="16"/>
      <c r="E729" s="34"/>
      <c r="F729" s="75"/>
      <c r="G729" s="75"/>
    </row>
    <row r="730" spans="1:7" x14ac:dyDescent="0.25">
      <c r="A730" s="75"/>
      <c r="B730" s="75"/>
      <c r="C730" s="76"/>
      <c r="D730" s="16"/>
      <c r="E730" s="34"/>
      <c r="F730" s="75"/>
      <c r="G730" s="75"/>
    </row>
    <row r="731" spans="1:7" x14ac:dyDescent="0.25">
      <c r="A731" s="75"/>
      <c r="B731" s="75"/>
      <c r="C731" s="76"/>
      <c r="D731" s="16"/>
      <c r="E731" s="34"/>
      <c r="F731" s="75"/>
      <c r="G731" s="75"/>
    </row>
    <row r="732" spans="1:7" x14ac:dyDescent="0.25">
      <c r="A732" s="75"/>
      <c r="B732" s="75"/>
      <c r="C732" s="76"/>
      <c r="D732" s="16"/>
      <c r="E732" s="34"/>
      <c r="F732" s="75"/>
      <c r="G732" s="75"/>
    </row>
    <row r="733" spans="1:7" x14ac:dyDescent="0.25">
      <c r="A733" s="75"/>
      <c r="B733" s="75"/>
      <c r="C733" s="76"/>
      <c r="D733" s="16"/>
      <c r="E733" s="34"/>
      <c r="F733" s="75"/>
      <c r="G733" s="75"/>
    </row>
    <row r="734" spans="1:7" x14ac:dyDescent="0.25">
      <c r="A734" s="75"/>
      <c r="B734" s="75"/>
      <c r="C734" s="76"/>
      <c r="D734" s="16"/>
      <c r="E734" s="34"/>
      <c r="F734" s="75"/>
      <c r="G734" s="75"/>
    </row>
    <row r="735" spans="1:7" x14ac:dyDescent="0.25">
      <c r="A735" s="75"/>
      <c r="B735" s="75"/>
      <c r="C735" s="76"/>
      <c r="D735" s="16"/>
      <c r="E735" s="34"/>
      <c r="F735" s="75"/>
      <c r="G735" s="75"/>
    </row>
    <row r="736" spans="1:7" x14ac:dyDescent="0.25">
      <c r="A736" s="75"/>
      <c r="B736" s="75"/>
      <c r="C736" s="76"/>
      <c r="D736" s="16"/>
      <c r="E736" s="34"/>
      <c r="F736" s="75"/>
      <c r="G736" s="75"/>
    </row>
    <row r="737" spans="1:7" x14ac:dyDescent="0.25">
      <c r="A737" s="75"/>
      <c r="B737" s="75"/>
      <c r="C737" s="76"/>
      <c r="D737" s="16"/>
      <c r="E737" s="34"/>
      <c r="F737" s="75"/>
      <c r="G737" s="75"/>
    </row>
    <row r="738" spans="1:7" x14ac:dyDescent="0.25">
      <c r="A738" s="75"/>
      <c r="B738" s="75"/>
      <c r="C738" s="76"/>
      <c r="D738" s="16"/>
      <c r="E738" s="34"/>
      <c r="F738" s="75"/>
      <c r="G738" s="75"/>
    </row>
    <row r="739" spans="1:7" x14ac:dyDescent="0.25">
      <c r="A739" s="75"/>
      <c r="B739" s="75"/>
      <c r="C739" s="76"/>
      <c r="D739" s="16"/>
      <c r="E739" s="34"/>
      <c r="F739" s="75"/>
      <c r="G739" s="75"/>
    </row>
    <row r="740" spans="1:7" x14ac:dyDescent="0.25">
      <c r="A740" s="75"/>
      <c r="B740" s="75"/>
      <c r="C740" s="76"/>
      <c r="D740" s="16"/>
      <c r="E740" s="34"/>
      <c r="F740" s="75"/>
      <c r="G740" s="75"/>
    </row>
    <row r="741" spans="1:7" x14ac:dyDescent="0.25">
      <c r="A741" s="75"/>
      <c r="B741" s="75"/>
      <c r="C741" s="76"/>
      <c r="D741" s="16"/>
      <c r="E741" s="34"/>
      <c r="F741" s="75"/>
      <c r="G741" s="75"/>
    </row>
    <row r="742" spans="1:7" x14ac:dyDescent="0.25">
      <c r="A742" s="75"/>
      <c r="B742" s="75"/>
      <c r="C742" s="76"/>
      <c r="D742" s="16"/>
      <c r="E742" s="34"/>
      <c r="F742" s="75"/>
      <c r="G742" s="75"/>
    </row>
    <row r="743" spans="1:7" x14ac:dyDescent="0.25">
      <c r="A743" s="75"/>
      <c r="B743" s="75"/>
      <c r="C743" s="76"/>
      <c r="D743" s="16"/>
      <c r="E743" s="34"/>
      <c r="F743" s="75"/>
      <c r="G743" s="75"/>
    </row>
    <row r="744" spans="1:7" x14ac:dyDescent="0.25">
      <c r="A744" s="75"/>
      <c r="B744" s="75"/>
      <c r="C744" s="76"/>
      <c r="D744" s="16"/>
      <c r="E744" s="34"/>
      <c r="F744" s="75"/>
      <c r="G744" s="75"/>
    </row>
    <row r="745" spans="1:7" x14ac:dyDescent="0.25">
      <c r="A745" s="75"/>
      <c r="B745" s="75"/>
      <c r="C745" s="76"/>
      <c r="D745" s="16"/>
      <c r="E745" s="34"/>
      <c r="F745" s="75"/>
      <c r="G745" s="75"/>
    </row>
    <row r="746" spans="1:7" x14ac:dyDescent="0.25">
      <c r="A746" s="75"/>
      <c r="B746" s="75"/>
      <c r="C746" s="76"/>
      <c r="D746" s="16"/>
      <c r="E746" s="34"/>
      <c r="F746" s="75"/>
      <c r="G746" s="75"/>
    </row>
    <row r="747" spans="1:7" x14ac:dyDescent="0.25">
      <c r="A747" s="75"/>
      <c r="B747" s="75"/>
      <c r="C747" s="76"/>
      <c r="D747" s="16"/>
      <c r="E747" s="34"/>
      <c r="F747" s="75"/>
      <c r="G747" s="75"/>
    </row>
    <row r="748" spans="1:7" x14ac:dyDescent="0.25">
      <c r="A748" s="75"/>
      <c r="B748" s="75"/>
      <c r="C748" s="76"/>
      <c r="D748" s="16"/>
      <c r="E748" s="34"/>
      <c r="F748" s="75"/>
      <c r="G748" s="75"/>
    </row>
    <row r="749" spans="1:7" x14ac:dyDescent="0.25">
      <c r="A749" s="75"/>
      <c r="B749" s="75"/>
      <c r="C749" s="76"/>
      <c r="D749" s="16"/>
      <c r="E749" s="34"/>
      <c r="F749" s="75"/>
      <c r="G749" s="75"/>
    </row>
    <row r="750" spans="1:7" x14ac:dyDescent="0.25">
      <c r="A750" s="75"/>
      <c r="B750" s="75"/>
      <c r="C750" s="76"/>
      <c r="D750" s="16"/>
      <c r="E750" s="34"/>
      <c r="F750" s="75"/>
      <c r="G750" s="75"/>
    </row>
    <row r="751" spans="1:7" x14ac:dyDescent="0.25">
      <c r="A751" s="75"/>
      <c r="B751" s="75"/>
      <c r="C751" s="76"/>
      <c r="D751" s="16"/>
      <c r="E751" s="34"/>
      <c r="F751" s="75"/>
      <c r="G751" s="75"/>
    </row>
    <row r="752" spans="1:7" x14ac:dyDescent="0.25">
      <c r="A752" s="75"/>
      <c r="B752" s="75"/>
      <c r="C752" s="76"/>
      <c r="D752" s="16"/>
      <c r="E752" s="34"/>
      <c r="F752" s="75"/>
      <c r="G752" s="75"/>
    </row>
    <row r="753" spans="1:7" x14ac:dyDescent="0.25">
      <c r="A753" s="75"/>
      <c r="B753" s="75"/>
      <c r="C753" s="76"/>
      <c r="D753" s="16"/>
      <c r="E753" s="34"/>
      <c r="F753" s="75"/>
      <c r="G753" s="75"/>
    </row>
    <row r="754" spans="1:7" x14ac:dyDescent="0.25">
      <c r="A754" s="75"/>
      <c r="B754" s="75"/>
      <c r="C754" s="76"/>
      <c r="D754" s="16"/>
      <c r="E754" s="34"/>
      <c r="F754" s="75"/>
      <c r="G754" s="75"/>
    </row>
    <row r="755" spans="1:7" x14ac:dyDescent="0.25">
      <c r="A755" s="75"/>
      <c r="B755" s="75"/>
      <c r="C755" s="76"/>
      <c r="D755" s="16"/>
      <c r="E755" s="34"/>
      <c r="F755" s="75"/>
      <c r="G755" s="75"/>
    </row>
    <row r="756" spans="1:7" x14ac:dyDescent="0.25">
      <c r="A756" s="75"/>
      <c r="B756" s="75"/>
      <c r="C756" s="76"/>
      <c r="D756" s="16"/>
      <c r="E756" s="34"/>
      <c r="F756" s="75"/>
      <c r="G756" s="75"/>
    </row>
    <row r="757" spans="1:7" x14ac:dyDescent="0.25">
      <c r="A757" s="75"/>
      <c r="B757" s="75"/>
      <c r="C757" s="76"/>
      <c r="D757" s="16"/>
      <c r="E757" s="34"/>
      <c r="F757" s="75"/>
      <c r="G757" s="75"/>
    </row>
    <row r="758" spans="1:7" x14ac:dyDescent="0.25">
      <c r="A758" s="75"/>
      <c r="B758" s="75"/>
      <c r="C758" s="76"/>
      <c r="D758" s="16"/>
      <c r="E758" s="34"/>
      <c r="F758" s="75"/>
      <c r="G758" s="75"/>
    </row>
    <row r="759" spans="1:7" x14ac:dyDescent="0.25">
      <c r="A759" s="75"/>
      <c r="B759" s="75"/>
      <c r="C759" s="76"/>
      <c r="D759" s="16"/>
      <c r="E759" s="34"/>
      <c r="F759" s="75"/>
      <c r="G759" s="75"/>
    </row>
    <row r="760" spans="1:7" x14ac:dyDescent="0.25">
      <c r="A760" s="75"/>
      <c r="B760" s="75"/>
      <c r="C760" s="76"/>
      <c r="D760" s="16"/>
      <c r="E760" s="34"/>
      <c r="F760" s="75"/>
      <c r="G760" s="75"/>
    </row>
    <row r="761" spans="1:7" x14ac:dyDescent="0.25">
      <c r="A761" s="75"/>
      <c r="B761" s="75"/>
      <c r="C761" s="76"/>
      <c r="D761" s="16"/>
      <c r="E761" s="34"/>
      <c r="F761" s="75"/>
      <c r="G761" s="75"/>
    </row>
    <row r="762" spans="1:7" x14ac:dyDescent="0.25">
      <c r="A762" s="75"/>
      <c r="B762" s="75"/>
      <c r="C762" s="76"/>
      <c r="D762" s="16"/>
      <c r="E762" s="34"/>
      <c r="F762" s="75"/>
      <c r="G762" s="75"/>
    </row>
    <row r="763" spans="1:7" x14ac:dyDescent="0.25">
      <c r="A763" s="75"/>
      <c r="B763" s="75"/>
      <c r="C763" s="76"/>
      <c r="D763" s="16"/>
      <c r="E763" s="34"/>
      <c r="F763" s="75"/>
      <c r="G763" s="75"/>
    </row>
    <row r="764" spans="1:7" x14ac:dyDescent="0.25">
      <c r="A764" s="75"/>
      <c r="B764" s="75"/>
      <c r="C764" s="76"/>
      <c r="D764" s="16"/>
      <c r="E764" s="34"/>
      <c r="F764" s="75"/>
      <c r="G764" s="75"/>
    </row>
    <row r="765" spans="1:7" x14ac:dyDescent="0.25">
      <c r="A765" s="75"/>
      <c r="B765" s="75"/>
      <c r="C765" s="76"/>
      <c r="D765" s="16"/>
      <c r="E765" s="34"/>
      <c r="F765" s="75"/>
      <c r="G765" s="75"/>
    </row>
    <row r="766" spans="1:7" x14ac:dyDescent="0.25">
      <c r="A766" s="75"/>
      <c r="B766" s="75"/>
      <c r="C766" s="76"/>
      <c r="D766" s="16"/>
      <c r="E766" s="34"/>
      <c r="F766" s="75"/>
      <c r="G766" s="75"/>
    </row>
    <row r="767" spans="1:7" x14ac:dyDescent="0.25">
      <c r="A767" s="75"/>
      <c r="B767" s="75"/>
      <c r="C767" s="76"/>
      <c r="D767" s="16"/>
      <c r="E767" s="34"/>
      <c r="F767" s="75"/>
      <c r="G767" s="75"/>
    </row>
    <row r="768" spans="1:7" x14ac:dyDescent="0.25">
      <c r="A768" s="75"/>
      <c r="B768" s="75"/>
      <c r="C768" s="76"/>
      <c r="D768" s="16"/>
      <c r="E768" s="34"/>
      <c r="F768" s="75"/>
      <c r="G768" s="75"/>
    </row>
    <row r="769" spans="1:7" x14ac:dyDescent="0.25">
      <c r="A769" s="75"/>
      <c r="B769" s="75"/>
      <c r="C769" s="76"/>
      <c r="D769" s="16"/>
      <c r="E769" s="34"/>
      <c r="F769" s="75"/>
      <c r="G769" s="75"/>
    </row>
    <row r="770" spans="1:7" x14ac:dyDescent="0.25">
      <c r="A770" s="75"/>
      <c r="B770" s="75"/>
      <c r="C770" s="76"/>
      <c r="D770" s="16"/>
      <c r="E770" s="34"/>
      <c r="F770" s="75"/>
      <c r="G770" s="75"/>
    </row>
    <row r="771" spans="1:7" x14ac:dyDescent="0.25">
      <c r="A771" s="75"/>
      <c r="B771" s="75"/>
      <c r="C771" s="76"/>
      <c r="D771" s="16"/>
      <c r="E771" s="34"/>
      <c r="F771" s="75"/>
      <c r="G771" s="75"/>
    </row>
    <row r="772" spans="1:7" x14ac:dyDescent="0.25">
      <c r="A772" s="75"/>
      <c r="B772" s="75"/>
      <c r="C772" s="76"/>
      <c r="D772" s="16"/>
      <c r="E772" s="34"/>
      <c r="F772" s="75"/>
      <c r="G772" s="75"/>
    </row>
    <row r="773" spans="1:7" x14ac:dyDescent="0.25">
      <c r="A773" s="75"/>
      <c r="B773" s="75"/>
      <c r="C773" s="76"/>
      <c r="D773" s="16"/>
      <c r="E773" s="34"/>
      <c r="F773" s="75"/>
      <c r="G773" s="75"/>
    </row>
    <row r="774" spans="1:7" x14ac:dyDescent="0.25">
      <c r="A774" s="75"/>
      <c r="B774" s="75"/>
      <c r="C774" s="76"/>
      <c r="D774" s="16"/>
      <c r="E774" s="34"/>
      <c r="F774" s="75"/>
      <c r="G774" s="75"/>
    </row>
    <row r="775" spans="1:7" x14ac:dyDescent="0.25">
      <c r="A775" s="75"/>
      <c r="B775" s="75"/>
      <c r="C775" s="76"/>
      <c r="D775" s="16"/>
      <c r="E775" s="34"/>
      <c r="F775" s="75"/>
      <c r="G775" s="75"/>
    </row>
    <row r="776" spans="1:7" x14ac:dyDescent="0.25">
      <c r="A776" s="75"/>
      <c r="B776" s="75"/>
      <c r="C776" s="76"/>
      <c r="D776" s="16"/>
      <c r="E776" s="34"/>
      <c r="F776" s="75"/>
      <c r="G776" s="75"/>
    </row>
    <row r="777" spans="1:7" x14ac:dyDescent="0.25">
      <c r="A777" s="75"/>
      <c r="B777" s="75"/>
      <c r="C777" s="76"/>
      <c r="D777" s="16"/>
      <c r="E777" s="34"/>
      <c r="F777" s="75"/>
      <c r="G777" s="75"/>
    </row>
    <row r="778" spans="1:7" x14ac:dyDescent="0.25">
      <c r="A778" s="75"/>
      <c r="B778" s="75"/>
      <c r="C778" s="76"/>
      <c r="D778" s="16"/>
      <c r="E778" s="34"/>
      <c r="F778" s="75"/>
      <c r="G778" s="75"/>
    </row>
    <row r="779" spans="1:7" x14ac:dyDescent="0.25">
      <c r="A779" s="75"/>
      <c r="B779" s="75"/>
      <c r="C779" s="76"/>
      <c r="D779" s="16"/>
      <c r="E779" s="34"/>
      <c r="F779" s="75"/>
      <c r="G779" s="75"/>
    </row>
    <row r="780" spans="1:7" x14ac:dyDescent="0.25">
      <c r="A780" s="75"/>
      <c r="B780" s="75"/>
      <c r="C780" s="76"/>
      <c r="D780" s="16"/>
      <c r="E780" s="34"/>
      <c r="F780" s="75"/>
      <c r="G780" s="75"/>
    </row>
    <row r="781" spans="1:7" x14ac:dyDescent="0.25">
      <c r="A781" s="75"/>
      <c r="B781" s="75"/>
      <c r="C781" s="76"/>
      <c r="D781" s="16"/>
      <c r="E781" s="34"/>
      <c r="F781" s="75"/>
      <c r="G781" s="75"/>
    </row>
    <row r="782" spans="1:7" x14ac:dyDescent="0.25">
      <c r="A782" s="75"/>
      <c r="B782" s="75"/>
      <c r="C782" s="76"/>
      <c r="D782" s="16"/>
      <c r="E782" s="34"/>
      <c r="F782" s="75"/>
      <c r="G782" s="75"/>
    </row>
    <row r="783" spans="1:7" x14ac:dyDescent="0.25">
      <c r="A783" s="75"/>
      <c r="B783" s="75"/>
      <c r="C783" s="76"/>
      <c r="D783" s="16"/>
      <c r="E783" s="34"/>
      <c r="F783" s="75"/>
      <c r="G783" s="75"/>
    </row>
    <row r="784" spans="1:7" x14ac:dyDescent="0.25">
      <c r="A784" s="75"/>
      <c r="B784" s="75"/>
      <c r="C784" s="76"/>
      <c r="D784" s="16"/>
      <c r="E784" s="34"/>
      <c r="F784" s="75"/>
      <c r="G784" s="75"/>
    </row>
    <row r="785" spans="1:7" x14ac:dyDescent="0.25">
      <c r="A785" s="75"/>
      <c r="B785" s="75"/>
      <c r="C785" s="76"/>
      <c r="D785" s="16"/>
      <c r="E785" s="34"/>
      <c r="F785" s="75"/>
      <c r="G785" s="75"/>
    </row>
    <row r="786" spans="1:7" x14ac:dyDescent="0.25">
      <c r="A786" s="75"/>
      <c r="B786" s="75"/>
      <c r="C786" s="76"/>
      <c r="D786" s="16"/>
      <c r="E786" s="34"/>
      <c r="F786" s="75"/>
      <c r="G786" s="75"/>
    </row>
    <row r="787" spans="1:7" x14ac:dyDescent="0.25">
      <c r="A787" s="75"/>
      <c r="B787" s="75"/>
      <c r="C787" s="76"/>
      <c r="D787" s="16"/>
      <c r="E787" s="34"/>
      <c r="F787" s="75"/>
      <c r="G787" s="75"/>
    </row>
    <row r="788" spans="1:7" x14ac:dyDescent="0.25">
      <c r="A788" s="75"/>
      <c r="B788" s="75"/>
      <c r="C788" s="76"/>
      <c r="D788" s="16"/>
      <c r="E788" s="34"/>
      <c r="F788" s="75"/>
      <c r="G788" s="75"/>
    </row>
    <row r="789" spans="1:7" x14ac:dyDescent="0.25">
      <c r="A789" s="75"/>
      <c r="B789" s="75"/>
      <c r="C789" s="76"/>
      <c r="D789" s="16"/>
      <c r="E789" s="34"/>
      <c r="F789" s="75"/>
      <c r="G789" s="75"/>
    </row>
    <row r="790" spans="1:7" x14ac:dyDescent="0.25">
      <c r="A790" s="75"/>
      <c r="B790" s="75"/>
      <c r="C790" s="76"/>
      <c r="D790" s="16"/>
      <c r="E790" s="34"/>
      <c r="F790" s="75"/>
      <c r="G790" s="75"/>
    </row>
    <row r="791" spans="1:7" x14ac:dyDescent="0.25">
      <c r="A791" s="75"/>
      <c r="B791" s="75"/>
      <c r="C791" s="76"/>
      <c r="D791" s="16"/>
      <c r="E791" s="34"/>
      <c r="F791" s="75"/>
      <c r="G791" s="75"/>
    </row>
    <row r="792" spans="1:7" x14ac:dyDescent="0.25">
      <c r="A792" s="75"/>
      <c r="B792" s="75"/>
      <c r="C792" s="76"/>
      <c r="D792" s="16"/>
      <c r="E792" s="34"/>
      <c r="F792" s="75"/>
      <c r="G792" s="75"/>
    </row>
    <row r="793" spans="1:7" x14ac:dyDescent="0.25">
      <c r="A793" s="75"/>
      <c r="B793" s="75"/>
      <c r="C793" s="76"/>
      <c r="D793" s="16"/>
      <c r="E793" s="34"/>
      <c r="F793" s="75"/>
      <c r="G793" s="75"/>
    </row>
    <row r="794" spans="1:7" x14ac:dyDescent="0.25">
      <c r="A794" s="75"/>
      <c r="B794" s="75"/>
      <c r="C794" s="76"/>
      <c r="D794" s="16"/>
      <c r="E794" s="34"/>
      <c r="F794" s="75"/>
      <c r="G794" s="75"/>
    </row>
    <row r="795" spans="1:7" x14ac:dyDescent="0.25">
      <c r="A795" s="75"/>
      <c r="B795" s="75"/>
      <c r="C795" s="76"/>
      <c r="D795" s="16"/>
      <c r="E795" s="34"/>
      <c r="F795" s="75"/>
      <c r="G795" s="75"/>
    </row>
    <row r="796" spans="1:7" x14ac:dyDescent="0.25">
      <c r="A796" s="75"/>
      <c r="B796" s="75"/>
      <c r="C796" s="76"/>
      <c r="D796" s="16"/>
      <c r="E796" s="34"/>
      <c r="F796" s="75"/>
      <c r="G796" s="75"/>
    </row>
    <row r="797" spans="1:7" x14ac:dyDescent="0.25">
      <c r="A797" s="75"/>
      <c r="B797" s="75"/>
      <c r="C797" s="76"/>
      <c r="D797" s="16"/>
      <c r="E797" s="34"/>
      <c r="F797" s="75"/>
      <c r="G797" s="75"/>
    </row>
    <row r="798" spans="1:7" x14ac:dyDescent="0.25">
      <c r="A798" s="75"/>
      <c r="B798" s="75"/>
      <c r="C798" s="76"/>
      <c r="D798" s="16"/>
      <c r="E798" s="34"/>
      <c r="F798" s="75"/>
      <c r="G798" s="75"/>
    </row>
    <row r="799" spans="1:7" x14ac:dyDescent="0.25">
      <c r="A799" s="75"/>
      <c r="B799" s="75"/>
      <c r="C799" s="76"/>
      <c r="D799" s="16"/>
      <c r="E799" s="34"/>
      <c r="F799" s="75"/>
      <c r="G799" s="75"/>
    </row>
    <row r="800" spans="1:7" x14ac:dyDescent="0.25">
      <c r="A800" s="75"/>
      <c r="B800" s="75"/>
      <c r="C800" s="76"/>
      <c r="D800" s="16"/>
      <c r="E800" s="34"/>
      <c r="F800" s="75"/>
      <c r="G800" s="75"/>
    </row>
    <row r="801" spans="1:7" x14ac:dyDescent="0.25">
      <c r="A801" s="75"/>
      <c r="B801" s="75"/>
      <c r="C801" s="76"/>
      <c r="D801" s="16"/>
      <c r="E801" s="34"/>
      <c r="F801" s="75"/>
      <c r="G801" s="75"/>
    </row>
    <row r="802" spans="1:7" x14ac:dyDescent="0.25">
      <c r="A802" s="75"/>
      <c r="B802" s="75"/>
      <c r="C802" s="76"/>
      <c r="D802" s="16"/>
      <c r="E802" s="34"/>
      <c r="F802" s="75"/>
      <c r="G802" s="75"/>
    </row>
    <row r="803" spans="1:7" x14ac:dyDescent="0.25">
      <c r="A803" s="75"/>
      <c r="B803" s="75"/>
      <c r="C803" s="76"/>
      <c r="D803" s="16"/>
      <c r="E803" s="34"/>
      <c r="F803" s="75"/>
      <c r="G803" s="75"/>
    </row>
    <row r="804" spans="1:7" x14ac:dyDescent="0.25">
      <c r="A804" s="75"/>
      <c r="B804" s="75"/>
      <c r="C804" s="76"/>
      <c r="D804" s="16"/>
      <c r="E804" s="34"/>
      <c r="F804" s="75"/>
      <c r="G804" s="75"/>
    </row>
    <row r="805" spans="1:7" x14ac:dyDescent="0.25">
      <c r="A805" s="75"/>
      <c r="B805" s="75"/>
      <c r="C805" s="76"/>
      <c r="D805" s="16"/>
      <c r="E805" s="34"/>
      <c r="F805" s="75"/>
      <c r="G805" s="75"/>
    </row>
    <row r="806" spans="1:7" x14ac:dyDescent="0.25">
      <c r="A806" s="75"/>
      <c r="B806" s="75"/>
      <c r="C806" s="76"/>
      <c r="D806" s="16"/>
      <c r="E806" s="34"/>
      <c r="F806" s="75"/>
      <c r="G806" s="75"/>
    </row>
    <row r="807" spans="1:7" x14ac:dyDescent="0.25">
      <c r="A807" s="75"/>
      <c r="B807" s="75"/>
      <c r="C807" s="76"/>
      <c r="D807" s="16"/>
      <c r="E807" s="34"/>
      <c r="F807" s="75"/>
      <c r="G807" s="75"/>
    </row>
    <row r="808" spans="1:7" x14ac:dyDescent="0.25">
      <c r="A808" s="75"/>
      <c r="B808" s="75"/>
      <c r="C808" s="76"/>
      <c r="D808" s="16"/>
      <c r="E808" s="34"/>
      <c r="F808" s="75"/>
      <c r="G808" s="75"/>
    </row>
    <row r="809" spans="1:7" x14ac:dyDescent="0.25">
      <c r="A809" s="75"/>
      <c r="B809" s="75"/>
      <c r="C809" s="76"/>
      <c r="D809" s="16"/>
      <c r="E809" s="34"/>
      <c r="F809" s="75"/>
      <c r="G809" s="75"/>
    </row>
    <row r="810" spans="1:7" x14ac:dyDescent="0.25">
      <c r="A810" s="75"/>
      <c r="B810" s="75"/>
      <c r="C810" s="76"/>
      <c r="D810" s="16"/>
      <c r="E810" s="34"/>
      <c r="F810" s="75"/>
      <c r="G810" s="75"/>
    </row>
    <row r="811" spans="1:7" x14ac:dyDescent="0.25">
      <c r="A811" s="75"/>
      <c r="B811" s="75"/>
      <c r="C811" s="76"/>
      <c r="D811" s="16"/>
      <c r="E811" s="34"/>
      <c r="F811" s="75"/>
      <c r="G811" s="75"/>
    </row>
    <row r="812" spans="1:7" x14ac:dyDescent="0.25">
      <c r="A812" s="75"/>
      <c r="B812" s="75"/>
      <c r="C812" s="76"/>
      <c r="D812" s="16"/>
      <c r="E812" s="34"/>
      <c r="F812" s="75"/>
      <c r="G812" s="75"/>
    </row>
    <row r="813" spans="1:7" x14ac:dyDescent="0.25">
      <c r="A813" s="75"/>
      <c r="B813" s="75"/>
      <c r="C813" s="76"/>
      <c r="D813" s="16"/>
      <c r="E813" s="34"/>
      <c r="F813" s="75"/>
      <c r="G813" s="75"/>
    </row>
    <row r="814" spans="1:7" x14ac:dyDescent="0.25">
      <c r="A814" s="75"/>
      <c r="B814" s="75"/>
      <c r="C814" s="76"/>
      <c r="D814" s="16"/>
      <c r="E814" s="34"/>
      <c r="F814" s="75"/>
      <c r="G814" s="75"/>
    </row>
    <row r="815" spans="1:7" x14ac:dyDescent="0.25">
      <c r="A815" s="75"/>
      <c r="B815" s="75"/>
      <c r="C815" s="76"/>
      <c r="D815" s="16"/>
      <c r="E815" s="34"/>
      <c r="F815" s="75"/>
      <c r="G815" s="75"/>
    </row>
    <row r="816" spans="1:7" x14ac:dyDescent="0.25">
      <c r="A816" s="75"/>
      <c r="B816" s="75"/>
      <c r="C816" s="76"/>
      <c r="D816" s="16"/>
      <c r="E816" s="34"/>
      <c r="F816" s="75"/>
      <c r="G816" s="75"/>
    </row>
    <row r="817" spans="1:7" x14ac:dyDescent="0.25">
      <c r="A817" s="75"/>
      <c r="B817" s="75"/>
      <c r="C817" s="76"/>
      <c r="D817" s="16"/>
      <c r="E817" s="34"/>
      <c r="F817" s="75"/>
      <c r="G817" s="75"/>
    </row>
    <row r="818" spans="1:7" x14ac:dyDescent="0.25">
      <c r="A818" s="75"/>
      <c r="B818" s="75"/>
      <c r="C818" s="76"/>
      <c r="D818" s="16"/>
      <c r="E818" s="34"/>
      <c r="F818" s="75"/>
      <c r="G818" s="75"/>
    </row>
    <row r="819" spans="1:7" x14ac:dyDescent="0.25">
      <c r="A819" s="75"/>
      <c r="B819" s="75"/>
      <c r="C819" s="76"/>
      <c r="D819" s="16"/>
      <c r="E819" s="34"/>
      <c r="F819" s="75"/>
      <c r="G819" s="75"/>
    </row>
    <row r="820" spans="1:7" x14ac:dyDescent="0.25">
      <c r="A820" s="75"/>
      <c r="B820" s="75"/>
      <c r="C820" s="76"/>
      <c r="D820" s="16"/>
      <c r="E820" s="34"/>
      <c r="F820" s="75"/>
      <c r="G820" s="75"/>
    </row>
    <row r="821" spans="1:7" x14ac:dyDescent="0.25">
      <c r="A821" s="75"/>
      <c r="B821" s="75"/>
      <c r="C821" s="76"/>
      <c r="D821" s="16"/>
      <c r="E821" s="34"/>
      <c r="F821" s="75"/>
      <c r="G821" s="75"/>
    </row>
    <row r="822" spans="1:7" x14ac:dyDescent="0.25">
      <c r="A822" s="75"/>
      <c r="B822" s="75"/>
      <c r="C822" s="76"/>
      <c r="D822" s="16"/>
      <c r="E822" s="34"/>
      <c r="F822" s="75"/>
      <c r="G822" s="75"/>
    </row>
    <row r="823" spans="1:7" x14ac:dyDescent="0.25">
      <c r="A823" s="75"/>
      <c r="B823" s="75"/>
      <c r="C823" s="76"/>
      <c r="D823" s="16"/>
      <c r="E823" s="34"/>
      <c r="F823" s="75"/>
      <c r="G823" s="75"/>
    </row>
    <row r="824" spans="1:7" x14ac:dyDescent="0.25">
      <c r="A824" s="75"/>
      <c r="B824" s="75"/>
      <c r="C824" s="76"/>
      <c r="D824" s="16"/>
      <c r="E824" s="34"/>
      <c r="F824" s="75"/>
      <c r="G824" s="75"/>
    </row>
    <row r="825" spans="1:7" x14ac:dyDescent="0.25">
      <c r="A825" s="75"/>
      <c r="B825" s="75"/>
      <c r="C825" s="76"/>
      <c r="D825" s="16"/>
      <c r="E825" s="34"/>
      <c r="F825" s="75"/>
      <c r="G825" s="75"/>
    </row>
    <row r="826" spans="1:7" x14ac:dyDescent="0.25">
      <c r="A826" s="75"/>
      <c r="B826" s="75"/>
      <c r="C826" s="76"/>
      <c r="D826" s="16"/>
      <c r="E826" s="34"/>
      <c r="F826" s="75"/>
      <c r="G826" s="75"/>
    </row>
    <row r="827" spans="1:7" x14ac:dyDescent="0.25">
      <c r="A827" s="75"/>
      <c r="B827" s="75"/>
      <c r="C827" s="76"/>
      <c r="D827" s="16"/>
      <c r="E827" s="34"/>
      <c r="F827" s="75"/>
      <c r="G827" s="75"/>
    </row>
    <row r="828" spans="1:7" x14ac:dyDescent="0.25">
      <c r="A828" s="75"/>
      <c r="B828" s="75"/>
      <c r="C828" s="76"/>
      <c r="D828" s="16"/>
      <c r="E828" s="34"/>
      <c r="F828" s="75"/>
      <c r="G828" s="75"/>
    </row>
    <row r="829" spans="1:7" x14ac:dyDescent="0.25">
      <c r="A829" s="75"/>
      <c r="B829" s="75"/>
      <c r="C829" s="76"/>
      <c r="D829" s="16"/>
      <c r="E829" s="34"/>
      <c r="F829" s="75"/>
      <c r="G829" s="75"/>
    </row>
    <row r="830" spans="1:7" x14ac:dyDescent="0.25">
      <c r="A830" s="75"/>
      <c r="B830" s="75"/>
      <c r="C830" s="76"/>
      <c r="D830" s="16"/>
      <c r="E830" s="34"/>
      <c r="F830" s="75"/>
      <c r="G830" s="75"/>
    </row>
    <row r="831" spans="1:7" x14ac:dyDescent="0.25">
      <c r="A831" s="75"/>
      <c r="B831" s="75"/>
      <c r="C831" s="76"/>
      <c r="D831" s="16"/>
      <c r="E831" s="34"/>
      <c r="F831" s="75"/>
      <c r="G831" s="75"/>
    </row>
    <row r="832" spans="1:7" x14ac:dyDescent="0.25">
      <c r="A832" s="75"/>
      <c r="B832" s="75"/>
      <c r="C832" s="76"/>
      <c r="D832" s="16"/>
      <c r="E832" s="34"/>
      <c r="F832" s="75"/>
      <c r="G832" s="75"/>
    </row>
    <row r="833" spans="1:7" x14ac:dyDescent="0.25">
      <c r="A833" s="75"/>
      <c r="B833" s="75"/>
      <c r="C833" s="76"/>
      <c r="D833" s="16"/>
      <c r="E833" s="34"/>
      <c r="F833" s="75"/>
      <c r="G833" s="75"/>
    </row>
    <row r="834" spans="1:7" x14ac:dyDescent="0.25">
      <c r="A834" s="75"/>
      <c r="B834" s="75"/>
      <c r="C834" s="76"/>
      <c r="D834" s="16"/>
      <c r="E834" s="34"/>
      <c r="F834" s="75"/>
      <c r="G834" s="75"/>
    </row>
    <row r="835" spans="1:7" x14ac:dyDescent="0.25">
      <c r="A835" s="75"/>
      <c r="B835" s="75"/>
      <c r="C835" s="76"/>
      <c r="D835" s="16"/>
      <c r="E835" s="34"/>
      <c r="F835" s="75"/>
      <c r="G835" s="75"/>
    </row>
    <row r="836" spans="1:7" x14ac:dyDescent="0.25">
      <c r="A836" s="75"/>
      <c r="B836" s="75"/>
      <c r="C836" s="76"/>
      <c r="D836" s="16"/>
      <c r="E836" s="34"/>
      <c r="F836" s="75"/>
      <c r="G836" s="75"/>
    </row>
    <row r="837" spans="1:7" x14ac:dyDescent="0.25">
      <c r="A837" s="75"/>
      <c r="B837" s="75"/>
      <c r="C837" s="76"/>
      <c r="D837" s="16"/>
      <c r="E837" s="34"/>
      <c r="F837" s="75"/>
      <c r="G837" s="75"/>
    </row>
    <row r="838" spans="1:7" x14ac:dyDescent="0.25">
      <c r="A838" s="75"/>
      <c r="B838" s="75"/>
      <c r="C838" s="76"/>
      <c r="D838" s="16"/>
      <c r="E838" s="34"/>
      <c r="F838" s="75"/>
      <c r="G838" s="75"/>
    </row>
    <row r="839" spans="1:7" x14ac:dyDescent="0.25">
      <c r="A839" s="75"/>
      <c r="B839" s="75"/>
      <c r="C839" s="76"/>
      <c r="D839" s="16"/>
      <c r="E839" s="34"/>
      <c r="F839" s="75"/>
      <c r="G839" s="75"/>
    </row>
    <row r="840" spans="1:7" x14ac:dyDescent="0.25">
      <c r="A840" s="75"/>
      <c r="B840" s="75"/>
      <c r="C840" s="76"/>
      <c r="D840" s="16"/>
      <c r="E840" s="34"/>
      <c r="F840" s="75"/>
      <c r="G840" s="75"/>
    </row>
    <row r="841" spans="1:7" x14ac:dyDescent="0.25">
      <c r="A841" s="75"/>
      <c r="B841" s="75"/>
      <c r="C841" s="76"/>
      <c r="D841" s="16"/>
      <c r="E841" s="34"/>
      <c r="F841" s="75"/>
      <c r="G841" s="75"/>
    </row>
    <row r="842" spans="1:7" x14ac:dyDescent="0.25">
      <c r="A842" s="75"/>
      <c r="B842" s="75"/>
      <c r="C842" s="76"/>
      <c r="D842" s="16"/>
      <c r="E842" s="34"/>
      <c r="F842" s="75"/>
      <c r="G842" s="75"/>
    </row>
    <row r="843" spans="1:7" x14ac:dyDescent="0.25">
      <c r="A843" s="75"/>
      <c r="B843" s="75"/>
      <c r="C843" s="76"/>
      <c r="D843" s="16"/>
      <c r="E843" s="34"/>
      <c r="F843" s="75"/>
      <c r="G843" s="75"/>
    </row>
    <row r="844" spans="1:7" x14ac:dyDescent="0.25">
      <c r="A844" s="75"/>
      <c r="B844" s="75"/>
      <c r="C844" s="76"/>
      <c r="D844" s="16"/>
      <c r="E844" s="34"/>
      <c r="F844" s="75"/>
      <c r="G844" s="75"/>
    </row>
    <row r="845" spans="1:7" x14ac:dyDescent="0.25">
      <c r="A845" s="75"/>
      <c r="B845" s="75"/>
      <c r="C845" s="76"/>
      <c r="D845" s="16"/>
      <c r="E845" s="34"/>
      <c r="F845" s="75"/>
      <c r="G845" s="75"/>
    </row>
    <row r="846" spans="1:7" x14ac:dyDescent="0.25">
      <c r="A846" s="75"/>
      <c r="B846" s="75"/>
      <c r="C846" s="76"/>
      <c r="D846" s="16"/>
      <c r="E846" s="34"/>
      <c r="F846" s="75"/>
      <c r="G846" s="75"/>
    </row>
    <row r="847" spans="1:7" x14ac:dyDescent="0.25">
      <c r="A847" s="75"/>
      <c r="B847" s="75"/>
      <c r="C847" s="76"/>
      <c r="D847" s="16"/>
      <c r="E847" s="34"/>
      <c r="F847" s="75"/>
      <c r="G847" s="75"/>
    </row>
    <row r="848" spans="1:7" x14ac:dyDescent="0.25">
      <c r="A848" s="75"/>
      <c r="B848" s="75"/>
      <c r="C848" s="76"/>
      <c r="D848" s="16"/>
      <c r="E848" s="34"/>
      <c r="F848" s="75"/>
      <c r="G848" s="75"/>
    </row>
    <row r="849" spans="1:7" x14ac:dyDescent="0.25">
      <c r="A849" s="75"/>
      <c r="B849" s="75"/>
      <c r="C849" s="76"/>
      <c r="D849" s="16"/>
      <c r="E849" s="34"/>
      <c r="F849" s="75"/>
      <c r="G849" s="75"/>
    </row>
    <row r="850" spans="1:7" x14ac:dyDescent="0.25">
      <c r="A850" s="75"/>
      <c r="B850" s="75"/>
      <c r="C850" s="76"/>
      <c r="D850" s="16"/>
      <c r="E850" s="34"/>
      <c r="F850" s="75"/>
      <c r="G850" s="75"/>
    </row>
    <row r="851" spans="1:7" x14ac:dyDescent="0.25">
      <c r="A851" s="75"/>
      <c r="B851" s="75"/>
      <c r="C851" s="76"/>
      <c r="D851" s="16"/>
      <c r="E851" s="34"/>
      <c r="F851" s="75"/>
      <c r="G851" s="75"/>
    </row>
    <row r="852" spans="1:7" x14ac:dyDescent="0.25">
      <c r="A852" s="75"/>
      <c r="B852" s="75"/>
      <c r="C852" s="76"/>
      <c r="D852" s="16"/>
      <c r="E852" s="34"/>
      <c r="F852" s="75"/>
      <c r="G852" s="75"/>
    </row>
    <row r="853" spans="1:7" x14ac:dyDescent="0.25">
      <c r="A853" s="75"/>
      <c r="B853" s="75"/>
      <c r="C853" s="76"/>
      <c r="D853" s="16"/>
      <c r="E853" s="34"/>
      <c r="F853" s="75"/>
      <c r="G853" s="75"/>
    </row>
    <row r="854" spans="1:7" x14ac:dyDescent="0.25">
      <c r="A854" s="75"/>
      <c r="B854" s="75"/>
      <c r="C854" s="76"/>
      <c r="D854" s="16"/>
      <c r="E854" s="34"/>
      <c r="F854" s="75"/>
      <c r="G854" s="75"/>
    </row>
    <row r="855" spans="1:7" x14ac:dyDescent="0.25">
      <c r="A855" s="75"/>
      <c r="B855" s="75"/>
      <c r="C855" s="76"/>
      <c r="D855" s="16"/>
      <c r="E855" s="34"/>
      <c r="F855" s="75"/>
      <c r="G855" s="75"/>
    </row>
    <row r="856" spans="1:7" x14ac:dyDescent="0.25">
      <c r="A856" s="75"/>
      <c r="B856" s="75"/>
      <c r="C856" s="76"/>
      <c r="D856" s="16"/>
      <c r="E856" s="34"/>
      <c r="F856" s="75"/>
      <c r="G856" s="75"/>
    </row>
    <row r="857" spans="1:7" x14ac:dyDescent="0.25">
      <c r="A857" s="75"/>
      <c r="B857" s="75"/>
      <c r="C857" s="76"/>
      <c r="D857" s="16"/>
      <c r="E857" s="34"/>
      <c r="F857" s="75"/>
      <c r="G857" s="75"/>
    </row>
    <row r="858" spans="1:7" x14ac:dyDescent="0.25">
      <c r="A858" s="75"/>
      <c r="B858" s="75"/>
      <c r="C858" s="76"/>
      <c r="D858" s="16"/>
      <c r="E858" s="34"/>
      <c r="F858" s="75"/>
      <c r="G858" s="75"/>
    </row>
    <row r="859" spans="1:7" x14ac:dyDescent="0.25">
      <c r="A859" s="75"/>
      <c r="B859" s="75"/>
      <c r="C859" s="76"/>
      <c r="D859" s="16"/>
      <c r="E859" s="34"/>
      <c r="F859" s="75"/>
      <c r="G859" s="75"/>
    </row>
    <row r="860" spans="1:7" x14ac:dyDescent="0.25">
      <c r="A860" s="75"/>
      <c r="B860" s="75"/>
      <c r="C860" s="76"/>
      <c r="D860" s="16"/>
      <c r="E860" s="34"/>
      <c r="F860" s="75"/>
      <c r="G860" s="75"/>
    </row>
    <row r="861" spans="1:7" x14ac:dyDescent="0.25">
      <c r="A861" s="75"/>
      <c r="B861" s="75"/>
      <c r="C861" s="76"/>
      <c r="D861" s="16"/>
      <c r="E861" s="34"/>
      <c r="F861" s="75"/>
      <c r="G861" s="75"/>
    </row>
    <row r="862" spans="1:7" x14ac:dyDescent="0.25">
      <c r="A862" s="75"/>
      <c r="B862" s="75"/>
      <c r="C862" s="76"/>
      <c r="D862" s="16"/>
      <c r="E862" s="34"/>
      <c r="F862" s="75"/>
      <c r="G862" s="75"/>
    </row>
    <row r="863" spans="1:7" x14ac:dyDescent="0.25">
      <c r="A863" s="75"/>
      <c r="B863" s="75"/>
      <c r="C863" s="76"/>
      <c r="D863" s="16"/>
      <c r="E863" s="34"/>
      <c r="F863" s="75"/>
      <c r="G863" s="75"/>
    </row>
    <row r="864" spans="1:7" x14ac:dyDescent="0.25">
      <c r="A864" s="75"/>
      <c r="B864" s="75"/>
      <c r="C864" s="76"/>
      <c r="D864" s="16"/>
      <c r="E864" s="34"/>
      <c r="F864" s="75"/>
      <c r="G864" s="75"/>
    </row>
    <row r="865" spans="1:7" x14ac:dyDescent="0.25">
      <c r="A865" s="75"/>
      <c r="B865" s="75"/>
      <c r="C865" s="76"/>
      <c r="D865" s="16"/>
      <c r="E865" s="34"/>
      <c r="F865" s="75"/>
      <c r="G865" s="75"/>
    </row>
    <row r="866" spans="1:7" x14ac:dyDescent="0.25">
      <c r="A866" s="75"/>
      <c r="B866" s="75"/>
      <c r="C866" s="76"/>
      <c r="D866" s="16"/>
      <c r="E866" s="34"/>
      <c r="F866" s="75"/>
      <c r="G866" s="75"/>
    </row>
    <row r="867" spans="1:7" x14ac:dyDescent="0.25">
      <c r="A867" s="75"/>
      <c r="B867" s="75"/>
      <c r="C867" s="76"/>
      <c r="D867" s="16"/>
      <c r="E867" s="34"/>
      <c r="F867" s="75"/>
      <c r="G867" s="75"/>
    </row>
    <row r="868" spans="1:7" x14ac:dyDescent="0.25">
      <c r="A868" s="75"/>
      <c r="B868" s="75"/>
      <c r="C868" s="76"/>
      <c r="D868" s="16"/>
      <c r="E868" s="34"/>
      <c r="F868" s="75"/>
      <c r="G868" s="75"/>
    </row>
    <row r="869" spans="1:7" x14ac:dyDescent="0.25">
      <c r="A869" s="75"/>
      <c r="B869" s="75"/>
      <c r="C869" s="76"/>
      <c r="D869" s="16"/>
      <c r="E869" s="34"/>
      <c r="F869" s="75"/>
      <c r="G869" s="75"/>
    </row>
    <row r="870" spans="1:7" x14ac:dyDescent="0.25">
      <c r="A870" s="75"/>
      <c r="B870" s="75"/>
      <c r="C870" s="76"/>
      <c r="D870" s="16"/>
      <c r="E870" s="34"/>
      <c r="F870" s="75"/>
      <c r="G870" s="75"/>
    </row>
    <row r="871" spans="1:7" x14ac:dyDescent="0.25">
      <c r="A871" s="75"/>
      <c r="B871" s="75"/>
      <c r="C871" s="76"/>
      <c r="D871" s="16"/>
      <c r="E871" s="34"/>
      <c r="F871" s="75"/>
      <c r="G871" s="75"/>
    </row>
    <row r="872" spans="1:7" x14ac:dyDescent="0.25">
      <c r="A872" s="75"/>
      <c r="B872" s="75"/>
      <c r="C872" s="76"/>
      <c r="D872" s="16"/>
      <c r="E872" s="34"/>
      <c r="F872" s="75"/>
      <c r="G872" s="75"/>
    </row>
    <row r="873" spans="1:7" x14ac:dyDescent="0.25">
      <c r="A873" s="75"/>
      <c r="B873" s="75"/>
      <c r="C873" s="76"/>
      <c r="D873" s="16"/>
      <c r="E873" s="34"/>
      <c r="F873" s="75"/>
      <c r="G873" s="75"/>
    </row>
    <row r="874" spans="1:7" x14ac:dyDescent="0.25">
      <c r="A874" s="75"/>
      <c r="B874" s="75"/>
      <c r="C874" s="76"/>
      <c r="D874" s="16"/>
      <c r="E874" s="34"/>
      <c r="F874" s="75"/>
      <c r="G874" s="75"/>
    </row>
    <row r="875" spans="1:7" x14ac:dyDescent="0.25">
      <c r="A875" s="75"/>
      <c r="B875" s="75"/>
      <c r="C875" s="76"/>
      <c r="D875" s="16"/>
      <c r="E875" s="34"/>
      <c r="F875" s="75"/>
      <c r="G875" s="75"/>
    </row>
    <row r="876" spans="1:7" x14ac:dyDescent="0.25">
      <c r="A876" s="75"/>
      <c r="B876" s="75"/>
      <c r="C876" s="76"/>
      <c r="D876" s="16"/>
      <c r="E876" s="34"/>
      <c r="F876" s="75"/>
      <c r="G876" s="75"/>
    </row>
    <row r="877" spans="1:7" x14ac:dyDescent="0.25">
      <c r="A877" s="75"/>
      <c r="B877" s="75"/>
      <c r="C877" s="76"/>
      <c r="D877" s="16"/>
      <c r="E877" s="34"/>
      <c r="F877" s="75"/>
      <c r="G877" s="75"/>
    </row>
    <row r="878" spans="1:7" x14ac:dyDescent="0.25">
      <c r="A878" s="75"/>
      <c r="B878" s="75"/>
      <c r="C878" s="76"/>
      <c r="D878" s="16"/>
      <c r="E878" s="34"/>
      <c r="F878" s="75"/>
      <c r="G878" s="75"/>
    </row>
    <row r="879" spans="1:7" x14ac:dyDescent="0.25">
      <c r="A879" s="75"/>
      <c r="B879" s="75"/>
      <c r="C879" s="76"/>
      <c r="D879" s="16"/>
      <c r="E879" s="34"/>
      <c r="F879" s="75"/>
      <c r="G879" s="75"/>
    </row>
    <row r="880" spans="1:7" x14ac:dyDescent="0.25">
      <c r="A880" s="75"/>
      <c r="B880" s="75"/>
      <c r="C880" s="76"/>
      <c r="D880" s="16"/>
      <c r="E880" s="34"/>
      <c r="F880" s="75"/>
      <c r="G880" s="75"/>
    </row>
    <row r="881" spans="1:7" x14ac:dyDescent="0.25">
      <c r="A881" s="75"/>
      <c r="B881" s="75"/>
      <c r="C881" s="76"/>
      <c r="D881" s="16"/>
      <c r="E881" s="34"/>
      <c r="F881" s="75"/>
      <c r="G881" s="75"/>
    </row>
    <row r="882" spans="1:7" x14ac:dyDescent="0.25">
      <c r="A882" s="75"/>
      <c r="B882" s="75"/>
      <c r="C882" s="76"/>
      <c r="D882" s="16"/>
      <c r="E882" s="34"/>
      <c r="F882" s="75"/>
      <c r="G882" s="75"/>
    </row>
    <row r="883" spans="1:7" x14ac:dyDescent="0.25">
      <c r="A883" s="75"/>
      <c r="B883" s="75"/>
      <c r="C883" s="76"/>
      <c r="D883" s="16"/>
      <c r="E883" s="34"/>
      <c r="F883" s="75"/>
      <c r="G883" s="75"/>
    </row>
    <row r="884" spans="1:7" x14ac:dyDescent="0.25">
      <c r="A884" s="75"/>
      <c r="B884" s="75"/>
      <c r="C884" s="76"/>
      <c r="D884" s="16"/>
      <c r="E884" s="34"/>
      <c r="F884" s="75"/>
      <c r="G884" s="75"/>
    </row>
    <row r="885" spans="1:7" x14ac:dyDescent="0.25">
      <c r="A885" s="75"/>
      <c r="B885" s="75"/>
      <c r="C885" s="76"/>
      <c r="D885" s="16"/>
      <c r="E885" s="34"/>
      <c r="F885" s="75"/>
      <c r="G885" s="75"/>
    </row>
    <row r="886" spans="1:7" x14ac:dyDescent="0.25">
      <c r="A886" s="75"/>
      <c r="B886" s="75"/>
      <c r="C886" s="76"/>
      <c r="D886" s="16"/>
      <c r="E886" s="34"/>
      <c r="F886" s="75"/>
      <c r="G886" s="75"/>
    </row>
    <row r="887" spans="1:7" x14ac:dyDescent="0.25">
      <c r="A887" s="75"/>
      <c r="B887" s="75"/>
      <c r="C887" s="76"/>
      <c r="D887" s="16"/>
      <c r="E887" s="34"/>
      <c r="F887" s="75"/>
      <c r="G887" s="75"/>
    </row>
    <row r="888" spans="1:7" x14ac:dyDescent="0.25">
      <c r="A888" s="75"/>
      <c r="B888" s="75"/>
      <c r="C888" s="76"/>
      <c r="D888" s="16"/>
      <c r="E888" s="34"/>
      <c r="F888" s="75"/>
      <c r="G888" s="75"/>
    </row>
    <row r="889" spans="1:7" x14ac:dyDescent="0.25">
      <c r="A889" s="75"/>
      <c r="B889" s="75"/>
      <c r="C889" s="76"/>
      <c r="D889" s="16"/>
      <c r="E889" s="34"/>
      <c r="F889" s="75"/>
      <c r="G889" s="75"/>
    </row>
    <row r="890" spans="1:7" x14ac:dyDescent="0.25">
      <c r="A890" s="75"/>
      <c r="B890" s="75"/>
      <c r="C890" s="76"/>
      <c r="D890" s="16"/>
      <c r="E890" s="34"/>
      <c r="F890" s="75"/>
      <c r="G890" s="75"/>
    </row>
    <row r="891" spans="1:7" x14ac:dyDescent="0.25">
      <c r="A891" s="75"/>
      <c r="B891" s="75"/>
      <c r="C891" s="76"/>
      <c r="D891" s="16"/>
      <c r="E891" s="34"/>
      <c r="F891" s="75"/>
      <c r="G891" s="75"/>
    </row>
    <row r="892" spans="1:7" x14ac:dyDescent="0.25">
      <c r="A892" s="75"/>
      <c r="B892" s="75"/>
      <c r="C892" s="76"/>
      <c r="D892" s="16"/>
      <c r="E892" s="34"/>
      <c r="F892" s="75"/>
      <c r="G892" s="75"/>
    </row>
    <row r="893" spans="1:7" x14ac:dyDescent="0.25">
      <c r="A893" s="75"/>
      <c r="B893" s="75"/>
      <c r="C893" s="76"/>
      <c r="D893" s="16"/>
      <c r="E893" s="34"/>
      <c r="F893" s="75"/>
      <c r="G893" s="75"/>
    </row>
    <row r="894" spans="1:7" x14ac:dyDescent="0.25">
      <c r="A894" s="75"/>
      <c r="B894" s="75"/>
      <c r="C894" s="76"/>
      <c r="D894" s="16"/>
      <c r="E894" s="34"/>
      <c r="F894" s="75"/>
      <c r="G894" s="75"/>
    </row>
    <row r="895" spans="1:7" x14ac:dyDescent="0.25">
      <c r="A895" s="75"/>
      <c r="B895" s="75"/>
      <c r="C895" s="76"/>
      <c r="D895" s="16"/>
      <c r="E895" s="34"/>
      <c r="F895" s="75"/>
      <c r="G895" s="75"/>
    </row>
    <row r="896" spans="1:7" x14ac:dyDescent="0.25">
      <c r="A896" s="75"/>
      <c r="B896" s="75"/>
      <c r="C896" s="76"/>
      <c r="D896" s="16"/>
      <c r="E896" s="34"/>
      <c r="F896" s="75"/>
      <c r="G896" s="75"/>
    </row>
    <row r="897" spans="1:7" x14ac:dyDescent="0.25">
      <c r="A897" s="75"/>
      <c r="B897" s="75"/>
      <c r="C897" s="76"/>
      <c r="D897" s="16"/>
      <c r="E897" s="34"/>
      <c r="F897" s="75"/>
      <c r="G897" s="75"/>
    </row>
    <row r="898" spans="1:7" x14ac:dyDescent="0.25">
      <c r="A898" s="75"/>
      <c r="B898" s="75"/>
      <c r="C898" s="76"/>
      <c r="D898" s="16"/>
      <c r="E898" s="34"/>
      <c r="F898" s="75"/>
      <c r="G898" s="75"/>
    </row>
    <row r="899" spans="1:7" x14ac:dyDescent="0.25">
      <c r="A899" s="75"/>
      <c r="B899" s="75"/>
      <c r="C899" s="76"/>
      <c r="D899" s="16"/>
      <c r="E899" s="34"/>
      <c r="F899" s="75"/>
      <c r="G899" s="75"/>
    </row>
    <row r="900" spans="1:7" x14ac:dyDescent="0.25">
      <c r="A900" s="75"/>
      <c r="B900" s="75"/>
      <c r="C900" s="76"/>
      <c r="D900" s="16"/>
      <c r="E900" s="34"/>
      <c r="F900" s="75"/>
      <c r="G900" s="75"/>
    </row>
    <row r="901" spans="1:7" x14ac:dyDescent="0.25">
      <c r="A901" s="75"/>
      <c r="B901" s="75"/>
      <c r="C901" s="76"/>
      <c r="D901" s="16"/>
      <c r="E901" s="34"/>
      <c r="F901" s="75"/>
      <c r="G901" s="75"/>
    </row>
    <row r="902" spans="1:7" x14ac:dyDescent="0.25">
      <c r="A902" s="75"/>
      <c r="B902" s="75"/>
      <c r="C902" s="76"/>
      <c r="D902" s="16"/>
      <c r="E902" s="34"/>
      <c r="F902" s="75"/>
      <c r="G902" s="75"/>
    </row>
    <row r="903" spans="1:7" x14ac:dyDescent="0.25">
      <c r="A903" s="75"/>
      <c r="B903" s="75"/>
      <c r="C903" s="76"/>
      <c r="D903" s="16"/>
      <c r="E903" s="34"/>
      <c r="F903" s="75"/>
      <c r="G903" s="75"/>
    </row>
    <row r="904" spans="1:7" x14ac:dyDescent="0.25">
      <c r="A904" s="75"/>
      <c r="B904" s="75"/>
      <c r="C904" s="76"/>
      <c r="D904" s="16"/>
      <c r="E904" s="34"/>
      <c r="F904" s="75"/>
      <c r="G904" s="75"/>
    </row>
    <row r="905" spans="1:7" x14ac:dyDescent="0.25">
      <c r="A905" s="75"/>
      <c r="B905" s="75"/>
      <c r="C905" s="76"/>
      <c r="D905" s="16"/>
      <c r="E905" s="34"/>
      <c r="F905" s="75"/>
      <c r="G905" s="75"/>
    </row>
    <row r="906" spans="1:7" x14ac:dyDescent="0.25">
      <c r="A906" s="75"/>
      <c r="B906" s="75"/>
      <c r="C906" s="76"/>
      <c r="D906" s="16"/>
      <c r="E906" s="34"/>
      <c r="F906" s="75"/>
      <c r="G906" s="75"/>
    </row>
    <row r="907" spans="1:7" x14ac:dyDescent="0.25">
      <c r="A907" s="75"/>
      <c r="B907" s="75"/>
      <c r="C907" s="76"/>
      <c r="D907" s="16"/>
      <c r="E907" s="34"/>
      <c r="F907" s="75"/>
      <c r="G907" s="75"/>
    </row>
    <row r="908" spans="1:7" x14ac:dyDescent="0.25">
      <c r="A908" s="75"/>
      <c r="B908" s="75"/>
      <c r="C908" s="76"/>
      <c r="D908" s="16"/>
      <c r="E908" s="34"/>
      <c r="F908" s="75"/>
      <c r="G908" s="75"/>
    </row>
    <row r="909" spans="1:7" x14ac:dyDescent="0.25">
      <c r="A909" s="75"/>
      <c r="B909" s="75"/>
      <c r="C909" s="76"/>
      <c r="D909" s="16"/>
      <c r="E909" s="34"/>
      <c r="F909" s="75"/>
      <c r="G909" s="75"/>
    </row>
    <row r="910" spans="1:7" x14ac:dyDescent="0.25">
      <c r="A910" s="75"/>
      <c r="B910" s="75"/>
      <c r="C910" s="76"/>
      <c r="D910" s="16"/>
      <c r="E910" s="34"/>
      <c r="F910" s="75"/>
      <c r="G910" s="75"/>
    </row>
    <row r="911" spans="1:7" x14ac:dyDescent="0.25">
      <c r="A911" s="75"/>
      <c r="B911" s="75"/>
      <c r="C911" s="76"/>
      <c r="D911" s="16"/>
      <c r="E911" s="34"/>
      <c r="F911" s="75"/>
      <c r="G911" s="75"/>
    </row>
    <row r="912" spans="1:7" x14ac:dyDescent="0.25">
      <c r="A912" s="75"/>
      <c r="B912" s="75"/>
      <c r="C912" s="76"/>
      <c r="D912" s="16"/>
      <c r="E912" s="34"/>
      <c r="F912" s="75"/>
      <c r="G912" s="75"/>
    </row>
    <row r="913" spans="1:7" x14ac:dyDescent="0.25">
      <c r="A913" s="75"/>
      <c r="B913" s="75"/>
      <c r="C913" s="76"/>
      <c r="D913" s="16"/>
      <c r="E913" s="34"/>
      <c r="F913" s="75"/>
      <c r="G913" s="75"/>
    </row>
    <row r="914" spans="1:7" x14ac:dyDescent="0.25">
      <c r="A914" s="75"/>
      <c r="B914" s="75"/>
      <c r="C914" s="76"/>
      <c r="D914" s="16"/>
      <c r="E914" s="34"/>
      <c r="F914" s="75"/>
      <c r="G914" s="75"/>
    </row>
    <row r="915" spans="1:7" x14ac:dyDescent="0.25">
      <c r="A915" s="75"/>
      <c r="B915" s="75"/>
      <c r="C915" s="76"/>
      <c r="D915" s="16"/>
      <c r="E915" s="34"/>
      <c r="F915" s="75"/>
      <c r="G915" s="75"/>
    </row>
    <row r="916" spans="1:7" x14ac:dyDescent="0.25">
      <c r="A916" s="75"/>
      <c r="B916" s="75"/>
      <c r="C916" s="76"/>
      <c r="D916" s="16"/>
      <c r="E916" s="34"/>
      <c r="F916" s="75"/>
      <c r="G916" s="75"/>
    </row>
    <row r="917" spans="1:7" x14ac:dyDescent="0.25">
      <c r="A917" s="75"/>
      <c r="B917" s="75"/>
      <c r="C917" s="76"/>
      <c r="D917" s="16"/>
      <c r="E917" s="34"/>
      <c r="F917" s="75"/>
      <c r="G917" s="75"/>
    </row>
    <row r="918" spans="1:7" x14ac:dyDescent="0.25">
      <c r="A918" s="75"/>
      <c r="B918" s="75"/>
      <c r="C918" s="76"/>
      <c r="D918" s="16"/>
      <c r="E918" s="34"/>
      <c r="F918" s="75"/>
      <c r="G918" s="75"/>
    </row>
    <row r="919" spans="1:7" x14ac:dyDescent="0.25">
      <c r="A919" s="75"/>
      <c r="B919" s="75"/>
      <c r="C919" s="76"/>
      <c r="D919" s="16"/>
      <c r="E919" s="34"/>
      <c r="F919" s="75"/>
      <c r="G919" s="75"/>
    </row>
    <row r="920" spans="1:7" x14ac:dyDescent="0.25">
      <c r="A920" s="75"/>
      <c r="B920" s="75"/>
      <c r="C920" s="76"/>
      <c r="D920" s="16"/>
      <c r="E920" s="34"/>
      <c r="F920" s="75"/>
      <c r="G920" s="75"/>
    </row>
    <row r="921" spans="1:7" x14ac:dyDescent="0.25">
      <c r="A921" s="75"/>
      <c r="B921" s="75"/>
      <c r="C921" s="76"/>
      <c r="D921" s="16"/>
      <c r="E921" s="34"/>
      <c r="F921" s="75"/>
      <c r="G921" s="75"/>
    </row>
    <row r="922" spans="1:7" x14ac:dyDescent="0.25">
      <c r="A922" s="75"/>
      <c r="B922" s="75"/>
      <c r="C922" s="76"/>
      <c r="D922" s="16"/>
      <c r="E922" s="34"/>
      <c r="F922" s="75"/>
      <c r="G922" s="75"/>
    </row>
    <row r="923" spans="1:7" x14ac:dyDescent="0.25">
      <c r="A923" s="75"/>
      <c r="B923" s="75"/>
      <c r="C923" s="76"/>
      <c r="D923" s="16"/>
      <c r="E923" s="34"/>
      <c r="F923" s="75"/>
      <c r="G923" s="75"/>
    </row>
    <row r="924" spans="1:7" x14ac:dyDescent="0.25">
      <c r="A924" s="75"/>
      <c r="B924" s="75"/>
      <c r="C924" s="76"/>
      <c r="D924" s="16"/>
      <c r="E924" s="34"/>
      <c r="F924" s="75"/>
      <c r="G924" s="75"/>
    </row>
    <row r="925" spans="1:7" x14ac:dyDescent="0.25">
      <c r="A925" s="75"/>
      <c r="B925" s="75"/>
      <c r="C925" s="76"/>
      <c r="D925" s="16"/>
      <c r="E925" s="34"/>
      <c r="F925" s="75"/>
      <c r="G925" s="75"/>
    </row>
    <row r="926" spans="1:7" x14ac:dyDescent="0.25">
      <c r="A926" s="75"/>
      <c r="B926" s="75"/>
      <c r="C926" s="76"/>
      <c r="D926" s="16"/>
      <c r="E926" s="34"/>
      <c r="F926" s="75"/>
      <c r="G926" s="75"/>
    </row>
    <row r="927" spans="1:7" x14ac:dyDescent="0.25">
      <c r="A927" s="75"/>
      <c r="B927" s="75"/>
      <c r="C927" s="76"/>
      <c r="D927" s="16"/>
      <c r="E927" s="34"/>
      <c r="F927" s="75"/>
      <c r="G927" s="75"/>
    </row>
    <row r="928" spans="1:7" x14ac:dyDescent="0.25">
      <c r="A928" s="75"/>
      <c r="B928" s="75"/>
      <c r="C928" s="76"/>
      <c r="D928" s="16"/>
      <c r="E928" s="34"/>
      <c r="F928" s="75"/>
      <c r="G928" s="75"/>
    </row>
    <row r="929" spans="1:7" x14ac:dyDescent="0.25">
      <c r="A929" s="75"/>
      <c r="B929" s="75"/>
      <c r="C929" s="76"/>
      <c r="D929" s="16"/>
      <c r="E929" s="34"/>
      <c r="F929" s="75"/>
      <c r="G929" s="75"/>
    </row>
    <row r="930" spans="1:7" x14ac:dyDescent="0.25">
      <c r="A930" s="75"/>
      <c r="B930" s="75"/>
      <c r="C930" s="76"/>
      <c r="D930" s="16"/>
      <c r="E930" s="34"/>
      <c r="F930" s="75"/>
      <c r="G930" s="75"/>
    </row>
    <row r="931" spans="1:7" x14ac:dyDescent="0.25">
      <c r="A931" s="75"/>
      <c r="B931" s="75"/>
      <c r="C931" s="76"/>
      <c r="D931" s="16"/>
      <c r="E931" s="34"/>
      <c r="F931" s="75"/>
      <c r="G931" s="75"/>
    </row>
    <row r="932" spans="1:7" x14ac:dyDescent="0.25">
      <c r="A932" s="75"/>
      <c r="B932" s="75"/>
      <c r="C932" s="76"/>
      <c r="D932" s="16"/>
      <c r="E932" s="34"/>
      <c r="F932" s="75"/>
      <c r="G932" s="75"/>
    </row>
    <row r="933" spans="1:7" x14ac:dyDescent="0.25">
      <c r="A933" s="75"/>
      <c r="B933" s="75"/>
      <c r="C933" s="76"/>
      <c r="D933" s="16"/>
      <c r="E933" s="34"/>
      <c r="F933" s="75"/>
      <c r="G933" s="75"/>
    </row>
    <row r="934" spans="1:7" x14ac:dyDescent="0.25">
      <c r="A934" s="75"/>
      <c r="B934" s="75"/>
      <c r="C934" s="76"/>
      <c r="D934" s="16"/>
      <c r="E934" s="34"/>
      <c r="F934" s="75"/>
      <c r="G934" s="75"/>
    </row>
    <row r="935" spans="1:7" x14ac:dyDescent="0.25">
      <c r="A935" s="75"/>
      <c r="B935" s="75"/>
      <c r="C935" s="76"/>
      <c r="D935" s="16"/>
      <c r="E935" s="34"/>
      <c r="F935" s="75"/>
      <c r="G935" s="75"/>
    </row>
    <row r="936" spans="1:7" x14ac:dyDescent="0.25">
      <c r="A936" s="75"/>
      <c r="B936" s="75"/>
      <c r="C936" s="76"/>
      <c r="D936" s="16"/>
      <c r="E936" s="34"/>
      <c r="F936" s="75"/>
      <c r="G936" s="75"/>
    </row>
    <row r="937" spans="1:7" x14ac:dyDescent="0.25">
      <c r="A937" s="75"/>
      <c r="B937" s="75"/>
      <c r="C937" s="76"/>
      <c r="D937" s="16"/>
      <c r="E937" s="34"/>
      <c r="F937" s="75"/>
      <c r="G937" s="75"/>
    </row>
    <row r="938" spans="1:7" x14ac:dyDescent="0.25">
      <c r="A938" s="75"/>
      <c r="B938" s="75"/>
      <c r="C938" s="76"/>
      <c r="D938" s="16"/>
      <c r="E938" s="34"/>
      <c r="F938" s="75"/>
      <c r="G938" s="75"/>
    </row>
    <row r="939" spans="1:7" x14ac:dyDescent="0.25">
      <c r="A939" s="75"/>
      <c r="B939" s="75"/>
      <c r="C939" s="76"/>
      <c r="D939" s="16"/>
      <c r="E939" s="34"/>
      <c r="F939" s="75"/>
      <c r="G939" s="75"/>
    </row>
    <row r="940" spans="1:7" x14ac:dyDescent="0.25">
      <c r="A940" s="75"/>
      <c r="B940" s="75"/>
      <c r="C940" s="76"/>
      <c r="D940" s="16"/>
      <c r="E940" s="34"/>
      <c r="F940" s="75"/>
      <c r="G940" s="75"/>
    </row>
    <row r="941" spans="1:7" x14ac:dyDescent="0.25">
      <c r="A941" s="75"/>
      <c r="B941" s="75"/>
      <c r="C941" s="76"/>
      <c r="D941" s="16"/>
      <c r="E941" s="34"/>
      <c r="F941" s="75"/>
      <c r="G941" s="75"/>
    </row>
    <row r="942" spans="1:7" x14ac:dyDescent="0.25">
      <c r="A942" s="75"/>
      <c r="B942" s="75"/>
      <c r="C942" s="76"/>
      <c r="D942" s="16"/>
      <c r="E942" s="34"/>
      <c r="F942" s="75"/>
      <c r="G942" s="75"/>
    </row>
    <row r="943" spans="1:7" x14ac:dyDescent="0.25">
      <c r="A943" s="75"/>
      <c r="B943" s="75"/>
      <c r="C943" s="76"/>
      <c r="D943" s="16"/>
      <c r="E943" s="34"/>
      <c r="F943" s="75"/>
      <c r="G943" s="75"/>
    </row>
    <row r="944" spans="1:7" x14ac:dyDescent="0.25">
      <c r="A944" s="75"/>
      <c r="B944" s="75"/>
      <c r="C944" s="76"/>
      <c r="D944" s="16"/>
      <c r="E944" s="34"/>
      <c r="F944" s="75"/>
      <c r="G944" s="75"/>
    </row>
    <row r="945" spans="1:7" x14ac:dyDescent="0.25">
      <c r="A945" s="75"/>
      <c r="B945" s="75"/>
      <c r="C945" s="76"/>
      <c r="D945" s="16"/>
      <c r="E945" s="34"/>
      <c r="F945" s="75"/>
      <c r="G945" s="75"/>
    </row>
    <row r="946" spans="1:7" x14ac:dyDescent="0.25">
      <c r="A946" s="75"/>
      <c r="B946" s="75"/>
      <c r="C946" s="76"/>
      <c r="D946" s="16"/>
      <c r="E946" s="34"/>
      <c r="F946" s="75"/>
      <c r="G946" s="75"/>
    </row>
    <row r="947" spans="1:7" x14ac:dyDescent="0.25">
      <c r="A947" s="75"/>
      <c r="B947" s="75"/>
      <c r="C947" s="76"/>
      <c r="D947" s="16"/>
      <c r="E947" s="34"/>
      <c r="F947" s="75"/>
      <c r="G947" s="75"/>
    </row>
    <row r="948" spans="1:7" x14ac:dyDescent="0.25">
      <c r="A948" s="75"/>
      <c r="B948" s="75"/>
      <c r="C948" s="76"/>
      <c r="D948" s="16"/>
      <c r="E948" s="34"/>
      <c r="F948" s="75"/>
      <c r="G948" s="75"/>
    </row>
    <row r="949" spans="1:7" x14ac:dyDescent="0.25">
      <c r="A949" s="75"/>
      <c r="B949" s="75"/>
      <c r="C949" s="76"/>
      <c r="D949" s="16"/>
      <c r="E949" s="34"/>
      <c r="F949" s="75"/>
      <c r="G949" s="75"/>
    </row>
    <row r="950" spans="1:7" x14ac:dyDescent="0.25">
      <c r="A950" s="75"/>
      <c r="B950" s="75"/>
      <c r="C950" s="76"/>
      <c r="D950" s="16"/>
      <c r="E950" s="34"/>
      <c r="F950" s="75"/>
      <c r="G950" s="75"/>
    </row>
    <row r="951" spans="1:7" x14ac:dyDescent="0.25">
      <c r="A951" s="75"/>
      <c r="B951" s="75"/>
      <c r="C951" s="76"/>
      <c r="D951" s="16"/>
      <c r="E951" s="34"/>
      <c r="F951" s="75"/>
      <c r="G951" s="75"/>
    </row>
    <row r="952" spans="1:7" x14ac:dyDescent="0.25">
      <c r="A952" s="75"/>
      <c r="B952" s="75"/>
      <c r="C952" s="76"/>
      <c r="D952" s="16"/>
      <c r="E952" s="34"/>
      <c r="F952" s="75"/>
      <c r="G952" s="75"/>
    </row>
    <row r="953" spans="1:7" x14ac:dyDescent="0.25">
      <c r="A953" s="75"/>
      <c r="B953" s="75"/>
      <c r="C953" s="76"/>
      <c r="D953" s="16"/>
      <c r="E953" s="34"/>
      <c r="F953" s="75"/>
      <c r="G953" s="75"/>
    </row>
    <row r="954" spans="1:7" x14ac:dyDescent="0.25">
      <c r="A954" s="75"/>
      <c r="B954" s="75"/>
      <c r="C954" s="76"/>
      <c r="D954" s="16"/>
      <c r="E954" s="34"/>
      <c r="F954" s="75"/>
      <c r="G954" s="75"/>
    </row>
    <row r="955" spans="1:7" x14ac:dyDescent="0.25">
      <c r="A955" s="75"/>
      <c r="B955" s="75"/>
      <c r="C955" s="76"/>
      <c r="D955" s="16"/>
      <c r="E955" s="34"/>
      <c r="F955" s="75"/>
      <c r="G955" s="75"/>
    </row>
    <row r="956" spans="1:7" x14ac:dyDescent="0.25">
      <c r="A956" s="75"/>
      <c r="B956" s="75"/>
      <c r="C956" s="76"/>
      <c r="D956" s="16"/>
      <c r="E956" s="34"/>
      <c r="F956" s="75"/>
      <c r="G956" s="75"/>
    </row>
    <row r="957" spans="1:7" x14ac:dyDescent="0.25">
      <c r="A957" s="75"/>
      <c r="B957" s="75"/>
      <c r="C957" s="76"/>
      <c r="D957" s="16"/>
      <c r="E957" s="34"/>
      <c r="F957" s="75"/>
      <c r="G957" s="75"/>
    </row>
    <row r="958" spans="1:7" x14ac:dyDescent="0.25">
      <c r="A958" s="75"/>
      <c r="B958" s="75"/>
      <c r="C958" s="76"/>
      <c r="D958" s="16"/>
      <c r="E958" s="34"/>
      <c r="F958" s="75"/>
      <c r="G958" s="75"/>
    </row>
    <row r="959" spans="1:7" x14ac:dyDescent="0.25">
      <c r="A959" s="75"/>
      <c r="B959" s="75"/>
      <c r="C959" s="76"/>
      <c r="D959" s="16"/>
      <c r="E959" s="34"/>
      <c r="F959" s="75"/>
      <c r="G959" s="75"/>
    </row>
    <row r="960" spans="1:7" x14ac:dyDescent="0.25">
      <c r="A960" s="75"/>
      <c r="B960" s="75"/>
      <c r="C960" s="76"/>
      <c r="D960" s="16"/>
      <c r="E960" s="34"/>
      <c r="F960" s="75"/>
      <c r="G960" s="75"/>
    </row>
    <row r="961" spans="1:7" x14ac:dyDescent="0.25">
      <c r="A961" s="75"/>
      <c r="B961" s="75"/>
      <c r="C961" s="76"/>
      <c r="D961" s="16"/>
      <c r="E961" s="34"/>
      <c r="F961" s="75"/>
      <c r="G961" s="75"/>
    </row>
    <row r="962" spans="1:7" x14ac:dyDescent="0.25">
      <c r="A962" s="75"/>
      <c r="B962" s="75"/>
      <c r="C962" s="76"/>
      <c r="D962" s="16"/>
      <c r="E962" s="34"/>
      <c r="F962" s="75"/>
      <c r="G962" s="75"/>
    </row>
    <row r="963" spans="1:7" x14ac:dyDescent="0.25">
      <c r="A963" s="75"/>
      <c r="B963" s="75"/>
      <c r="C963" s="76"/>
      <c r="D963" s="16"/>
      <c r="E963" s="34"/>
      <c r="F963" s="75"/>
      <c r="G963" s="75"/>
    </row>
    <row r="964" spans="1:7" x14ac:dyDescent="0.25">
      <c r="A964" s="75"/>
      <c r="B964" s="75"/>
      <c r="C964" s="76"/>
      <c r="D964" s="16"/>
      <c r="E964" s="34"/>
      <c r="F964" s="75"/>
      <c r="G964" s="75"/>
    </row>
    <row r="965" spans="1:7" x14ac:dyDescent="0.25">
      <c r="A965" s="75"/>
      <c r="B965" s="75"/>
      <c r="C965" s="76"/>
      <c r="D965" s="16"/>
      <c r="E965" s="34"/>
      <c r="F965" s="75"/>
      <c r="G965" s="75"/>
    </row>
    <row r="966" spans="1:7" x14ac:dyDescent="0.25">
      <c r="A966" s="75"/>
      <c r="B966" s="75"/>
      <c r="C966" s="76"/>
      <c r="D966" s="16"/>
      <c r="E966" s="34"/>
      <c r="F966" s="75"/>
      <c r="G966" s="75"/>
    </row>
    <row r="967" spans="1:7" x14ac:dyDescent="0.25">
      <c r="A967" s="75"/>
      <c r="B967" s="75"/>
      <c r="C967" s="76"/>
      <c r="D967" s="16"/>
      <c r="E967" s="34"/>
      <c r="F967" s="75"/>
      <c r="G967" s="75"/>
    </row>
    <row r="968" spans="1:7" x14ac:dyDescent="0.25">
      <c r="A968" s="75"/>
      <c r="B968" s="75"/>
      <c r="C968" s="76"/>
      <c r="D968" s="16"/>
      <c r="E968" s="34"/>
      <c r="F968" s="75"/>
      <c r="G968" s="75"/>
    </row>
    <row r="969" spans="1:7" x14ac:dyDescent="0.25">
      <c r="A969" s="75"/>
      <c r="B969" s="75"/>
      <c r="C969" s="76"/>
      <c r="D969" s="16"/>
      <c r="E969" s="34"/>
      <c r="F969" s="75"/>
      <c r="G969" s="75"/>
    </row>
    <row r="970" spans="1:7" x14ac:dyDescent="0.25">
      <c r="A970" s="75"/>
      <c r="B970" s="75"/>
      <c r="C970" s="76"/>
      <c r="D970" s="16"/>
      <c r="E970" s="34"/>
      <c r="F970" s="75"/>
      <c r="G970" s="75"/>
    </row>
    <row r="971" spans="1:7" x14ac:dyDescent="0.25">
      <c r="A971" s="75"/>
      <c r="B971" s="75"/>
      <c r="C971" s="76"/>
      <c r="D971" s="16"/>
      <c r="E971" s="34"/>
      <c r="F971" s="75"/>
      <c r="G971" s="75"/>
    </row>
    <row r="972" spans="1:7" x14ac:dyDescent="0.25">
      <c r="A972" s="75"/>
      <c r="B972" s="75"/>
      <c r="C972" s="76"/>
      <c r="D972" s="16"/>
      <c r="E972" s="34"/>
      <c r="F972" s="75"/>
      <c r="G972" s="75"/>
    </row>
    <row r="973" spans="1:7" x14ac:dyDescent="0.25">
      <c r="A973" s="75"/>
      <c r="B973" s="75"/>
      <c r="C973" s="76"/>
      <c r="D973" s="16"/>
      <c r="E973" s="34"/>
      <c r="F973" s="75"/>
      <c r="G973" s="75"/>
    </row>
    <row r="974" spans="1:7" x14ac:dyDescent="0.25">
      <c r="A974" s="75"/>
      <c r="B974" s="75"/>
      <c r="C974" s="76"/>
      <c r="D974" s="16"/>
      <c r="E974" s="34"/>
      <c r="F974" s="75"/>
      <c r="G974" s="75"/>
    </row>
    <row r="975" spans="1:7" x14ac:dyDescent="0.25">
      <c r="A975" s="75"/>
      <c r="B975" s="75"/>
      <c r="C975" s="76"/>
      <c r="D975" s="16"/>
      <c r="E975" s="34"/>
      <c r="F975" s="75"/>
      <c r="G975" s="75"/>
    </row>
    <row r="976" spans="1:7" x14ac:dyDescent="0.25">
      <c r="A976" s="75"/>
      <c r="B976" s="75"/>
      <c r="C976" s="76"/>
      <c r="D976" s="16"/>
      <c r="E976" s="34"/>
      <c r="F976" s="75"/>
      <c r="G976" s="75"/>
    </row>
    <row r="977" spans="1:7" x14ac:dyDescent="0.25">
      <c r="A977" s="75"/>
      <c r="B977" s="75"/>
      <c r="C977" s="76"/>
      <c r="D977" s="16"/>
      <c r="E977" s="34"/>
      <c r="F977" s="75"/>
      <c r="G977" s="75"/>
    </row>
  </sheetData>
  <mergeCells count="24">
    <mergeCell ref="N6:N7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M6"/>
    <mergeCell ref="AS6:AU6"/>
    <mergeCell ref="O6:Q6"/>
    <mergeCell ref="R6:T6"/>
    <mergeCell ref="U6:V6"/>
    <mergeCell ref="W6:Y6"/>
    <mergeCell ref="Z6:AB6"/>
    <mergeCell ref="AC6:AE6"/>
    <mergeCell ref="AF6:AG6"/>
    <mergeCell ref="AH6:AJ6"/>
    <mergeCell ref="AK6:AM6"/>
    <mergeCell ref="AN6:AO6"/>
    <mergeCell ref="AP6:AR6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W461"/>
  <sheetViews>
    <sheetView zoomScale="85" zoomScaleNormal="85" workbookViewId="0">
      <selection activeCell="AQ17" sqref="AQ17"/>
    </sheetView>
  </sheetViews>
  <sheetFormatPr defaultColWidth="9.140625" defaultRowHeight="15" x14ac:dyDescent="0.25"/>
  <cols>
    <col min="1" max="1" width="24" style="54" bestFit="1" customWidth="1"/>
    <col min="2" max="2" width="8.5703125" style="54" bestFit="1" customWidth="1"/>
    <col min="3" max="3" width="15.140625" style="54" bestFit="1" customWidth="1"/>
    <col min="4" max="4" width="15" style="54" bestFit="1" customWidth="1"/>
    <col min="5" max="5" width="14.7109375" style="54" bestFit="1" customWidth="1"/>
    <col min="6" max="6" width="12.7109375" style="54" bestFit="1" customWidth="1"/>
    <col min="7" max="7" width="20.140625" style="54" bestFit="1" customWidth="1"/>
    <col min="8" max="8" width="9.7109375" style="53" customWidth="1"/>
    <col min="9" max="9" width="14.140625" style="53" bestFit="1" customWidth="1"/>
    <col min="10" max="10" width="10.7109375" style="53" customWidth="1"/>
    <col min="11" max="11" width="5.5703125" style="53" bestFit="1" customWidth="1"/>
    <col min="12" max="12" width="11.140625" style="53" bestFit="1" customWidth="1"/>
    <col min="13" max="13" width="36.7109375" style="53" bestFit="1" customWidth="1"/>
    <col min="14" max="14" width="18.28515625" style="53" bestFit="1" customWidth="1"/>
    <col min="15" max="15" width="5.5703125" style="53" bestFit="1" customWidth="1"/>
    <col min="16" max="16" width="31.7109375" style="53" bestFit="1" customWidth="1"/>
    <col min="17" max="17" width="33.28515625" style="53" bestFit="1" customWidth="1"/>
    <col min="18" max="18" width="5.5703125" style="53" bestFit="1" customWidth="1"/>
    <col min="19" max="19" width="11.140625" style="53" bestFit="1" customWidth="1"/>
    <col min="20" max="20" width="14.42578125" style="53" bestFit="1" customWidth="1"/>
    <col min="21" max="21" width="12.7109375" style="53" bestFit="1" customWidth="1"/>
    <col min="22" max="22" width="6.7109375" style="53" bestFit="1" customWidth="1"/>
    <col min="23" max="23" width="5.5703125" style="53" bestFit="1" customWidth="1"/>
    <col min="24" max="24" width="12.7109375" style="53" bestFit="1" customWidth="1"/>
    <col min="25" max="25" width="14.42578125" style="53" bestFit="1" customWidth="1"/>
    <col min="26" max="26" width="5.5703125" style="53" bestFit="1" customWidth="1"/>
    <col min="27" max="27" width="11.140625" style="53" bestFit="1" customWidth="1"/>
    <col min="28" max="28" width="14.42578125" style="53" bestFit="1" customWidth="1"/>
    <col min="29" max="29" width="5.5703125" style="53" bestFit="1" customWidth="1"/>
    <col min="30" max="30" width="11.140625" style="53" bestFit="1" customWidth="1"/>
    <col min="31" max="31" width="14.42578125" style="53" customWidth="1"/>
    <col min="32" max="32" width="11.85546875" style="53" bestFit="1" customWidth="1"/>
    <col min="33" max="33" width="6.7109375" style="53" bestFit="1" customWidth="1"/>
    <col min="34" max="34" width="5.5703125" style="53" bestFit="1" customWidth="1"/>
    <col min="35" max="35" width="11.140625" style="53" bestFit="1" customWidth="1"/>
    <col min="36" max="36" width="14.42578125" style="53" bestFit="1" customWidth="1"/>
    <col min="37" max="37" width="5.5703125" style="53" bestFit="1" customWidth="1"/>
    <col min="38" max="38" width="11.140625" style="53" bestFit="1" customWidth="1"/>
    <col min="39" max="39" width="14.42578125" style="53" customWidth="1"/>
    <col min="40" max="40" width="11.85546875" style="53" bestFit="1" customWidth="1"/>
    <col min="41" max="41" width="6.7109375" style="53" bestFit="1" customWidth="1"/>
    <col min="42" max="42" width="5.5703125" style="53" bestFit="1" customWidth="1"/>
    <col min="43" max="43" width="11.140625" style="53" bestFit="1" customWidth="1"/>
    <col min="44" max="44" width="14.42578125" style="53" bestFit="1" customWidth="1"/>
    <col min="45" max="45" width="5.5703125" style="53" bestFit="1" customWidth="1"/>
    <col min="46" max="46" width="36.42578125" style="53" bestFit="1" customWidth="1"/>
    <col min="47" max="47" width="39.5703125" style="53" bestFit="1" customWidth="1"/>
    <col min="48" max="60" width="19.85546875" style="53" customWidth="1"/>
    <col min="61" max="61" width="14" style="53" customWidth="1"/>
    <col min="62" max="62" width="19.85546875" style="53" customWidth="1"/>
    <col min="63" max="63" width="9.140625" style="53"/>
    <col min="64" max="64" width="27.7109375" style="53" customWidth="1"/>
    <col min="65" max="65" width="14.140625" style="53" customWidth="1"/>
    <col min="66" max="1063" width="9.140625" style="53"/>
  </cols>
  <sheetData>
    <row r="1" spans="1:47 1053:1063" x14ac:dyDescent="0.25">
      <c r="A1" s="5" t="s">
        <v>0</v>
      </c>
      <c r="B1" s="5"/>
      <c r="C1" s="5"/>
      <c r="D1" s="5"/>
      <c r="E1" s="5"/>
      <c r="F1" s="5"/>
      <c r="G1" s="5"/>
      <c r="H1" s="3"/>
      <c r="I1" s="3"/>
      <c r="J1" s="3"/>
      <c r="K1" s="3"/>
      <c r="L1" s="3"/>
      <c r="M1" s="3"/>
      <c r="AP1" s="3"/>
      <c r="AQ1" s="3"/>
      <c r="AR1" s="3"/>
    </row>
    <row r="2" spans="1:47 1053:1063" x14ac:dyDescent="0.25">
      <c r="C2" s="55"/>
      <c r="D2" s="55"/>
      <c r="E2" s="55"/>
      <c r="F2" s="55"/>
      <c r="G2" s="55"/>
      <c r="H2" s="56" t="s">
        <v>44</v>
      </c>
      <c r="I2" s="56"/>
      <c r="J2" s="56"/>
      <c r="K2" s="56"/>
      <c r="L2" s="56"/>
      <c r="M2" s="56"/>
      <c r="AP2" s="56"/>
      <c r="AQ2" s="56"/>
      <c r="AR2" s="56"/>
    </row>
    <row r="3" spans="1:47 1053:1063" x14ac:dyDescent="0.25">
      <c r="C3" s="5"/>
      <c r="D3" s="5"/>
      <c r="E3" s="5"/>
      <c r="F3" s="5"/>
      <c r="G3" s="5"/>
      <c r="H3" s="3" t="s">
        <v>45</v>
      </c>
      <c r="I3" s="3"/>
      <c r="J3" s="3"/>
      <c r="K3" s="3"/>
      <c r="L3" s="3"/>
      <c r="M3" s="3"/>
      <c r="AP3" s="3"/>
      <c r="AQ3" s="3"/>
      <c r="AR3" s="3"/>
      <c r="ANQ3"/>
      <c r="ANR3"/>
      <c r="ANS3"/>
      <c r="ANT3"/>
      <c r="ANU3"/>
      <c r="ANV3"/>
      <c r="ANW3"/>
    </row>
    <row r="4" spans="1:47 1053:1063" x14ac:dyDescent="0.25">
      <c r="C4" s="5"/>
      <c r="D4" s="5"/>
      <c r="E4" s="5"/>
      <c r="F4" s="5"/>
      <c r="G4" s="57"/>
      <c r="H4" s="56" t="s">
        <v>1</v>
      </c>
      <c r="I4" s="58" t="s">
        <v>46</v>
      </c>
      <c r="J4" s="59"/>
      <c r="K4" s="59"/>
      <c r="L4" s="59"/>
      <c r="M4" s="59"/>
      <c r="AP4" s="59"/>
      <c r="AQ4" s="59"/>
      <c r="AR4" s="59"/>
      <c r="ANQ4"/>
      <c r="ANR4"/>
      <c r="ANS4"/>
      <c r="ANT4"/>
      <c r="ANU4"/>
      <c r="ANV4"/>
      <c r="ANW4"/>
    </row>
    <row r="5" spans="1:47 1053:1063" ht="15.75" thickBot="1" x14ac:dyDescent="0.3">
      <c r="Q5" s="60"/>
      <c r="R5" s="61"/>
      <c r="AU5" s="60"/>
      <c r="ANM5"/>
      <c r="ANN5"/>
      <c r="ANO5"/>
      <c r="ANP5"/>
      <c r="ANQ5"/>
      <c r="ANR5"/>
      <c r="ANS5"/>
      <c r="ANT5"/>
      <c r="ANU5"/>
      <c r="ANV5"/>
      <c r="ANW5"/>
    </row>
    <row r="6" spans="1:47 1053:1063" ht="15" customHeight="1" thickBot="1" x14ac:dyDescent="0.3">
      <c r="A6" s="129" t="s">
        <v>2</v>
      </c>
      <c r="B6" s="130" t="s">
        <v>3</v>
      </c>
      <c r="C6" s="130" t="s">
        <v>5</v>
      </c>
      <c r="D6" s="131" t="s">
        <v>22</v>
      </c>
      <c r="E6" s="131" t="s">
        <v>23</v>
      </c>
      <c r="F6" s="128" t="s">
        <v>6</v>
      </c>
      <c r="G6" s="152" t="s">
        <v>16</v>
      </c>
      <c r="H6" s="136" t="s">
        <v>2</v>
      </c>
      <c r="I6" s="138" t="s">
        <v>3</v>
      </c>
      <c r="J6" s="140" t="s">
        <v>24</v>
      </c>
      <c r="K6" s="133" t="s">
        <v>25</v>
      </c>
      <c r="L6" s="134"/>
      <c r="M6" s="134"/>
      <c r="N6" s="150" t="s">
        <v>26</v>
      </c>
      <c r="O6" s="134" t="s">
        <v>27</v>
      </c>
      <c r="P6" s="134"/>
      <c r="Q6" s="154"/>
      <c r="R6" s="133" t="s">
        <v>28</v>
      </c>
      <c r="S6" s="134"/>
      <c r="T6" s="134"/>
      <c r="U6" s="135" t="s">
        <v>29</v>
      </c>
      <c r="V6" s="135"/>
      <c r="W6" s="134" t="s">
        <v>30</v>
      </c>
      <c r="X6" s="134"/>
      <c r="Y6" s="154"/>
      <c r="Z6" s="133" t="s">
        <v>31</v>
      </c>
      <c r="AA6" s="134"/>
      <c r="AB6" s="134"/>
      <c r="AC6" s="134" t="s">
        <v>32</v>
      </c>
      <c r="AD6" s="134"/>
      <c r="AE6" s="134"/>
      <c r="AF6" s="135" t="s">
        <v>33</v>
      </c>
      <c r="AG6" s="142"/>
      <c r="AH6" s="133" t="s">
        <v>34</v>
      </c>
      <c r="AI6" s="134"/>
      <c r="AJ6" s="134"/>
      <c r="AK6" s="134" t="s">
        <v>35</v>
      </c>
      <c r="AL6" s="134"/>
      <c r="AM6" s="134"/>
      <c r="AN6" s="143" t="s">
        <v>36</v>
      </c>
      <c r="AO6" s="144"/>
      <c r="AP6" s="155" t="s">
        <v>37</v>
      </c>
      <c r="AQ6" s="146"/>
      <c r="AR6" s="153"/>
      <c r="AS6" s="146" t="s">
        <v>38</v>
      </c>
      <c r="AT6" s="146"/>
      <c r="AU6" s="153"/>
      <c r="ANM6"/>
      <c r="ANN6"/>
      <c r="ANO6"/>
      <c r="ANP6"/>
      <c r="ANQ6"/>
      <c r="ANR6"/>
      <c r="ANS6"/>
      <c r="ANT6"/>
      <c r="ANU6"/>
      <c r="ANV6"/>
      <c r="ANW6"/>
    </row>
    <row r="7" spans="1:47 1053:1063" ht="15.75" thickBot="1" x14ac:dyDescent="0.3">
      <c r="A7" s="129"/>
      <c r="B7" s="130"/>
      <c r="C7" s="130"/>
      <c r="D7" s="132"/>
      <c r="E7" s="132"/>
      <c r="F7" s="128"/>
      <c r="G7" s="152"/>
      <c r="H7" s="137"/>
      <c r="I7" s="139"/>
      <c r="J7" s="141"/>
      <c r="K7" s="7" t="s">
        <v>39</v>
      </c>
      <c r="L7" s="8" t="s">
        <v>40</v>
      </c>
      <c r="M7" s="8" t="s">
        <v>41</v>
      </c>
      <c r="N7" s="151"/>
      <c r="O7" s="8" t="s">
        <v>39</v>
      </c>
      <c r="P7" s="8" t="s">
        <v>40</v>
      </c>
      <c r="Q7" s="9" t="s">
        <v>41</v>
      </c>
      <c r="R7" s="7" t="s">
        <v>39</v>
      </c>
      <c r="S7" s="8" t="s">
        <v>40</v>
      </c>
      <c r="T7" s="8" t="s">
        <v>41</v>
      </c>
      <c r="U7" s="10" t="s">
        <v>42</v>
      </c>
      <c r="V7" s="10" t="s">
        <v>43</v>
      </c>
      <c r="W7" s="8" t="s">
        <v>39</v>
      </c>
      <c r="X7" s="8" t="s">
        <v>40</v>
      </c>
      <c r="Y7" s="9" t="s">
        <v>41</v>
      </c>
      <c r="Z7" s="7" t="s">
        <v>39</v>
      </c>
      <c r="AA7" s="8" t="s">
        <v>40</v>
      </c>
      <c r="AB7" s="8" t="s">
        <v>41</v>
      </c>
      <c r="AC7" s="8" t="s">
        <v>39</v>
      </c>
      <c r="AD7" s="8" t="s">
        <v>40</v>
      </c>
      <c r="AE7" s="8" t="s">
        <v>41</v>
      </c>
      <c r="AF7" s="10" t="s">
        <v>42</v>
      </c>
      <c r="AG7" s="11" t="s">
        <v>43</v>
      </c>
      <c r="AH7" s="7" t="s">
        <v>39</v>
      </c>
      <c r="AI7" s="8" t="s">
        <v>40</v>
      </c>
      <c r="AJ7" s="8" t="s">
        <v>41</v>
      </c>
      <c r="AK7" s="8" t="s">
        <v>39</v>
      </c>
      <c r="AL7" s="8" t="s">
        <v>40</v>
      </c>
      <c r="AM7" s="8" t="s">
        <v>41</v>
      </c>
      <c r="AN7" s="10" t="s">
        <v>42</v>
      </c>
      <c r="AO7" s="11" t="s">
        <v>43</v>
      </c>
      <c r="AP7" s="7" t="s">
        <v>39</v>
      </c>
      <c r="AQ7" s="8" t="s">
        <v>40</v>
      </c>
      <c r="AR7" s="9" t="s">
        <v>41</v>
      </c>
      <c r="AS7" s="8" t="s">
        <v>39</v>
      </c>
      <c r="AT7" s="8" t="s">
        <v>40</v>
      </c>
      <c r="AU7" s="9" t="s">
        <v>41</v>
      </c>
      <c r="ANM7"/>
      <c r="ANN7"/>
      <c r="ANO7"/>
      <c r="ANP7"/>
      <c r="ANQ7"/>
      <c r="ANR7"/>
      <c r="ANS7"/>
      <c r="ANT7"/>
      <c r="ANU7"/>
      <c r="ANV7"/>
      <c r="ANW7"/>
    </row>
    <row r="8" spans="1:47 1053:1063" x14ac:dyDescent="0.25">
      <c r="A8" s="13"/>
      <c r="B8" s="14"/>
      <c r="C8" s="15"/>
      <c r="D8" s="16"/>
      <c r="E8" s="17"/>
      <c r="F8" s="14"/>
      <c r="G8" s="18"/>
      <c r="H8" s="19">
        <v>1</v>
      </c>
      <c r="I8" s="13"/>
      <c r="J8" s="20">
        <v>0</v>
      </c>
      <c r="K8" s="21"/>
      <c r="L8" s="22"/>
      <c r="M8" s="22"/>
      <c r="N8" s="22"/>
      <c r="O8" s="1"/>
      <c r="P8" s="22"/>
      <c r="Q8" s="23"/>
      <c r="R8" s="24"/>
      <c r="S8" s="22"/>
      <c r="T8" s="22"/>
      <c r="U8" s="22"/>
      <c r="V8" s="22"/>
      <c r="W8" s="1"/>
      <c r="X8" s="22"/>
      <c r="Y8" s="23"/>
      <c r="Z8" s="24"/>
      <c r="AA8" s="22"/>
      <c r="AB8" s="22"/>
      <c r="AC8" s="22"/>
      <c r="AD8" s="22"/>
      <c r="AE8" s="22"/>
      <c r="AF8" s="22"/>
      <c r="AG8" s="23"/>
      <c r="AH8" s="24"/>
      <c r="AI8" s="22"/>
      <c r="AJ8" s="22"/>
      <c r="AK8" s="22"/>
      <c r="AL8" s="22"/>
      <c r="AM8" s="22"/>
      <c r="AN8" s="22"/>
      <c r="AO8" s="23"/>
      <c r="AP8" s="84">
        <f>K8+R8+AH8+Z8+AC8+AK8</f>
        <v>0</v>
      </c>
      <c r="AQ8" s="22">
        <f t="shared" ref="AQ8:AQ37" si="0">L8+S8+AA8+AD8+AI8+AL8</f>
        <v>0</v>
      </c>
      <c r="AR8" s="85">
        <f>AP8+AQ8</f>
        <v>0</v>
      </c>
      <c r="AS8" s="1"/>
      <c r="AT8" s="22"/>
      <c r="AU8" s="23"/>
      <c r="ANM8"/>
      <c r="ANN8"/>
      <c r="ANO8"/>
      <c r="ANP8"/>
      <c r="ANQ8"/>
      <c r="ANR8"/>
      <c r="ANS8"/>
      <c r="ANT8"/>
      <c r="ANU8"/>
      <c r="ANV8"/>
      <c r="ANW8"/>
    </row>
    <row r="9" spans="1:47 1053:1063" x14ac:dyDescent="0.25">
      <c r="A9" s="25"/>
      <c r="B9" s="25"/>
      <c r="C9" s="26"/>
      <c r="D9" s="16"/>
      <c r="E9" s="27"/>
      <c r="F9" s="25"/>
      <c r="G9" s="28"/>
      <c r="H9" s="29">
        <v>1</v>
      </c>
      <c r="I9" s="25"/>
      <c r="J9" s="30">
        <v>1</v>
      </c>
      <c r="K9" s="31"/>
      <c r="L9" s="32"/>
      <c r="M9" s="32"/>
      <c r="N9" s="32"/>
      <c r="O9" s="32"/>
      <c r="P9" s="32"/>
      <c r="Q9" s="33"/>
      <c r="R9" s="31"/>
      <c r="S9" s="32"/>
      <c r="T9" s="32"/>
      <c r="U9" s="32"/>
      <c r="V9" s="32"/>
      <c r="W9" s="32"/>
      <c r="X9" s="32"/>
      <c r="Y9" s="33"/>
      <c r="Z9" s="31"/>
      <c r="AA9" s="32"/>
      <c r="AB9" s="32"/>
      <c r="AC9" s="32"/>
      <c r="AD9" s="32"/>
      <c r="AE9" s="32"/>
      <c r="AF9" s="32"/>
      <c r="AG9" s="33"/>
      <c r="AH9" s="31"/>
      <c r="AI9" s="32"/>
      <c r="AJ9" s="32"/>
      <c r="AK9" s="32"/>
      <c r="AL9" s="32"/>
      <c r="AM9" s="32"/>
      <c r="AN9" s="32"/>
      <c r="AO9" s="33"/>
      <c r="AP9" s="21">
        <f t="shared" ref="AP9:AP37" si="1">K9+R9+AH9+Z9+AC9+AK9</f>
        <v>0</v>
      </c>
      <c r="AQ9" s="22">
        <f t="shared" si="0"/>
        <v>0</v>
      </c>
      <c r="AR9" s="23">
        <f t="shared" ref="AR9:AR37" si="2">AP9+AQ9</f>
        <v>0</v>
      </c>
      <c r="AS9" s="32"/>
      <c r="AT9" s="32"/>
      <c r="AU9" s="33"/>
      <c r="ANM9"/>
      <c r="ANN9"/>
      <c r="ANO9"/>
      <c r="ANP9"/>
      <c r="ANQ9"/>
      <c r="ANR9"/>
      <c r="ANS9"/>
      <c r="ANT9"/>
      <c r="ANU9"/>
      <c r="ANV9"/>
      <c r="ANW9"/>
    </row>
    <row r="10" spans="1:47 1053:1063" x14ac:dyDescent="0.25">
      <c r="A10" s="25"/>
      <c r="B10" s="25"/>
      <c r="C10" s="26"/>
      <c r="D10" s="16"/>
      <c r="E10" s="27"/>
      <c r="F10" s="25"/>
      <c r="G10" s="28"/>
      <c r="H10" s="29">
        <v>1</v>
      </c>
      <c r="I10" s="25"/>
      <c r="J10" s="30">
        <v>0</v>
      </c>
      <c r="K10" s="31"/>
      <c r="L10" s="32"/>
      <c r="M10" s="32"/>
      <c r="N10" s="32"/>
      <c r="O10" s="32"/>
      <c r="P10" s="32"/>
      <c r="Q10" s="33"/>
      <c r="R10" s="31"/>
      <c r="S10" s="32"/>
      <c r="T10" s="32"/>
      <c r="U10" s="32"/>
      <c r="V10" s="32"/>
      <c r="W10" s="32"/>
      <c r="X10" s="32"/>
      <c r="Y10" s="33"/>
      <c r="Z10" s="31"/>
      <c r="AA10" s="32"/>
      <c r="AB10" s="32"/>
      <c r="AC10" s="32"/>
      <c r="AD10" s="32"/>
      <c r="AE10" s="32"/>
      <c r="AF10" s="32"/>
      <c r="AG10" s="33"/>
      <c r="AH10" s="31"/>
      <c r="AI10" s="32"/>
      <c r="AJ10" s="32"/>
      <c r="AK10" s="32"/>
      <c r="AL10" s="32"/>
      <c r="AM10" s="32"/>
      <c r="AN10" s="32"/>
      <c r="AO10" s="33"/>
      <c r="AP10" s="21">
        <f t="shared" si="1"/>
        <v>0</v>
      </c>
      <c r="AQ10" s="22">
        <f t="shared" si="0"/>
        <v>0</v>
      </c>
      <c r="AR10" s="23">
        <f t="shared" si="2"/>
        <v>0</v>
      </c>
      <c r="AS10" s="32"/>
      <c r="AT10" s="32"/>
      <c r="AU10" s="33"/>
      <c r="ANM10"/>
      <c r="ANN10"/>
      <c r="ANO10"/>
      <c r="ANP10"/>
      <c r="ANQ10"/>
      <c r="ANR10"/>
      <c r="ANS10"/>
      <c r="ANT10"/>
      <c r="ANU10"/>
      <c r="ANV10"/>
      <c r="ANW10"/>
    </row>
    <row r="11" spans="1:47 1053:1063" x14ac:dyDescent="0.25">
      <c r="A11" s="25"/>
      <c r="B11" s="25"/>
      <c r="C11" s="26"/>
      <c r="D11" s="16"/>
      <c r="E11" s="27"/>
      <c r="F11" s="25"/>
      <c r="G11" s="28"/>
      <c r="H11" s="29">
        <v>1</v>
      </c>
      <c r="I11" s="25"/>
      <c r="J11" s="30">
        <v>1</v>
      </c>
      <c r="K11" s="31"/>
      <c r="L11" s="32"/>
      <c r="M11" s="32"/>
      <c r="N11" s="32"/>
      <c r="O11" s="32"/>
      <c r="P11" s="32"/>
      <c r="Q11" s="33"/>
      <c r="R11" s="31"/>
      <c r="S11" s="32"/>
      <c r="T11" s="32"/>
      <c r="U11" s="32"/>
      <c r="V11" s="32"/>
      <c r="W11" s="32"/>
      <c r="X11" s="32"/>
      <c r="Y11" s="33"/>
      <c r="Z11" s="31"/>
      <c r="AA11" s="32"/>
      <c r="AB11" s="32"/>
      <c r="AC11" s="32"/>
      <c r="AD11" s="32"/>
      <c r="AE11" s="32"/>
      <c r="AF11" s="32"/>
      <c r="AG11" s="33"/>
      <c r="AH11" s="31"/>
      <c r="AI11" s="32"/>
      <c r="AJ11" s="32"/>
      <c r="AK11" s="32"/>
      <c r="AL11" s="32"/>
      <c r="AM11" s="32"/>
      <c r="AN11" s="32"/>
      <c r="AO11" s="33"/>
      <c r="AP11" s="21">
        <f t="shared" si="1"/>
        <v>0</v>
      </c>
      <c r="AQ11" s="22">
        <f t="shared" si="0"/>
        <v>0</v>
      </c>
      <c r="AR11" s="23">
        <f t="shared" si="2"/>
        <v>0</v>
      </c>
      <c r="AS11" s="32"/>
      <c r="AT11" s="32"/>
      <c r="AU11" s="33"/>
      <c r="ANM11"/>
      <c r="ANN11"/>
      <c r="ANO11"/>
      <c r="ANP11"/>
      <c r="ANQ11"/>
      <c r="ANR11"/>
      <c r="ANS11"/>
      <c r="ANT11"/>
      <c r="ANU11"/>
      <c r="ANV11"/>
      <c r="ANW11"/>
    </row>
    <row r="12" spans="1:47 1053:1063" x14ac:dyDescent="0.25">
      <c r="A12" s="25"/>
      <c r="B12" s="25"/>
      <c r="C12" s="26"/>
      <c r="D12" s="16"/>
      <c r="E12" s="27"/>
      <c r="F12" s="25"/>
      <c r="G12" s="28"/>
      <c r="H12" s="29">
        <v>1</v>
      </c>
      <c r="I12" s="25"/>
      <c r="J12" s="30">
        <v>0</v>
      </c>
      <c r="K12" s="31"/>
      <c r="L12" s="32"/>
      <c r="M12" s="32"/>
      <c r="N12" s="32"/>
      <c r="O12" s="32"/>
      <c r="P12" s="32"/>
      <c r="Q12" s="33"/>
      <c r="R12" s="31"/>
      <c r="S12" s="34"/>
      <c r="T12" s="32"/>
      <c r="U12" s="32"/>
      <c r="V12" s="32"/>
      <c r="W12" s="32"/>
      <c r="X12" s="32"/>
      <c r="Y12" s="33"/>
      <c r="Z12" s="31"/>
      <c r="AA12" s="32"/>
      <c r="AB12" s="32"/>
      <c r="AC12" s="32"/>
      <c r="AD12" s="32"/>
      <c r="AE12" s="32"/>
      <c r="AF12" s="32"/>
      <c r="AG12" s="33"/>
      <c r="AH12" s="31"/>
      <c r="AI12" s="32"/>
      <c r="AJ12" s="32"/>
      <c r="AK12" s="32"/>
      <c r="AL12" s="32"/>
      <c r="AM12" s="32"/>
      <c r="AN12" s="32"/>
      <c r="AO12" s="33"/>
      <c r="AP12" s="21">
        <f t="shared" si="1"/>
        <v>0</v>
      </c>
      <c r="AQ12" s="22">
        <f t="shared" si="0"/>
        <v>0</v>
      </c>
      <c r="AR12" s="23">
        <f t="shared" si="2"/>
        <v>0</v>
      </c>
      <c r="AS12" s="32"/>
      <c r="AT12" s="32"/>
      <c r="AU12" s="33"/>
      <c r="ANQ12"/>
      <c r="ANR12"/>
      <c r="ANS12"/>
      <c r="ANT12"/>
      <c r="ANU12"/>
      <c r="ANV12"/>
      <c r="ANW12"/>
    </row>
    <row r="13" spans="1:47 1053:1063" x14ac:dyDescent="0.25">
      <c r="A13" s="25"/>
      <c r="B13" s="25"/>
      <c r="C13" s="26"/>
      <c r="D13" s="16"/>
      <c r="E13" s="27"/>
      <c r="F13" s="25"/>
      <c r="G13" s="28"/>
      <c r="H13" s="29">
        <v>1</v>
      </c>
      <c r="I13" s="25"/>
      <c r="J13" s="30">
        <v>1</v>
      </c>
      <c r="K13" s="31"/>
      <c r="L13" s="32"/>
      <c r="M13" s="32"/>
      <c r="N13" s="32"/>
      <c r="O13" s="32"/>
      <c r="P13" s="32"/>
      <c r="Q13" s="33"/>
      <c r="R13" s="31"/>
      <c r="S13" s="32"/>
      <c r="T13" s="32"/>
      <c r="U13" s="32"/>
      <c r="V13" s="32"/>
      <c r="W13" s="32"/>
      <c r="X13" s="32"/>
      <c r="Y13" s="33"/>
      <c r="Z13" s="31"/>
      <c r="AA13" s="32"/>
      <c r="AB13" s="32"/>
      <c r="AC13" s="32"/>
      <c r="AD13" s="32"/>
      <c r="AE13" s="32"/>
      <c r="AF13" s="32"/>
      <c r="AG13" s="33"/>
      <c r="AH13" s="31"/>
      <c r="AI13" s="32"/>
      <c r="AJ13" s="32"/>
      <c r="AK13" s="32"/>
      <c r="AL13" s="32"/>
      <c r="AM13" s="32"/>
      <c r="AN13" s="32"/>
      <c r="AO13" s="33"/>
      <c r="AP13" s="21">
        <f t="shared" si="1"/>
        <v>0</v>
      </c>
      <c r="AQ13" s="22">
        <f t="shared" si="0"/>
        <v>0</v>
      </c>
      <c r="AR13" s="23">
        <f t="shared" si="2"/>
        <v>0</v>
      </c>
      <c r="AS13" s="32"/>
      <c r="AT13" s="32"/>
      <c r="AU13" s="33"/>
      <c r="ANQ13"/>
      <c r="ANR13"/>
      <c r="ANS13"/>
      <c r="ANT13"/>
      <c r="ANU13"/>
      <c r="ANV13"/>
      <c r="ANW13"/>
    </row>
    <row r="14" spans="1:47 1053:1063" x14ac:dyDescent="0.25">
      <c r="A14" s="25"/>
      <c r="B14" s="25"/>
      <c r="C14" s="26"/>
      <c r="D14" s="16"/>
      <c r="E14" s="27"/>
      <c r="F14" s="25"/>
      <c r="G14" s="28"/>
      <c r="H14" s="29">
        <v>1</v>
      </c>
      <c r="I14" s="25"/>
      <c r="J14" s="30">
        <v>0</v>
      </c>
      <c r="K14" s="31"/>
      <c r="L14" s="32"/>
      <c r="M14" s="32"/>
      <c r="N14" s="32"/>
      <c r="O14" s="32"/>
      <c r="P14" s="32"/>
      <c r="Q14" s="33"/>
      <c r="R14" s="31"/>
      <c r="S14" s="32"/>
      <c r="T14" s="32"/>
      <c r="U14" s="32"/>
      <c r="V14" s="32"/>
      <c r="W14" s="32"/>
      <c r="X14" s="32"/>
      <c r="Y14" s="33"/>
      <c r="Z14" s="31"/>
      <c r="AA14" s="32"/>
      <c r="AB14" s="32"/>
      <c r="AC14" s="32"/>
      <c r="AD14" s="32"/>
      <c r="AE14" s="32"/>
      <c r="AF14" s="32"/>
      <c r="AG14" s="33"/>
      <c r="AH14" s="31"/>
      <c r="AI14" s="32"/>
      <c r="AJ14" s="32"/>
      <c r="AK14" s="32"/>
      <c r="AL14" s="32"/>
      <c r="AM14" s="32"/>
      <c r="AN14" s="32"/>
      <c r="AO14" s="33"/>
      <c r="AP14" s="21">
        <f t="shared" si="1"/>
        <v>0</v>
      </c>
      <c r="AQ14" s="22">
        <f t="shared" si="0"/>
        <v>0</v>
      </c>
      <c r="AR14" s="23">
        <f t="shared" si="2"/>
        <v>0</v>
      </c>
      <c r="AS14" s="32"/>
      <c r="AT14" s="32"/>
      <c r="AU14" s="33"/>
      <c r="ANQ14"/>
      <c r="ANR14"/>
      <c r="ANS14"/>
      <c r="ANT14"/>
      <c r="ANU14"/>
      <c r="ANV14"/>
      <c r="ANW14"/>
    </row>
    <row r="15" spans="1:47 1053:1063" x14ac:dyDescent="0.25">
      <c r="A15" s="25"/>
      <c r="B15" s="25"/>
      <c r="C15" s="26"/>
      <c r="D15" s="16"/>
      <c r="E15" s="27"/>
      <c r="F15" s="25"/>
      <c r="G15" s="28"/>
      <c r="H15" s="29">
        <v>1</v>
      </c>
      <c r="I15" s="25"/>
      <c r="J15" s="30">
        <v>1</v>
      </c>
      <c r="K15" s="31"/>
      <c r="L15" s="32"/>
      <c r="M15" s="32"/>
      <c r="N15" s="32"/>
      <c r="O15" s="32"/>
      <c r="P15" s="32"/>
      <c r="Q15" s="33"/>
      <c r="R15" s="31"/>
      <c r="S15" s="32"/>
      <c r="T15" s="32"/>
      <c r="U15" s="32"/>
      <c r="V15" s="32"/>
      <c r="W15" s="32"/>
      <c r="X15" s="32"/>
      <c r="Y15" s="33"/>
      <c r="Z15" s="31"/>
      <c r="AA15" s="32"/>
      <c r="AB15" s="32"/>
      <c r="AC15" s="32"/>
      <c r="AD15" s="32"/>
      <c r="AE15" s="32"/>
      <c r="AF15" s="32"/>
      <c r="AG15" s="33"/>
      <c r="AH15" s="31"/>
      <c r="AI15" s="32"/>
      <c r="AJ15" s="32"/>
      <c r="AK15" s="32"/>
      <c r="AL15" s="32"/>
      <c r="AM15" s="32"/>
      <c r="AN15" s="32"/>
      <c r="AO15" s="33"/>
      <c r="AP15" s="21">
        <f t="shared" si="1"/>
        <v>0</v>
      </c>
      <c r="AQ15" s="22">
        <f t="shared" si="0"/>
        <v>0</v>
      </c>
      <c r="AR15" s="23">
        <f t="shared" si="2"/>
        <v>0</v>
      </c>
      <c r="AS15" s="32"/>
      <c r="AT15" s="32"/>
      <c r="AU15" s="33"/>
      <c r="ANQ15"/>
      <c r="ANR15"/>
      <c r="ANS15"/>
      <c r="ANT15"/>
      <c r="ANU15"/>
      <c r="ANV15"/>
      <c r="ANW15"/>
    </row>
    <row r="16" spans="1:47 1053:1063" x14ac:dyDescent="0.25">
      <c r="A16" s="25"/>
      <c r="B16" s="25"/>
      <c r="C16" s="26"/>
      <c r="D16" s="16"/>
      <c r="E16" s="27"/>
      <c r="F16" s="25"/>
      <c r="G16" s="28"/>
      <c r="H16" s="29">
        <v>1</v>
      </c>
      <c r="I16" s="25"/>
      <c r="J16" s="30">
        <v>0</v>
      </c>
      <c r="K16" s="31"/>
      <c r="L16" s="32"/>
      <c r="M16" s="32"/>
      <c r="N16" s="32"/>
      <c r="O16" s="32"/>
      <c r="P16" s="32"/>
      <c r="Q16" s="33"/>
      <c r="R16" s="31"/>
      <c r="S16" s="32"/>
      <c r="T16" s="32"/>
      <c r="U16" s="32"/>
      <c r="V16" s="32"/>
      <c r="W16" s="32"/>
      <c r="X16" s="32"/>
      <c r="Y16" s="33"/>
      <c r="Z16" s="31"/>
      <c r="AA16" s="32"/>
      <c r="AB16" s="32"/>
      <c r="AC16" s="32"/>
      <c r="AD16" s="32"/>
      <c r="AE16" s="32"/>
      <c r="AF16" s="32"/>
      <c r="AG16" s="33"/>
      <c r="AH16" s="31"/>
      <c r="AI16" s="32"/>
      <c r="AJ16" s="32"/>
      <c r="AK16" s="32"/>
      <c r="AL16" s="32"/>
      <c r="AM16" s="32"/>
      <c r="AN16" s="32"/>
      <c r="AO16" s="33"/>
      <c r="AP16" s="21">
        <f t="shared" si="1"/>
        <v>0</v>
      </c>
      <c r="AQ16" s="22">
        <f t="shared" si="0"/>
        <v>0</v>
      </c>
      <c r="AR16" s="23">
        <f t="shared" si="2"/>
        <v>0</v>
      </c>
      <c r="AS16" s="32"/>
      <c r="AT16" s="32"/>
      <c r="AU16" s="33"/>
      <c r="ANQ16"/>
      <c r="ANR16"/>
      <c r="ANS16"/>
      <c r="ANT16"/>
      <c r="ANU16"/>
      <c r="ANV16"/>
      <c r="ANW16"/>
    </row>
    <row r="17" spans="1:47 1057:1063" x14ac:dyDescent="0.25">
      <c r="A17" s="25"/>
      <c r="B17" s="25"/>
      <c r="C17" s="26"/>
      <c r="D17" s="16"/>
      <c r="E17" s="27"/>
      <c r="F17" s="25"/>
      <c r="G17" s="28"/>
      <c r="H17" s="29">
        <v>1</v>
      </c>
      <c r="I17" s="25"/>
      <c r="J17" s="30">
        <v>1</v>
      </c>
      <c r="K17" s="31"/>
      <c r="L17" s="32"/>
      <c r="M17" s="32"/>
      <c r="N17" s="32"/>
      <c r="O17" s="32"/>
      <c r="P17" s="32"/>
      <c r="Q17" s="33"/>
      <c r="R17" s="31"/>
      <c r="S17" s="32"/>
      <c r="T17" s="32"/>
      <c r="U17" s="32"/>
      <c r="V17" s="32"/>
      <c r="W17" s="32"/>
      <c r="X17" s="32"/>
      <c r="Y17" s="33"/>
      <c r="Z17" s="31"/>
      <c r="AA17" s="32"/>
      <c r="AB17" s="32"/>
      <c r="AC17" s="32"/>
      <c r="AD17" s="32"/>
      <c r="AE17" s="32"/>
      <c r="AF17" s="32"/>
      <c r="AG17" s="33"/>
      <c r="AH17" s="31"/>
      <c r="AI17" s="32"/>
      <c r="AJ17" s="32"/>
      <c r="AK17" s="32"/>
      <c r="AL17" s="32"/>
      <c r="AM17" s="32"/>
      <c r="AN17" s="32"/>
      <c r="AO17" s="33"/>
      <c r="AP17" s="21">
        <f t="shared" si="1"/>
        <v>0</v>
      </c>
      <c r="AQ17" s="22">
        <f>L17+S17+AA17+AD17+AI17+AL17</f>
        <v>0</v>
      </c>
      <c r="AR17" s="23">
        <f t="shared" si="2"/>
        <v>0</v>
      </c>
      <c r="AS17" s="32"/>
      <c r="AT17" s="32"/>
      <c r="AU17" s="33"/>
      <c r="ANQ17"/>
      <c r="ANR17"/>
      <c r="ANS17"/>
      <c r="ANT17"/>
      <c r="ANU17"/>
      <c r="ANV17"/>
      <c r="ANW17"/>
    </row>
    <row r="18" spans="1:47 1057:1063" x14ac:dyDescent="0.25">
      <c r="A18" s="25"/>
      <c r="B18" s="25"/>
      <c r="C18" s="26"/>
      <c r="D18" s="16"/>
      <c r="E18" s="27"/>
      <c r="F18" s="25"/>
      <c r="G18" s="28"/>
      <c r="H18" s="29">
        <v>1</v>
      </c>
      <c r="I18" s="25"/>
      <c r="J18" s="30">
        <v>0</v>
      </c>
      <c r="K18" s="31"/>
      <c r="L18" s="32"/>
      <c r="M18" s="32"/>
      <c r="N18" s="32"/>
      <c r="O18" s="32"/>
      <c r="P18" s="32"/>
      <c r="Q18" s="33"/>
      <c r="R18" s="31"/>
      <c r="S18" s="32"/>
      <c r="T18" s="32"/>
      <c r="U18" s="32"/>
      <c r="V18" s="32"/>
      <c r="W18" s="32"/>
      <c r="X18" s="32"/>
      <c r="Y18" s="33"/>
      <c r="Z18" s="31"/>
      <c r="AA18" s="32"/>
      <c r="AB18" s="32"/>
      <c r="AC18" s="32"/>
      <c r="AD18" s="32"/>
      <c r="AE18" s="32"/>
      <c r="AF18" s="32"/>
      <c r="AG18" s="33"/>
      <c r="AH18" s="31"/>
      <c r="AI18" s="32"/>
      <c r="AJ18" s="32"/>
      <c r="AK18" s="32"/>
      <c r="AL18" s="32"/>
      <c r="AM18" s="32"/>
      <c r="AN18" s="32"/>
      <c r="AO18" s="33"/>
      <c r="AP18" s="21">
        <f t="shared" si="1"/>
        <v>0</v>
      </c>
      <c r="AQ18" s="22">
        <f t="shared" si="0"/>
        <v>0</v>
      </c>
      <c r="AR18" s="23">
        <f t="shared" si="2"/>
        <v>0</v>
      </c>
      <c r="AS18" s="32"/>
      <c r="AT18" s="32"/>
      <c r="AU18" s="33"/>
      <c r="ANQ18"/>
      <c r="ANR18"/>
      <c r="ANS18"/>
      <c r="ANT18"/>
      <c r="ANU18"/>
      <c r="ANV18"/>
      <c r="ANW18"/>
    </row>
    <row r="19" spans="1:47 1057:1063" x14ac:dyDescent="0.25">
      <c r="A19" s="25"/>
      <c r="B19" s="25"/>
      <c r="C19" s="26"/>
      <c r="D19" s="16"/>
      <c r="E19" s="27"/>
      <c r="F19" s="25"/>
      <c r="G19" s="28"/>
      <c r="H19" s="29">
        <v>1</v>
      </c>
      <c r="I19" s="25"/>
      <c r="J19" s="30">
        <v>1</v>
      </c>
      <c r="K19" s="31"/>
      <c r="L19" s="32"/>
      <c r="M19" s="32"/>
      <c r="N19" s="32"/>
      <c r="O19" s="32"/>
      <c r="P19" s="32"/>
      <c r="Q19" s="33"/>
      <c r="R19" s="31"/>
      <c r="S19" s="32"/>
      <c r="T19" s="32"/>
      <c r="U19" s="32"/>
      <c r="V19" s="32"/>
      <c r="W19" s="32"/>
      <c r="X19" s="32"/>
      <c r="Y19" s="33"/>
      <c r="Z19" s="31"/>
      <c r="AA19" s="32"/>
      <c r="AB19" s="32"/>
      <c r="AC19" s="32"/>
      <c r="AD19" s="32"/>
      <c r="AE19" s="32"/>
      <c r="AF19" s="32"/>
      <c r="AG19" s="33"/>
      <c r="AH19" s="31"/>
      <c r="AI19" s="32"/>
      <c r="AJ19" s="32"/>
      <c r="AK19" s="32"/>
      <c r="AL19" s="32"/>
      <c r="AM19" s="32"/>
      <c r="AN19" s="32"/>
      <c r="AO19" s="33"/>
      <c r="AP19" s="21">
        <f t="shared" si="1"/>
        <v>0</v>
      </c>
      <c r="AQ19" s="22">
        <f>L19+S19+AA19+AD19+AI19+AL19</f>
        <v>0</v>
      </c>
      <c r="AR19" s="23">
        <f t="shared" si="2"/>
        <v>0</v>
      </c>
      <c r="AS19" s="32"/>
      <c r="AT19" s="32"/>
      <c r="AU19" s="33"/>
      <c r="ANQ19"/>
      <c r="ANR19"/>
      <c r="ANS19"/>
      <c r="ANT19"/>
      <c r="ANU19"/>
      <c r="ANV19"/>
      <c r="ANW19"/>
    </row>
    <row r="20" spans="1:47 1057:1063" x14ac:dyDescent="0.25">
      <c r="A20" s="25"/>
      <c r="B20" s="25"/>
      <c r="C20" s="26"/>
      <c r="D20" s="16"/>
      <c r="E20" s="27"/>
      <c r="F20" s="25"/>
      <c r="G20" s="28"/>
      <c r="H20" s="29">
        <v>1</v>
      </c>
      <c r="I20" s="25"/>
      <c r="J20" s="30">
        <v>0</v>
      </c>
      <c r="K20" s="31"/>
      <c r="L20" s="32"/>
      <c r="M20" s="32"/>
      <c r="N20" s="32"/>
      <c r="O20" s="32"/>
      <c r="P20" s="32"/>
      <c r="Q20" s="33"/>
      <c r="R20" s="31"/>
      <c r="S20" s="32"/>
      <c r="T20" s="32"/>
      <c r="U20" s="32"/>
      <c r="V20" s="32"/>
      <c r="W20" s="32"/>
      <c r="X20" s="32"/>
      <c r="Y20" s="33"/>
      <c r="Z20" s="31"/>
      <c r="AA20" s="32"/>
      <c r="AB20" s="32"/>
      <c r="AC20" s="32"/>
      <c r="AD20" s="32"/>
      <c r="AE20" s="32"/>
      <c r="AF20" s="32"/>
      <c r="AG20" s="33"/>
      <c r="AH20" s="31"/>
      <c r="AI20" s="32"/>
      <c r="AJ20" s="32"/>
      <c r="AK20" s="32"/>
      <c r="AL20" s="32"/>
      <c r="AM20" s="32"/>
      <c r="AN20" s="32"/>
      <c r="AO20" s="33"/>
      <c r="AP20" s="21">
        <f t="shared" si="1"/>
        <v>0</v>
      </c>
      <c r="AQ20" s="22">
        <f t="shared" si="0"/>
        <v>0</v>
      </c>
      <c r="AR20" s="23">
        <f t="shared" si="2"/>
        <v>0</v>
      </c>
      <c r="AS20" s="32"/>
      <c r="AT20" s="32"/>
      <c r="AU20" s="33"/>
      <c r="ANQ20"/>
      <c r="ANR20"/>
      <c r="ANS20"/>
      <c r="ANT20"/>
      <c r="ANU20"/>
      <c r="ANV20"/>
      <c r="ANW20"/>
    </row>
    <row r="21" spans="1:47 1057:1063" x14ac:dyDescent="0.25">
      <c r="A21" s="25"/>
      <c r="B21" s="25"/>
      <c r="C21" s="26"/>
      <c r="D21" s="16"/>
      <c r="E21" s="27"/>
      <c r="F21" s="25"/>
      <c r="G21" s="28"/>
      <c r="H21" s="29">
        <v>1</v>
      </c>
      <c r="I21" s="25"/>
      <c r="J21" s="30">
        <v>1</v>
      </c>
      <c r="K21" s="31"/>
      <c r="L21" s="32"/>
      <c r="M21" s="32"/>
      <c r="N21" s="32"/>
      <c r="O21" s="32"/>
      <c r="P21" s="32"/>
      <c r="Q21" s="33"/>
      <c r="R21" s="31"/>
      <c r="S21" s="32"/>
      <c r="T21" s="32"/>
      <c r="U21" s="32"/>
      <c r="V21" s="32"/>
      <c r="W21" s="32"/>
      <c r="X21" s="32"/>
      <c r="Y21" s="33"/>
      <c r="Z21" s="31"/>
      <c r="AA21" s="32"/>
      <c r="AB21" s="32"/>
      <c r="AC21" s="32"/>
      <c r="AD21" s="32"/>
      <c r="AE21" s="32"/>
      <c r="AF21" s="32"/>
      <c r="AG21" s="33"/>
      <c r="AH21" s="31"/>
      <c r="AI21" s="32"/>
      <c r="AJ21" s="32"/>
      <c r="AK21" s="32"/>
      <c r="AL21" s="32"/>
      <c r="AM21" s="32"/>
      <c r="AN21" s="32"/>
      <c r="AO21" s="33"/>
      <c r="AP21" s="21">
        <f t="shared" si="1"/>
        <v>0</v>
      </c>
      <c r="AQ21" s="22">
        <f t="shared" si="0"/>
        <v>0</v>
      </c>
      <c r="AR21" s="23">
        <f t="shared" si="2"/>
        <v>0</v>
      </c>
      <c r="AS21" s="32"/>
      <c r="AT21" s="32"/>
      <c r="AU21" s="33"/>
      <c r="ANQ21"/>
      <c r="ANR21"/>
      <c r="ANS21"/>
      <c r="ANT21"/>
      <c r="ANU21"/>
      <c r="ANV21"/>
      <c r="ANW21"/>
    </row>
    <row r="22" spans="1:47 1057:1063" ht="15.75" thickBot="1" x14ac:dyDescent="0.3">
      <c r="A22" s="25"/>
      <c r="B22" s="25"/>
      <c r="C22" s="26"/>
      <c r="D22" s="16"/>
      <c r="E22" s="27"/>
      <c r="F22" s="25"/>
      <c r="G22" s="28"/>
      <c r="H22" s="35">
        <v>1</v>
      </c>
      <c r="I22" s="36"/>
      <c r="J22" s="37">
        <v>0</v>
      </c>
      <c r="K22" s="38"/>
      <c r="L22" s="39"/>
      <c r="M22" s="39"/>
      <c r="N22" s="39"/>
      <c r="O22" s="39"/>
      <c r="P22" s="39"/>
      <c r="Q22" s="40"/>
      <c r="R22" s="38"/>
      <c r="S22" s="39"/>
      <c r="T22" s="39"/>
      <c r="U22" s="39"/>
      <c r="V22" s="39"/>
      <c r="W22" s="39"/>
      <c r="X22" s="39"/>
      <c r="Y22" s="40"/>
      <c r="Z22" s="38"/>
      <c r="AA22" s="39"/>
      <c r="AB22" s="39"/>
      <c r="AC22" s="39"/>
      <c r="AD22" s="39"/>
      <c r="AE22" s="39"/>
      <c r="AF22" s="39"/>
      <c r="AG22" s="40"/>
      <c r="AH22" s="38"/>
      <c r="AI22" s="39"/>
      <c r="AJ22" s="39"/>
      <c r="AK22" s="39"/>
      <c r="AL22" s="39"/>
      <c r="AM22" s="39"/>
      <c r="AN22" s="39"/>
      <c r="AO22" s="40"/>
      <c r="AP22" s="86">
        <f t="shared" si="1"/>
        <v>0</v>
      </c>
      <c r="AQ22" s="87">
        <f t="shared" si="0"/>
        <v>0</v>
      </c>
      <c r="AR22" s="88">
        <f t="shared" si="2"/>
        <v>0</v>
      </c>
      <c r="AS22" s="39"/>
      <c r="AT22" s="39"/>
      <c r="AU22" s="39"/>
    </row>
    <row r="23" spans="1:47 1057:1063" x14ac:dyDescent="0.25">
      <c r="A23" s="25"/>
      <c r="B23" s="25"/>
      <c r="C23" s="26"/>
      <c r="D23" s="16"/>
      <c r="E23" s="27"/>
      <c r="F23" s="25"/>
      <c r="G23" s="28"/>
      <c r="H23" s="41">
        <v>2</v>
      </c>
      <c r="I23" s="42"/>
      <c r="J23" s="43">
        <v>0</v>
      </c>
      <c r="K23" s="44"/>
      <c r="L23" s="45"/>
      <c r="M23" s="45"/>
      <c r="N23" s="45"/>
      <c r="O23" s="45"/>
      <c r="P23" s="45"/>
      <c r="Q23" s="46"/>
      <c r="R23" s="44"/>
      <c r="S23" s="45"/>
      <c r="T23" s="45"/>
      <c r="U23" s="45"/>
      <c r="V23" s="45"/>
      <c r="W23" s="45"/>
      <c r="X23" s="45"/>
      <c r="Y23" s="45"/>
      <c r="Z23" s="47"/>
      <c r="AA23" s="48"/>
      <c r="AB23" s="48"/>
      <c r="AC23" s="48"/>
      <c r="AD23" s="48"/>
      <c r="AE23" s="48"/>
      <c r="AF23" s="48"/>
      <c r="AG23" s="46"/>
      <c r="AH23" s="47"/>
      <c r="AI23" s="48"/>
      <c r="AJ23" s="48"/>
      <c r="AK23" s="48"/>
      <c r="AL23" s="48"/>
      <c r="AM23" s="48"/>
      <c r="AN23" s="48"/>
      <c r="AO23" s="46"/>
      <c r="AP23" s="84">
        <f t="shared" si="1"/>
        <v>0</v>
      </c>
      <c r="AQ23" s="89">
        <f t="shared" si="0"/>
        <v>0</v>
      </c>
      <c r="AR23" s="85">
        <f t="shared" si="2"/>
        <v>0</v>
      </c>
      <c r="AS23" s="45"/>
      <c r="AT23" s="45"/>
      <c r="AU23" s="46"/>
    </row>
    <row r="24" spans="1:47 1057:1063" x14ac:dyDescent="0.25">
      <c r="A24" s="25"/>
      <c r="B24" s="25"/>
      <c r="C24" s="26"/>
      <c r="D24" s="16"/>
      <c r="E24" s="27"/>
      <c r="F24" s="25"/>
      <c r="G24" s="28"/>
      <c r="H24" s="29">
        <v>2</v>
      </c>
      <c r="I24" s="25"/>
      <c r="J24" s="30">
        <v>1</v>
      </c>
      <c r="K24" s="31"/>
      <c r="L24" s="32"/>
      <c r="M24" s="32"/>
      <c r="N24" s="32"/>
      <c r="O24" s="32"/>
      <c r="P24" s="32"/>
      <c r="Q24" s="33"/>
      <c r="R24" s="31"/>
      <c r="S24" s="32"/>
      <c r="T24" s="32"/>
      <c r="U24" s="32"/>
      <c r="V24" s="32"/>
      <c r="W24" s="32"/>
      <c r="X24" s="32"/>
      <c r="Y24" s="33"/>
      <c r="Z24" s="49"/>
      <c r="AA24" s="50"/>
      <c r="AB24" s="50"/>
      <c r="AC24" s="50"/>
      <c r="AD24" s="50"/>
      <c r="AE24" s="50"/>
      <c r="AF24" s="50"/>
      <c r="AG24" s="33"/>
      <c r="AH24" s="49"/>
      <c r="AI24" s="50"/>
      <c r="AJ24" s="50"/>
      <c r="AK24" s="50"/>
      <c r="AL24" s="50"/>
      <c r="AM24" s="50"/>
      <c r="AN24" s="50"/>
      <c r="AO24" s="33"/>
      <c r="AP24" s="21">
        <f t="shared" si="1"/>
        <v>0</v>
      </c>
      <c r="AQ24" s="22">
        <f t="shared" si="0"/>
        <v>0</v>
      </c>
      <c r="AR24" s="23">
        <f t="shared" si="2"/>
        <v>0</v>
      </c>
      <c r="AS24" s="32"/>
      <c r="AT24" s="32"/>
      <c r="AU24" s="33"/>
    </row>
    <row r="25" spans="1:47 1057:1063" x14ac:dyDescent="0.25">
      <c r="A25" s="25"/>
      <c r="B25" s="25"/>
      <c r="C25" s="26"/>
      <c r="D25" s="16"/>
      <c r="E25" s="27"/>
      <c r="F25" s="25"/>
      <c r="G25" s="28"/>
      <c r="H25" s="29">
        <v>2</v>
      </c>
      <c r="I25" s="25"/>
      <c r="J25" s="30">
        <v>0</v>
      </c>
      <c r="K25" s="31"/>
      <c r="L25" s="32"/>
      <c r="M25" s="32"/>
      <c r="N25" s="32"/>
      <c r="O25" s="32"/>
      <c r="P25" s="32"/>
      <c r="Q25" s="32"/>
      <c r="R25" s="31"/>
      <c r="S25" s="32"/>
      <c r="T25" s="32"/>
      <c r="U25" s="32"/>
      <c r="V25" s="32"/>
      <c r="W25" s="32"/>
      <c r="X25" s="32"/>
      <c r="Y25" s="33"/>
      <c r="Z25" s="49"/>
      <c r="AA25" s="50"/>
      <c r="AB25" s="50"/>
      <c r="AC25" s="50"/>
      <c r="AD25" s="50"/>
      <c r="AE25" s="50"/>
      <c r="AF25" s="50"/>
      <c r="AG25" s="33"/>
      <c r="AH25" s="49"/>
      <c r="AI25" s="50"/>
      <c r="AJ25" s="50"/>
      <c r="AK25" s="50"/>
      <c r="AL25" s="50"/>
      <c r="AM25" s="50"/>
      <c r="AN25" s="50"/>
      <c r="AO25" s="33"/>
      <c r="AP25" s="21">
        <f t="shared" si="1"/>
        <v>0</v>
      </c>
      <c r="AQ25" s="22">
        <f t="shared" si="0"/>
        <v>0</v>
      </c>
      <c r="AR25" s="23">
        <f t="shared" si="2"/>
        <v>0</v>
      </c>
      <c r="AS25" s="32"/>
      <c r="AT25" s="32"/>
      <c r="AU25" s="33"/>
    </row>
    <row r="26" spans="1:47 1057:1063" x14ac:dyDescent="0.25">
      <c r="A26" s="25"/>
      <c r="B26" s="25"/>
      <c r="C26" s="26"/>
      <c r="D26" s="16"/>
      <c r="E26" s="27"/>
      <c r="F26" s="25"/>
      <c r="G26" s="28"/>
      <c r="H26" s="29">
        <v>2</v>
      </c>
      <c r="I26" s="25"/>
      <c r="J26" s="30">
        <v>1</v>
      </c>
      <c r="K26" s="31"/>
      <c r="L26" s="32"/>
      <c r="M26" s="32"/>
      <c r="N26" s="32"/>
      <c r="O26" s="32"/>
      <c r="P26" s="32"/>
      <c r="Q26" s="33"/>
      <c r="R26" s="31"/>
      <c r="S26" s="32"/>
      <c r="T26" s="32"/>
      <c r="U26" s="32"/>
      <c r="V26" s="32"/>
      <c r="W26" s="32"/>
      <c r="X26" s="32"/>
      <c r="Y26" s="33"/>
      <c r="Z26" s="49"/>
      <c r="AA26" s="50"/>
      <c r="AB26" s="50"/>
      <c r="AC26" s="50"/>
      <c r="AD26" s="50"/>
      <c r="AE26" s="50"/>
      <c r="AF26" s="50"/>
      <c r="AG26" s="33"/>
      <c r="AH26" s="49"/>
      <c r="AI26" s="50"/>
      <c r="AJ26" s="50"/>
      <c r="AK26" s="50"/>
      <c r="AL26" s="50"/>
      <c r="AM26" s="50"/>
      <c r="AN26" s="50"/>
      <c r="AO26" s="33"/>
      <c r="AP26" s="21">
        <f t="shared" si="1"/>
        <v>0</v>
      </c>
      <c r="AQ26" s="22">
        <f t="shared" si="0"/>
        <v>0</v>
      </c>
      <c r="AR26" s="23">
        <f t="shared" si="2"/>
        <v>0</v>
      </c>
      <c r="AS26" s="32"/>
      <c r="AT26" s="32"/>
      <c r="AU26" s="33"/>
    </row>
    <row r="27" spans="1:47 1057:1063" x14ac:dyDescent="0.25">
      <c r="A27" s="25"/>
      <c r="B27" s="25"/>
      <c r="C27" s="26"/>
      <c r="D27" s="16"/>
      <c r="E27" s="27"/>
      <c r="F27" s="25"/>
      <c r="G27" s="28"/>
      <c r="H27" s="29">
        <v>2</v>
      </c>
      <c r="I27" s="25"/>
      <c r="J27" s="30">
        <v>0</v>
      </c>
      <c r="K27" s="31"/>
      <c r="L27" s="32"/>
      <c r="M27" s="32"/>
      <c r="N27" s="32"/>
      <c r="O27" s="32"/>
      <c r="P27" s="32"/>
      <c r="Q27" s="33"/>
      <c r="R27" s="31"/>
      <c r="S27" s="32"/>
      <c r="T27" s="32"/>
      <c r="U27" s="32"/>
      <c r="V27" s="32"/>
      <c r="W27" s="32"/>
      <c r="X27" s="32"/>
      <c r="Y27" s="33"/>
      <c r="Z27" s="49"/>
      <c r="AA27" s="50"/>
      <c r="AB27" s="50"/>
      <c r="AC27" s="50"/>
      <c r="AD27" s="50"/>
      <c r="AE27" s="50"/>
      <c r="AF27" s="50"/>
      <c r="AG27" s="33"/>
      <c r="AH27" s="49"/>
      <c r="AI27" s="50"/>
      <c r="AJ27" s="50"/>
      <c r="AK27" s="50"/>
      <c r="AL27" s="50"/>
      <c r="AM27" s="50"/>
      <c r="AN27" s="50"/>
      <c r="AO27" s="33"/>
      <c r="AP27" s="21">
        <f t="shared" si="1"/>
        <v>0</v>
      </c>
      <c r="AQ27" s="22">
        <f t="shared" si="0"/>
        <v>0</v>
      </c>
      <c r="AR27" s="23">
        <f t="shared" si="2"/>
        <v>0</v>
      </c>
      <c r="AS27" s="32"/>
      <c r="AT27" s="32"/>
      <c r="AU27" s="33"/>
    </row>
    <row r="28" spans="1:47 1057:1063" x14ac:dyDescent="0.25">
      <c r="A28" s="25"/>
      <c r="B28" s="25"/>
      <c r="C28" s="26"/>
      <c r="D28" s="16"/>
      <c r="E28" s="27"/>
      <c r="F28" s="25"/>
      <c r="G28" s="28"/>
      <c r="H28" s="29">
        <v>2</v>
      </c>
      <c r="I28" s="25"/>
      <c r="J28" s="30">
        <v>1</v>
      </c>
      <c r="K28" s="31"/>
      <c r="L28" s="32"/>
      <c r="M28" s="32"/>
      <c r="N28" s="32"/>
      <c r="O28" s="32"/>
      <c r="P28" s="32"/>
      <c r="Q28" s="33"/>
      <c r="R28" s="31"/>
      <c r="S28" s="32"/>
      <c r="T28" s="32"/>
      <c r="U28" s="32"/>
      <c r="V28" s="32"/>
      <c r="W28" s="32"/>
      <c r="X28" s="32"/>
      <c r="Y28" s="33"/>
      <c r="Z28" s="49"/>
      <c r="AA28" s="50"/>
      <c r="AB28" s="50"/>
      <c r="AC28" s="50"/>
      <c r="AD28" s="50"/>
      <c r="AE28" s="50"/>
      <c r="AF28" s="50"/>
      <c r="AG28" s="33"/>
      <c r="AH28" s="49"/>
      <c r="AI28" s="50"/>
      <c r="AJ28" s="50"/>
      <c r="AK28" s="50"/>
      <c r="AL28" s="50"/>
      <c r="AM28" s="50"/>
      <c r="AN28" s="50"/>
      <c r="AO28" s="33"/>
      <c r="AP28" s="21">
        <f t="shared" si="1"/>
        <v>0</v>
      </c>
      <c r="AQ28" s="22">
        <f t="shared" si="0"/>
        <v>0</v>
      </c>
      <c r="AR28" s="23">
        <f t="shared" si="2"/>
        <v>0</v>
      </c>
      <c r="AS28" s="32"/>
      <c r="AT28" s="32"/>
      <c r="AU28" s="33"/>
    </row>
    <row r="29" spans="1:47 1057:1063" x14ac:dyDescent="0.25">
      <c r="A29" s="25"/>
      <c r="B29" s="25"/>
      <c r="C29" s="26"/>
      <c r="D29" s="16"/>
      <c r="E29" s="27"/>
      <c r="F29" s="25"/>
      <c r="G29" s="28"/>
      <c r="H29" s="29">
        <v>2</v>
      </c>
      <c r="I29" s="25"/>
      <c r="J29" s="30">
        <v>0</v>
      </c>
      <c r="K29" s="31"/>
      <c r="L29" s="32"/>
      <c r="M29" s="32"/>
      <c r="N29" s="32"/>
      <c r="O29" s="32"/>
      <c r="P29" s="32"/>
      <c r="Q29" s="33"/>
      <c r="R29" s="31"/>
      <c r="S29" s="32"/>
      <c r="T29" s="32"/>
      <c r="U29" s="32"/>
      <c r="V29" s="32"/>
      <c r="W29" s="32"/>
      <c r="X29" s="32"/>
      <c r="Y29" s="33"/>
      <c r="Z29" s="49"/>
      <c r="AA29" s="50"/>
      <c r="AB29" s="50"/>
      <c r="AC29" s="50"/>
      <c r="AD29" s="50"/>
      <c r="AE29" s="50"/>
      <c r="AF29" s="50"/>
      <c r="AG29" s="33"/>
      <c r="AH29" s="49"/>
      <c r="AI29" s="50"/>
      <c r="AJ29" s="50"/>
      <c r="AK29" s="50"/>
      <c r="AL29" s="50"/>
      <c r="AM29" s="50"/>
      <c r="AN29" s="50"/>
      <c r="AO29" s="33"/>
      <c r="AP29" s="21">
        <f t="shared" si="1"/>
        <v>0</v>
      </c>
      <c r="AQ29" s="22">
        <f t="shared" si="0"/>
        <v>0</v>
      </c>
      <c r="AR29" s="23">
        <f t="shared" si="2"/>
        <v>0</v>
      </c>
      <c r="AS29" s="32"/>
      <c r="AT29" s="32"/>
      <c r="AU29" s="33"/>
    </row>
    <row r="30" spans="1:47 1057:1063" x14ac:dyDescent="0.25">
      <c r="A30" s="25"/>
      <c r="B30" s="25"/>
      <c r="C30" s="26"/>
      <c r="D30" s="16"/>
      <c r="E30" s="27"/>
      <c r="F30" s="25"/>
      <c r="G30" s="28"/>
      <c r="H30" s="29">
        <v>2</v>
      </c>
      <c r="I30" s="25"/>
      <c r="J30" s="30">
        <v>1</v>
      </c>
      <c r="K30" s="31"/>
      <c r="L30" s="32"/>
      <c r="M30" s="32"/>
      <c r="N30" s="32"/>
      <c r="O30" s="32"/>
      <c r="P30" s="32"/>
      <c r="Q30" s="33"/>
      <c r="R30" s="31"/>
      <c r="S30" s="32"/>
      <c r="T30" s="32"/>
      <c r="U30" s="32"/>
      <c r="V30" s="32"/>
      <c r="W30" s="32"/>
      <c r="X30" s="32"/>
      <c r="Y30" s="33"/>
      <c r="Z30" s="49"/>
      <c r="AA30" s="50"/>
      <c r="AB30" s="50"/>
      <c r="AC30" s="50"/>
      <c r="AD30" s="50"/>
      <c r="AE30" s="50"/>
      <c r="AF30" s="50"/>
      <c r="AG30" s="33"/>
      <c r="AH30" s="49"/>
      <c r="AI30" s="50"/>
      <c r="AJ30" s="50"/>
      <c r="AK30" s="50"/>
      <c r="AL30" s="50"/>
      <c r="AM30" s="50"/>
      <c r="AN30" s="50"/>
      <c r="AO30" s="33"/>
      <c r="AP30" s="21">
        <f t="shared" si="1"/>
        <v>0</v>
      </c>
      <c r="AQ30" s="22">
        <f t="shared" si="0"/>
        <v>0</v>
      </c>
      <c r="AR30" s="23">
        <f t="shared" si="2"/>
        <v>0</v>
      </c>
      <c r="AS30" s="32"/>
      <c r="AT30" s="32"/>
      <c r="AU30" s="33"/>
    </row>
    <row r="31" spans="1:47 1057:1063" x14ac:dyDescent="0.25">
      <c r="A31" s="25"/>
      <c r="B31" s="25"/>
      <c r="C31" s="26"/>
      <c r="D31" s="16"/>
      <c r="E31" s="27"/>
      <c r="F31" s="25"/>
      <c r="G31" s="28"/>
      <c r="H31" s="29">
        <v>2</v>
      </c>
      <c r="I31" s="25"/>
      <c r="J31" s="30">
        <v>0</v>
      </c>
      <c r="K31" s="31"/>
      <c r="L31" s="32"/>
      <c r="M31" s="32"/>
      <c r="N31" s="32"/>
      <c r="O31" s="32"/>
      <c r="P31" s="32"/>
      <c r="Q31" s="33"/>
      <c r="R31" s="31"/>
      <c r="S31" s="32"/>
      <c r="T31" s="32"/>
      <c r="U31" s="32"/>
      <c r="V31" s="32"/>
      <c r="W31" s="32"/>
      <c r="X31" s="32"/>
      <c r="Y31" s="33"/>
      <c r="Z31" s="49"/>
      <c r="AA31" s="50"/>
      <c r="AB31" s="50"/>
      <c r="AC31" s="50"/>
      <c r="AD31" s="50"/>
      <c r="AE31" s="50"/>
      <c r="AF31" s="50"/>
      <c r="AG31" s="33"/>
      <c r="AH31" s="49"/>
      <c r="AI31" s="50"/>
      <c r="AJ31" s="50"/>
      <c r="AK31" s="50"/>
      <c r="AL31" s="50"/>
      <c r="AM31" s="50"/>
      <c r="AN31" s="50"/>
      <c r="AO31" s="33"/>
      <c r="AP31" s="21">
        <f t="shared" si="1"/>
        <v>0</v>
      </c>
      <c r="AQ31" s="22">
        <f t="shared" si="0"/>
        <v>0</v>
      </c>
      <c r="AR31" s="23">
        <f t="shared" si="2"/>
        <v>0</v>
      </c>
      <c r="AS31" s="32"/>
      <c r="AT31" s="32"/>
      <c r="AU31" s="33"/>
    </row>
    <row r="32" spans="1:47 1057:1063" x14ac:dyDescent="0.25">
      <c r="A32" s="25"/>
      <c r="B32" s="25"/>
      <c r="C32" s="26"/>
      <c r="D32" s="16"/>
      <c r="E32" s="27"/>
      <c r="F32" s="25"/>
      <c r="G32" s="28"/>
      <c r="H32" s="29">
        <v>2</v>
      </c>
      <c r="I32" s="25"/>
      <c r="J32" s="30">
        <v>1</v>
      </c>
      <c r="K32" s="31"/>
      <c r="L32" s="32"/>
      <c r="M32" s="32"/>
      <c r="N32" s="32"/>
      <c r="O32" s="32"/>
      <c r="P32" s="32"/>
      <c r="Q32" s="33"/>
      <c r="R32" s="31"/>
      <c r="S32" s="32"/>
      <c r="T32" s="32"/>
      <c r="U32" s="32"/>
      <c r="V32" s="32"/>
      <c r="W32" s="32"/>
      <c r="X32" s="32"/>
      <c r="Y32" s="33"/>
      <c r="Z32" s="49"/>
      <c r="AA32" s="50"/>
      <c r="AB32" s="50"/>
      <c r="AC32" s="50"/>
      <c r="AD32" s="50"/>
      <c r="AE32" s="50"/>
      <c r="AF32" s="50"/>
      <c r="AG32" s="33"/>
      <c r="AH32" s="49"/>
      <c r="AI32" s="50"/>
      <c r="AJ32" s="50"/>
      <c r="AK32" s="50"/>
      <c r="AL32" s="50"/>
      <c r="AM32" s="50"/>
      <c r="AN32" s="50"/>
      <c r="AO32" s="33"/>
      <c r="AP32" s="21">
        <f t="shared" si="1"/>
        <v>0</v>
      </c>
      <c r="AQ32" s="22">
        <f t="shared" si="0"/>
        <v>0</v>
      </c>
      <c r="AR32" s="23">
        <f t="shared" si="2"/>
        <v>0</v>
      </c>
      <c r="AS32" s="32"/>
      <c r="AT32" s="32"/>
      <c r="AU32" s="33"/>
    </row>
    <row r="33" spans="1:47" x14ac:dyDescent="0.25">
      <c r="A33" s="25"/>
      <c r="B33" s="25"/>
      <c r="C33" s="26"/>
      <c r="D33" s="16"/>
      <c r="E33" s="27"/>
      <c r="F33" s="25"/>
      <c r="G33" s="28"/>
      <c r="H33" s="29">
        <v>2</v>
      </c>
      <c r="I33" s="25"/>
      <c r="J33" s="30">
        <v>0</v>
      </c>
      <c r="K33" s="31"/>
      <c r="L33" s="32"/>
      <c r="M33" s="32"/>
      <c r="N33" s="32"/>
      <c r="O33" s="32"/>
      <c r="P33" s="32"/>
      <c r="Q33" s="33"/>
      <c r="R33" s="31"/>
      <c r="S33" s="32"/>
      <c r="T33" s="32"/>
      <c r="U33" s="32"/>
      <c r="V33" s="32"/>
      <c r="W33" s="32"/>
      <c r="X33" s="32"/>
      <c r="Y33" s="33"/>
      <c r="Z33" s="49"/>
      <c r="AA33" s="50"/>
      <c r="AB33" s="50"/>
      <c r="AC33" s="50"/>
      <c r="AD33" s="50"/>
      <c r="AE33" s="50"/>
      <c r="AF33" s="50"/>
      <c r="AG33" s="33"/>
      <c r="AH33" s="49"/>
      <c r="AI33" s="50"/>
      <c r="AJ33" s="50"/>
      <c r="AK33" s="50"/>
      <c r="AL33" s="50"/>
      <c r="AM33" s="50"/>
      <c r="AN33" s="50"/>
      <c r="AO33" s="33"/>
      <c r="AP33" s="21">
        <f t="shared" si="1"/>
        <v>0</v>
      </c>
      <c r="AQ33" s="22">
        <f t="shared" si="0"/>
        <v>0</v>
      </c>
      <c r="AR33" s="23">
        <f t="shared" si="2"/>
        <v>0</v>
      </c>
      <c r="AS33" s="32"/>
      <c r="AT33" s="32"/>
      <c r="AU33" s="33"/>
    </row>
    <row r="34" spans="1:47" x14ac:dyDescent="0.25">
      <c r="A34" s="25"/>
      <c r="B34" s="25"/>
      <c r="C34" s="26"/>
      <c r="D34" s="16"/>
      <c r="E34" s="27"/>
      <c r="F34" s="25"/>
      <c r="G34" s="28"/>
      <c r="H34" s="29">
        <v>2</v>
      </c>
      <c r="I34" s="25"/>
      <c r="J34" s="30">
        <v>1</v>
      </c>
      <c r="K34" s="31"/>
      <c r="L34" s="32"/>
      <c r="M34" s="32"/>
      <c r="N34" s="32"/>
      <c r="O34" s="32"/>
      <c r="P34" s="32"/>
      <c r="Q34" s="33"/>
      <c r="R34" s="31"/>
      <c r="S34" s="32"/>
      <c r="T34" s="32"/>
      <c r="U34" s="32"/>
      <c r="V34" s="32"/>
      <c r="W34" s="32"/>
      <c r="X34" s="32"/>
      <c r="Y34" s="33"/>
      <c r="Z34" s="49"/>
      <c r="AA34" s="50"/>
      <c r="AB34" s="50"/>
      <c r="AC34" s="50"/>
      <c r="AD34" s="50"/>
      <c r="AE34" s="50"/>
      <c r="AF34" s="50"/>
      <c r="AG34" s="33"/>
      <c r="AH34" s="49"/>
      <c r="AI34" s="50"/>
      <c r="AJ34" s="50"/>
      <c r="AK34" s="50"/>
      <c r="AL34" s="50"/>
      <c r="AM34" s="50"/>
      <c r="AN34" s="50"/>
      <c r="AO34" s="33"/>
      <c r="AP34" s="21">
        <f t="shared" si="1"/>
        <v>0</v>
      </c>
      <c r="AQ34" s="22">
        <f t="shared" si="0"/>
        <v>0</v>
      </c>
      <c r="AR34" s="23">
        <f t="shared" si="2"/>
        <v>0</v>
      </c>
      <c r="AS34" s="32"/>
      <c r="AT34" s="32"/>
      <c r="AU34" s="33"/>
    </row>
    <row r="35" spans="1:47" x14ac:dyDescent="0.25">
      <c r="A35" s="25"/>
      <c r="B35" s="25"/>
      <c r="C35" s="26"/>
      <c r="D35" s="16"/>
      <c r="E35" s="27"/>
      <c r="F35" s="25"/>
      <c r="G35" s="28"/>
      <c r="H35" s="29">
        <v>2</v>
      </c>
      <c r="I35" s="25"/>
      <c r="J35" s="30">
        <v>0</v>
      </c>
      <c r="K35" s="31"/>
      <c r="L35" s="32"/>
      <c r="M35" s="32"/>
      <c r="N35" s="32"/>
      <c r="O35" s="32"/>
      <c r="P35" s="32"/>
      <c r="Q35" s="33"/>
      <c r="R35" s="31"/>
      <c r="S35" s="32"/>
      <c r="T35" s="32"/>
      <c r="U35" s="32"/>
      <c r="V35" s="32"/>
      <c r="W35" s="32"/>
      <c r="X35" s="32"/>
      <c r="Y35" s="33"/>
      <c r="Z35" s="49"/>
      <c r="AA35" s="50"/>
      <c r="AB35" s="50"/>
      <c r="AC35" s="50"/>
      <c r="AD35" s="50"/>
      <c r="AE35" s="50"/>
      <c r="AF35" s="50"/>
      <c r="AG35" s="33"/>
      <c r="AH35" s="49"/>
      <c r="AI35" s="50"/>
      <c r="AJ35" s="50"/>
      <c r="AK35" s="50"/>
      <c r="AL35" s="50"/>
      <c r="AM35" s="50"/>
      <c r="AN35" s="50"/>
      <c r="AO35" s="33"/>
      <c r="AP35" s="21">
        <f t="shared" si="1"/>
        <v>0</v>
      </c>
      <c r="AQ35" s="22">
        <f t="shared" si="0"/>
        <v>0</v>
      </c>
      <c r="AR35" s="23">
        <f t="shared" si="2"/>
        <v>0</v>
      </c>
      <c r="AS35" s="32"/>
      <c r="AT35" s="32"/>
      <c r="AU35" s="33"/>
    </row>
    <row r="36" spans="1:47" x14ac:dyDescent="0.25">
      <c r="A36" s="25"/>
      <c r="B36" s="25"/>
      <c r="C36" s="26"/>
      <c r="D36" s="16"/>
      <c r="E36" s="27"/>
      <c r="F36" s="25"/>
      <c r="G36" s="28"/>
      <c r="H36" s="29">
        <v>2</v>
      </c>
      <c r="I36" s="25"/>
      <c r="J36" s="30">
        <v>1</v>
      </c>
      <c r="K36" s="31"/>
      <c r="L36" s="32"/>
      <c r="M36" s="32"/>
      <c r="N36" s="32"/>
      <c r="O36" s="32"/>
      <c r="P36" s="32"/>
      <c r="Q36" s="33"/>
      <c r="R36" s="31"/>
      <c r="S36" s="32"/>
      <c r="T36" s="32"/>
      <c r="U36" s="32"/>
      <c r="V36" s="32"/>
      <c r="W36" s="32"/>
      <c r="X36" s="32"/>
      <c r="Y36" s="33"/>
      <c r="Z36" s="49"/>
      <c r="AA36" s="50"/>
      <c r="AB36" s="50"/>
      <c r="AC36" s="50"/>
      <c r="AD36" s="50"/>
      <c r="AE36" s="50"/>
      <c r="AF36" s="50"/>
      <c r="AG36" s="33"/>
      <c r="AH36" s="49"/>
      <c r="AI36" s="50"/>
      <c r="AJ36" s="50"/>
      <c r="AK36" s="50"/>
      <c r="AL36" s="50"/>
      <c r="AM36" s="50"/>
      <c r="AN36" s="50"/>
      <c r="AO36" s="33"/>
      <c r="AP36" s="21">
        <f t="shared" si="1"/>
        <v>0</v>
      </c>
      <c r="AQ36" s="22">
        <f t="shared" si="0"/>
        <v>0</v>
      </c>
      <c r="AR36" s="23">
        <f t="shared" si="2"/>
        <v>0</v>
      </c>
      <c r="AS36" s="32"/>
      <c r="AT36" s="32"/>
      <c r="AU36" s="33"/>
    </row>
    <row r="37" spans="1:47" ht="15.75" thickBot="1" x14ac:dyDescent="0.3">
      <c r="A37" s="25"/>
      <c r="B37" s="25"/>
      <c r="C37" s="26"/>
      <c r="D37" s="16"/>
      <c r="E37" s="27"/>
      <c r="F37" s="25"/>
      <c r="G37" s="28"/>
      <c r="H37" s="35">
        <v>2</v>
      </c>
      <c r="I37" s="36"/>
      <c r="J37" s="37">
        <v>0</v>
      </c>
      <c r="K37" s="38"/>
      <c r="L37" s="39"/>
      <c r="M37" s="39"/>
      <c r="N37" s="39"/>
      <c r="O37" s="39"/>
      <c r="P37" s="39"/>
      <c r="Q37" s="40"/>
      <c r="R37" s="38"/>
      <c r="S37" s="39"/>
      <c r="T37" s="39"/>
      <c r="U37" s="39"/>
      <c r="V37" s="39"/>
      <c r="W37" s="39"/>
      <c r="X37" s="39"/>
      <c r="Y37" s="40"/>
      <c r="Z37" s="51"/>
      <c r="AA37" s="52"/>
      <c r="AB37" s="52"/>
      <c r="AC37" s="52"/>
      <c r="AD37" s="52"/>
      <c r="AE37" s="52"/>
      <c r="AF37" s="52"/>
      <c r="AG37" s="40"/>
      <c r="AH37" s="51"/>
      <c r="AI37" s="52"/>
      <c r="AJ37" s="52"/>
      <c r="AK37" s="52"/>
      <c r="AL37" s="52"/>
      <c r="AM37" s="52"/>
      <c r="AN37" s="52"/>
      <c r="AO37" s="40"/>
      <c r="AP37" s="86">
        <f t="shared" si="1"/>
        <v>0</v>
      </c>
      <c r="AQ37" s="87">
        <f t="shared" si="0"/>
        <v>0</v>
      </c>
      <c r="AR37" s="88">
        <f t="shared" si="2"/>
        <v>0</v>
      </c>
      <c r="AS37" s="39"/>
      <c r="AT37" s="39"/>
      <c r="AU37" s="40"/>
    </row>
    <row r="38" spans="1:47" x14ac:dyDescent="0.25">
      <c r="A38" s="25"/>
      <c r="B38" s="25"/>
      <c r="C38" s="26"/>
      <c r="D38" s="16"/>
      <c r="E38" s="27"/>
      <c r="F38" s="25"/>
      <c r="G38" s="25"/>
      <c r="H38" s="62"/>
      <c r="I38" s="62"/>
      <c r="J38" s="62"/>
    </row>
    <row r="39" spans="1:47" x14ac:dyDescent="0.25">
      <c r="A39" s="25"/>
      <c r="B39" s="25"/>
      <c r="C39" s="26"/>
      <c r="D39" s="16"/>
      <c r="E39" s="27"/>
      <c r="F39" s="25"/>
      <c r="G39" s="25"/>
      <c r="H39" s="63" t="s">
        <v>6</v>
      </c>
      <c r="I39" s="63"/>
      <c r="J39" s="64"/>
      <c r="L39" s="63" t="s">
        <v>11</v>
      </c>
      <c r="M39" s="63"/>
    </row>
    <row r="40" spans="1:47" x14ac:dyDescent="0.25">
      <c r="A40" s="25"/>
      <c r="B40" s="25"/>
      <c r="C40" s="26"/>
      <c r="D40" s="16"/>
      <c r="E40" s="27"/>
      <c r="F40" s="25"/>
      <c r="G40" s="25"/>
      <c r="H40" s="65">
        <v>0</v>
      </c>
      <c r="I40" s="66" t="s">
        <v>7</v>
      </c>
      <c r="J40" s="64"/>
      <c r="L40" s="65">
        <v>1</v>
      </c>
      <c r="M40" s="66" t="s">
        <v>12</v>
      </c>
    </row>
    <row r="41" spans="1:47" x14ac:dyDescent="0.25">
      <c r="A41" s="25"/>
      <c r="B41" s="25"/>
      <c r="C41" s="26"/>
      <c r="D41" s="16"/>
      <c r="E41" s="27"/>
      <c r="F41" s="25"/>
      <c r="G41" s="25"/>
      <c r="H41" s="65">
        <v>1</v>
      </c>
      <c r="I41" s="66" t="s">
        <v>21</v>
      </c>
      <c r="J41" s="64"/>
      <c r="L41" s="65">
        <v>2</v>
      </c>
      <c r="M41" s="66" t="s">
        <v>4</v>
      </c>
    </row>
    <row r="42" spans="1:47" x14ac:dyDescent="0.25">
      <c r="A42" s="25"/>
      <c r="B42" s="25"/>
      <c r="C42" s="26"/>
      <c r="D42" s="16"/>
      <c r="E42" s="27"/>
      <c r="F42" s="25"/>
      <c r="G42" s="25"/>
      <c r="H42" s="65">
        <v>2</v>
      </c>
      <c r="I42" s="66" t="s">
        <v>8</v>
      </c>
      <c r="J42" s="64"/>
      <c r="L42" s="65">
        <v>3</v>
      </c>
      <c r="M42" s="66" t="s">
        <v>17</v>
      </c>
    </row>
    <row r="43" spans="1:47" x14ac:dyDescent="0.25">
      <c r="A43" s="25"/>
      <c r="B43" s="25"/>
      <c r="C43" s="26"/>
      <c r="D43" s="16"/>
      <c r="E43" s="27"/>
      <c r="F43" s="25"/>
      <c r="G43" s="25"/>
      <c r="H43" s="65">
        <v>3</v>
      </c>
      <c r="I43" s="66" t="s">
        <v>9</v>
      </c>
      <c r="J43" s="64"/>
      <c r="L43" s="65">
        <v>4</v>
      </c>
      <c r="M43" s="66" t="s">
        <v>13</v>
      </c>
    </row>
    <row r="44" spans="1:47" x14ac:dyDescent="0.25">
      <c r="A44" s="25"/>
      <c r="B44" s="25"/>
      <c r="C44" s="26"/>
      <c r="D44" s="16"/>
      <c r="E44" s="27"/>
      <c r="F44" s="25"/>
      <c r="G44" s="25"/>
      <c r="H44" s="65">
        <v>4</v>
      </c>
      <c r="I44" s="67" t="s">
        <v>18</v>
      </c>
      <c r="J44" s="64"/>
      <c r="L44" s="65">
        <v>5</v>
      </c>
      <c r="M44" s="66" t="s">
        <v>14</v>
      </c>
    </row>
    <row r="45" spans="1:47" x14ac:dyDescent="0.25">
      <c r="A45" s="25"/>
      <c r="B45" s="25"/>
      <c r="C45" s="26"/>
      <c r="D45" s="16"/>
      <c r="E45" s="27"/>
      <c r="F45" s="25"/>
      <c r="G45" s="25"/>
      <c r="H45" s="65">
        <v>5</v>
      </c>
      <c r="I45" s="67" t="s">
        <v>19</v>
      </c>
      <c r="J45" s="64"/>
      <c r="L45" s="68"/>
      <c r="M45" s="64"/>
    </row>
    <row r="46" spans="1:47" x14ac:dyDescent="0.25">
      <c r="A46" s="25"/>
      <c r="B46" s="25"/>
      <c r="C46" s="26"/>
      <c r="D46" s="16"/>
      <c r="E46" s="27"/>
      <c r="F46" s="25"/>
      <c r="G46" s="25"/>
      <c r="H46" s="65">
        <v>6</v>
      </c>
      <c r="I46" s="67" t="s">
        <v>15</v>
      </c>
      <c r="J46" s="64"/>
      <c r="L46" s="68"/>
      <c r="M46" s="64"/>
    </row>
    <row r="47" spans="1:47" x14ac:dyDescent="0.25">
      <c r="A47" s="25"/>
      <c r="B47" s="25"/>
      <c r="C47" s="26"/>
      <c r="D47" s="16"/>
      <c r="E47" s="27"/>
      <c r="F47" s="25"/>
      <c r="G47" s="25"/>
      <c r="H47" s="65">
        <v>7</v>
      </c>
      <c r="I47" s="66" t="s">
        <v>20</v>
      </c>
      <c r="J47" s="64"/>
      <c r="L47" s="68"/>
      <c r="M47" s="64"/>
    </row>
    <row r="48" spans="1:47" x14ac:dyDescent="0.25">
      <c r="A48" s="25"/>
      <c r="B48" s="25"/>
      <c r="C48" s="26"/>
      <c r="D48" s="16"/>
      <c r="E48" s="27"/>
      <c r="F48" s="25"/>
      <c r="G48" s="25"/>
      <c r="H48" s="65">
        <v>8</v>
      </c>
      <c r="I48" s="67" t="s">
        <v>10</v>
      </c>
      <c r="J48" s="67"/>
      <c r="L48" s="67"/>
      <c r="M48" s="67"/>
    </row>
    <row r="49" spans="1:10" x14ac:dyDescent="0.25">
      <c r="A49" s="25"/>
      <c r="B49" s="25"/>
      <c r="C49" s="26"/>
      <c r="D49" s="16"/>
      <c r="E49" s="27"/>
      <c r="F49" s="25"/>
      <c r="G49" s="25"/>
      <c r="H49" s="62"/>
    </row>
    <row r="50" spans="1:10" x14ac:dyDescent="0.25">
      <c r="A50" s="25"/>
      <c r="B50" s="25"/>
      <c r="C50" s="26"/>
      <c r="D50" s="16"/>
      <c r="E50" s="27"/>
      <c r="F50" s="25"/>
      <c r="G50" s="25"/>
      <c r="H50" s="62"/>
      <c r="I50" s="62"/>
      <c r="J50" s="62"/>
    </row>
    <row r="51" spans="1:10" x14ac:dyDescent="0.25">
      <c r="A51" s="25"/>
      <c r="B51" s="25"/>
      <c r="C51" s="26"/>
      <c r="D51" s="16"/>
      <c r="E51" s="27"/>
      <c r="F51" s="25"/>
      <c r="G51" s="25"/>
      <c r="H51" s="62"/>
      <c r="I51" s="62"/>
      <c r="J51" s="62"/>
    </row>
    <row r="52" spans="1:10" x14ac:dyDescent="0.25">
      <c r="A52" s="25"/>
      <c r="B52" s="25"/>
      <c r="C52" s="26"/>
      <c r="D52" s="16"/>
      <c r="E52" s="27"/>
      <c r="F52" s="25"/>
      <c r="G52" s="25"/>
      <c r="H52" s="62"/>
      <c r="I52" s="62"/>
      <c r="J52" s="62"/>
    </row>
    <row r="53" spans="1:10" x14ac:dyDescent="0.25">
      <c r="A53" s="25"/>
      <c r="B53" s="25"/>
      <c r="C53" s="26"/>
      <c r="D53" s="16"/>
      <c r="E53" s="27"/>
      <c r="F53" s="25"/>
      <c r="G53" s="25"/>
      <c r="H53" s="62"/>
      <c r="I53" s="62"/>
      <c r="J53" s="62"/>
    </row>
    <row r="54" spans="1:10" x14ac:dyDescent="0.25">
      <c r="A54" s="25"/>
      <c r="B54" s="25"/>
      <c r="C54" s="26"/>
      <c r="D54" s="16"/>
      <c r="E54" s="27"/>
      <c r="F54" s="25"/>
      <c r="G54" s="25"/>
      <c r="H54" s="62"/>
      <c r="I54" s="62"/>
      <c r="J54" s="62"/>
    </row>
    <row r="55" spans="1:10" x14ac:dyDescent="0.25">
      <c r="A55" s="25"/>
      <c r="B55" s="25"/>
      <c r="C55" s="26"/>
      <c r="D55" s="16"/>
      <c r="E55" s="27"/>
      <c r="F55" s="25"/>
      <c r="G55" s="25"/>
      <c r="H55" s="62"/>
      <c r="I55" s="62"/>
      <c r="J55" s="62"/>
    </row>
    <row r="56" spans="1:10" x14ac:dyDescent="0.25">
      <c r="A56" s="25"/>
      <c r="B56" s="25"/>
      <c r="C56" s="26"/>
      <c r="D56" s="16"/>
      <c r="E56" s="27"/>
      <c r="F56" s="25"/>
      <c r="G56" s="25"/>
      <c r="H56" s="62"/>
      <c r="I56" s="62"/>
      <c r="J56" s="62"/>
    </row>
    <row r="57" spans="1:10" x14ac:dyDescent="0.25">
      <c r="A57" s="25"/>
      <c r="B57" s="25"/>
      <c r="C57" s="69"/>
      <c r="D57" s="16"/>
      <c r="E57" s="27"/>
      <c r="F57" s="70"/>
      <c r="G57" s="70"/>
      <c r="H57" s="71"/>
      <c r="I57" s="71"/>
      <c r="J57" s="71"/>
    </row>
    <row r="58" spans="1:10" x14ac:dyDescent="0.25">
      <c r="A58" s="25"/>
      <c r="B58" s="25"/>
      <c r="C58" s="69"/>
      <c r="D58" s="16"/>
      <c r="E58" s="27"/>
      <c r="F58" s="70"/>
      <c r="G58" s="70"/>
      <c r="H58" s="71"/>
      <c r="I58" s="71"/>
      <c r="J58" s="71"/>
    </row>
    <row r="59" spans="1:10" x14ac:dyDescent="0.25">
      <c r="A59" s="25"/>
      <c r="B59" s="25"/>
      <c r="C59" s="69"/>
      <c r="D59" s="16"/>
      <c r="E59" s="27"/>
      <c r="F59" s="70"/>
      <c r="G59" s="70"/>
      <c r="H59" s="71"/>
      <c r="I59" s="71"/>
      <c r="J59" s="71"/>
    </row>
    <row r="60" spans="1:10" x14ac:dyDescent="0.25">
      <c r="A60" s="25"/>
      <c r="B60" s="25"/>
      <c r="C60" s="69"/>
      <c r="D60" s="16"/>
      <c r="E60" s="27"/>
      <c r="F60" s="70"/>
      <c r="G60" s="70"/>
      <c r="H60" s="71"/>
      <c r="I60" s="71"/>
      <c r="J60" s="71"/>
    </row>
    <row r="61" spans="1:10" x14ac:dyDescent="0.25">
      <c r="A61" s="25"/>
      <c r="B61" s="25"/>
      <c r="C61" s="69"/>
      <c r="D61" s="16"/>
      <c r="E61" s="27"/>
      <c r="F61" s="70"/>
      <c r="G61" s="70"/>
      <c r="H61" s="71"/>
      <c r="I61" s="71"/>
      <c r="J61" s="71"/>
    </row>
    <row r="62" spans="1:10" x14ac:dyDescent="0.25">
      <c r="A62" s="25"/>
      <c r="B62" s="25"/>
      <c r="C62" s="26"/>
      <c r="D62" s="16"/>
      <c r="E62" s="27"/>
      <c r="F62" s="25"/>
      <c r="G62" s="25"/>
      <c r="H62" s="62"/>
      <c r="I62" s="62"/>
      <c r="J62" s="62"/>
    </row>
    <row r="63" spans="1:10" x14ac:dyDescent="0.25">
      <c r="A63" s="25"/>
      <c r="B63" s="25"/>
      <c r="C63" s="26"/>
      <c r="D63" s="16"/>
      <c r="E63" s="27"/>
      <c r="F63" s="25"/>
      <c r="G63" s="25"/>
      <c r="H63" s="62"/>
      <c r="I63" s="62"/>
      <c r="J63" s="62"/>
    </row>
    <row r="64" spans="1:10" x14ac:dyDescent="0.25">
      <c r="A64" s="25"/>
      <c r="B64" s="25"/>
      <c r="C64" s="26"/>
      <c r="D64" s="16"/>
      <c r="E64" s="27"/>
      <c r="F64" s="25"/>
      <c r="G64" s="25"/>
      <c r="H64" s="62"/>
      <c r="I64" s="62"/>
      <c r="J64" s="62"/>
    </row>
    <row r="65" spans="1:10" x14ac:dyDescent="0.25">
      <c r="A65" s="25"/>
      <c r="B65" s="25"/>
      <c r="C65" s="26"/>
      <c r="D65" s="16"/>
      <c r="E65" s="27"/>
      <c r="F65" s="25"/>
      <c r="G65" s="25"/>
      <c r="H65" s="62"/>
      <c r="I65" s="62"/>
      <c r="J65" s="62"/>
    </row>
    <row r="66" spans="1:10" x14ac:dyDescent="0.25">
      <c r="A66" s="25"/>
      <c r="B66" s="25"/>
      <c r="C66" s="26"/>
      <c r="D66" s="16"/>
      <c r="E66" s="27"/>
      <c r="F66" s="25"/>
      <c r="G66" s="25"/>
      <c r="H66" s="62"/>
      <c r="I66" s="62"/>
      <c r="J66" s="62"/>
    </row>
    <row r="67" spans="1:10" x14ac:dyDescent="0.25">
      <c r="A67" s="25"/>
      <c r="B67" s="25"/>
      <c r="C67" s="26"/>
      <c r="D67" s="16"/>
      <c r="E67" s="27"/>
      <c r="F67" s="25"/>
      <c r="G67" s="25"/>
      <c r="H67" s="62"/>
      <c r="I67" s="62"/>
      <c r="J67" s="62"/>
    </row>
    <row r="68" spans="1:10" x14ac:dyDescent="0.25">
      <c r="A68" s="25"/>
      <c r="B68" s="25"/>
      <c r="C68" s="26"/>
      <c r="D68" s="16"/>
      <c r="E68" s="27"/>
      <c r="F68" s="25"/>
      <c r="G68" s="25"/>
      <c r="H68" s="62"/>
      <c r="I68" s="62"/>
      <c r="J68" s="62"/>
    </row>
    <row r="69" spans="1:10" x14ac:dyDescent="0.25">
      <c r="A69" s="25"/>
      <c r="B69" s="25"/>
      <c r="C69" s="26"/>
      <c r="D69" s="16"/>
      <c r="E69" s="27"/>
      <c r="F69" s="25"/>
      <c r="G69" s="25"/>
      <c r="H69" s="62"/>
      <c r="I69" s="62"/>
      <c r="J69" s="62"/>
    </row>
    <row r="70" spans="1:10" x14ac:dyDescent="0.25">
      <c r="A70" s="25"/>
      <c r="B70" s="25"/>
      <c r="C70" s="26"/>
      <c r="D70" s="16"/>
      <c r="E70" s="27"/>
      <c r="F70" s="25"/>
      <c r="G70" s="25"/>
      <c r="H70" s="62"/>
      <c r="I70" s="62"/>
      <c r="J70" s="62"/>
    </row>
    <row r="71" spans="1:10" x14ac:dyDescent="0.25">
      <c r="A71" s="25"/>
      <c r="B71" s="25"/>
      <c r="C71" s="26"/>
      <c r="D71" s="16"/>
      <c r="E71" s="27"/>
      <c r="F71" s="25"/>
      <c r="G71" s="25"/>
      <c r="H71" s="62"/>
      <c r="I71" s="62"/>
      <c r="J71" s="62"/>
    </row>
    <row r="72" spans="1:10" x14ac:dyDescent="0.25">
      <c r="A72" s="25"/>
      <c r="B72" s="25"/>
      <c r="C72" s="26"/>
      <c r="D72" s="16"/>
      <c r="E72" s="27"/>
      <c r="F72" s="25"/>
      <c r="G72" s="25"/>
      <c r="H72" s="62"/>
      <c r="I72" s="62"/>
      <c r="J72" s="62"/>
    </row>
    <row r="73" spans="1:10" x14ac:dyDescent="0.25">
      <c r="A73" s="25"/>
      <c r="B73" s="25"/>
      <c r="C73" s="26"/>
      <c r="D73" s="16"/>
      <c r="E73" s="27"/>
      <c r="F73" s="25"/>
      <c r="G73" s="25"/>
      <c r="H73" s="62"/>
      <c r="I73" s="62"/>
      <c r="J73" s="62"/>
    </row>
    <row r="74" spans="1:10" x14ac:dyDescent="0.25">
      <c r="A74" s="25"/>
      <c r="B74" s="25"/>
      <c r="C74" s="26"/>
      <c r="D74" s="16"/>
      <c r="E74" s="27"/>
      <c r="F74" s="25"/>
      <c r="G74" s="25"/>
      <c r="H74" s="62"/>
      <c r="I74" s="62"/>
      <c r="J74" s="62"/>
    </row>
    <row r="75" spans="1:10" x14ac:dyDescent="0.25">
      <c r="A75" s="25"/>
      <c r="B75" s="25"/>
      <c r="C75" s="26"/>
      <c r="D75" s="16"/>
      <c r="E75" s="27"/>
      <c r="F75" s="25"/>
      <c r="G75" s="25"/>
      <c r="H75" s="62"/>
      <c r="I75" s="62"/>
      <c r="J75" s="62"/>
    </row>
    <row r="76" spans="1:10" x14ac:dyDescent="0.25">
      <c r="A76" s="25"/>
      <c r="B76" s="25"/>
      <c r="C76" s="26"/>
      <c r="D76" s="16"/>
      <c r="E76" s="27"/>
      <c r="F76" s="25"/>
      <c r="G76" s="25"/>
      <c r="H76" s="62"/>
      <c r="I76" s="62"/>
      <c r="J76" s="62"/>
    </row>
    <row r="77" spans="1:10" x14ac:dyDescent="0.25">
      <c r="A77" s="25"/>
      <c r="B77" s="25"/>
      <c r="C77" s="26"/>
      <c r="D77" s="16"/>
      <c r="E77" s="27"/>
      <c r="F77" s="25"/>
      <c r="G77" s="25"/>
      <c r="H77" s="62"/>
      <c r="I77" s="62"/>
      <c r="J77" s="62"/>
    </row>
    <row r="78" spans="1:10" x14ac:dyDescent="0.25">
      <c r="A78" s="25"/>
      <c r="B78" s="25"/>
      <c r="C78" s="26"/>
      <c r="D78" s="16"/>
      <c r="E78" s="27"/>
      <c r="F78" s="25"/>
      <c r="G78" s="25"/>
      <c r="H78" s="62"/>
      <c r="I78" s="62"/>
      <c r="J78" s="62"/>
    </row>
    <row r="79" spans="1:10" x14ac:dyDescent="0.25">
      <c r="A79" s="25"/>
      <c r="B79" s="25"/>
      <c r="C79" s="26"/>
      <c r="D79" s="16"/>
      <c r="E79" s="27"/>
      <c r="F79" s="25"/>
      <c r="G79" s="25"/>
      <c r="H79" s="62"/>
      <c r="I79" s="62"/>
      <c r="J79" s="62"/>
    </row>
    <row r="80" spans="1:10" x14ac:dyDescent="0.25">
      <c r="A80" s="25"/>
      <c r="B80" s="25"/>
      <c r="C80" s="26"/>
      <c r="D80" s="16"/>
      <c r="E80" s="27"/>
      <c r="F80" s="25"/>
      <c r="G80" s="25"/>
      <c r="H80" s="62"/>
      <c r="I80" s="62"/>
      <c r="J80" s="62"/>
    </row>
    <row r="81" spans="1:10" x14ac:dyDescent="0.25">
      <c r="A81" s="25"/>
      <c r="B81" s="25"/>
      <c r="C81" s="26"/>
      <c r="D81" s="16"/>
      <c r="E81" s="27"/>
      <c r="F81" s="25"/>
      <c r="G81" s="25"/>
      <c r="H81" s="62"/>
      <c r="I81" s="62"/>
      <c r="J81" s="62"/>
    </row>
    <row r="82" spans="1:10" x14ac:dyDescent="0.25">
      <c r="A82" s="25"/>
      <c r="B82" s="25"/>
      <c r="C82" s="26"/>
      <c r="D82" s="16"/>
      <c r="E82" s="27"/>
      <c r="F82" s="25"/>
      <c r="G82" s="25"/>
      <c r="H82" s="62"/>
      <c r="I82" s="62"/>
      <c r="J82" s="62"/>
    </row>
    <row r="83" spans="1:10" x14ac:dyDescent="0.25">
      <c r="A83" s="25"/>
      <c r="B83" s="25"/>
      <c r="C83" s="26"/>
      <c r="D83" s="16"/>
      <c r="E83" s="27"/>
      <c r="F83" s="25"/>
      <c r="G83" s="25"/>
      <c r="H83" s="62"/>
      <c r="I83" s="62"/>
      <c r="J83" s="62"/>
    </row>
    <row r="84" spans="1:10" x14ac:dyDescent="0.25">
      <c r="A84" s="25"/>
      <c r="B84" s="25"/>
      <c r="C84" s="26"/>
      <c r="D84" s="16"/>
      <c r="E84" s="27"/>
      <c r="F84" s="25"/>
      <c r="G84" s="25"/>
      <c r="H84" s="62"/>
      <c r="I84" s="62"/>
      <c r="J84" s="62"/>
    </row>
    <row r="85" spans="1:10" x14ac:dyDescent="0.25">
      <c r="A85" s="25"/>
      <c r="B85" s="25"/>
      <c r="C85" s="26"/>
      <c r="D85" s="16"/>
      <c r="E85" s="27"/>
      <c r="F85" s="25"/>
      <c r="G85" s="25"/>
      <c r="H85" s="62"/>
      <c r="I85" s="62"/>
      <c r="J85" s="62"/>
    </row>
    <row r="86" spans="1:10" x14ac:dyDescent="0.25">
      <c r="A86" s="25"/>
      <c r="B86" s="25"/>
      <c r="C86" s="26"/>
      <c r="D86" s="16"/>
      <c r="E86" s="27"/>
      <c r="F86" s="25"/>
      <c r="G86" s="25"/>
      <c r="H86" s="62"/>
      <c r="I86" s="62"/>
      <c r="J86" s="62"/>
    </row>
    <row r="87" spans="1:10" x14ac:dyDescent="0.25">
      <c r="A87" s="25"/>
      <c r="B87" s="25"/>
      <c r="C87" s="26"/>
      <c r="D87" s="16"/>
      <c r="E87" s="27"/>
      <c r="F87" s="25"/>
      <c r="G87" s="25"/>
      <c r="H87" s="62"/>
      <c r="I87" s="62"/>
      <c r="J87" s="62"/>
    </row>
    <row r="88" spans="1:10" x14ac:dyDescent="0.25">
      <c r="A88" s="25"/>
      <c r="B88" s="25"/>
      <c r="C88" s="26"/>
      <c r="D88" s="16"/>
      <c r="E88" s="27"/>
      <c r="F88" s="25"/>
      <c r="G88" s="25"/>
      <c r="H88" s="62"/>
      <c r="I88" s="62"/>
      <c r="J88" s="62"/>
    </row>
    <row r="89" spans="1:10" x14ac:dyDescent="0.25">
      <c r="A89" s="25"/>
      <c r="B89" s="25"/>
      <c r="C89" s="26"/>
      <c r="D89" s="16"/>
      <c r="E89" s="27"/>
      <c r="F89" s="25"/>
      <c r="G89" s="25"/>
      <c r="H89" s="62"/>
      <c r="I89" s="62"/>
      <c r="J89" s="62"/>
    </row>
    <row r="90" spans="1:10" x14ac:dyDescent="0.25">
      <c r="A90" s="25"/>
      <c r="B90" s="25"/>
      <c r="C90" s="26"/>
      <c r="D90" s="16"/>
      <c r="E90" s="27"/>
      <c r="F90" s="25"/>
      <c r="G90" s="25"/>
      <c r="H90" s="62"/>
      <c r="I90" s="62"/>
      <c r="J90" s="62"/>
    </row>
    <row r="91" spans="1:10" x14ac:dyDescent="0.25">
      <c r="A91" s="25"/>
      <c r="B91" s="25"/>
      <c r="C91" s="26"/>
      <c r="D91" s="16"/>
      <c r="E91" s="27"/>
      <c r="F91" s="25"/>
      <c r="G91" s="25"/>
      <c r="H91" s="62"/>
      <c r="I91" s="62"/>
      <c r="J91" s="62"/>
    </row>
    <row r="92" spans="1:10" x14ac:dyDescent="0.25">
      <c r="A92" s="25"/>
      <c r="B92" s="25"/>
      <c r="C92" s="26"/>
      <c r="D92" s="16"/>
      <c r="E92" s="27"/>
      <c r="F92" s="25"/>
      <c r="G92" s="25"/>
      <c r="H92" s="62"/>
      <c r="I92" s="62"/>
      <c r="J92" s="62"/>
    </row>
    <row r="93" spans="1:10" x14ac:dyDescent="0.25">
      <c r="A93" s="25"/>
      <c r="B93" s="25"/>
      <c r="C93" s="26"/>
      <c r="D93" s="16"/>
      <c r="E93" s="27"/>
      <c r="F93" s="25"/>
      <c r="G93" s="25"/>
      <c r="H93" s="62"/>
      <c r="I93" s="62"/>
      <c r="J93" s="62"/>
    </row>
    <row r="94" spans="1:10" x14ac:dyDescent="0.25">
      <c r="A94" s="25"/>
      <c r="B94" s="25"/>
      <c r="C94" s="26"/>
      <c r="D94" s="16"/>
      <c r="E94" s="27"/>
      <c r="F94" s="25"/>
      <c r="G94" s="25"/>
      <c r="H94" s="62"/>
      <c r="I94" s="62"/>
      <c r="J94" s="62"/>
    </row>
    <row r="95" spans="1:10" x14ac:dyDescent="0.25">
      <c r="A95" s="25"/>
      <c r="B95" s="25"/>
      <c r="C95" s="26"/>
      <c r="D95" s="16"/>
      <c r="E95" s="27"/>
      <c r="F95" s="25"/>
      <c r="G95" s="25"/>
      <c r="H95" s="62"/>
      <c r="I95" s="62"/>
      <c r="J95" s="62"/>
    </row>
    <row r="96" spans="1:10" x14ac:dyDescent="0.25">
      <c r="A96" s="25"/>
      <c r="B96" s="25"/>
      <c r="C96" s="26"/>
      <c r="D96" s="16"/>
      <c r="E96" s="27"/>
      <c r="F96" s="25"/>
      <c r="G96" s="25"/>
      <c r="H96" s="62"/>
      <c r="I96" s="62"/>
      <c r="J96" s="62"/>
    </row>
    <row r="97" spans="1:10" x14ac:dyDescent="0.25">
      <c r="A97" s="25"/>
      <c r="B97" s="25"/>
      <c r="C97" s="26"/>
      <c r="D97" s="16"/>
      <c r="E97" s="27"/>
      <c r="F97" s="25"/>
      <c r="G97" s="25"/>
      <c r="H97" s="62"/>
      <c r="I97" s="62"/>
      <c r="J97" s="62"/>
    </row>
    <row r="98" spans="1:10" x14ac:dyDescent="0.25">
      <c r="A98" s="25"/>
      <c r="B98" s="25"/>
      <c r="C98" s="26"/>
      <c r="D98" s="16"/>
      <c r="E98" s="27"/>
      <c r="F98" s="25"/>
      <c r="G98" s="25"/>
      <c r="H98" s="62"/>
      <c r="I98" s="62"/>
      <c r="J98" s="62"/>
    </row>
    <row r="99" spans="1:10" x14ac:dyDescent="0.25">
      <c r="A99" s="25"/>
      <c r="B99" s="25"/>
      <c r="C99" s="26"/>
      <c r="D99" s="16"/>
      <c r="E99" s="27"/>
      <c r="F99" s="25"/>
      <c r="G99" s="25"/>
      <c r="H99" s="62"/>
      <c r="I99" s="62"/>
      <c r="J99" s="62"/>
    </row>
    <row r="100" spans="1:10" x14ac:dyDescent="0.25">
      <c r="A100" s="25"/>
      <c r="B100" s="25"/>
      <c r="C100" s="26"/>
      <c r="D100" s="16"/>
      <c r="E100" s="27"/>
      <c r="F100" s="25"/>
      <c r="G100" s="25"/>
      <c r="H100" s="62"/>
      <c r="I100" s="62"/>
      <c r="J100" s="62"/>
    </row>
    <row r="101" spans="1:10" x14ac:dyDescent="0.25">
      <c r="A101" s="25"/>
      <c r="B101" s="25"/>
      <c r="C101" s="26"/>
      <c r="D101" s="16"/>
      <c r="E101" s="27"/>
      <c r="F101" s="25"/>
      <c r="G101" s="25"/>
      <c r="H101" s="62"/>
      <c r="I101" s="62"/>
      <c r="J101" s="62"/>
    </row>
    <row r="102" spans="1:10" x14ac:dyDescent="0.25">
      <c r="A102" s="25"/>
      <c r="B102" s="25"/>
      <c r="C102" s="26"/>
      <c r="D102" s="16"/>
      <c r="E102" s="27"/>
      <c r="F102" s="25"/>
      <c r="G102" s="25"/>
      <c r="H102" s="62"/>
      <c r="I102" s="62"/>
      <c r="J102" s="62"/>
    </row>
    <row r="103" spans="1:10" x14ac:dyDescent="0.25">
      <c r="A103" s="25"/>
      <c r="B103" s="25"/>
      <c r="C103" s="26"/>
      <c r="D103" s="16"/>
      <c r="E103" s="27"/>
      <c r="F103" s="25"/>
      <c r="G103" s="25"/>
      <c r="H103" s="62"/>
      <c r="I103" s="62"/>
      <c r="J103" s="62"/>
    </row>
    <row r="104" spans="1:10" x14ac:dyDescent="0.25">
      <c r="A104" s="25"/>
      <c r="B104" s="25"/>
      <c r="C104" s="26"/>
      <c r="D104" s="16"/>
      <c r="E104" s="27"/>
      <c r="F104" s="25"/>
      <c r="G104" s="25"/>
      <c r="H104" s="62"/>
      <c r="I104" s="62"/>
      <c r="J104" s="62"/>
    </row>
    <row r="105" spans="1:10" x14ac:dyDescent="0.25">
      <c r="A105" s="25"/>
      <c r="B105" s="25"/>
      <c r="C105" s="26"/>
      <c r="D105" s="16"/>
      <c r="E105" s="27"/>
      <c r="F105" s="25"/>
      <c r="G105" s="25"/>
      <c r="H105" s="62"/>
      <c r="I105" s="62"/>
      <c r="J105" s="62"/>
    </row>
    <row r="106" spans="1:10" x14ac:dyDescent="0.25">
      <c r="A106" s="25"/>
      <c r="B106" s="25"/>
      <c r="C106" s="26"/>
      <c r="D106" s="16"/>
      <c r="E106" s="27"/>
      <c r="F106" s="25"/>
      <c r="G106" s="25"/>
      <c r="H106" s="62"/>
      <c r="I106" s="62"/>
      <c r="J106" s="62"/>
    </row>
    <row r="107" spans="1:10" x14ac:dyDescent="0.25">
      <c r="A107" s="25"/>
      <c r="B107" s="25"/>
      <c r="C107" s="26"/>
      <c r="D107" s="16"/>
      <c r="E107" s="27"/>
      <c r="F107" s="25"/>
      <c r="G107" s="25"/>
      <c r="H107" s="62"/>
      <c r="I107" s="62"/>
      <c r="J107" s="62"/>
    </row>
    <row r="108" spans="1:10" x14ac:dyDescent="0.25">
      <c r="A108" s="25"/>
      <c r="B108" s="25"/>
      <c r="C108" s="26"/>
      <c r="D108" s="16"/>
      <c r="E108" s="27"/>
      <c r="F108" s="25"/>
      <c r="G108" s="25"/>
      <c r="H108" s="62"/>
      <c r="I108" s="62"/>
      <c r="J108" s="62"/>
    </row>
    <row r="109" spans="1:10" x14ac:dyDescent="0.25">
      <c r="A109" s="25"/>
      <c r="B109" s="25"/>
      <c r="C109" s="26"/>
      <c r="D109" s="16"/>
      <c r="E109" s="27"/>
      <c r="F109" s="25"/>
      <c r="G109" s="25"/>
      <c r="H109" s="62"/>
      <c r="I109" s="62"/>
      <c r="J109" s="62"/>
    </row>
    <row r="110" spans="1:10" x14ac:dyDescent="0.25">
      <c r="A110" s="25"/>
      <c r="B110" s="25"/>
      <c r="C110" s="26"/>
      <c r="D110" s="16"/>
      <c r="E110" s="27"/>
      <c r="F110" s="25"/>
      <c r="G110" s="25"/>
      <c r="H110" s="62"/>
      <c r="I110" s="62"/>
      <c r="J110" s="62"/>
    </row>
    <row r="111" spans="1:10" x14ac:dyDescent="0.25">
      <c r="A111" s="25"/>
      <c r="B111" s="25"/>
      <c r="C111" s="26"/>
      <c r="D111" s="16"/>
      <c r="E111" s="27"/>
      <c r="F111" s="25"/>
      <c r="G111" s="25"/>
      <c r="H111" s="62"/>
      <c r="I111" s="62"/>
      <c r="J111" s="62"/>
    </row>
    <row r="112" spans="1:10" x14ac:dyDescent="0.25">
      <c r="A112" s="25"/>
      <c r="B112" s="25"/>
      <c r="C112" s="26"/>
      <c r="D112" s="16"/>
      <c r="E112" s="27"/>
      <c r="F112" s="25"/>
      <c r="G112" s="25"/>
      <c r="H112" s="62"/>
      <c r="I112" s="62"/>
      <c r="J112" s="62"/>
    </row>
    <row r="113" spans="1:10" x14ac:dyDescent="0.25">
      <c r="A113" s="25"/>
      <c r="B113" s="25"/>
      <c r="C113" s="26"/>
      <c r="D113" s="16"/>
      <c r="E113" s="27"/>
      <c r="F113" s="25"/>
      <c r="G113" s="25"/>
      <c r="H113" s="62"/>
      <c r="I113" s="62"/>
      <c r="J113" s="62"/>
    </row>
    <row r="114" spans="1:10" x14ac:dyDescent="0.25">
      <c r="A114" s="25"/>
      <c r="B114" s="25"/>
      <c r="C114" s="26"/>
      <c r="D114" s="16"/>
      <c r="E114" s="27"/>
      <c r="F114" s="25"/>
      <c r="G114" s="25"/>
      <c r="H114" s="62"/>
      <c r="I114" s="62"/>
      <c r="J114" s="62"/>
    </row>
    <row r="115" spans="1:10" x14ac:dyDescent="0.25">
      <c r="A115" s="25"/>
      <c r="B115" s="25"/>
      <c r="C115" s="26"/>
      <c r="D115" s="16"/>
      <c r="E115" s="27"/>
      <c r="F115" s="25"/>
      <c r="G115" s="25"/>
      <c r="H115" s="62"/>
      <c r="I115" s="62"/>
      <c r="J115" s="62"/>
    </row>
    <row r="116" spans="1:10" x14ac:dyDescent="0.25">
      <c r="A116" s="25"/>
      <c r="B116" s="25"/>
      <c r="C116" s="26"/>
      <c r="D116" s="16"/>
      <c r="E116" s="27"/>
      <c r="F116" s="25"/>
      <c r="G116" s="25"/>
      <c r="H116" s="62"/>
      <c r="I116" s="62"/>
      <c r="J116" s="62"/>
    </row>
    <row r="117" spans="1:10" x14ac:dyDescent="0.25">
      <c r="A117" s="25"/>
      <c r="B117" s="25"/>
      <c r="C117" s="26"/>
      <c r="D117" s="16"/>
      <c r="E117" s="27"/>
      <c r="F117" s="25"/>
      <c r="G117" s="25"/>
      <c r="H117" s="62"/>
      <c r="I117" s="62"/>
      <c r="J117" s="62"/>
    </row>
    <row r="118" spans="1:10" x14ac:dyDescent="0.25">
      <c r="A118" s="25"/>
      <c r="B118" s="25"/>
      <c r="C118" s="26"/>
      <c r="D118" s="16"/>
      <c r="E118" s="27"/>
      <c r="F118" s="25"/>
      <c r="G118" s="25"/>
      <c r="H118" s="62"/>
      <c r="I118" s="62"/>
      <c r="J118" s="62"/>
    </row>
    <row r="119" spans="1:10" x14ac:dyDescent="0.25">
      <c r="A119" s="25"/>
      <c r="B119" s="25"/>
      <c r="C119" s="26"/>
      <c r="D119" s="16"/>
      <c r="E119" s="27"/>
      <c r="F119" s="25"/>
      <c r="G119" s="25"/>
      <c r="H119" s="62"/>
      <c r="I119" s="62"/>
      <c r="J119" s="62"/>
    </row>
    <row r="120" spans="1:10" x14ac:dyDescent="0.25">
      <c r="A120" s="25"/>
      <c r="B120" s="25"/>
      <c r="C120" s="26"/>
      <c r="D120" s="16"/>
      <c r="E120" s="27"/>
      <c r="F120" s="25"/>
      <c r="G120" s="25"/>
      <c r="H120" s="62"/>
      <c r="I120" s="62"/>
      <c r="J120" s="62"/>
    </row>
    <row r="121" spans="1:10" x14ac:dyDescent="0.25">
      <c r="A121" s="25"/>
      <c r="B121" s="25"/>
      <c r="C121" s="26"/>
      <c r="D121" s="16"/>
      <c r="E121" s="27"/>
      <c r="F121" s="25"/>
      <c r="G121" s="25"/>
      <c r="H121" s="62"/>
      <c r="I121" s="62"/>
      <c r="J121" s="62"/>
    </row>
    <row r="122" spans="1:10" x14ac:dyDescent="0.25">
      <c r="A122" s="25"/>
      <c r="B122" s="25"/>
      <c r="C122" s="26"/>
      <c r="D122" s="16"/>
      <c r="E122" s="27"/>
      <c r="F122" s="25"/>
      <c r="G122" s="25"/>
      <c r="H122" s="62"/>
      <c r="I122" s="62"/>
      <c r="J122" s="62"/>
    </row>
    <row r="123" spans="1:10" x14ac:dyDescent="0.25">
      <c r="A123" s="25"/>
      <c r="B123" s="25"/>
      <c r="C123" s="26"/>
      <c r="D123" s="16"/>
      <c r="E123" s="27"/>
      <c r="F123" s="25"/>
      <c r="G123" s="25"/>
      <c r="H123" s="62"/>
      <c r="I123" s="62"/>
      <c r="J123" s="62"/>
    </row>
    <row r="124" spans="1:10" x14ac:dyDescent="0.25">
      <c r="A124" s="25"/>
      <c r="B124" s="25"/>
      <c r="C124" s="26"/>
      <c r="D124" s="16"/>
      <c r="E124" s="27"/>
      <c r="F124" s="25"/>
      <c r="G124" s="25"/>
      <c r="H124" s="62"/>
      <c r="I124" s="62"/>
      <c r="J124" s="62"/>
    </row>
    <row r="125" spans="1:10" x14ac:dyDescent="0.25">
      <c r="A125" s="25"/>
      <c r="B125" s="25"/>
      <c r="C125" s="26"/>
      <c r="D125" s="16"/>
      <c r="E125" s="27"/>
      <c r="F125" s="25"/>
      <c r="G125" s="25"/>
      <c r="H125" s="62"/>
      <c r="I125" s="62"/>
      <c r="J125" s="62"/>
    </row>
    <row r="126" spans="1:10" x14ac:dyDescent="0.25">
      <c r="A126" s="25"/>
      <c r="B126" s="25"/>
      <c r="C126" s="26"/>
      <c r="D126" s="16"/>
      <c r="E126" s="27"/>
      <c r="F126" s="25"/>
      <c r="G126" s="25"/>
      <c r="H126" s="62"/>
      <c r="I126" s="62"/>
      <c r="J126" s="62"/>
    </row>
    <row r="127" spans="1:10" x14ac:dyDescent="0.25">
      <c r="A127" s="25"/>
      <c r="B127" s="25"/>
      <c r="C127" s="26"/>
      <c r="D127" s="16"/>
      <c r="E127" s="27"/>
      <c r="F127" s="25"/>
      <c r="G127" s="25"/>
      <c r="H127" s="62"/>
      <c r="I127" s="62"/>
      <c r="J127" s="62"/>
    </row>
    <row r="128" spans="1:10" x14ac:dyDescent="0.25">
      <c r="A128" s="25"/>
      <c r="B128" s="25"/>
      <c r="C128" s="26"/>
      <c r="D128" s="16"/>
      <c r="E128" s="27"/>
      <c r="F128" s="25"/>
      <c r="G128" s="25"/>
      <c r="H128" s="62"/>
      <c r="I128" s="62"/>
      <c r="J128" s="62"/>
    </row>
    <row r="129" spans="1:10" x14ac:dyDescent="0.25">
      <c r="A129" s="25"/>
      <c r="B129" s="25"/>
      <c r="C129" s="26"/>
      <c r="D129" s="16"/>
      <c r="E129" s="27"/>
      <c r="F129" s="25"/>
      <c r="G129" s="25"/>
      <c r="H129" s="62"/>
      <c r="I129" s="62"/>
      <c r="J129" s="62"/>
    </row>
    <row r="130" spans="1:10" x14ac:dyDescent="0.25">
      <c r="A130" s="25"/>
      <c r="B130" s="25"/>
      <c r="C130" s="26"/>
      <c r="D130" s="16"/>
      <c r="E130" s="27"/>
      <c r="F130" s="25"/>
      <c r="G130" s="25"/>
      <c r="H130" s="62"/>
      <c r="I130" s="62"/>
      <c r="J130" s="62"/>
    </row>
    <row r="131" spans="1:10" x14ac:dyDescent="0.25">
      <c r="A131" s="25"/>
      <c r="B131" s="25"/>
      <c r="C131" s="26"/>
      <c r="D131" s="16"/>
      <c r="E131" s="27"/>
      <c r="F131" s="25"/>
      <c r="G131" s="25"/>
      <c r="H131" s="62"/>
      <c r="I131" s="62"/>
      <c r="J131" s="62"/>
    </row>
    <row r="132" spans="1:10" x14ac:dyDescent="0.25">
      <c r="A132" s="25"/>
      <c r="B132" s="25"/>
      <c r="C132" s="26"/>
      <c r="D132" s="16"/>
      <c r="E132" s="27"/>
      <c r="F132" s="25"/>
      <c r="G132" s="25"/>
      <c r="H132" s="62"/>
      <c r="I132" s="62"/>
      <c r="J132" s="62"/>
    </row>
    <row r="133" spans="1:10" x14ac:dyDescent="0.25">
      <c r="A133" s="25"/>
      <c r="B133" s="25"/>
      <c r="C133" s="26"/>
      <c r="D133" s="16"/>
      <c r="E133" s="27"/>
      <c r="F133" s="25"/>
      <c r="G133" s="25"/>
      <c r="H133" s="62"/>
      <c r="I133" s="62"/>
      <c r="J133" s="62"/>
    </row>
    <row r="134" spans="1:10" x14ac:dyDescent="0.25">
      <c r="A134" s="25"/>
      <c r="B134" s="25"/>
      <c r="C134" s="26"/>
      <c r="D134" s="16"/>
      <c r="E134" s="27"/>
      <c r="F134" s="25"/>
      <c r="G134" s="25"/>
      <c r="H134" s="62"/>
      <c r="I134" s="62"/>
      <c r="J134" s="62"/>
    </row>
    <row r="135" spans="1:10" x14ac:dyDescent="0.25">
      <c r="A135" s="25"/>
      <c r="B135" s="25"/>
      <c r="C135" s="26"/>
      <c r="D135" s="16"/>
      <c r="E135" s="27"/>
      <c r="F135" s="25"/>
      <c r="G135" s="25"/>
      <c r="H135" s="62"/>
      <c r="I135" s="62"/>
      <c r="J135" s="62"/>
    </row>
    <row r="136" spans="1:10" x14ac:dyDescent="0.25">
      <c r="A136" s="25"/>
      <c r="B136" s="25"/>
      <c r="C136" s="26"/>
      <c r="D136" s="16"/>
      <c r="E136" s="27"/>
      <c r="F136" s="25"/>
      <c r="G136" s="25"/>
      <c r="H136" s="62"/>
      <c r="I136" s="62"/>
      <c r="J136" s="62"/>
    </row>
    <row r="137" spans="1:10" x14ac:dyDescent="0.25">
      <c r="A137" s="25"/>
      <c r="B137" s="25"/>
      <c r="C137" s="26"/>
      <c r="D137" s="16"/>
      <c r="E137" s="27"/>
      <c r="F137" s="25"/>
      <c r="G137" s="25"/>
      <c r="H137" s="62"/>
      <c r="I137" s="62"/>
      <c r="J137" s="62"/>
    </row>
    <row r="138" spans="1:10" x14ac:dyDescent="0.25">
      <c r="A138" s="25"/>
      <c r="B138" s="25"/>
      <c r="C138" s="26"/>
      <c r="D138" s="16"/>
      <c r="E138" s="27"/>
      <c r="F138" s="25"/>
      <c r="G138" s="25"/>
      <c r="H138" s="62"/>
      <c r="I138" s="62"/>
      <c r="J138" s="62"/>
    </row>
    <row r="139" spans="1:10" x14ac:dyDescent="0.25">
      <c r="A139" s="25"/>
      <c r="B139" s="25"/>
      <c r="C139" s="26"/>
      <c r="D139" s="16"/>
      <c r="E139" s="27"/>
      <c r="F139" s="25"/>
      <c r="G139" s="25"/>
      <c r="H139" s="62"/>
      <c r="I139" s="62"/>
      <c r="J139" s="62"/>
    </row>
    <row r="140" spans="1:10" x14ac:dyDescent="0.25">
      <c r="A140" s="25"/>
      <c r="B140" s="25"/>
      <c r="C140" s="26"/>
      <c r="D140" s="16"/>
      <c r="E140" s="27"/>
      <c r="F140" s="25"/>
      <c r="G140" s="25"/>
      <c r="H140" s="62"/>
      <c r="I140" s="62"/>
      <c r="J140" s="62"/>
    </row>
    <row r="141" spans="1:10" x14ac:dyDescent="0.25">
      <c r="A141" s="25"/>
      <c r="B141" s="25"/>
      <c r="C141" s="26"/>
      <c r="D141" s="16"/>
      <c r="E141" s="27"/>
      <c r="F141" s="25"/>
      <c r="G141" s="25"/>
      <c r="H141" s="62"/>
      <c r="I141" s="62"/>
      <c r="J141" s="62"/>
    </row>
    <row r="142" spans="1:10" x14ac:dyDescent="0.25">
      <c r="A142" s="25"/>
      <c r="B142" s="25"/>
      <c r="C142" s="26"/>
      <c r="D142" s="16"/>
      <c r="E142" s="27"/>
      <c r="F142" s="25"/>
      <c r="G142" s="25"/>
      <c r="H142" s="62"/>
      <c r="I142" s="62"/>
      <c r="J142" s="62"/>
    </row>
    <row r="143" spans="1:10" x14ac:dyDescent="0.25">
      <c r="A143" s="25"/>
      <c r="B143" s="25"/>
      <c r="C143" s="26"/>
      <c r="D143" s="16"/>
      <c r="E143" s="27"/>
      <c r="F143" s="25"/>
      <c r="G143" s="25"/>
      <c r="H143" s="62"/>
      <c r="I143" s="62"/>
      <c r="J143" s="62"/>
    </row>
    <row r="144" spans="1:10" x14ac:dyDescent="0.25">
      <c r="A144" s="25"/>
      <c r="B144" s="25"/>
      <c r="C144" s="26"/>
      <c r="D144" s="16"/>
      <c r="E144" s="27"/>
      <c r="F144" s="25"/>
      <c r="G144" s="25"/>
      <c r="H144" s="62"/>
      <c r="I144" s="62"/>
      <c r="J144" s="62"/>
    </row>
    <row r="145" spans="1:10" x14ac:dyDescent="0.25">
      <c r="A145" s="25"/>
      <c r="B145" s="25"/>
      <c r="C145" s="26"/>
      <c r="D145" s="16"/>
      <c r="E145" s="27"/>
      <c r="F145" s="25"/>
      <c r="G145" s="25"/>
      <c r="H145" s="62"/>
      <c r="I145" s="62"/>
      <c r="J145" s="62"/>
    </row>
    <row r="146" spans="1:10" x14ac:dyDescent="0.25">
      <c r="A146" s="25"/>
      <c r="B146" s="25"/>
      <c r="C146" s="26"/>
      <c r="D146" s="16"/>
      <c r="E146" s="27"/>
      <c r="F146" s="25"/>
      <c r="G146" s="25"/>
      <c r="H146" s="62"/>
      <c r="I146" s="62"/>
      <c r="J146" s="62"/>
    </row>
    <row r="147" spans="1:10" x14ac:dyDescent="0.25">
      <c r="A147" s="25"/>
      <c r="B147" s="25"/>
      <c r="C147" s="26"/>
      <c r="D147" s="16"/>
      <c r="E147" s="27"/>
      <c r="F147" s="25"/>
      <c r="G147" s="25"/>
      <c r="H147" s="62"/>
      <c r="I147" s="62"/>
      <c r="J147" s="62"/>
    </row>
    <row r="148" spans="1:10" x14ac:dyDescent="0.25">
      <c r="A148" s="25"/>
      <c r="B148" s="25"/>
      <c r="C148" s="26"/>
      <c r="D148" s="16"/>
      <c r="E148" s="27"/>
      <c r="F148" s="25"/>
      <c r="G148" s="25"/>
      <c r="H148" s="62"/>
      <c r="I148" s="62"/>
      <c r="J148" s="62"/>
    </row>
    <row r="149" spans="1:10" x14ac:dyDescent="0.25">
      <c r="A149" s="25"/>
      <c r="B149" s="25"/>
      <c r="C149" s="26"/>
      <c r="D149" s="16"/>
      <c r="E149" s="27"/>
      <c r="F149" s="25"/>
      <c r="G149" s="25"/>
      <c r="H149" s="62"/>
      <c r="I149" s="62"/>
      <c r="J149" s="62"/>
    </row>
    <row r="150" spans="1:10" x14ac:dyDescent="0.25">
      <c r="A150" s="25"/>
      <c r="B150" s="25"/>
      <c r="C150" s="26"/>
      <c r="D150" s="16"/>
      <c r="E150" s="27"/>
      <c r="F150" s="25"/>
      <c r="G150" s="25"/>
      <c r="H150" s="62"/>
      <c r="I150" s="62"/>
      <c r="J150" s="62"/>
    </row>
    <row r="151" spans="1:10" x14ac:dyDescent="0.25">
      <c r="A151" s="25"/>
      <c r="B151" s="25"/>
      <c r="C151" s="26"/>
      <c r="D151" s="16"/>
      <c r="E151" s="27"/>
      <c r="F151" s="25"/>
      <c r="G151" s="25"/>
      <c r="H151" s="62"/>
      <c r="I151" s="62"/>
      <c r="J151" s="62"/>
    </row>
    <row r="152" spans="1:10" x14ac:dyDescent="0.25">
      <c r="A152" s="25"/>
      <c r="B152" s="25"/>
      <c r="C152" s="26"/>
      <c r="D152" s="16"/>
      <c r="E152" s="27"/>
      <c r="F152" s="25"/>
      <c r="G152" s="25"/>
      <c r="H152" s="62"/>
      <c r="I152" s="62"/>
      <c r="J152" s="62"/>
    </row>
    <row r="153" spans="1:10" x14ac:dyDescent="0.25">
      <c r="A153" s="25"/>
      <c r="B153" s="25"/>
      <c r="C153" s="26"/>
      <c r="D153" s="16"/>
      <c r="E153" s="27"/>
      <c r="F153" s="25"/>
      <c r="G153" s="25"/>
      <c r="H153" s="62"/>
      <c r="I153" s="62"/>
      <c r="J153" s="62"/>
    </row>
    <row r="154" spans="1:10" x14ac:dyDescent="0.25">
      <c r="A154" s="25"/>
      <c r="B154" s="25"/>
      <c r="C154" s="26"/>
      <c r="D154" s="16"/>
      <c r="E154" s="27"/>
      <c r="F154" s="25"/>
      <c r="G154" s="25"/>
      <c r="H154" s="62"/>
      <c r="I154" s="62"/>
      <c r="J154" s="62"/>
    </row>
    <row r="155" spans="1:10" x14ac:dyDescent="0.25">
      <c r="A155" s="25"/>
      <c r="B155" s="25"/>
      <c r="C155" s="26"/>
      <c r="D155" s="16"/>
      <c r="E155" s="27"/>
      <c r="F155" s="25"/>
      <c r="G155" s="25"/>
      <c r="H155" s="62"/>
      <c r="I155" s="62"/>
      <c r="J155" s="62"/>
    </row>
    <row r="156" spans="1:10" x14ac:dyDescent="0.25">
      <c r="A156" s="25"/>
      <c r="B156" s="25"/>
      <c r="C156" s="26"/>
      <c r="D156" s="16"/>
      <c r="E156" s="27"/>
      <c r="F156" s="25"/>
      <c r="G156" s="25"/>
      <c r="H156" s="62"/>
      <c r="I156" s="62"/>
      <c r="J156" s="62"/>
    </row>
    <row r="157" spans="1:10" x14ac:dyDescent="0.25">
      <c r="A157" s="25"/>
      <c r="B157" s="25"/>
      <c r="C157" s="26"/>
      <c r="D157" s="16"/>
      <c r="E157" s="27"/>
      <c r="F157" s="25"/>
      <c r="G157" s="25"/>
      <c r="H157" s="62"/>
      <c r="I157" s="62"/>
      <c r="J157" s="62"/>
    </row>
    <row r="158" spans="1:10" x14ac:dyDescent="0.25">
      <c r="A158" s="25"/>
      <c r="B158" s="25"/>
      <c r="C158" s="26"/>
      <c r="D158" s="16"/>
      <c r="E158" s="27"/>
      <c r="F158" s="25"/>
      <c r="G158" s="25"/>
      <c r="H158" s="62"/>
      <c r="I158" s="62"/>
      <c r="J158" s="62"/>
    </row>
    <row r="159" spans="1:10" x14ac:dyDescent="0.25">
      <c r="A159" s="25"/>
      <c r="B159" s="25"/>
      <c r="C159" s="26"/>
      <c r="D159" s="16"/>
      <c r="E159" s="27"/>
      <c r="F159" s="25"/>
      <c r="G159" s="25"/>
      <c r="H159" s="62"/>
      <c r="I159" s="62"/>
      <c r="J159" s="62"/>
    </row>
    <row r="160" spans="1:10" x14ac:dyDescent="0.25">
      <c r="A160" s="25"/>
      <c r="B160" s="25"/>
      <c r="C160" s="26"/>
      <c r="D160" s="16"/>
      <c r="E160" s="27"/>
      <c r="F160" s="25"/>
      <c r="G160" s="25"/>
      <c r="H160" s="62"/>
      <c r="I160" s="62"/>
      <c r="J160" s="62"/>
    </row>
    <row r="161" spans="1:10" x14ac:dyDescent="0.25">
      <c r="A161" s="25"/>
      <c r="B161" s="25"/>
      <c r="C161" s="26"/>
      <c r="D161" s="16"/>
      <c r="E161" s="27"/>
      <c r="F161" s="25"/>
      <c r="G161" s="25"/>
      <c r="H161" s="62"/>
      <c r="I161" s="62"/>
      <c r="J161" s="62"/>
    </row>
    <row r="162" spans="1:10" x14ac:dyDescent="0.25">
      <c r="A162" s="25"/>
      <c r="B162" s="25"/>
      <c r="C162" s="26"/>
      <c r="D162" s="16"/>
      <c r="E162" s="27"/>
      <c r="F162" s="25"/>
      <c r="G162" s="25"/>
      <c r="H162" s="62"/>
      <c r="I162" s="62"/>
      <c r="J162" s="62"/>
    </row>
    <row r="163" spans="1:10" x14ac:dyDescent="0.25">
      <c r="A163" s="25"/>
      <c r="B163" s="25"/>
      <c r="C163" s="26"/>
      <c r="D163" s="16"/>
      <c r="E163" s="27"/>
      <c r="F163" s="25"/>
      <c r="G163" s="25"/>
      <c r="H163" s="62"/>
      <c r="I163" s="62"/>
      <c r="J163" s="62"/>
    </row>
    <row r="164" spans="1:10" x14ac:dyDescent="0.25">
      <c r="A164" s="25"/>
      <c r="B164" s="25"/>
      <c r="C164" s="26"/>
      <c r="D164" s="16"/>
      <c r="E164" s="27"/>
      <c r="F164" s="25"/>
      <c r="G164" s="25"/>
      <c r="H164" s="62"/>
      <c r="I164" s="62"/>
      <c r="J164" s="62"/>
    </row>
    <row r="165" spans="1:10" x14ac:dyDescent="0.25">
      <c r="A165" s="25"/>
      <c r="B165" s="25"/>
      <c r="C165" s="26"/>
      <c r="D165" s="16"/>
      <c r="E165" s="27"/>
      <c r="F165" s="25"/>
      <c r="G165" s="25"/>
      <c r="H165" s="62"/>
      <c r="I165" s="62"/>
      <c r="J165" s="62"/>
    </row>
    <row r="166" spans="1:10" x14ac:dyDescent="0.25">
      <c r="A166" s="25"/>
      <c r="B166" s="25"/>
      <c r="C166" s="26"/>
      <c r="D166" s="16"/>
      <c r="E166" s="27"/>
      <c r="F166" s="25"/>
      <c r="G166" s="25"/>
      <c r="H166" s="62"/>
      <c r="I166" s="62"/>
      <c r="J166" s="62"/>
    </row>
    <row r="167" spans="1:10" x14ac:dyDescent="0.25">
      <c r="A167" s="25"/>
      <c r="B167" s="25"/>
      <c r="C167" s="26"/>
      <c r="D167" s="16"/>
      <c r="E167" s="27"/>
      <c r="F167" s="25"/>
      <c r="G167" s="25"/>
      <c r="H167" s="62"/>
      <c r="I167" s="62"/>
      <c r="J167" s="62"/>
    </row>
    <row r="168" spans="1:10" x14ac:dyDescent="0.25">
      <c r="A168" s="25"/>
      <c r="B168" s="25"/>
      <c r="C168" s="26"/>
      <c r="D168" s="16"/>
      <c r="E168" s="27"/>
      <c r="F168" s="25"/>
      <c r="G168" s="25"/>
      <c r="H168" s="62"/>
      <c r="I168" s="62"/>
      <c r="J168" s="62"/>
    </row>
    <row r="169" spans="1:10" x14ac:dyDescent="0.25">
      <c r="A169" s="25"/>
      <c r="B169" s="25"/>
      <c r="C169" s="26"/>
      <c r="D169" s="16"/>
      <c r="E169" s="27"/>
      <c r="F169" s="25"/>
      <c r="G169" s="25"/>
      <c r="H169" s="62"/>
      <c r="I169" s="62"/>
      <c r="J169" s="62"/>
    </row>
    <row r="170" spans="1:10" x14ac:dyDescent="0.25">
      <c r="A170" s="25"/>
      <c r="B170" s="25"/>
      <c r="C170" s="26"/>
      <c r="D170" s="16"/>
      <c r="E170" s="27"/>
      <c r="F170" s="25"/>
      <c r="G170" s="25"/>
      <c r="H170" s="62"/>
      <c r="I170" s="62"/>
      <c r="J170" s="62"/>
    </row>
    <row r="171" spans="1:10" x14ac:dyDescent="0.25">
      <c r="A171" s="25"/>
      <c r="B171" s="25"/>
      <c r="C171" s="26"/>
      <c r="D171" s="16"/>
      <c r="E171" s="27"/>
      <c r="F171" s="25"/>
      <c r="G171" s="25"/>
      <c r="H171" s="62"/>
      <c r="I171" s="62"/>
      <c r="J171" s="62"/>
    </row>
    <row r="172" spans="1:10" x14ac:dyDescent="0.25">
      <c r="A172" s="25"/>
      <c r="B172" s="25"/>
      <c r="C172" s="26"/>
      <c r="D172" s="16"/>
      <c r="E172" s="27"/>
      <c r="F172" s="25"/>
      <c r="G172" s="25"/>
      <c r="H172" s="62"/>
      <c r="I172" s="62"/>
      <c r="J172" s="62"/>
    </row>
    <row r="173" spans="1:10" x14ac:dyDescent="0.25">
      <c r="A173" s="25"/>
      <c r="B173" s="25"/>
      <c r="C173" s="26"/>
      <c r="D173" s="16"/>
      <c r="E173" s="27"/>
      <c r="F173" s="25"/>
      <c r="G173" s="25"/>
      <c r="H173" s="62"/>
      <c r="I173" s="62"/>
      <c r="J173" s="62"/>
    </row>
    <row r="174" spans="1:10" x14ac:dyDescent="0.25">
      <c r="A174" s="25"/>
      <c r="B174" s="25"/>
      <c r="C174" s="26"/>
      <c r="D174" s="16"/>
      <c r="E174" s="27"/>
      <c r="F174" s="25"/>
      <c r="G174" s="25"/>
      <c r="H174" s="62"/>
      <c r="I174" s="62"/>
      <c r="J174" s="62"/>
    </row>
    <row r="175" spans="1:10" x14ac:dyDescent="0.25">
      <c r="A175" s="25"/>
      <c r="B175" s="25"/>
      <c r="C175" s="26"/>
      <c r="D175" s="16"/>
      <c r="E175" s="27"/>
      <c r="F175" s="25"/>
      <c r="G175" s="25"/>
      <c r="H175" s="62"/>
      <c r="I175" s="62"/>
      <c r="J175" s="62"/>
    </row>
    <row r="176" spans="1:10" x14ac:dyDescent="0.25">
      <c r="A176" s="25"/>
      <c r="B176" s="25"/>
      <c r="C176" s="26"/>
      <c r="D176" s="16"/>
      <c r="E176" s="27"/>
      <c r="F176" s="25"/>
      <c r="G176" s="25"/>
      <c r="H176" s="62"/>
      <c r="I176" s="62"/>
      <c r="J176" s="62"/>
    </row>
    <row r="177" spans="1:10" x14ac:dyDescent="0.25">
      <c r="A177" s="25"/>
      <c r="B177" s="25"/>
      <c r="C177" s="26"/>
      <c r="D177" s="16"/>
      <c r="E177" s="27"/>
      <c r="F177" s="25"/>
      <c r="G177" s="25"/>
      <c r="H177" s="62"/>
      <c r="I177" s="62"/>
      <c r="J177" s="62"/>
    </row>
    <row r="178" spans="1:10" x14ac:dyDescent="0.25">
      <c r="A178" s="25"/>
      <c r="B178" s="25"/>
      <c r="C178" s="26"/>
      <c r="D178" s="16"/>
      <c r="E178" s="27"/>
      <c r="F178" s="25"/>
      <c r="G178" s="25"/>
      <c r="H178" s="62"/>
      <c r="I178" s="62"/>
      <c r="J178" s="62"/>
    </row>
    <row r="179" spans="1:10" x14ac:dyDescent="0.25">
      <c r="A179" s="25"/>
      <c r="B179" s="25"/>
      <c r="C179" s="26"/>
      <c r="D179" s="16"/>
      <c r="E179" s="27"/>
      <c r="F179" s="25"/>
      <c r="G179" s="25"/>
      <c r="H179" s="62"/>
      <c r="I179" s="62"/>
      <c r="J179" s="62"/>
    </row>
    <row r="180" spans="1:10" x14ac:dyDescent="0.25">
      <c r="A180" s="25"/>
      <c r="B180" s="25"/>
      <c r="C180" s="26"/>
      <c r="D180" s="16"/>
      <c r="E180" s="27"/>
      <c r="F180" s="25"/>
      <c r="G180" s="25"/>
      <c r="H180" s="62"/>
      <c r="I180" s="62"/>
      <c r="J180" s="62"/>
    </row>
    <row r="181" spans="1:10" x14ac:dyDescent="0.25">
      <c r="A181" s="25"/>
      <c r="B181" s="25"/>
      <c r="C181" s="26"/>
      <c r="D181" s="16"/>
      <c r="E181" s="27"/>
      <c r="F181" s="25"/>
      <c r="G181" s="25"/>
      <c r="H181" s="62"/>
      <c r="I181" s="62"/>
      <c r="J181" s="62"/>
    </row>
    <row r="182" spans="1:10" x14ac:dyDescent="0.25">
      <c r="A182" s="25"/>
      <c r="B182" s="25"/>
      <c r="C182" s="26"/>
      <c r="D182" s="16"/>
      <c r="E182" s="27"/>
      <c r="F182" s="25"/>
      <c r="G182" s="25"/>
      <c r="H182" s="62"/>
      <c r="I182" s="62"/>
      <c r="J182" s="62"/>
    </row>
    <row r="183" spans="1:10" x14ac:dyDescent="0.25">
      <c r="A183" s="25"/>
      <c r="B183" s="25"/>
      <c r="C183" s="26"/>
      <c r="D183" s="16"/>
      <c r="E183" s="27"/>
      <c r="F183" s="25"/>
      <c r="G183" s="25"/>
      <c r="H183" s="62"/>
      <c r="I183" s="62"/>
      <c r="J183" s="62"/>
    </row>
    <row r="184" spans="1:10" x14ac:dyDescent="0.25">
      <c r="A184" s="25"/>
      <c r="B184" s="25"/>
      <c r="C184" s="26"/>
      <c r="D184" s="16"/>
      <c r="E184" s="27"/>
      <c r="F184" s="25"/>
      <c r="G184" s="25"/>
      <c r="H184" s="62"/>
      <c r="I184" s="62"/>
      <c r="J184" s="62"/>
    </row>
    <row r="185" spans="1:10" x14ac:dyDescent="0.25">
      <c r="A185" s="25"/>
      <c r="B185" s="25"/>
      <c r="C185" s="26"/>
      <c r="D185" s="16"/>
      <c r="E185" s="27"/>
      <c r="F185" s="25"/>
      <c r="G185" s="25"/>
      <c r="H185" s="62"/>
      <c r="I185" s="62"/>
      <c r="J185" s="62"/>
    </row>
    <row r="186" spans="1:10" x14ac:dyDescent="0.25">
      <c r="A186" s="25"/>
      <c r="B186" s="25"/>
      <c r="C186" s="26"/>
      <c r="D186" s="16"/>
      <c r="E186" s="27"/>
      <c r="F186" s="25"/>
      <c r="G186" s="25"/>
      <c r="H186" s="62"/>
      <c r="I186" s="62"/>
      <c r="J186" s="62"/>
    </row>
    <row r="187" spans="1:10" x14ac:dyDescent="0.25">
      <c r="A187" s="25"/>
      <c r="B187" s="25"/>
      <c r="C187" s="26"/>
      <c r="D187" s="16"/>
      <c r="E187" s="27"/>
      <c r="F187" s="25"/>
      <c r="G187" s="25"/>
      <c r="H187" s="62"/>
      <c r="I187" s="62"/>
      <c r="J187" s="62"/>
    </row>
    <row r="188" spans="1:10" x14ac:dyDescent="0.25">
      <c r="A188" s="25"/>
      <c r="B188" s="25"/>
      <c r="C188" s="26"/>
      <c r="D188" s="16"/>
      <c r="E188" s="27"/>
      <c r="F188" s="25"/>
      <c r="G188" s="25"/>
      <c r="H188" s="62"/>
      <c r="I188" s="62"/>
      <c r="J188" s="62"/>
    </row>
    <row r="189" spans="1:10" x14ac:dyDescent="0.25">
      <c r="A189" s="25"/>
      <c r="B189" s="25"/>
      <c r="C189" s="26"/>
      <c r="D189" s="16"/>
      <c r="E189" s="27"/>
      <c r="F189" s="25"/>
      <c r="G189" s="25"/>
      <c r="H189" s="62"/>
      <c r="I189" s="62"/>
      <c r="J189" s="62"/>
    </row>
    <row r="190" spans="1:10" x14ac:dyDescent="0.25">
      <c r="A190" s="25"/>
      <c r="B190" s="25"/>
      <c r="C190" s="26"/>
      <c r="D190" s="16"/>
      <c r="E190" s="27"/>
      <c r="F190" s="25"/>
      <c r="G190" s="25"/>
      <c r="H190" s="62"/>
      <c r="I190" s="62"/>
      <c r="J190" s="62"/>
    </row>
    <row r="191" spans="1:10" x14ac:dyDescent="0.25">
      <c r="A191" s="25"/>
      <c r="B191" s="25"/>
      <c r="C191" s="26"/>
      <c r="D191" s="16"/>
      <c r="E191" s="27"/>
      <c r="F191" s="25"/>
      <c r="G191" s="25"/>
      <c r="H191" s="62"/>
      <c r="I191" s="62"/>
      <c r="J191" s="62"/>
    </row>
    <row r="192" spans="1:10" x14ac:dyDescent="0.25">
      <c r="A192" s="25"/>
      <c r="B192" s="25"/>
      <c r="C192" s="26"/>
      <c r="D192" s="16"/>
      <c r="E192" s="27"/>
      <c r="F192" s="25"/>
      <c r="G192" s="25"/>
      <c r="H192" s="62"/>
      <c r="I192" s="62"/>
      <c r="J192" s="62"/>
    </row>
    <row r="193" spans="1:10" x14ac:dyDescent="0.25">
      <c r="A193" s="25"/>
      <c r="B193" s="25"/>
      <c r="C193" s="26"/>
      <c r="D193" s="16"/>
      <c r="E193" s="27"/>
      <c r="F193" s="25"/>
      <c r="G193" s="25"/>
      <c r="H193" s="62"/>
      <c r="I193" s="62"/>
      <c r="J193" s="62"/>
    </row>
    <row r="194" spans="1:10" x14ac:dyDescent="0.25">
      <c r="A194" s="25"/>
      <c r="B194" s="25"/>
      <c r="C194" s="26"/>
      <c r="D194" s="16"/>
      <c r="E194" s="27"/>
      <c r="F194" s="25"/>
      <c r="G194" s="25"/>
      <c r="H194" s="62"/>
      <c r="I194" s="62"/>
      <c r="J194" s="62"/>
    </row>
    <row r="195" spans="1:10" x14ac:dyDescent="0.25">
      <c r="A195" s="25"/>
      <c r="B195" s="25"/>
      <c r="C195" s="26"/>
      <c r="D195" s="16"/>
      <c r="E195" s="27"/>
      <c r="F195" s="25"/>
      <c r="G195" s="25"/>
      <c r="H195" s="62"/>
      <c r="I195" s="62"/>
      <c r="J195" s="62"/>
    </row>
    <row r="196" spans="1:10" x14ac:dyDescent="0.25">
      <c r="A196" s="25"/>
      <c r="B196" s="25"/>
      <c r="C196" s="26"/>
      <c r="D196" s="16"/>
      <c r="E196" s="27"/>
      <c r="F196" s="25"/>
      <c r="G196" s="25"/>
      <c r="H196" s="62"/>
      <c r="I196" s="62"/>
      <c r="J196" s="62"/>
    </row>
    <row r="197" spans="1:10" x14ac:dyDescent="0.25">
      <c r="A197" s="25"/>
      <c r="B197" s="25"/>
      <c r="C197" s="26"/>
      <c r="D197" s="16"/>
      <c r="E197" s="27"/>
      <c r="F197" s="25"/>
      <c r="G197" s="25"/>
      <c r="H197" s="62"/>
      <c r="I197" s="62"/>
      <c r="J197" s="62"/>
    </row>
    <row r="198" spans="1:10" x14ac:dyDescent="0.25">
      <c r="A198" s="25"/>
      <c r="B198" s="25"/>
      <c r="C198" s="26"/>
      <c r="D198" s="16"/>
      <c r="E198" s="27"/>
      <c r="F198" s="25"/>
      <c r="G198" s="25"/>
      <c r="H198" s="62"/>
      <c r="I198" s="62"/>
      <c r="J198" s="62"/>
    </row>
    <row r="199" spans="1:10" x14ac:dyDescent="0.25">
      <c r="A199" s="25"/>
      <c r="B199" s="25"/>
      <c r="C199" s="26"/>
      <c r="D199" s="16"/>
      <c r="E199" s="27"/>
      <c r="F199" s="25"/>
      <c r="G199" s="25"/>
      <c r="H199" s="62"/>
      <c r="I199" s="62"/>
      <c r="J199" s="62"/>
    </row>
    <row r="200" spans="1:10" x14ac:dyDescent="0.25">
      <c r="A200" s="25"/>
      <c r="B200" s="25"/>
      <c r="C200" s="26"/>
      <c r="D200" s="16"/>
      <c r="E200" s="27"/>
      <c r="F200" s="25"/>
      <c r="G200" s="25"/>
      <c r="H200" s="62"/>
      <c r="I200" s="62"/>
      <c r="J200" s="62"/>
    </row>
    <row r="201" spans="1:10" x14ac:dyDescent="0.25">
      <c r="A201" s="25"/>
      <c r="B201" s="25"/>
      <c r="C201" s="26"/>
      <c r="D201" s="16"/>
      <c r="E201" s="27"/>
      <c r="F201" s="25"/>
      <c r="G201" s="25"/>
      <c r="H201" s="62"/>
      <c r="I201" s="62"/>
      <c r="J201" s="62"/>
    </row>
    <row r="202" spans="1:10" x14ac:dyDescent="0.25">
      <c r="A202" s="25"/>
      <c r="B202" s="25"/>
      <c r="C202" s="26"/>
      <c r="D202" s="16"/>
      <c r="E202" s="27"/>
      <c r="F202" s="25"/>
      <c r="G202" s="25"/>
      <c r="H202" s="62"/>
      <c r="I202" s="62"/>
      <c r="J202" s="62"/>
    </row>
    <row r="203" spans="1:10" x14ac:dyDescent="0.25">
      <c r="A203" s="25"/>
      <c r="B203" s="25"/>
      <c r="C203" s="26"/>
      <c r="D203" s="16"/>
      <c r="E203" s="27"/>
      <c r="F203" s="25"/>
      <c r="G203" s="25"/>
      <c r="H203" s="62"/>
      <c r="I203" s="62"/>
      <c r="J203" s="62"/>
    </row>
    <row r="204" spans="1:10" x14ac:dyDescent="0.25">
      <c r="A204" s="25"/>
      <c r="B204" s="25"/>
      <c r="C204" s="26"/>
      <c r="D204" s="16"/>
      <c r="E204" s="27"/>
      <c r="F204" s="25"/>
      <c r="G204" s="25"/>
      <c r="H204" s="62"/>
      <c r="I204" s="62"/>
      <c r="J204" s="62"/>
    </row>
    <row r="205" spans="1:10" x14ac:dyDescent="0.25">
      <c r="A205" s="25"/>
      <c r="B205" s="25"/>
      <c r="C205" s="26"/>
      <c r="D205" s="16"/>
      <c r="E205" s="27"/>
      <c r="F205" s="25"/>
      <c r="G205" s="25"/>
      <c r="H205" s="62"/>
      <c r="I205" s="62"/>
      <c r="J205" s="62"/>
    </row>
    <row r="206" spans="1:10" x14ac:dyDescent="0.25">
      <c r="A206" s="25"/>
      <c r="B206" s="25"/>
      <c r="C206" s="26"/>
      <c r="D206" s="16"/>
      <c r="E206" s="27"/>
      <c r="F206" s="25"/>
      <c r="G206" s="25"/>
      <c r="H206" s="62"/>
      <c r="I206" s="62"/>
      <c r="J206" s="62"/>
    </row>
    <row r="207" spans="1:10" x14ac:dyDescent="0.25">
      <c r="A207" s="25"/>
      <c r="B207" s="25"/>
      <c r="C207" s="26"/>
      <c r="D207" s="16"/>
      <c r="E207" s="27"/>
      <c r="F207" s="25"/>
      <c r="G207" s="25"/>
      <c r="H207" s="62"/>
      <c r="I207" s="62"/>
      <c r="J207" s="62"/>
    </row>
    <row r="208" spans="1:10" x14ac:dyDescent="0.25">
      <c r="A208" s="25"/>
      <c r="B208" s="25"/>
      <c r="C208" s="26"/>
      <c r="D208" s="16"/>
      <c r="E208" s="27"/>
      <c r="F208" s="25"/>
      <c r="G208" s="25"/>
      <c r="H208" s="62"/>
      <c r="I208" s="62"/>
      <c r="J208" s="62"/>
    </row>
    <row r="209" spans="1:10" x14ac:dyDescent="0.25">
      <c r="A209" s="32"/>
      <c r="B209" s="32"/>
      <c r="C209" s="72"/>
      <c r="D209" s="16"/>
      <c r="E209" s="27"/>
      <c r="F209" s="32"/>
      <c r="G209" s="32"/>
      <c r="H209" s="62"/>
      <c r="I209" s="62"/>
      <c r="J209" s="62"/>
    </row>
    <row r="210" spans="1:10" x14ac:dyDescent="0.25">
      <c r="A210" s="32"/>
      <c r="B210" s="32"/>
      <c r="C210" s="72"/>
      <c r="D210" s="16"/>
      <c r="E210" s="27"/>
      <c r="F210" s="32"/>
      <c r="G210" s="32"/>
      <c r="H210" s="73"/>
      <c r="I210" s="73"/>
      <c r="J210" s="73"/>
    </row>
    <row r="211" spans="1:10" x14ac:dyDescent="0.25">
      <c r="A211" s="32"/>
      <c r="B211" s="32"/>
      <c r="C211" s="72"/>
      <c r="D211" s="16"/>
      <c r="E211" s="27"/>
      <c r="F211" s="32"/>
      <c r="G211" s="32"/>
      <c r="H211" s="73"/>
      <c r="I211" s="73"/>
      <c r="J211" s="73"/>
    </row>
    <row r="212" spans="1:10" x14ac:dyDescent="0.25">
      <c r="A212" s="32"/>
      <c r="B212" s="32"/>
      <c r="C212" s="72"/>
      <c r="D212" s="16"/>
      <c r="E212" s="27"/>
      <c r="F212" s="32"/>
      <c r="G212" s="32"/>
      <c r="H212" s="73"/>
      <c r="I212" s="73"/>
      <c r="J212" s="73"/>
    </row>
    <row r="213" spans="1:10" x14ac:dyDescent="0.25">
      <c r="A213" s="32"/>
      <c r="B213" s="32"/>
      <c r="C213" s="72"/>
      <c r="D213" s="16"/>
      <c r="E213" s="27"/>
      <c r="F213" s="32"/>
      <c r="G213" s="32"/>
      <c r="H213" s="73"/>
      <c r="I213" s="73"/>
      <c r="J213" s="73"/>
    </row>
    <row r="214" spans="1:10" x14ac:dyDescent="0.25">
      <c r="A214" s="32"/>
      <c r="B214" s="32"/>
      <c r="C214" s="72"/>
      <c r="D214" s="16"/>
      <c r="E214" s="27"/>
      <c r="F214" s="32"/>
      <c r="G214" s="32"/>
      <c r="H214" s="73"/>
      <c r="I214" s="73"/>
      <c r="J214" s="73"/>
    </row>
    <row r="215" spans="1:10" x14ac:dyDescent="0.25">
      <c r="A215" s="32"/>
      <c r="B215" s="32"/>
      <c r="C215" s="72"/>
      <c r="D215" s="16"/>
      <c r="E215" s="27"/>
      <c r="F215" s="32"/>
      <c r="G215" s="32"/>
      <c r="H215" s="73"/>
      <c r="I215" s="73"/>
      <c r="J215" s="73"/>
    </row>
    <row r="216" spans="1:10" x14ac:dyDescent="0.25">
      <c r="A216" s="32"/>
      <c r="B216" s="32"/>
      <c r="C216" s="72"/>
      <c r="D216" s="16"/>
      <c r="E216" s="27"/>
      <c r="F216" s="32"/>
      <c r="G216" s="32"/>
      <c r="H216" s="73"/>
      <c r="I216" s="73"/>
      <c r="J216" s="73"/>
    </row>
    <row r="217" spans="1:10" x14ac:dyDescent="0.25">
      <c r="A217" s="32"/>
      <c r="B217" s="32"/>
      <c r="C217" s="72"/>
      <c r="D217" s="16"/>
      <c r="E217" s="27"/>
      <c r="F217" s="32"/>
      <c r="G217" s="32"/>
      <c r="H217" s="73"/>
      <c r="I217" s="73"/>
      <c r="J217" s="73"/>
    </row>
    <row r="218" spans="1:10" x14ac:dyDescent="0.25">
      <c r="A218" s="32"/>
      <c r="B218" s="32"/>
      <c r="C218" s="72"/>
      <c r="D218" s="16"/>
      <c r="E218" s="27"/>
      <c r="F218" s="32"/>
      <c r="G218" s="32"/>
      <c r="H218" s="73"/>
      <c r="I218" s="73"/>
      <c r="J218" s="73"/>
    </row>
    <row r="219" spans="1:10" x14ac:dyDescent="0.25">
      <c r="A219" s="32"/>
      <c r="B219" s="32"/>
      <c r="C219" s="72"/>
      <c r="D219" s="16"/>
      <c r="E219" s="27"/>
      <c r="F219" s="32"/>
      <c r="G219" s="32"/>
      <c r="H219" s="73"/>
      <c r="I219" s="73"/>
      <c r="J219" s="73"/>
    </row>
    <row r="220" spans="1:10" x14ac:dyDescent="0.25">
      <c r="A220" s="32"/>
      <c r="B220" s="32"/>
      <c r="C220" s="72"/>
      <c r="D220" s="16"/>
      <c r="E220" s="27"/>
      <c r="F220" s="32"/>
      <c r="G220" s="32"/>
      <c r="H220" s="73"/>
      <c r="I220" s="73"/>
      <c r="J220" s="73"/>
    </row>
    <row r="221" spans="1:10" x14ac:dyDescent="0.25">
      <c r="A221" s="32"/>
      <c r="B221" s="32"/>
      <c r="C221" s="72"/>
      <c r="D221" s="16"/>
      <c r="E221" s="27"/>
      <c r="F221" s="32"/>
      <c r="G221" s="32"/>
      <c r="H221" s="73"/>
      <c r="I221" s="73"/>
      <c r="J221" s="73"/>
    </row>
    <row r="222" spans="1:10" x14ac:dyDescent="0.25">
      <c r="A222" s="32"/>
      <c r="B222" s="32"/>
      <c r="C222" s="72"/>
      <c r="D222" s="16"/>
      <c r="E222" s="27"/>
      <c r="F222" s="32"/>
      <c r="G222" s="32"/>
      <c r="H222" s="73"/>
      <c r="I222" s="73"/>
      <c r="J222" s="73"/>
    </row>
    <row r="223" spans="1:10" x14ac:dyDescent="0.25">
      <c r="A223" s="32"/>
      <c r="B223" s="32"/>
      <c r="C223" s="72"/>
      <c r="D223" s="16"/>
      <c r="E223" s="27"/>
      <c r="F223" s="32"/>
      <c r="G223" s="32"/>
      <c r="H223" s="73"/>
      <c r="I223" s="73"/>
      <c r="J223" s="73"/>
    </row>
    <row r="224" spans="1:10" x14ac:dyDescent="0.25">
      <c r="A224" s="32"/>
      <c r="B224" s="32"/>
      <c r="C224" s="72"/>
      <c r="D224" s="16"/>
      <c r="E224" s="27"/>
      <c r="F224" s="32"/>
      <c r="G224" s="32"/>
      <c r="H224" s="73"/>
      <c r="I224" s="73"/>
      <c r="J224" s="73"/>
    </row>
    <row r="225" spans="1:10" x14ac:dyDescent="0.25">
      <c r="A225" s="32"/>
      <c r="B225" s="32"/>
      <c r="C225" s="72"/>
      <c r="D225" s="16"/>
      <c r="E225" s="27"/>
      <c r="F225" s="32"/>
      <c r="G225" s="32"/>
      <c r="H225" s="73"/>
      <c r="I225" s="73"/>
      <c r="J225" s="73"/>
    </row>
    <row r="226" spans="1:10" x14ac:dyDescent="0.25">
      <c r="A226" s="32"/>
      <c r="B226" s="32"/>
      <c r="C226" s="72"/>
      <c r="D226" s="16"/>
      <c r="E226" s="27"/>
      <c r="F226" s="32"/>
      <c r="G226" s="32"/>
      <c r="H226" s="73"/>
      <c r="I226" s="73"/>
      <c r="J226" s="73"/>
    </row>
    <row r="227" spans="1:10" x14ac:dyDescent="0.25">
      <c r="A227" s="32"/>
      <c r="B227" s="32"/>
      <c r="C227" s="72"/>
      <c r="D227" s="16"/>
      <c r="E227" s="27"/>
      <c r="F227" s="32"/>
      <c r="G227" s="32"/>
      <c r="H227" s="73"/>
      <c r="I227" s="73"/>
      <c r="J227" s="73"/>
    </row>
    <row r="228" spans="1:10" x14ac:dyDescent="0.25">
      <c r="A228" s="32"/>
      <c r="B228" s="32"/>
      <c r="C228" s="72"/>
      <c r="D228" s="16"/>
      <c r="E228" s="27"/>
      <c r="F228" s="32"/>
      <c r="G228" s="32"/>
      <c r="H228" s="73"/>
      <c r="I228" s="73"/>
      <c r="J228" s="73"/>
    </row>
    <row r="229" spans="1:10" x14ac:dyDescent="0.25">
      <c r="A229" s="32"/>
      <c r="B229" s="32"/>
      <c r="C229" s="72"/>
      <c r="D229" s="16"/>
      <c r="E229" s="27"/>
      <c r="F229" s="32"/>
      <c r="G229" s="32"/>
      <c r="H229" s="73"/>
      <c r="I229" s="73"/>
      <c r="J229" s="73"/>
    </row>
    <row r="230" spans="1:10" x14ac:dyDescent="0.25">
      <c r="A230" s="32"/>
      <c r="B230" s="32"/>
      <c r="C230" s="72"/>
      <c r="D230" s="16"/>
      <c r="E230" s="27"/>
      <c r="F230" s="32"/>
      <c r="G230" s="32"/>
      <c r="H230" s="73"/>
      <c r="I230" s="73"/>
      <c r="J230" s="73"/>
    </row>
    <row r="231" spans="1:10" x14ac:dyDescent="0.25">
      <c r="A231" s="32"/>
      <c r="B231" s="32"/>
      <c r="C231" s="72"/>
      <c r="D231" s="16"/>
      <c r="E231" s="27"/>
      <c r="F231" s="32"/>
      <c r="G231" s="32"/>
      <c r="H231" s="73"/>
      <c r="I231" s="73"/>
      <c r="J231" s="73"/>
    </row>
    <row r="232" spans="1:10" x14ac:dyDescent="0.25">
      <c r="A232" s="32"/>
      <c r="B232" s="32"/>
      <c r="C232" s="72"/>
      <c r="D232" s="16"/>
      <c r="E232" s="27"/>
      <c r="F232" s="32"/>
      <c r="G232" s="32"/>
      <c r="H232" s="73"/>
      <c r="I232" s="73"/>
      <c r="J232" s="73"/>
    </row>
    <row r="233" spans="1:10" x14ac:dyDescent="0.25">
      <c r="A233" s="32"/>
      <c r="B233" s="32"/>
      <c r="C233" s="72"/>
      <c r="D233" s="16"/>
      <c r="E233" s="27"/>
      <c r="F233" s="32"/>
      <c r="G233" s="32"/>
      <c r="H233" s="73"/>
      <c r="I233" s="73"/>
      <c r="J233" s="73"/>
    </row>
    <row r="234" spans="1:10" x14ac:dyDescent="0.25">
      <c r="A234" s="32"/>
      <c r="B234" s="32"/>
      <c r="C234" s="72"/>
      <c r="D234" s="16"/>
      <c r="E234" s="27"/>
      <c r="F234" s="32"/>
      <c r="G234" s="32"/>
      <c r="H234" s="73"/>
      <c r="I234" s="73"/>
      <c r="J234" s="73"/>
    </row>
    <row r="235" spans="1:10" x14ac:dyDescent="0.25">
      <c r="A235" s="32"/>
      <c r="B235" s="32"/>
      <c r="C235" s="72"/>
      <c r="D235" s="16"/>
      <c r="E235" s="27"/>
      <c r="F235" s="32"/>
      <c r="G235" s="32"/>
      <c r="H235" s="73"/>
      <c r="I235" s="73"/>
      <c r="J235" s="73"/>
    </row>
    <row r="236" spans="1:10" x14ac:dyDescent="0.25">
      <c r="A236" s="32"/>
      <c r="B236" s="32"/>
      <c r="C236" s="72"/>
      <c r="D236" s="16"/>
      <c r="E236" s="27"/>
      <c r="F236" s="32"/>
      <c r="G236" s="32"/>
      <c r="H236" s="73"/>
      <c r="I236" s="73"/>
      <c r="J236" s="73"/>
    </row>
    <row r="237" spans="1:10" x14ac:dyDescent="0.25">
      <c r="A237" s="32"/>
      <c r="B237" s="32"/>
      <c r="C237" s="72"/>
      <c r="D237" s="16"/>
      <c r="E237" s="27"/>
      <c r="F237" s="32"/>
      <c r="G237" s="32"/>
      <c r="H237" s="73"/>
      <c r="I237" s="73"/>
      <c r="J237" s="73"/>
    </row>
    <row r="238" spans="1:10" x14ac:dyDescent="0.25">
      <c r="A238" s="32"/>
      <c r="B238" s="32"/>
      <c r="C238" s="72"/>
      <c r="D238" s="16"/>
      <c r="E238" s="27"/>
      <c r="F238" s="32"/>
      <c r="G238" s="32"/>
      <c r="H238" s="73"/>
      <c r="I238" s="73"/>
      <c r="J238" s="73"/>
    </row>
    <row r="239" spans="1:10" x14ac:dyDescent="0.25">
      <c r="A239" s="32"/>
      <c r="B239" s="32"/>
      <c r="C239" s="72"/>
      <c r="D239" s="16"/>
      <c r="E239" s="27"/>
      <c r="F239" s="32"/>
      <c r="G239" s="32"/>
      <c r="H239" s="73"/>
      <c r="I239" s="73"/>
      <c r="J239" s="73"/>
    </row>
    <row r="240" spans="1:10" x14ac:dyDescent="0.25">
      <c r="A240" s="32"/>
      <c r="B240" s="32"/>
      <c r="C240" s="72"/>
      <c r="D240" s="16"/>
      <c r="E240" s="27"/>
      <c r="F240" s="32"/>
      <c r="G240" s="32"/>
      <c r="H240" s="73"/>
      <c r="I240" s="73"/>
      <c r="J240" s="73"/>
    </row>
    <row r="241" spans="1:10" x14ac:dyDescent="0.25">
      <c r="A241" s="32"/>
      <c r="B241" s="32"/>
      <c r="C241" s="72"/>
      <c r="D241" s="16"/>
      <c r="E241" s="27"/>
      <c r="F241" s="32"/>
      <c r="G241" s="32"/>
      <c r="H241" s="73"/>
      <c r="I241" s="73"/>
      <c r="J241" s="73"/>
    </row>
    <row r="242" spans="1:10" x14ac:dyDescent="0.25">
      <c r="A242" s="32"/>
      <c r="B242" s="32"/>
      <c r="C242" s="72"/>
      <c r="D242" s="16"/>
      <c r="E242" s="27"/>
      <c r="F242" s="32"/>
      <c r="G242" s="32"/>
      <c r="H242" s="73"/>
      <c r="I242" s="73"/>
      <c r="J242" s="73"/>
    </row>
    <row r="243" spans="1:10" x14ac:dyDescent="0.25">
      <c r="A243" s="32"/>
      <c r="B243" s="32"/>
      <c r="C243" s="72"/>
      <c r="D243" s="16"/>
      <c r="E243" s="27"/>
      <c r="F243" s="32"/>
      <c r="G243" s="32"/>
      <c r="H243" s="73"/>
      <c r="I243" s="73"/>
      <c r="J243" s="73"/>
    </row>
    <row r="244" spans="1:10" x14ac:dyDescent="0.25">
      <c r="A244" s="32"/>
      <c r="B244" s="32"/>
      <c r="C244" s="72"/>
      <c r="D244" s="16"/>
      <c r="E244" s="27"/>
      <c r="F244" s="32"/>
      <c r="G244" s="32"/>
      <c r="H244" s="73"/>
      <c r="I244" s="73"/>
      <c r="J244" s="73"/>
    </row>
    <row r="245" spans="1:10" x14ac:dyDescent="0.25">
      <c r="A245" s="32"/>
      <c r="B245" s="32"/>
      <c r="C245" s="72"/>
      <c r="D245" s="16"/>
      <c r="E245" s="27"/>
      <c r="F245" s="32"/>
      <c r="G245" s="32"/>
      <c r="H245" s="73"/>
      <c r="I245" s="73"/>
      <c r="J245" s="73"/>
    </row>
    <row r="246" spans="1:10" x14ac:dyDescent="0.25">
      <c r="A246" s="32"/>
      <c r="B246" s="32"/>
      <c r="C246" s="72"/>
      <c r="D246" s="16"/>
      <c r="E246" s="27"/>
      <c r="F246" s="32"/>
      <c r="G246" s="32"/>
      <c r="H246" s="73"/>
      <c r="I246" s="73"/>
      <c r="J246" s="73"/>
    </row>
    <row r="247" spans="1:10" x14ac:dyDescent="0.25">
      <c r="A247" s="32"/>
      <c r="B247" s="32"/>
      <c r="C247" s="72"/>
      <c r="D247" s="16"/>
      <c r="E247" s="27"/>
      <c r="F247" s="32"/>
      <c r="G247" s="32"/>
      <c r="H247" s="73"/>
      <c r="I247" s="73"/>
      <c r="J247" s="73"/>
    </row>
    <row r="248" spans="1:10" x14ac:dyDescent="0.25">
      <c r="A248" s="32"/>
      <c r="B248" s="32"/>
      <c r="C248" s="72"/>
      <c r="D248" s="16"/>
      <c r="E248" s="27"/>
      <c r="F248" s="32"/>
      <c r="G248" s="32"/>
      <c r="H248" s="73"/>
      <c r="I248" s="73"/>
      <c r="J248" s="73"/>
    </row>
    <row r="249" spans="1:10" x14ac:dyDescent="0.25">
      <c r="A249" s="32"/>
      <c r="B249" s="32"/>
      <c r="C249" s="72"/>
      <c r="D249" s="16"/>
      <c r="E249" s="27"/>
      <c r="F249" s="32"/>
      <c r="G249" s="32"/>
      <c r="H249" s="73"/>
      <c r="I249" s="73"/>
      <c r="J249" s="73"/>
    </row>
    <row r="250" spans="1:10" x14ac:dyDescent="0.25">
      <c r="A250" s="32"/>
      <c r="B250" s="32"/>
      <c r="C250" s="72"/>
      <c r="D250" s="16"/>
      <c r="E250" s="27"/>
      <c r="F250" s="32"/>
      <c r="G250" s="32"/>
      <c r="H250" s="73"/>
      <c r="I250" s="73"/>
      <c r="J250" s="73"/>
    </row>
    <row r="251" spans="1:10" x14ac:dyDescent="0.25">
      <c r="A251" s="32"/>
      <c r="B251" s="32"/>
      <c r="C251" s="72"/>
      <c r="D251" s="16"/>
      <c r="E251" s="27"/>
      <c r="F251" s="32"/>
      <c r="G251" s="32"/>
      <c r="H251" s="73"/>
      <c r="I251" s="73"/>
      <c r="J251" s="73"/>
    </row>
    <row r="252" spans="1:10" x14ac:dyDescent="0.25">
      <c r="A252" s="32"/>
      <c r="B252" s="32"/>
      <c r="C252" s="72"/>
      <c r="D252" s="16"/>
      <c r="E252" s="27"/>
      <c r="F252" s="32"/>
      <c r="G252" s="32"/>
      <c r="H252" s="73"/>
      <c r="I252" s="73"/>
      <c r="J252" s="73"/>
    </row>
    <row r="253" spans="1:10" x14ac:dyDescent="0.25">
      <c r="A253" s="32"/>
      <c r="B253" s="32"/>
      <c r="C253" s="72"/>
      <c r="D253" s="16"/>
      <c r="E253" s="27"/>
      <c r="F253" s="32"/>
      <c r="G253" s="32"/>
      <c r="H253" s="73"/>
      <c r="I253" s="73"/>
      <c r="J253" s="73"/>
    </row>
    <row r="254" spans="1:10" x14ac:dyDescent="0.25">
      <c r="A254" s="32"/>
      <c r="B254" s="32"/>
      <c r="C254" s="72"/>
      <c r="D254" s="16"/>
      <c r="E254" s="27"/>
      <c r="F254" s="32"/>
      <c r="G254" s="32"/>
      <c r="H254" s="73"/>
      <c r="I254" s="73"/>
      <c r="J254" s="73"/>
    </row>
    <row r="255" spans="1:10" x14ac:dyDescent="0.25">
      <c r="A255" s="32"/>
      <c r="B255" s="32"/>
      <c r="C255" s="72"/>
      <c r="D255" s="16"/>
      <c r="E255" s="27"/>
      <c r="F255" s="32"/>
      <c r="G255" s="32"/>
      <c r="H255" s="73"/>
      <c r="I255" s="73"/>
      <c r="J255" s="73"/>
    </row>
    <row r="256" spans="1:10" x14ac:dyDescent="0.25">
      <c r="A256" s="32"/>
      <c r="B256" s="32"/>
      <c r="C256" s="72"/>
      <c r="D256" s="16"/>
      <c r="E256" s="27"/>
      <c r="F256" s="32"/>
      <c r="G256" s="32"/>
      <c r="H256" s="73"/>
      <c r="I256" s="73"/>
      <c r="J256" s="73"/>
    </row>
    <row r="257" spans="1:10" x14ac:dyDescent="0.25">
      <c r="A257" s="32"/>
      <c r="B257" s="32"/>
      <c r="C257" s="72"/>
      <c r="D257" s="16"/>
      <c r="E257" s="27"/>
      <c r="F257" s="32"/>
      <c r="G257" s="32"/>
      <c r="H257" s="73"/>
      <c r="I257" s="73"/>
      <c r="J257" s="73"/>
    </row>
    <row r="258" spans="1:10" x14ac:dyDescent="0.25">
      <c r="A258" s="32"/>
      <c r="B258" s="32"/>
      <c r="C258" s="72"/>
      <c r="D258" s="16"/>
      <c r="E258" s="27"/>
      <c r="F258" s="32"/>
      <c r="G258" s="32"/>
      <c r="H258" s="73"/>
      <c r="I258" s="73"/>
      <c r="J258" s="73"/>
    </row>
    <row r="259" spans="1:10" x14ac:dyDescent="0.25">
      <c r="A259" s="32"/>
      <c r="B259" s="32"/>
      <c r="C259" s="32"/>
      <c r="D259" s="32"/>
      <c r="E259" s="26"/>
      <c r="F259" s="32"/>
      <c r="G259" s="32"/>
      <c r="H259" s="73"/>
      <c r="I259" s="73"/>
      <c r="J259" s="73"/>
    </row>
    <row r="260" spans="1:10" x14ac:dyDescent="0.25">
      <c r="A260" s="32"/>
      <c r="B260" s="32"/>
      <c r="C260" s="32"/>
      <c r="D260" s="32"/>
      <c r="E260" s="26"/>
      <c r="F260" s="32"/>
      <c r="G260" s="32"/>
      <c r="H260" s="74"/>
      <c r="I260" s="74"/>
      <c r="J260" s="74"/>
    </row>
    <row r="261" spans="1:10" x14ac:dyDescent="0.25">
      <c r="A261" s="32"/>
      <c r="B261" s="32"/>
      <c r="C261" s="32"/>
      <c r="D261" s="32"/>
      <c r="E261" s="26"/>
      <c r="F261" s="32"/>
      <c r="G261" s="32"/>
      <c r="H261" s="74"/>
      <c r="I261" s="74"/>
      <c r="J261" s="74"/>
    </row>
    <row r="262" spans="1:10" x14ac:dyDescent="0.25">
      <c r="A262" s="32"/>
      <c r="B262" s="32"/>
      <c r="C262" s="32"/>
      <c r="D262" s="32"/>
      <c r="E262" s="26"/>
      <c r="F262" s="32"/>
      <c r="G262" s="32"/>
      <c r="H262" s="74"/>
      <c r="I262" s="74"/>
      <c r="J262" s="74"/>
    </row>
    <row r="263" spans="1:10" x14ac:dyDescent="0.25">
      <c r="A263" s="32"/>
      <c r="B263" s="32"/>
      <c r="C263" s="32"/>
      <c r="D263" s="32"/>
      <c r="E263" s="26"/>
      <c r="F263" s="32"/>
      <c r="G263" s="32"/>
      <c r="H263" s="74"/>
      <c r="I263" s="74"/>
      <c r="J263" s="74"/>
    </row>
    <row r="264" spans="1:10" x14ac:dyDescent="0.25">
      <c r="A264" s="32"/>
      <c r="B264" s="32"/>
      <c r="C264" s="32"/>
      <c r="D264" s="32"/>
      <c r="E264" s="26"/>
      <c r="F264" s="32"/>
      <c r="G264" s="32"/>
      <c r="H264" s="74"/>
      <c r="I264" s="74"/>
      <c r="J264" s="74"/>
    </row>
    <row r="265" spans="1:10" x14ac:dyDescent="0.25">
      <c r="A265" s="32"/>
      <c r="B265" s="32"/>
      <c r="C265" s="32"/>
      <c r="D265" s="32"/>
      <c r="E265" s="26"/>
      <c r="F265" s="32"/>
      <c r="G265" s="32"/>
      <c r="H265" s="74"/>
      <c r="I265" s="74"/>
      <c r="J265" s="74"/>
    </row>
    <row r="266" spans="1:10" x14ac:dyDescent="0.25">
      <c r="A266" s="32"/>
      <c r="B266" s="32"/>
      <c r="C266" s="32"/>
      <c r="D266" s="32"/>
      <c r="E266" s="26"/>
      <c r="F266" s="32"/>
      <c r="G266" s="32"/>
      <c r="H266" s="74"/>
      <c r="I266" s="74"/>
      <c r="J266" s="74"/>
    </row>
    <row r="267" spans="1:10" x14ac:dyDescent="0.25">
      <c r="A267" s="32"/>
      <c r="B267" s="32"/>
      <c r="C267" s="32"/>
      <c r="D267" s="32"/>
      <c r="E267" s="26"/>
      <c r="F267" s="32"/>
      <c r="G267" s="32"/>
      <c r="H267" s="74"/>
      <c r="I267" s="74"/>
      <c r="J267" s="74"/>
    </row>
    <row r="268" spans="1:10" x14ac:dyDescent="0.25">
      <c r="A268" s="32"/>
      <c r="B268" s="32"/>
      <c r="C268" s="32"/>
      <c r="D268" s="32"/>
      <c r="E268" s="26"/>
      <c r="F268" s="32"/>
      <c r="G268" s="32"/>
      <c r="H268" s="74"/>
      <c r="I268" s="74"/>
      <c r="J268" s="74"/>
    </row>
    <row r="269" spans="1:10" x14ac:dyDescent="0.25">
      <c r="A269" s="32"/>
      <c r="B269" s="32"/>
      <c r="C269" s="32"/>
      <c r="D269" s="32"/>
      <c r="E269" s="26"/>
      <c r="F269" s="32"/>
      <c r="G269" s="32"/>
      <c r="H269" s="74"/>
      <c r="I269" s="74"/>
      <c r="J269" s="74"/>
    </row>
    <row r="270" spans="1:10" x14ac:dyDescent="0.25">
      <c r="A270" s="32"/>
      <c r="B270" s="32"/>
      <c r="C270" s="32"/>
      <c r="D270" s="32"/>
      <c r="E270" s="26"/>
      <c r="F270" s="32"/>
      <c r="G270" s="32"/>
      <c r="H270" s="74"/>
      <c r="I270" s="74"/>
      <c r="J270" s="74"/>
    </row>
    <row r="271" spans="1:10" x14ac:dyDescent="0.25">
      <c r="A271" s="32"/>
      <c r="B271" s="32"/>
      <c r="C271" s="32"/>
      <c r="D271" s="32"/>
      <c r="E271" s="26"/>
      <c r="F271" s="32"/>
      <c r="G271" s="32"/>
      <c r="H271" s="74"/>
      <c r="I271" s="74"/>
      <c r="J271" s="74"/>
    </row>
    <row r="272" spans="1:10" x14ac:dyDescent="0.25">
      <c r="A272" s="32"/>
      <c r="B272" s="32"/>
      <c r="C272" s="32"/>
      <c r="D272" s="32"/>
      <c r="E272" s="26"/>
      <c r="F272" s="32"/>
      <c r="G272" s="32"/>
      <c r="H272" s="74"/>
      <c r="I272" s="74"/>
      <c r="J272" s="74"/>
    </row>
    <row r="273" spans="1:10" x14ac:dyDescent="0.25">
      <c r="A273" s="32"/>
      <c r="B273" s="32"/>
      <c r="C273" s="32"/>
      <c r="D273" s="32"/>
      <c r="E273" s="26"/>
      <c r="F273" s="32"/>
      <c r="G273" s="32"/>
      <c r="H273" s="74"/>
      <c r="I273" s="74"/>
      <c r="J273" s="74"/>
    </row>
    <row r="274" spans="1:10" x14ac:dyDescent="0.25">
      <c r="A274" s="32"/>
      <c r="B274" s="32"/>
      <c r="C274" s="32"/>
      <c r="D274" s="32"/>
      <c r="E274" s="32"/>
      <c r="F274" s="32"/>
      <c r="G274" s="32"/>
      <c r="H274" s="74"/>
      <c r="I274" s="74"/>
      <c r="J274" s="74"/>
    </row>
    <row r="275" spans="1:10" x14ac:dyDescent="0.25">
      <c r="A275" s="32"/>
      <c r="B275" s="32"/>
      <c r="C275" s="32"/>
      <c r="D275" s="32"/>
      <c r="E275" s="32"/>
      <c r="F275" s="32"/>
      <c r="G275" s="32"/>
      <c r="H275" s="74"/>
      <c r="I275" s="74"/>
      <c r="J275" s="74"/>
    </row>
    <row r="276" spans="1:10" x14ac:dyDescent="0.25">
      <c r="A276" s="32"/>
      <c r="B276" s="32"/>
      <c r="C276" s="32"/>
      <c r="D276" s="32"/>
      <c r="E276" s="32"/>
      <c r="F276" s="32"/>
      <c r="G276" s="32"/>
      <c r="H276" s="74"/>
      <c r="I276" s="74"/>
      <c r="J276" s="74"/>
    </row>
    <row r="277" spans="1:10" x14ac:dyDescent="0.25">
      <c r="A277" s="32"/>
      <c r="B277" s="32"/>
      <c r="C277" s="32"/>
      <c r="D277" s="32"/>
      <c r="E277" s="32"/>
      <c r="F277" s="32"/>
      <c r="G277" s="32"/>
      <c r="H277" s="74"/>
      <c r="I277" s="74"/>
      <c r="J277" s="74"/>
    </row>
    <row r="278" spans="1:10" x14ac:dyDescent="0.25">
      <c r="A278" s="32"/>
      <c r="B278" s="32"/>
      <c r="C278" s="32"/>
      <c r="D278" s="32"/>
      <c r="E278" s="32"/>
      <c r="F278" s="32"/>
      <c r="G278" s="32"/>
      <c r="H278" s="74"/>
      <c r="I278" s="74"/>
      <c r="J278" s="74"/>
    </row>
    <row r="279" spans="1:10" x14ac:dyDescent="0.25">
      <c r="A279" s="32"/>
      <c r="B279" s="32"/>
      <c r="C279" s="32"/>
      <c r="D279" s="32"/>
      <c r="E279" s="32"/>
      <c r="F279" s="32"/>
      <c r="G279" s="32"/>
      <c r="H279" s="74"/>
      <c r="I279" s="74"/>
      <c r="J279" s="74"/>
    </row>
    <row r="280" spans="1:10" x14ac:dyDescent="0.25">
      <c r="A280" s="32"/>
      <c r="B280" s="32"/>
      <c r="C280" s="32"/>
      <c r="D280" s="32"/>
      <c r="E280" s="32"/>
      <c r="F280" s="32"/>
      <c r="G280" s="32"/>
      <c r="H280" s="74"/>
      <c r="I280" s="74"/>
      <c r="J280" s="74"/>
    </row>
    <row r="281" spans="1:10" x14ac:dyDescent="0.25">
      <c r="A281" s="32"/>
      <c r="B281" s="32"/>
      <c r="C281" s="32"/>
      <c r="D281" s="32"/>
      <c r="E281" s="32"/>
      <c r="F281" s="32"/>
      <c r="G281" s="32"/>
      <c r="H281" s="74"/>
      <c r="I281" s="74"/>
      <c r="J281" s="74"/>
    </row>
    <row r="282" spans="1:10" x14ac:dyDescent="0.25">
      <c r="A282" s="32"/>
      <c r="B282" s="32"/>
      <c r="C282" s="32"/>
      <c r="D282" s="32"/>
      <c r="E282" s="32"/>
      <c r="F282" s="32"/>
      <c r="G282" s="32"/>
      <c r="H282" s="74"/>
      <c r="I282" s="74"/>
      <c r="J282" s="74"/>
    </row>
    <row r="283" spans="1:10" x14ac:dyDescent="0.25">
      <c r="A283" s="32"/>
      <c r="B283" s="32"/>
      <c r="C283" s="32"/>
      <c r="D283" s="32"/>
      <c r="E283" s="32"/>
      <c r="F283" s="32"/>
      <c r="G283" s="32"/>
      <c r="H283" s="74"/>
      <c r="I283" s="74"/>
      <c r="J283" s="74"/>
    </row>
    <row r="284" spans="1:10" x14ac:dyDescent="0.25">
      <c r="A284" s="32"/>
      <c r="B284" s="32"/>
      <c r="C284" s="32"/>
      <c r="D284" s="32"/>
      <c r="E284" s="32"/>
      <c r="F284" s="32"/>
      <c r="G284" s="32"/>
      <c r="H284" s="74"/>
      <c r="I284" s="74"/>
      <c r="J284" s="74"/>
    </row>
    <row r="285" spans="1:10" x14ac:dyDescent="0.25">
      <c r="A285" s="32"/>
      <c r="B285" s="32"/>
      <c r="C285" s="32"/>
      <c r="D285" s="32"/>
      <c r="E285" s="32"/>
      <c r="F285" s="32"/>
      <c r="G285" s="32"/>
      <c r="H285" s="74"/>
      <c r="I285" s="74"/>
      <c r="J285" s="74"/>
    </row>
    <row r="286" spans="1:10" x14ac:dyDescent="0.25">
      <c r="A286" s="32"/>
      <c r="B286" s="32"/>
      <c r="C286" s="32"/>
      <c r="D286" s="32"/>
      <c r="E286" s="32"/>
      <c r="F286" s="32"/>
      <c r="G286" s="32"/>
      <c r="H286" s="74"/>
      <c r="I286" s="74"/>
      <c r="J286" s="74"/>
    </row>
    <row r="287" spans="1:10" x14ac:dyDescent="0.25">
      <c r="A287" s="32"/>
      <c r="B287" s="32"/>
      <c r="C287" s="32"/>
      <c r="D287" s="32"/>
      <c r="E287" s="32"/>
      <c r="F287" s="32"/>
      <c r="G287" s="32"/>
      <c r="H287" s="74"/>
      <c r="I287" s="74"/>
      <c r="J287" s="74"/>
    </row>
    <row r="288" spans="1:10" x14ac:dyDescent="0.25">
      <c r="A288" s="32"/>
      <c r="B288" s="32"/>
      <c r="C288" s="32"/>
      <c r="D288" s="32"/>
      <c r="E288" s="32"/>
      <c r="F288" s="32"/>
      <c r="G288" s="32"/>
      <c r="H288" s="74"/>
      <c r="I288" s="74"/>
      <c r="J288" s="74"/>
    </row>
    <row r="289" spans="1:10" x14ac:dyDescent="0.25">
      <c r="A289" s="32"/>
      <c r="B289" s="32"/>
      <c r="C289" s="32"/>
      <c r="D289" s="32"/>
      <c r="E289" s="32"/>
      <c r="F289" s="32"/>
      <c r="G289" s="32"/>
      <c r="H289" s="74"/>
      <c r="I289" s="74"/>
      <c r="J289" s="74"/>
    </row>
    <row r="290" spans="1:10" x14ac:dyDescent="0.25">
      <c r="A290" s="32"/>
      <c r="B290" s="32"/>
      <c r="C290" s="32"/>
      <c r="D290" s="32"/>
      <c r="E290" s="32"/>
      <c r="F290" s="32"/>
      <c r="G290" s="32"/>
      <c r="H290" s="74"/>
      <c r="I290" s="74"/>
      <c r="J290" s="74"/>
    </row>
    <row r="291" spans="1:10" x14ac:dyDescent="0.25">
      <c r="A291" s="32"/>
      <c r="B291" s="32"/>
      <c r="C291" s="32"/>
      <c r="D291" s="32"/>
      <c r="E291" s="32"/>
      <c r="F291" s="32"/>
      <c r="G291" s="32"/>
      <c r="H291" s="74"/>
      <c r="I291" s="74"/>
      <c r="J291" s="74"/>
    </row>
    <row r="292" spans="1:10" x14ac:dyDescent="0.25">
      <c r="A292" s="32"/>
      <c r="B292" s="32"/>
      <c r="C292" s="32"/>
      <c r="D292" s="32"/>
      <c r="E292" s="32"/>
      <c r="F292" s="32"/>
      <c r="G292" s="32"/>
      <c r="H292" s="74"/>
      <c r="I292" s="74"/>
      <c r="J292" s="74"/>
    </row>
    <row r="293" spans="1:10" x14ac:dyDescent="0.25">
      <c r="A293" s="32"/>
      <c r="B293" s="32"/>
      <c r="C293" s="32"/>
      <c r="D293" s="32"/>
      <c r="E293" s="32"/>
      <c r="F293" s="32"/>
      <c r="G293" s="32"/>
      <c r="H293" s="74"/>
      <c r="I293" s="74"/>
      <c r="J293" s="74"/>
    </row>
    <row r="294" spans="1:10" x14ac:dyDescent="0.25">
      <c r="A294" s="32"/>
      <c r="B294" s="32"/>
      <c r="C294" s="32"/>
      <c r="D294" s="32"/>
      <c r="E294" s="32"/>
      <c r="F294" s="32"/>
      <c r="G294" s="32"/>
      <c r="H294" s="74"/>
      <c r="I294" s="74"/>
      <c r="J294" s="74"/>
    </row>
    <row r="295" spans="1:10" x14ac:dyDescent="0.25">
      <c r="A295" s="32"/>
      <c r="B295" s="32"/>
      <c r="C295" s="32"/>
      <c r="D295" s="32"/>
      <c r="E295" s="32"/>
      <c r="F295" s="32"/>
      <c r="G295" s="32"/>
      <c r="H295" s="74"/>
      <c r="I295" s="74"/>
      <c r="J295" s="74"/>
    </row>
    <row r="296" spans="1:10" x14ac:dyDescent="0.25">
      <c r="A296" s="32"/>
      <c r="B296" s="32"/>
      <c r="C296" s="32"/>
      <c r="D296" s="32"/>
      <c r="E296" s="32"/>
      <c r="F296" s="32"/>
      <c r="G296" s="32"/>
      <c r="H296" s="74"/>
      <c r="I296" s="74"/>
      <c r="J296" s="74"/>
    </row>
    <row r="297" spans="1:10" x14ac:dyDescent="0.25">
      <c r="A297" s="32"/>
      <c r="B297" s="32"/>
      <c r="C297" s="32"/>
      <c r="D297" s="32"/>
      <c r="E297" s="32"/>
      <c r="F297" s="32"/>
      <c r="G297" s="32"/>
      <c r="H297" s="74"/>
      <c r="I297" s="74"/>
      <c r="J297" s="74"/>
    </row>
    <row r="298" spans="1:10" x14ac:dyDescent="0.25">
      <c r="A298" s="32"/>
      <c r="B298" s="32"/>
      <c r="C298" s="32"/>
      <c r="D298" s="32"/>
      <c r="E298" s="32"/>
      <c r="F298" s="32"/>
      <c r="G298" s="32"/>
      <c r="H298" s="74"/>
      <c r="I298" s="74"/>
      <c r="J298" s="74"/>
    </row>
    <row r="299" spans="1:10" x14ac:dyDescent="0.25">
      <c r="A299" s="32"/>
      <c r="B299" s="32"/>
      <c r="C299" s="32"/>
      <c r="D299" s="32"/>
      <c r="E299" s="32"/>
      <c r="F299" s="32"/>
      <c r="G299" s="32"/>
      <c r="H299" s="74"/>
      <c r="I299" s="74"/>
      <c r="J299" s="74"/>
    </row>
    <row r="300" spans="1:10" x14ac:dyDescent="0.25">
      <c r="A300" s="32"/>
      <c r="B300" s="32"/>
      <c r="C300" s="32"/>
      <c r="D300" s="32"/>
      <c r="E300" s="32"/>
      <c r="F300" s="32"/>
      <c r="G300" s="32"/>
      <c r="H300" s="74"/>
      <c r="I300" s="74"/>
      <c r="J300" s="74"/>
    </row>
    <row r="301" spans="1:10" x14ac:dyDescent="0.25">
      <c r="A301" s="32"/>
      <c r="B301" s="32"/>
      <c r="C301" s="32"/>
      <c r="D301" s="32"/>
      <c r="E301" s="32"/>
      <c r="F301" s="32"/>
      <c r="G301" s="32"/>
      <c r="H301" s="74"/>
      <c r="I301" s="74"/>
      <c r="J301" s="74"/>
    </row>
    <row r="302" spans="1:10" x14ac:dyDescent="0.25">
      <c r="A302" s="32"/>
      <c r="B302" s="32"/>
      <c r="C302" s="32"/>
      <c r="D302" s="32"/>
      <c r="E302" s="32"/>
      <c r="F302" s="32"/>
      <c r="G302" s="32"/>
      <c r="H302" s="74"/>
      <c r="I302" s="74"/>
      <c r="J302" s="74"/>
    </row>
    <row r="303" spans="1:10" x14ac:dyDescent="0.25">
      <c r="A303" s="32"/>
      <c r="B303" s="32"/>
      <c r="C303" s="32"/>
      <c r="D303" s="32"/>
      <c r="E303" s="32"/>
      <c r="F303" s="32"/>
      <c r="G303" s="32"/>
      <c r="H303" s="74"/>
      <c r="I303" s="74"/>
      <c r="J303" s="74"/>
    </row>
    <row r="304" spans="1:10" x14ac:dyDescent="0.25">
      <c r="A304" s="32"/>
      <c r="B304" s="32"/>
      <c r="C304" s="32"/>
      <c r="D304" s="32"/>
      <c r="E304" s="32"/>
      <c r="F304" s="32"/>
      <c r="G304" s="32"/>
      <c r="H304" s="74"/>
      <c r="I304" s="74"/>
      <c r="J304" s="74"/>
    </row>
    <row r="305" spans="1:10" x14ac:dyDescent="0.25">
      <c r="A305" s="32"/>
      <c r="B305" s="32"/>
      <c r="C305" s="32"/>
      <c r="D305" s="32"/>
      <c r="E305" s="32"/>
      <c r="F305" s="32"/>
      <c r="G305" s="32"/>
      <c r="H305" s="74"/>
      <c r="I305" s="74"/>
      <c r="J305" s="74"/>
    </row>
    <row r="306" spans="1:10" x14ac:dyDescent="0.25">
      <c r="A306" s="32"/>
      <c r="B306" s="32"/>
      <c r="C306" s="32"/>
      <c r="D306" s="32"/>
      <c r="E306" s="32"/>
      <c r="F306" s="32"/>
      <c r="G306" s="32"/>
      <c r="H306" s="74"/>
      <c r="I306" s="74"/>
      <c r="J306" s="74"/>
    </row>
    <row r="307" spans="1:10" x14ac:dyDescent="0.25">
      <c r="A307" s="32"/>
      <c r="B307" s="32"/>
      <c r="C307" s="32"/>
      <c r="D307" s="32"/>
      <c r="E307" s="32"/>
      <c r="F307" s="32"/>
      <c r="G307" s="32"/>
      <c r="H307" s="74"/>
      <c r="I307" s="74"/>
      <c r="J307" s="74"/>
    </row>
    <row r="308" spans="1:10" x14ac:dyDescent="0.25">
      <c r="A308" s="32"/>
      <c r="B308" s="32"/>
      <c r="C308" s="32"/>
      <c r="D308" s="32"/>
      <c r="E308" s="32"/>
      <c r="F308" s="32"/>
      <c r="G308" s="32"/>
      <c r="H308" s="74"/>
      <c r="I308" s="74"/>
      <c r="J308" s="74"/>
    </row>
    <row r="309" spans="1:10" x14ac:dyDescent="0.25">
      <c r="A309" s="32"/>
      <c r="B309" s="32"/>
      <c r="C309" s="32"/>
      <c r="D309" s="32"/>
      <c r="E309" s="32"/>
      <c r="F309" s="32"/>
      <c r="G309" s="32"/>
      <c r="H309" s="74"/>
      <c r="I309" s="74"/>
      <c r="J309" s="74"/>
    </row>
    <row r="310" spans="1:10" x14ac:dyDescent="0.25">
      <c r="A310" s="32"/>
      <c r="B310" s="32"/>
      <c r="C310" s="32"/>
      <c r="D310" s="32"/>
      <c r="E310" s="32"/>
      <c r="F310" s="32"/>
      <c r="G310" s="32"/>
      <c r="H310" s="74"/>
      <c r="I310" s="74"/>
      <c r="J310" s="74"/>
    </row>
    <row r="311" spans="1:10" x14ac:dyDescent="0.25">
      <c r="A311" s="32"/>
      <c r="B311" s="32"/>
      <c r="C311" s="32"/>
      <c r="D311" s="32"/>
      <c r="E311" s="32"/>
      <c r="F311" s="32"/>
      <c r="G311" s="32"/>
      <c r="H311" s="74"/>
      <c r="I311" s="74"/>
      <c r="J311" s="74"/>
    </row>
    <row r="312" spans="1:10" x14ac:dyDescent="0.25">
      <c r="A312" s="32"/>
      <c r="B312" s="32"/>
      <c r="C312" s="32"/>
      <c r="D312" s="32"/>
      <c r="E312" s="32"/>
      <c r="F312" s="32"/>
      <c r="G312" s="32"/>
      <c r="H312" s="74"/>
      <c r="I312" s="74"/>
      <c r="J312" s="74"/>
    </row>
    <row r="313" spans="1:10" x14ac:dyDescent="0.25">
      <c r="A313" s="32"/>
      <c r="B313" s="32"/>
      <c r="C313" s="32"/>
      <c r="D313" s="32"/>
      <c r="E313" s="32"/>
      <c r="F313" s="32"/>
      <c r="G313" s="32"/>
      <c r="H313" s="74"/>
      <c r="I313" s="74"/>
      <c r="J313" s="74"/>
    </row>
    <row r="314" spans="1:10" x14ac:dyDescent="0.25">
      <c r="A314" s="32"/>
      <c r="B314" s="32"/>
      <c r="C314" s="32"/>
      <c r="D314" s="32"/>
      <c r="E314" s="32"/>
      <c r="F314" s="32"/>
      <c r="G314" s="32"/>
      <c r="H314" s="74"/>
      <c r="I314" s="74"/>
      <c r="J314" s="74"/>
    </row>
    <row r="315" spans="1:10" x14ac:dyDescent="0.25">
      <c r="A315" s="32"/>
      <c r="B315" s="32"/>
      <c r="C315" s="32"/>
      <c r="D315" s="32"/>
      <c r="E315" s="32"/>
      <c r="F315" s="32"/>
      <c r="G315" s="32"/>
      <c r="H315" s="74"/>
      <c r="I315" s="74"/>
      <c r="J315" s="74"/>
    </row>
    <row r="316" spans="1:10" x14ac:dyDescent="0.25">
      <c r="A316" s="32"/>
      <c r="B316" s="32"/>
      <c r="C316" s="32"/>
      <c r="D316" s="32"/>
      <c r="E316" s="32"/>
      <c r="F316" s="32"/>
      <c r="G316" s="32"/>
      <c r="H316" s="74"/>
      <c r="I316" s="74"/>
      <c r="J316" s="74"/>
    </row>
    <row r="317" spans="1:10" x14ac:dyDescent="0.25">
      <c r="A317" s="32"/>
      <c r="B317" s="32"/>
      <c r="C317" s="32"/>
      <c r="D317" s="32"/>
      <c r="E317" s="32"/>
      <c r="F317" s="32"/>
      <c r="G317" s="32"/>
      <c r="H317" s="74"/>
      <c r="I317" s="74"/>
      <c r="J317" s="74"/>
    </row>
    <row r="318" spans="1:10" x14ac:dyDescent="0.25">
      <c r="A318" s="32"/>
      <c r="B318" s="32"/>
      <c r="C318" s="32"/>
      <c r="D318" s="32"/>
      <c r="E318" s="32"/>
      <c r="F318" s="32"/>
      <c r="G318" s="32"/>
      <c r="H318" s="74"/>
      <c r="I318" s="74"/>
      <c r="J318" s="74"/>
    </row>
    <row r="319" spans="1:10" x14ac:dyDescent="0.25">
      <c r="A319" s="32"/>
      <c r="B319" s="32"/>
      <c r="C319" s="32"/>
      <c r="D319" s="32"/>
      <c r="E319" s="32"/>
      <c r="F319" s="32"/>
      <c r="G319" s="32"/>
      <c r="H319" s="74"/>
      <c r="I319" s="74"/>
      <c r="J319" s="74"/>
    </row>
    <row r="320" spans="1:10" x14ac:dyDescent="0.25">
      <c r="A320" s="32"/>
      <c r="B320" s="32"/>
      <c r="C320" s="32"/>
      <c r="D320" s="32"/>
      <c r="E320" s="32"/>
      <c r="F320" s="32"/>
      <c r="G320" s="32"/>
      <c r="H320" s="74"/>
      <c r="I320" s="74"/>
      <c r="J320" s="74"/>
    </row>
    <row r="321" spans="1:10" x14ac:dyDescent="0.25">
      <c r="A321" s="32"/>
      <c r="B321" s="32"/>
      <c r="C321" s="32"/>
      <c r="D321" s="32"/>
      <c r="E321" s="32"/>
      <c r="F321" s="32"/>
      <c r="G321" s="32"/>
      <c r="H321" s="74"/>
      <c r="I321" s="74"/>
      <c r="J321" s="74"/>
    </row>
    <row r="322" spans="1:10" x14ac:dyDescent="0.25">
      <c r="A322" s="32"/>
      <c r="B322" s="32"/>
      <c r="C322" s="32"/>
      <c r="D322" s="32"/>
      <c r="E322" s="32"/>
      <c r="F322" s="32"/>
      <c r="G322" s="32"/>
      <c r="H322" s="74"/>
      <c r="I322" s="74"/>
      <c r="J322" s="74"/>
    </row>
    <row r="323" spans="1:10" x14ac:dyDescent="0.25">
      <c r="A323" s="32"/>
      <c r="B323" s="32"/>
      <c r="C323" s="32"/>
      <c r="D323" s="32"/>
      <c r="E323" s="32"/>
      <c r="F323" s="32"/>
      <c r="G323" s="32"/>
      <c r="H323" s="74"/>
      <c r="I323" s="74"/>
      <c r="J323" s="74"/>
    </row>
    <row r="324" spans="1:10" x14ac:dyDescent="0.25">
      <c r="A324" s="32"/>
      <c r="B324" s="32"/>
      <c r="C324" s="32"/>
      <c r="D324" s="32"/>
      <c r="E324" s="32"/>
      <c r="F324" s="32"/>
      <c r="G324" s="32"/>
      <c r="H324" s="74"/>
      <c r="I324" s="74"/>
      <c r="J324" s="74"/>
    </row>
    <row r="325" spans="1:10" x14ac:dyDescent="0.25">
      <c r="A325" s="32"/>
      <c r="B325" s="32"/>
      <c r="C325" s="32"/>
      <c r="D325" s="32"/>
      <c r="E325" s="32"/>
      <c r="F325" s="32"/>
      <c r="G325" s="32"/>
      <c r="H325" s="74"/>
      <c r="I325" s="74"/>
      <c r="J325" s="74"/>
    </row>
    <row r="326" spans="1:10" x14ac:dyDescent="0.25">
      <c r="A326" s="32"/>
      <c r="B326" s="32"/>
      <c r="C326" s="32"/>
      <c r="D326" s="32"/>
      <c r="E326" s="32"/>
      <c r="F326" s="32"/>
      <c r="G326" s="32"/>
      <c r="H326" s="74"/>
      <c r="I326" s="74"/>
      <c r="J326" s="74"/>
    </row>
    <row r="327" spans="1:10" x14ac:dyDescent="0.25">
      <c r="A327" s="32"/>
      <c r="B327" s="32"/>
      <c r="C327" s="32"/>
      <c r="D327" s="32"/>
      <c r="E327" s="32"/>
      <c r="F327" s="32"/>
      <c r="G327" s="32"/>
      <c r="H327" s="74"/>
      <c r="I327" s="74"/>
      <c r="J327" s="74"/>
    </row>
    <row r="328" spans="1:10" x14ac:dyDescent="0.25">
      <c r="A328" s="32"/>
      <c r="B328" s="32"/>
      <c r="C328" s="32"/>
      <c r="D328" s="32"/>
      <c r="E328" s="32"/>
      <c r="F328" s="32"/>
      <c r="G328" s="32"/>
      <c r="H328" s="74"/>
      <c r="I328" s="74"/>
      <c r="J328" s="74"/>
    </row>
    <row r="329" spans="1:10" x14ac:dyDescent="0.25">
      <c r="A329" s="32"/>
      <c r="B329" s="32"/>
      <c r="C329" s="32"/>
      <c r="D329" s="32"/>
      <c r="E329" s="32"/>
      <c r="F329" s="32"/>
      <c r="G329" s="32"/>
      <c r="H329" s="74"/>
      <c r="I329" s="74"/>
      <c r="J329" s="74"/>
    </row>
    <row r="330" spans="1:10" x14ac:dyDescent="0.25">
      <c r="A330" s="32"/>
      <c r="B330" s="32"/>
      <c r="C330" s="32"/>
      <c r="D330" s="32"/>
      <c r="E330" s="32"/>
      <c r="F330" s="32"/>
      <c r="G330" s="32"/>
      <c r="H330" s="74"/>
      <c r="I330" s="74"/>
      <c r="J330" s="74"/>
    </row>
    <row r="331" spans="1:10" x14ac:dyDescent="0.25">
      <c r="A331" s="32"/>
      <c r="B331" s="32"/>
      <c r="C331" s="32"/>
      <c r="D331" s="32"/>
      <c r="E331" s="32"/>
      <c r="F331" s="32"/>
      <c r="G331" s="32"/>
      <c r="H331" s="74"/>
      <c r="I331" s="74"/>
      <c r="J331" s="74"/>
    </row>
    <row r="332" spans="1:10" x14ac:dyDescent="0.25">
      <c r="A332" s="32"/>
      <c r="B332" s="32"/>
      <c r="C332" s="32"/>
      <c r="D332" s="32"/>
      <c r="E332" s="32"/>
      <c r="F332" s="32"/>
      <c r="G332" s="32"/>
      <c r="H332" s="74"/>
      <c r="I332" s="74"/>
      <c r="J332" s="74"/>
    </row>
    <row r="333" spans="1:10" x14ac:dyDescent="0.25">
      <c r="A333" s="32"/>
      <c r="B333" s="32"/>
      <c r="C333" s="32"/>
      <c r="D333" s="32"/>
      <c r="E333" s="32"/>
      <c r="F333" s="32"/>
      <c r="G333" s="32"/>
      <c r="H333" s="74"/>
      <c r="I333" s="74"/>
      <c r="J333" s="74"/>
    </row>
    <row r="334" spans="1:10" x14ac:dyDescent="0.25">
      <c r="A334" s="32"/>
      <c r="B334" s="32"/>
      <c r="C334" s="32"/>
      <c r="D334" s="32"/>
      <c r="E334" s="32"/>
      <c r="F334" s="32"/>
      <c r="G334" s="32"/>
      <c r="H334" s="74"/>
      <c r="I334" s="74"/>
      <c r="J334" s="74"/>
    </row>
    <row r="335" spans="1:10" x14ac:dyDescent="0.25">
      <c r="A335" s="32"/>
      <c r="B335" s="32"/>
      <c r="C335" s="32"/>
      <c r="D335" s="32"/>
      <c r="E335" s="32"/>
      <c r="F335" s="32"/>
      <c r="G335" s="32"/>
      <c r="H335" s="74"/>
      <c r="I335" s="74"/>
      <c r="J335" s="74"/>
    </row>
    <row r="336" spans="1:10" x14ac:dyDescent="0.25">
      <c r="A336" s="32"/>
      <c r="B336" s="32"/>
      <c r="C336" s="32"/>
      <c r="D336" s="32"/>
      <c r="E336" s="32"/>
      <c r="F336" s="32"/>
      <c r="G336" s="32"/>
      <c r="H336" s="74"/>
      <c r="I336" s="74"/>
      <c r="J336" s="74"/>
    </row>
    <row r="337" spans="1:10" x14ac:dyDescent="0.25">
      <c r="A337" s="32"/>
      <c r="B337" s="32"/>
      <c r="C337" s="32"/>
      <c r="D337" s="32"/>
      <c r="E337" s="32"/>
      <c r="F337" s="32"/>
      <c r="G337" s="32"/>
      <c r="H337" s="74"/>
      <c r="I337" s="74"/>
      <c r="J337" s="74"/>
    </row>
    <row r="338" spans="1:10" x14ac:dyDescent="0.25">
      <c r="A338" s="32"/>
      <c r="B338" s="32"/>
      <c r="C338" s="32"/>
      <c r="D338" s="32"/>
      <c r="E338" s="32"/>
      <c r="F338" s="32"/>
      <c r="G338" s="32"/>
      <c r="H338" s="74"/>
      <c r="I338" s="74"/>
      <c r="J338" s="74"/>
    </row>
    <row r="339" spans="1:10" x14ac:dyDescent="0.25">
      <c r="A339" s="32"/>
      <c r="B339" s="32"/>
      <c r="C339" s="32"/>
      <c r="D339" s="32"/>
      <c r="E339" s="32"/>
      <c r="F339" s="32"/>
      <c r="G339" s="32"/>
      <c r="H339" s="74"/>
      <c r="I339" s="74"/>
      <c r="J339" s="74"/>
    </row>
    <row r="340" spans="1:10" x14ac:dyDescent="0.25">
      <c r="A340" s="32"/>
      <c r="B340" s="32"/>
      <c r="C340" s="32"/>
      <c r="D340" s="32"/>
      <c r="E340" s="32"/>
      <c r="F340" s="32"/>
      <c r="G340" s="32"/>
      <c r="H340" s="74"/>
      <c r="I340" s="74"/>
      <c r="J340" s="74"/>
    </row>
    <row r="341" spans="1:10" x14ac:dyDescent="0.25">
      <c r="A341" s="32"/>
      <c r="B341" s="32"/>
      <c r="C341" s="32"/>
      <c r="D341" s="32"/>
      <c r="E341" s="32"/>
      <c r="F341" s="32"/>
      <c r="G341" s="32"/>
      <c r="H341" s="74"/>
      <c r="I341" s="74"/>
      <c r="J341" s="74"/>
    </row>
    <row r="342" spans="1:10" x14ac:dyDescent="0.25">
      <c r="A342" s="32"/>
      <c r="B342" s="32"/>
      <c r="C342" s="32"/>
      <c r="D342" s="32"/>
      <c r="E342" s="32"/>
      <c r="F342" s="32"/>
      <c r="G342" s="32"/>
      <c r="H342" s="74"/>
      <c r="I342" s="74"/>
      <c r="J342" s="74"/>
    </row>
    <row r="343" spans="1:10" x14ac:dyDescent="0.25">
      <c r="A343" s="32"/>
      <c r="B343" s="32"/>
      <c r="C343" s="32"/>
      <c r="D343" s="32"/>
      <c r="E343" s="32"/>
      <c r="F343" s="32"/>
      <c r="G343" s="32"/>
      <c r="H343" s="74"/>
      <c r="I343" s="74"/>
      <c r="J343" s="74"/>
    </row>
    <row r="344" spans="1:10" x14ac:dyDescent="0.25">
      <c r="A344" s="32"/>
      <c r="B344" s="32"/>
      <c r="C344" s="32"/>
      <c r="D344" s="32"/>
      <c r="E344" s="32"/>
      <c r="F344" s="32"/>
      <c r="G344" s="32"/>
      <c r="H344" s="74"/>
      <c r="I344" s="74"/>
      <c r="J344" s="74"/>
    </row>
    <row r="345" spans="1:10" x14ac:dyDescent="0.25">
      <c r="A345" s="32"/>
      <c r="B345" s="32"/>
      <c r="C345" s="32"/>
      <c r="D345" s="32"/>
      <c r="E345" s="32"/>
      <c r="F345" s="32"/>
      <c r="G345" s="32"/>
      <c r="H345" s="74"/>
      <c r="I345" s="74"/>
      <c r="J345" s="74"/>
    </row>
    <row r="346" spans="1:10" x14ac:dyDescent="0.25">
      <c r="A346" s="32"/>
      <c r="B346" s="32"/>
      <c r="C346" s="32"/>
      <c r="D346" s="32"/>
      <c r="E346" s="32"/>
      <c r="F346" s="32"/>
      <c r="G346" s="32"/>
      <c r="H346" s="74"/>
      <c r="I346" s="74"/>
      <c r="J346" s="74"/>
    </row>
    <row r="347" spans="1:10" x14ac:dyDescent="0.25">
      <c r="A347" s="32"/>
      <c r="B347" s="32"/>
      <c r="C347" s="32"/>
      <c r="D347" s="32"/>
      <c r="E347" s="32"/>
      <c r="F347" s="32"/>
      <c r="G347" s="32"/>
      <c r="H347" s="74"/>
      <c r="I347" s="74"/>
      <c r="J347" s="74"/>
    </row>
    <row r="348" spans="1:10" x14ac:dyDescent="0.25">
      <c r="A348" s="32"/>
      <c r="B348" s="32"/>
      <c r="C348" s="32"/>
      <c r="D348" s="32"/>
      <c r="E348" s="32"/>
      <c r="F348" s="32"/>
      <c r="G348" s="32"/>
      <c r="H348" s="74"/>
      <c r="I348" s="74"/>
      <c r="J348" s="74"/>
    </row>
    <row r="349" spans="1:10" x14ac:dyDescent="0.25">
      <c r="A349" s="32"/>
      <c r="B349" s="32"/>
      <c r="C349" s="32"/>
      <c r="D349" s="32"/>
      <c r="E349" s="32"/>
      <c r="F349" s="32"/>
      <c r="G349" s="32"/>
      <c r="H349" s="74"/>
      <c r="I349" s="74"/>
      <c r="J349" s="74"/>
    </row>
    <row r="350" spans="1:10" x14ac:dyDescent="0.25">
      <c r="A350" s="32"/>
      <c r="B350" s="32"/>
      <c r="C350" s="32"/>
      <c r="D350" s="32"/>
      <c r="E350" s="32"/>
      <c r="F350" s="32"/>
      <c r="G350" s="32"/>
      <c r="H350" s="74"/>
      <c r="I350" s="74"/>
      <c r="J350" s="74"/>
    </row>
    <row r="351" spans="1:10" x14ac:dyDescent="0.25">
      <c r="A351" s="32"/>
      <c r="B351" s="32"/>
      <c r="C351" s="32"/>
      <c r="D351" s="32"/>
      <c r="E351" s="32"/>
      <c r="F351" s="32"/>
      <c r="G351" s="32"/>
      <c r="H351" s="74"/>
      <c r="I351" s="74"/>
      <c r="J351" s="74"/>
    </row>
    <row r="352" spans="1:10" x14ac:dyDescent="0.25">
      <c r="A352" s="32"/>
      <c r="B352" s="32"/>
      <c r="C352" s="32"/>
      <c r="D352" s="32"/>
      <c r="E352" s="32"/>
      <c r="F352" s="32"/>
      <c r="G352" s="32"/>
      <c r="H352" s="74"/>
      <c r="I352" s="74"/>
      <c r="J352" s="74"/>
    </row>
    <row r="353" spans="1:10" x14ac:dyDescent="0.25">
      <c r="A353" s="32"/>
      <c r="B353" s="32"/>
      <c r="C353" s="32"/>
      <c r="D353" s="32"/>
      <c r="E353" s="32"/>
      <c r="F353" s="32"/>
      <c r="G353" s="32"/>
      <c r="H353" s="74"/>
      <c r="I353" s="74"/>
      <c r="J353" s="74"/>
    </row>
    <row r="354" spans="1:10" x14ac:dyDescent="0.25">
      <c r="A354" s="32"/>
      <c r="B354" s="32"/>
      <c r="C354" s="32"/>
      <c r="D354" s="32"/>
      <c r="E354" s="32"/>
      <c r="F354" s="32"/>
      <c r="G354" s="32"/>
      <c r="H354" s="74"/>
      <c r="I354" s="74"/>
      <c r="J354" s="74"/>
    </row>
    <row r="355" spans="1:10" x14ac:dyDescent="0.25">
      <c r="A355" s="32"/>
      <c r="B355" s="32"/>
      <c r="C355" s="32"/>
      <c r="D355" s="32"/>
      <c r="E355" s="32"/>
      <c r="F355" s="32"/>
      <c r="G355" s="32"/>
      <c r="H355" s="74"/>
      <c r="I355" s="74"/>
      <c r="J355" s="74"/>
    </row>
    <row r="356" spans="1:10" x14ac:dyDescent="0.25">
      <c r="A356" s="32"/>
      <c r="B356" s="32"/>
      <c r="C356" s="32"/>
      <c r="D356" s="32"/>
      <c r="E356" s="32"/>
      <c r="F356" s="32"/>
      <c r="G356" s="32"/>
      <c r="H356" s="74"/>
      <c r="I356" s="74"/>
      <c r="J356" s="74"/>
    </row>
    <row r="357" spans="1:10" x14ac:dyDescent="0.25">
      <c r="A357" s="32"/>
      <c r="B357" s="32"/>
      <c r="C357" s="32"/>
      <c r="D357" s="32"/>
      <c r="E357" s="32"/>
      <c r="F357" s="32"/>
      <c r="G357" s="32"/>
      <c r="H357" s="74"/>
      <c r="I357" s="74"/>
      <c r="J357" s="74"/>
    </row>
    <row r="358" spans="1:10" x14ac:dyDescent="0.25">
      <c r="A358" s="32"/>
      <c r="B358" s="32"/>
      <c r="C358" s="32"/>
      <c r="D358" s="32"/>
      <c r="E358" s="32"/>
      <c r="F358" s="32"/>
      <c r="G358" s="32"/>
      <c r="H358" s="74"/>
      <c r="I358" s="74"/>
      <c r="J358" s="74"/>
    </row>
    <row r="359" spans="1:10" x14ac:dyDescent="0.25">
      <c r="A359" s="32"/>
      <c r="B359" s="32"/>
      <c r="C359" s="32"/>
      <c r="D359" s="32"/>
      <c r="E359" s="32"/>
      <c r="F359" s="32"/>
      <c r="G359" s="32"/>
      <c r="H359" s="74"/>
      <c r="I359" s="74"/>
      <c r="J359" s="74"/>
    </row>
    <row r="360" spans="1:10" x14ac:dyDescent="0.25">
      <c r="A360" s="32"/>
      <c r="B360" s="32"/>
      <c r="C360" s="32"/>
      <c r="D360" s="32"/>
      <c r="E360" s="32"/>
      <c r="F360" s="32"/>
      <c r="G360" s="32"/>
      <c r="H360" s="74"/>
      <c r="I360" s="74"/>
      <c r="J360" s="74"/>
    </row>
    <row r="361" spans="1:10" x14ac:dyDescent="0.25">
      <c r="A361" s="32"/>
      <c r="B361" s="32"/>
      <c r="C361" s="32"/>
      <c r="D361" s="32"/>
      <c r="E361" s="32"/>
      <c r="F361" s="32"/>
      <c r="G361" s="32"/>
      <c r="H361" s="74"/>
      <c r="I361" s="74"/>
      <c r="J361" s="74"/>
    </row>
    <row r="362" spans="1:10" x14ac:dyDescent="0.25">
      <c r="A362" s="32"/>
      <c r="B362" s="32"/>
      <c r="C362" s="32"/>
      <c r="D362" s="32"/>
      <c r="E362" s="32"/>
      <c r="F362" s="32"/>
      <c r="G362" s="32"/>
      <c r="H362" s="74"/>
      <c r="I362" s="74"/>
      <c r="J362" s="74"/>
    </row>
    <row r="363" spans="1:10" x14ac:dyDescent="0.25">
      <c r="A363" s="32"/>
      <c r="B363" s="32"/>
      <c r="C363" s="32"/>
      <c r="D363" s="32"/>
      <c r="E363" s="32"/>
      <c r="F363" s="32"/>
      <c r="G363" s="32"/>
      <c r="H363" s="74"/>
      <c r="I363" s="74"/>
      <c r="J363" s="74"/>
    </row>
    <row r="364" spans="1:10" x14ac:dyDescent="0.25">
      <c r="A364" s="32"/>
      <c r="B364" s="32"/>
      <c r="C364" s="32"/>
      <c r="D364" s="32"/>
      <c r="E364" s="32"/>
      <c r="F364" s="32"/>
      <c r="G364" s="32"/>
      <c r="H364" s="74"/>
      <c r="I364" s="74"/>
      <c r="J364" s="74"/>
    </row>
    <row r="365" spans="1:10" x14ac:dyDescent="0.25">
      <c r="A365" s="32"/>
      <c r="B365" s="32"/>
      <c r="C365" s="32"/>
      <c r="D365" s="32"/>
      <c r="E365" s="32"/>
      <c r="F365" s="32"/>
      <c r="G365" s="32"/>
      <c r="H365" s="74"/>
      <c r="I365" s="74"/>
      <c r="J365" s="74"/>
    </row>
    <row r="366" spans="1:10" x14ac:dyDescent="0.25">
      <c r="A366" s="32"/>
      <c r="B366" s="32"/>
      <c r="C366" s="32"/>
      <c r="D366" s="32"/>
      <c r="E366" s="32"/>
      <c r="F366" s="32"/>
      <c r="G366" s="32"/>
      <c r="H366" s="74"/>
      <c r="I366" s="74"/>
      <c r="J366" s="74"/>
    </row>
    <row r="367" spans="1:10" x14ac:dyDescent="0.25">
      <c r="A367" s="32"/>
      <c r="B367" s="32"/>
      <c r="C367" s="32"/>
      <c r="D367" s="32"/>
      <c r="E367" s="32"/>
      <c r="F367" s="32"/>
      <c r="G367" s="32"/>
      <c r="H367" s="74"/>
      <c r="I367" s="74"/>
      <c r="J367" s="74"/>
    </row>
    <row r="368" spans="1:10" x14ac:dyDescent="0.25">
      <c r="A368" s="32"/>
      <c r="B368" s="32"/>
      <c r="C368" s="32"/>
      <c r="D368" s="32"/>
      <c r="E368" s="32"/>
      <c r="F368" s="32"/>
      <c r="G368" s="32"/>
      <c r="H368" s="74"/>
      <c r="I368" s="74"/>
      <c r="J368" s="74"/>
    </row>
    <row r="369" spans="1:10" x14ac:dyDescent="0.25">
      <c r="A369" s="32"/>
      <c r="B369" s="32"/>
      <c r="C369" s="32"/>
      <c r="D369" s="32"/>
      <c r="E369" s="32"/>
      <c r="F369" s="32"/>
      <c r="G369" s="32"/>
      <c r="H369" s="74"/>
      <c r="I369" s="74"/>
      <c r="J369" s="74"/>
    </row>
    <row r="370" spans="1:10" x14ac:dyDescent="0.25">
      <c r="A370" s="32"/>
      <c r="B370" s="32"/>
      <c r="C370" s="32"/>
      <c r="D370" s="32"/>
      <c r="E370" s="32"/>
      <c r="F370" s="32"/>
      <c r="G370" s="32"/>
      <c r="H370" s="74"/>
      <c r="I370" s="74"/>
      <c r="J370" s="74"/>
    </row>
    <row r="371" spans="1:10" x14ac:dyDescent="0.25">
      <c r="A371" s="32"/>
      <c r="B371" s="32"/>
      <c r="C371" s="32"/>
      <c r="D371" s="32"/>
      <c r="E371" s="32"/>
      <c r="F371" s="32"/>
      <c r="G371" s="32"/>
      <c r="H371" s="74"/>
      <c r="I371" s="74"/>
      <c r="J371" s="74"/>
    </row>
    <row r="372" spans="1:10" x14ac:dyDescent="0.25">
      <c r="A372" s="32"/>
      <c r="B372" s="32"/>
      <c r="C372" s="32"/>
      <c r="D372" s="32"/>
      <c r="E372" s="32"/>
      <c r="F372" s="32"/>
      <c r="G372" s="32"/>
      <c r="H372" s="74"/>
      <c r="I372" s="74"/>
      <c r="J372" s="74"/>
    </row>
    <row r="373" spans="1:10" x14ac:dyDescent="0.25">
      <c r="A373" s="32"/>
      <c r="B373" s="32"/>
      <c r="C373" s="32"/>
      <c r="D373" s="32"/>
      <c r="E373" s="32"/>
      <c r="F373" s="32"/>
      <c r="G373" s="32"/>
      <c r="H373" s="74"/>
      <c r="I373" s="74"/>
      <c r="J373" s="74"/>
    </row>
    <row r="374" spans="1:10" x14ac:dyDescent="0.25">
      <c r="A374" s="32"/>
      <c r="B374" s="32"/>
      <c r="C374" s="32"/>
      <c r="D374" s="32"/>
      <c r="E374" s="32"/>
      <c r="F374" s="32"/>
      <c r="G374" s="32"/>
      <c r="H374" s="74"/>
      <c r="I374" s="74"/>
      <c r="J374" s="74"/>
    </row>
    <row r="375" spans="1:10" x14ac:dyDescent="0.25">
      <c r="A375" s="32"/>
      <c r="B375" s="32"/>
      <c r="C375" s="32"/>
      <c r="D375" s="32"/>
      <c r="E375" s="32"/>
      <c r="F375" s="32"/>
      <c r="G375" s="32"/>
      <c r="H375" s="74"/>
      <c r="I375" s="74"/>
      <c r="J375" s="74"/>
    </row>
    <row r="376" spans="1:10" x14ac:dyDescent="0.25">
      <c r="A376" s="32"/>
      <c r="B376" s="32"/>
      <c r="C376" s="32"/>
      <c r="D376" s="32"/>
      <c r="E376" s="32"/>
      <c r="F376" s="32"/>
      <c r="G376" s="32"/>
      <c r="H376" s="74"/>
      <c r="I376" s="74"/>
      <c r="J376" s="74"/>
    </row>
    <row r="377" spans="1:10" x14ac:dyDescent="0.25">
      <c r="A377" s="32"/>
      <c r="B377" s="32"/>
      <c r="C377" s="32"/>
      <c r="D377" s="32"/>
      <c r="E377" s="32"/>
      <c r="F377" s="32"/>
      <c r="G377" s="32"/>
      <c r="H377" s="74"/>
      <c r="I377" s="74"/>
      <c r="J377" s="74"/>
    </row>
    <row r="378" spans="1:10" x14ac:dyDescent="0.25">
      <c r="A378" s="32"/>
      <c r="B378" s="32"/>
      <c r="C378" s="32"/>
      <c r="D378" s="32"/>
      <c r="E378" s="32"/>
      <c r="F378" s="32"/>
      <c r="G378" s="32"/>
      <c r="H378" s="74"/>
      <c r="I378" s="74"/>
      <c r="J378" s="74"/>
    </row>
    <row r="379" spans="1:10" x14ac:dyDescent="0.25">
      <c r="A379" s="32"/>
      <c r="B379" s="32"/>
      <c r="C379" s="32"/>
      <c r="D379" s="32"/>
      <c r="E379" s="32"/>
      <c r="F379" s="32"/>
      <c r="G379" s="32"/>
      <c r="H379" s="74"/>
      <c r="I379" s="74"/>
      <c r="J379" s="74"/>
    </row>
    <row r="380" spans="1:10" x14ac:dyDescent="0.25">
      <c r="A380" s="32"/>
      <c r="B380" s="32"/>
      <c r="C380" s="32"/>
      <c r="D380" s="32"/>
      <c r="E380" s="32"/>
      <c r="F380" s="32"/>
      <c r="G380" s="32"/>
      <c r="H380" s="74"/>
      <c r="I380" s="74"/>
      <c r="J380" s="74"/>
    </row>
    <row r="381" spans="1:10" x14ac:dyDescent="0.25">
      <c r="A381" s="32"/>
      <c r="B381" s="32"/>
      <c r="C381" s="32"/>
      <c r="D381" s="32"/>
      <c r="E381" s="32"/>
      <c r="F381" s="32"/>
      <c r="G381" s="32"/>
      <c r="H381" s="74"/>
      <c r="I381" s="74"/>
      <c r="J381" s="74"/>
    </row>
    <row r="382" spans="1:10" x14ac:dyDescent="0.25">
      <c r="A382" s="32"/>
      <c r="B382" s="32"/>
      <c r="C382" s="32"/>
      <c r="D382" s="32"/>
      <c r="E382" s="32"/>
      <c r="F382" s="32"/>
      <c r="G382" s="32"/>
      <c r="H382" s="74"/>
      <c r="I382" s="74"/>
      <c r="J382" s="74"/>
    </row>
    <row r="383" spans="1:10" x14ac:dyDescent="0.25">
      <c r="A383" s="32"/>
      <c r="B383" s="32"/>
      <c r="C383" s="32"/>
      <c r="D383" s="32"/>
      <c r="E383" s="32"/>
      <c r="F383" s="32"/>
      <c r="G383" s="32"/>
      <c r="H383" s="74"/>
      <c r="I383" s="74"/>
      <c r="J383" s="74"/>
    </row>
    <row r="384" spans="1:10" x14ac:dyDescent="0.25">
      <c r="A384" s="32"/>
      <c r="B384" s="32"/>
      <c r="C384" s="32"/>
      <c r="D384" s="32"/>
      <c r="E384" s="32"/>
      <c r="F384" s="32"/>
      <c r="G384" s="32"/>
      <c r="H384" s="74"/>
      <c r="I384" s="74"/>
      <c r="J384" s="74"/>
    </row>
    <row r="385" spans="1:10" x14ac:dyDescent="0.25">
      <c r="A385" s="32"/>
      <c r="B385" s="32"/>
      <c r="C385" s="32"/>
      <c r="D385" s="32"/>
      <c r="E385" s="32"/>
      <c r="F385" s="32"/>
      <c r="G385" s="32"/>
      <c r="H385" s="74"/>
      <c r="I385" s="74"/>
      <c r="J385" s="74"/>
    </row>
    <row r="386" spans="1:10" x14ac:dyDescent="0.25">
      <c r="A386" s="32"/>
      <c r="B386" s="32"/>
      <c r="C386" s="32"/>
      <c r="D386" s="32"/>
      <c r="E386" s="32"/>
      <c r="F386" s="32"/>
      <c r="G386" s="32"/>
      <c r="H386" s="74"/>
      <c r="I386" s="74"/>
      <c r="J386" s="74"/>
    </row>
    <row r="387" spans="1:10" x14ac:dyDescent="0.25">
      <c r="A387" s="32"/>
      <c r="B387" s="32"/>
      <c r="C387" s="32"/>
      <c r="D387" s="32"/>
      <c r="E387" s="32"/>
      <c r="F387" s="32"/>
      <c r="G387" s="32"/>
      <c r="H387" s="74"/>
      <c r="I387" s="74"/>
      <c r="J387" s="74"/>
    </row>
    <row r="388" spans="1:10" x14ac:dyDescent="0.25">
      <c r="A388" s="32"/>
      <c r="B388" s="32"/>
      <c r="C388" s="32"/>
      <c r="D388" s="32"/>
      <c r="E388" s="32"/>
      <c r="F388" s="32"/>
      <c r="G388" s="32"/>
      <c r="H388" s="74"/>
      <c r="I388" s="74"/>
      <c r="J388" s="74"/>
    </row>
    <row r="389" spans="1:10" x14ac:dyDescent="0.25">
      <c r="A389" s="32"/>
      <c r="B389" s="32"/>
      <c r="C389" s="32"/>
      <c r="D389" s="32"/>
      <c r="E389" s="32"/>
      <c r="F389" s="32"/>
      <c r="G389" s="32"/>
      <c r="H389" s="74"/>
      <c r="I389" s="74"/>
      <c r="J389" s="74"/>
    </row>
    <row r="390" spans="1:10" x14ac:dyDescent="0.25">
      <c r="A390" s="32"/>
      <c r="B390" s="32"/>
      <c r="C390" s="32"/>
      <c r="D390" s="32"/>
      <c r="E390" s="32"/>
      <c r="F390" s="32"/>
      <c r="G390" s="32"/>
      <c r="H390" s="74"/>
      <c r="I390" s="74"/>
      <c r="J390" s="74"/>
    </row>
    <row r="391" spans="1:10" x14ac:dyDescent="0.25">
      <c r="A391" s="32"/>
      <c r="B391" s="32"/>
      <c r="C391" s="32"/>
      <c r="D391" s="32"/>
      <c r="E391" s="32"/>
      <c r="F391" s="32"/>
      <c r="G391" s="32"/>
      <c r="H391" s="74"/>
      <c r="I391" s="74"/>
      <c r="J391" s="74"/>
    </row>
    <row r="392" spans="1:10" x14ac:dyDescent="0.25">
      <c r="A392" s="32"/>
      <c r="B392" s="32"/>
      <c r="C392" s="32"/>
      <c r="D392" s="32"/>
      <c r="E392" s="32"/>
      <c r="F392" s="32"/>
      <c r="G392" s="32"/>
      <c r="H392" s="74"/>
      <c r="I392" s="74"/>
      <c r="J392" s="74"/>
    </row>
    <row r="393" spans="1:10" x14ac:dyDescent="0.25">
      <c r="A393" s="32"/>
      <c r="B393" s="32"/>
      <c r="C393" s="32"/>
      <c r="D393" s="32"/>
      <c r="E393" s="32"/>
      <c r="F393" s="32"/>
      <c r="G393" s="32"/>
      <c r="H393" s="74"/>
      <c r="I393" s="74"/>
      <c r="J393" s="74"/>
    </row>
    <row r="394" spans="1:10" x14ac:dyDescent="0.25">
      <c r="A394" s="32"/>
      <c r="B394" s="32"/>
      <c r="C394" s="32"/>
      <c r="D394" s="32"/>
      <c r="E394" s="32"/>
      <c r="F394" s="32"/>
      <c r="G394" s="32"/>
      <c r="H394" s="74"/>
      <c r="I394" s="74"/>
      <c r="J394" s="74"/>
    </row>
    <row r="395" spans="1:10" x14ac:dyDescent="0.25">
      <c r="A395" s="32"/>
      <c r="B395" s="32"/>
      <c r="C395" s="32"/>
      <c r="D395" s="32"/>
      <c r="E395" s="32"/>
      <c r="F395" s="32"/>
      <c r="G395" s="32"/>
      <c r="H395" s="74"/>
      <c r="I395" s="74"/>
      <c r="J395" s="74"/>
    </row>
    <row r="396" spans="1:10" x14ac:dyDescent="0.25">
      <c r="A396" s="32"/>
      <c r="B396" s="32"/>
      <c r="C396" s="32"/>
      <c r="D396" s="32"/>
      <c r="E396" s="32"/>
      <c r="F396" s="32"/>
      <c r="G396" s="32"/>
      <c r="H396" s="74"/>
      <c r="I396" s="74"/>
      <c r="J396" s="74"/>
    </row>
    <row r="397" spans="1:10" x14ac:dyDescent="0.25">
      <c r="A397" s="32"/>
      <c r="B397" s="32"/>
      <c r="C397" s="32"/>
      <c r="D397" s="32"/>
      <c r="E397" s="32"/>
      <c r="F397" s="32"/>
      <c r="G397" s="32"/>
      <c r="H397" s="74"/>
      <c r="I397" s="74"/>
      <c r="J397" s="74"/>
    </row>
    <row r="398" spans="1:10" x14ac:dyDescent="0.25">
      <c r="A398" s="32"/>
      <c r="B398" s="32"/>
      <c r="C398" s="32"/>
      <c r="D398" s="32"/>
      <c r="E398" s="32"/>
      <c r="F398" s="32"/>
      <c r="G398" s="32"/>
      <c r="H398" s="74"/>
      <c r="I398" s="74"/>
      <c r="J398" s="74"/>
    </row>
    <row r="399" spans="1:10" x14ac:dyDescent="0.25">
      <c r="A399" s="32"/>
      <c r="B399" s="32"/>
      <c r="C399" s="32"/>
      <c r="D399" s="32"/>
      <c r="E399" s="32"/>
      <c r="F399" s="32"/>
      <c r="G399" s="32"/>
      <c r="H399" s="74"/>
      <c r="I399" s="74"/>
      <c r="J399" s="74"/>
    </row>
    <row r="400" spans="1:10" x14ac:dyDescent="0.25">
      <c r="A400" s="32"/>
      <c r="B400" s="32"/>
      <c r="C400" s="32"/>
      <c r="D400" s="32"/>
      <c r="E400" s="32"/>
      <c r="F400" s="32"/>
      <c r="G400" s="32"/>
      <c r="H400" s="74"/>
      <c r="I400" s="74"/>
      <c r="J400" s="74"/>
    </row>
    <row r="401" spans="1:10" x14ac:dyDescent="0.25">
      <c r="A401" s="32"/>
      <c r="B401" s="32"/>
      <c r="C401" s="32"/>
      <c r="D401" s="32"/>
      <c r="E401" s="32"/>
      <c r="F401" s="32"/>
      <c r="G401" s="32"/>
      <c r="H401" s="74"/>
      <c r="I401" s="74"/>
      <c r="J401" s="74"/>
    </row>
    <row r="402" spans="1:10" x14ac:dyDescent="0.25">
      <c r="A402" s="32"/>
      <c r="B402" s="32"/>
      <c r="C402" s="32"/>
      <c r="D402" s="32"/>
      <c r="E402" s="32"/>
      <c r="F402" s="32"/>
      <c r="G402" s="32"/>
      <c r="H402" s="74"/>
      <c r="I402" s="74"/>
      <c r="J402" s="74"/>
    </row>
    <row r="403" spans="1:10" x14ac:dyDescent="0.25">
      <c r="A403" s="32"/>
      <c r="B403" s="32"/>
      <c r="C403" s="32"/>
      <c r="D403" s="32"/>
      <c r="E403" s="32"/>
      <c r="F403" s="32"/>
      <c r="G403" s="32"/>
      <c r="H403" s="74"/>
      <c r="I403" s="74"/>
      <c r="J403" s="74"/>
    </row>
    <row r="404" spans="1:10" x14ac:dyDescent="0.25">
      <c r="A404" s="32"/>
      <c r="B404" s="32"/>
      <c r="C404" s="32"/>
      <c r="D404" s="32"/>
      <c r="E404" s="32"/>
      <c r="F404" s="32"/>
      <c r="G404" s="32"/>
      <c r="H404" s="74"/>
      <c r="I404" s="74"/>
      <c r="J404" s="74"/>
    </row>
    <row r="405" spans="1:10" x14ac:dyDescent="0.25">
      <c r="A405" s="32"/>
      <c r="B405" s="32"/>
      <c r="C405" s="32"/>
      <c r="D405" s="32"/>
      <c r="E405" s="32"/>
      <c r="F405" s="32"/>
      <c r="G405" s="32"/>
      <c r="H405" s="74"/>
      <c r="I405" s="74"/>
      <c r="J405" s="74"/>
    </row>
    <row r="406" spans="1:10" x14ac:dyDescent="0.25">
      <c r="A406" s="32"/>
      <c r="B406" s="32"/>
      <c r="C406" s="32"/>
      <c r="D406" s="32"/>
      <c r="E406" s="32"/>
      <c r="F406" s="32"/>
      <c r="G406" s="32"/>
      <c r="H406" s="74"/>
      <c r="I406" s="74"/>
      <c r="J406" s="74"/>
    </row>
    <row r="407" spans="1:10" x14ac:dyDescent="0.25">
      <c r="A407" s="32"/>
      <c r="B407" s="32"/>
      <c r="C407" s="32"/>
      <c r="D407" s="32"/>
      <c r="E407" s="32"/>
      <c r="F407" s="32"/>
      <c r="G407" s="32"/>
      <c r="H407" s="74"/>
      <c r="I407" s="74"/>
      <c r="J407" s="74"/>
    </row>
    <row r="408" spans="1:10" x14ac:dyDescent="0.25">
      <c r="A408" s="32"/>
      <c r="B408" s="32"/>
      <c r="C408" s="32"/>
      <c r="D408" s="32"/>
      <c r="E408" s="32"/>
      <c r="F408" s="32"/>
      <c r="G408" s="32"/>
      <c r="H408" s="74"/>
      <c r="I408" s="74"/>
      <c r="J408" s="74"/>
    </row>
    <row r="409" spans="1:10" x14ac:dyDescent="0.25">
      <c r="A409" s="32"/>
      <c r="B409" s="32"/>
      <c r="C409" s="32"/>
      <c r="D409" s="32"/>
      <c r="E409" s="32"/>
      <c r="F409" s="32"/>
      <c r="G409" s="32"/>
      <c r="H409" s="74"/>
      <c r="I409" s="74"/>
      <c r="J409" s="74"/>
    </row>
    <row r="410" spans="1:10" x14ac:dyDescent="0.25">
      <c r="A410" s="32"/>
      <c r="B410" s="32"/>
      <c r="C410" s="32"/>
      <c r="D410" s="32"/>
      <c r="E410" s="32"/>
      <c r="F410" s="32"/>
      <c r="G410" s="32"/>
      <c r="H410" s="74"/>
      <c r="I410" s="74"/>
      <c r="J410" s="74"/>
    </row>
    <row r="411" spans="1:10" x14ac:dyDescent="0.25">
      <c r="A411" s="32"/>
      <c r="B411" s="32"/>
      <c r="C411" s="32"/>
      <c r="D411" s="32"/>
      <c r="E411" s="32"/>
      <c r="F411" s="32"/>
      <c r="G411" s="32"/>
      <c r="H411" s="74"/>
      <c r="I411" s="74"/>
      <c r="J411" s="74"/>
    </row>
    <row r="412" spans="1:10" x14ac:dyDescent="0.25">
      <c r="A412" s="32"/>
      <c r="B412" s="32"/>
      <c r="C412" s="32"/>
      <c r="D412" s="32"/>
      <c r="E412" s="32"/>
      <c r="F412" s="32"/>
      <c r="G412" s="32"/>
      <c r="H412" s="74"/>
      <c r="I412" s="74"/>
      <c r="J412" s="74"/>
    </row>
    <row r="413" spans="1:10" x14ac:dyDescent="0.25">
      <c r="A413" s="32"/>
      <c r="B413" s="32"/>
      <c r="C413" s="32"/>
      <c r="D413" s="32"/>
      <c r="E413" s="32"/>
      <c r="F413" s="32"/>
      <c r="G413" s="32"/>
      <c r="H413" s="74"/>
      <c r="I413" s="74"/>
      <c r="J413" s="74"/>
    </row>
    <row r="414" spans="1:10" x14ac:dyDescent="0.25">
      <c r="A414" s="32"/>
      <c r="B414" s="32"/>
      <c r="C414" s="32"/>
      <c r="D414" s="32"/>
      <c r="E414" s="32"/>
      <c r="F414" s="32"/>
      <c r="G414" s="32"/>
      <c r="H414" s="74"/>
      <c r="I414" s="74"/>
      <c r="J414" s="74"/>
    </row>
    <row r="415" spans="1:10" x14ac:dyDescent="0.25">
      <c r="A415" s="32"/>
      <c r="B415" s="32"/>
      <c r="C415" s="32"/>
      <c r="D415" s="32"/>
      <c r="E415" s="32"/>
      <c r="F415" s="32"/>
      <c r="G415" s="32"/>
      <c r="H415" s="74"/>
      <c r="I415" s="74"/>
      <c r="J415" s="74"/>
    </row>
    <row r="416" spans="1:10" x14ac:dyDescent="0.25">
      <c r="A416" s="32"/>
      <c r="B416" s="32"/>
      <c r="C416" s="32"/>
      <c r="D416" s="32"/>
      <c r="E416" s="32"/>
      <c r="F416" s="32"/>
      <c r="G416" s="32"/>
      <c r="H416" s="74"/>
      <c r="I416" s="74"/>
      <c r="J416" s="74"/>
    </row>
    <row r="417" spans="1:10" x14ac:dyDescent="0.25">
      <c r="A417" s="32"/>
      <c r="B417" s="32"/>
      <c r="C417" s="32"/>
      <c r="D417" s="32"/>
      <c r="E417" s="32"/>
      <c r="F417" s="32"/>
      <c r="G417" s="32"/>
      <c r="H417" s="74"/>
      <c r="I417" s="74"/>
      <c r="J417" s="74"/>
    </row>
    <row r="418" spans="1:10" x14ac:dyDescent="0.25">
      <c r="A418" s="32"/>
      <c r="B418" s="32"/>
      <c r="C418" s="32"/>
      <c r="D418" s="32"/>
      <c r="E418" s="32"/>
      <c r="F418" s="32"/>
      <c r="G418" s="32"/>
      <c r="H418" s="74"/>
      <c r="I418" s="74"/>
      <c r="J418" s="74"/>
    </row>
    <row r="419" spans="1:10" x14ac:dyDescent="0.25">
      <c r="A419" s="32"/>
      <c r="B419" s="32"/>
      <c r="C419" s="32"/>
      <c r="D419" s="32"/>
      <c r="E419" s="32"/>
      <c r="F419" s="32"/>
      <c r="G419" s="32"/>
      <c r="H419" s="74"/>
      <c r="I419" s="74"/>
      <c r="J419" s="74"/>
    </row>
    <row r="420" spans="1:10" x14ac:dyDescent="0.25">
      <c r="A420" s="32"/>
      <c r="B420" s="32"/>
      <c r="C420" s="32"/>
      <c r="D420" s="32"/>
      <c r="E420" s="32"/>
      <c r="F420" s="32"/>
      <c r="G420" s="32"/>
      <c r="H420" s="74"/>
      <c r="I420" s="74"/>
      <c r="J420" s="74"/>
    </row>
    <row r="421" spans="1:10" x14ac:dyDescent="0.25">
      <c r="A421" s="32"/>
      <c r="B421" s="32"/>
      <c r="C421" s="32"/>
      <c r="D421" s="32"/>
      <c r="E421" s="32"/>
      <c r="F421" s="32"/>
      <c r="G421" s="32"/>
      <c r="H421" s="74"/>
      <c r="I421" s="74"/>
      <c r="J421" s="74"/>
    </row>
    <row r="422" spans="1:10" x14ac:dyDescent="0.25">
      <c r="A422" s="32"/>
      <c r="B422" s="32"/>
      <c r="C422" s="32"/>
      <c r="D422" s="32"/>
      <c r="E422" s="32"/>
      <c r="F422" s="32"/>
      <c r="G422" s="32"/>
      <c r="H422" s="74"/>
      <c r="I422" s="74"/>
      <c r="J422" s="74"/>
    </row>
    <row r="423" spans="1:10" x14ac:dyDescent="0.25">
      <c r="A423" s="32"/>
      <c r="B423" s="32"/>
      <c r="C423" s="32"/>
      <c r="D423" s="32"/>
      <c r="E423" s="32"/>
      <c r="F423" s="32"/>
      <c r="G423" s="32"/>
      <c r="H423" s="74"/>
      <c r="I423" s="74"/>
      <c r="J423" s="74"/>
    </row>
    <row r="424" spans="1:10" x14ac:dyDescent="0.25">
      <c r="A424" s="32"/>
      <c r="B424" s="32"/>
      <c r="C424" s="32"/>
      <c r="D424" s="32"/>
      <c r="E424" s="32"/>
      <c r="F424" s="32"/>
      <c r="G424" s="32"/>
      <c r="H424" s="74"/>
      <c r="I424" s="74"/>
      <c r="J424" s="74"/>
    </row>
    <row r="425" spans="1:10" x14ac:dyDescent="0.25">
      <c r="A425" s="32"/>
      <c r="B425" s="32"/>
      <c r="C425" s="32"/>
      <c r="D425" s="32"/>
      <c r="E425" s="32"/>
      <c r="F425" s="32"/>
      <c r="G425" s="32"/>
      <c r="H425" s="74"/>
      <c r="I425" s="74"/>
      <c r="J425" s="74"/>
    </row>
    <row r="426" spans="1:10" x14ac:dyDescent="0.25">
      <c r="A426" s="32"/>
      <c r="B426" s="32"/>
      <c r="C426" s="32"/>
      <c r="D426" s="32"/>
      <c r="E426" s="32"/>
      <c r="F426" s="32"/>
      <c r="G426" s="32"/>
      <c r="H426" s="74"/>
      <c r="I426" s="74"/>
      <c r="J426" s="74"/>
    </row>
    <row r="427" spans="1:10" x14ac:dyDescent="0.25">
      <c r="A427" s="32"/>
      <c r="B427" s="32"/>
      <c r="C427" s="32"/>
      <c r="D427" s="32"/>
      <c r="E427" s="32"/>
      <c r="F427" s="32"/>
      <c r="G427" s="32"/>
      <c r="H427" s="74"/>
      <c r="I427" s="74"/>
      <c r="J427" s="74"/>
    </row>
    <row r="428" spans="1:10" x14ac:dyDescent="0.25">
      <c r="A428" s="32"/>
      <c r="B428" s="32"/>
      <c r="C428" s="32"/>
      <c r="D428" s="32"/>
      <c r="E428" s="32"/>
      <c r="F428" s="32"/>
      <c r="G428" s="32"/>
      <c r="H428" s="74"/>
      <c r="I428" s="74"/>
      <c r="J428" s="74"/>
    </row>
    <row r="429" spans="1:10" x14ac:dyDescent="0.25">
      <c r="A429" s="32"/>
      <c r="B429" s="32"/>
      <c r="C429" s="32"/>
      <c r="D429" s="32"/>
      <c r="E429" s="32"/>
      <c r="F429" s="32"/>
      <c r="G429" s="32"/>
      <c r="H429" s="74"/>
      <c r="I429" s="74"/>
      <c r="J429" s="74"/>
    </row>
    <row r="430" spans="1:10" x14ac:dyDescent="0.25">
      <c r="A430" s="32"/>
      <c r="B430" s="32"/>
      <c r="C430" s="32"/>
      <c r="D430" s="32"/>
      <c r="E430" s="32"/>
      <c r="F430" s="32"/>
      <c r="G430" s="32"/>
      <c r="H430" s="74"/>
      <c r="I430" s="74"/>
      <c r="J430" s="74"/>
    </row>
    <row r="431" spans="1:10" x14ac:dyDescent="0.25">
      <c r="A431" s="32"/>
      <c r="B431" s="32"/>
      <c r="C431" s="32"/>
      <c r="D431" s="32"/>
      <c r="E431" s="32"/>
      <c r="F431" s="32"/>
      <c r="G431" s="32"/>
      <c r="H431" s="74"/>
      <c r="I431" s="74"/>
      <c r="J431" s="74"/>
    </row>
    <row r="432" spans="1:10" x14ac:dyDescent="0.25">
      <c r="A432" s="32"/>
      <c r="B432" s="32"/>
      <c r="C432" s="32"/>
      <c r="D432" s="32"/>
      <c r="E432" s="32"/>
      <c r="F432" s="32"/>
      <c r="G432" s="32"/>
      <c r="H432" s="74"/>
      <c r="I432" s="74"/>
      <c r="J432" s="74"/>
    </row>
    <row r="433" spans="1:10" x14ac:dyDescent="0.25">
      <c r="A433" s="32"/>
      <c r="B433" s="32"/>
      <c r="C433" s="32"/>
      <c r="D433" s="32"/>
      <c r="E433" s="32"/>
      <c r="F433" s="32"/>
      <c r="G433" s="32"/>
      <c r="H433" s="74"/>
      <c r="I433" s="74"/>
      <c r="J433" s="74"/>
    </row>
    <row r="434" spans="1:10" x14ac:dyDescent="0.25">
      <c r="A434" s="32"/>
      <c r="B434" s="32"/>
      <c r="C434" s="32"/>
      <c r="D434" s="32"/>
      <c r="E434" s="32"/>
      <c r="F434" s="32"/>
      <c r="G434" s="32"/>
      <c r="H434" s="74"/>
      <c r="I434" s="74"/>
      <c r="J434" s="74"/>
    </row>
    <row r="435" spans="1:10" x14ac:dyDescent="0.25">
      <c r="A435" s="32"/>
      <c r="B435" s="32"/>
      <c r="C435" s="32"/>
      <c r="D435" s="32"/>
      <c r="E435" s="32"/>
      <c r="F435" s="32"/>
      <c r="G435" s="32"/>
      <c r="H435" s="74"/>
      <c r="I435" s="74"/>
      <c r="J435" s="74"/>
    </row>
    <row r="436" spans="1:10" x14ac:dyDescent="0.25">
      <c r="A436" s="32"/>
      <c r="B436" s="32"/>
      <c r="C436" s="32"/>
      <c r="D436" s="32"/>
      <c r="E436" s="32"/>
      <c r="F436" s="32"/>
      <c r="G436" s="32"/>
      <c r="H436" s="74"/>
      <c r="I436" s="74"/>
      <c r="J436" s="74"/>
    </row>
    <row r="437" spans="1:10" x14ac:dyDescent="0.25">
      <c r="A437" s="32"/>
      <c r="B437" s="32"/>
      <c r="C437" s="32"/>
      <c r="D437" s="32"/>
      <c r="E437" s="32"/>
      <c r="F437" s="32"/>
      <c r="G437" s="32"/>
      <c r="H437" s="74"/>
      <c r="I437" s="74"/>
      <c r="J437" s="74"/>
    </row>
    <row r="438" spans="1:10" x14ac:dyDescent="0.25">
      <c r="A438" s="32"/>
      <c r="B438" s="32"/>
      <c r="C438" s="32"/>
      <c r="D438" s="32"/>
      <c r="E438" s="32"/>
      <c r="F438" s="32"/>
      <c r="G438" s="32"/>
      <c r="H438" s="74"/>
      <c r="I438" s="74"/>
      <c r="J438" s="74"/>
    </row>
    <row r="439" spans="1:10" x14ac:dyDescent="0.25">
      <c r="A439" s="32"/>
      <c r="B439" s="32"/>
      <c r="C439" s="32"/>
      <c r="D439" s="32"/>
      <c r="E439" s="32"/>
      <c r="F439" s="32"/>
      <c r="G439" s="32"/>
      <c r="H439" s="74"/>
      <c r="I439" s="74"/>
      <c r="J439" s="74"/>
    </row>
    <row r="440" spans="1:10" x14ac:dyDescent="0.25">
      <c r="A440" s="32"/>
      <c r="B440" s="32"/>
      <c r="C440" s="32"/>
      <c r="D440" s="32"/>
      <c r="E440" s="32"/>
      <c r="F440" s="32"/>
      <c r="G440" s="32"/>
      <c r="H440" s="74"/>
      <c r="I440" s="74"/>
      <c r="J440" s="74"/>
    </row>
    <row r="441" spans="1:10" x14ac:dyDescent="0.25">
      <c r="A441" s="32"/>
      <c r="B441" s="32"/>
      <c r="C441" s="32"/>
      <c r="D441" s="32"/>
      <c r="E441" s="32"/>
      <c r="F441" s="32"/>
      <c r="G441" s="32"/>
      <c r="H441" s="74"/>
      <c r="I441" s="74"/>
      <c r="J441" s="74"/>
    </row>
    <row r="442" spans="1:10" x14ac:dyDescent="0.25">
      <c r="A442" s="32"/>
      <c r="B442" s="32"/>
      <c r="C442" s="32"/>
      <c r="D442" s="32"/>
      <c r="E442" s="32"/>
      <c r="F442" s="32"/>
      <c r="G442" s="32"/>
      <c r="H442" s="74"/>
      <c r="I442" s="74"/>
      <c r="J442" s="74"/>
    </row>
    <row r="443" spans="1:10" x14ac:dyDescent="0.25">
      <c r="A443" s="32"/>
      <c r="B443" s="32"/>
      <c r="C443" s="32"/>
      <c r="D443" s="32"/>
      <c r="E443" s="32"/>
      <c r="F443" s="32"/>
      <c r="G443" s="32"/>
      <c r="H443" s="74"/>
      <c r="I443" s="74"/>
      <c r="J443" s="74"/>
    </row>
    <row r="444" spans="1:10" x14ac:dyDescent="0.25">
      <c r="A444" s="32"/>
      <c r="B444" s="32"/>
      <c r="C444" s="32"/>
      <c r="D444" s="32"/>
      <c r="E444" s="32"/>
      <c r="F444" s="32"/>
      <c r="G444" s="32"/>
      <c r="H444" s="74"/>
      <c r="I444" s="74"/>
      <c r="J444" s="74"/>
    </row>
    <row r="445" spans="1:10" x14ac:dyDescent="0.25">
      <c r="A445" s="32"/>
      <c r="B445" s="32"/>
      <c r="C445" s="32"/>
      <c r="D445" s="32"/>
      <c r="E445" s="32"/>
      <c r="F445" s="32"/>
      <c r="G445" s="32"/>
      <c r="H445" s="74"/>
      <c r="I445" s="74"/>
      <c r="J445" s="74"/>
    </row>
    <row r="446" spans="1:10" x14ac:dyDescent="0.25">
      <c r="A446" s="32"/>
      <c r="B446" s="32"/>
      <c r="C446" s="32"/>
      <c r="D446" s="32"/>
      <c r="E446" s="32"/>
      <c r="F446" s="32"/>
      <c r="G446" s="32"/>
      <c r="H446" s="74"/>
      <c r="I446" s="74"/>
      <c r="J446" s="74"/>
    </row>
    <row r="447" spans="1:10" x14ac:dyDescent="0.25">
      <c r="A447" s="32"/>
      <c r="B447" s="32"/>
      <c r="C447" s="32"/>
      <c r="D447" s="32"/>
      <c r="E447" s="32"/>
      <c r="F447" s="32"/>
      <c r="G447" s="32"/>
      <c r="H447" s="74"/>
      <c r="I447" s="74"/>
      <c r="J447" s="74"/>
    </row>
    <row r="448" spans="1:10" x14ac:dyDescent="0.25">
      <c r="A448" s="32"/>
      <c r="B448" s="32"/>
      <c r="C448" s="32"/>
      <c r="D448" s="32"/>
      <c r="E448" s="32"/>
      <c r="F448" s="32"/>
      <c r="G448" s="32"/>
      <c r="H448" s="74"/>
      <c r="I448" s="74"/>
      <c r="J448" s="74"/>
    </row>
    <row r="449" spans="1:10" x14ac:dyDescent="0.25">
      <c r="A449" s="32"/>
      <c r="B449" s="32"/>
      <c r="C449" s="32"/>
      <c r="D449" s="32"/>
      <c r="E449" s="32"/>
      <c r="F449" s="32"/>
      <c r="G449" s="32"/>
      <c r="H449" s="74"/>
      <c r="I449" s="74"/>
      <c r="J449" s="74"/>
    </row>
    <row r="450" spans="1:10" x14ac:dyDescent="0.25">
      <c r="A450" s="32"/>
      <c r="B450" s="32"/>
      <c r="C450" s="32"/>
      <c r="D450" s="32"/>
      <c r="E450" s="32"/>
      <c r="F450" s="32"/>
      <c r="G450" s="32"/>
      <c r="H450" s="74"/>
      <c r="I450" s="74"/>
      <c r="J450" s="74"/>
    </row>
    <row r="451" spans="1:10" x14ac:dyDescent="0.25">
      <c r="A451" s="32"/>
      <c r="B451" s="32"/>
      <c r="C451" s="32"/>
      <c r="D451" s="32"/>
      <c r="E451" s="32"/>
      <c r="F451" s="32"/>
      <c r="G451" s="32"/>
      <c r="H451" s="74"/>
      <c r="I451" s="74"/>
      <c r="J451" s="74"/>
    </row>
    <row r="452" spans="1:10" x14ac:dyDescent="0.25">
      <c r="A452" s="32"/>
      <c r="B452" s="32"/>
      <c r="C452" s="32"/>
      <c r="D452" s="32"/>
      <c r="E452" s="32"/>
      <c r="F452" s="32"/>
      <c r="G452" s="32"/>
      <c r="H452" s="74"/>
      <c r="I452" s="74"/>
      <c r="J452" s="74"/>
    </row>
    <row r="453" spans="1:10" x14ac:dyDescent="0.25">
      <c r="A453" s="32"/>
      <c r="B453" s="32"/>
      <c r="C453" s="32"/>
      <c r="D453" s="32"/>
      <c r="E453" s="32"/>
      <c r="F453" s="32"/>
      <c r="G453" s="32"/>
      <c r="H453" s="74"/>
      <c r="I453" s="74"/>
      <c r="J453" s="74"/>
    </row>
    <row r="454" spans="1:10" x14ac:dyDescent="0.25">
      <c r="A454" s="32"/>
      <c r="B454" s="32"/>
      <c r="C454" s="32"/>
      <c r="D454" s="32"/>
      <c r="E454" s="32"/>
      <c r="F454" s="32"/>
      <c r="G454" s="32"/>
      <c r="H454" s="74"/>
      <c r="I454" s="74"/>
      <c r="J454" s="74"/>
    </row>
    <row r="455" spans="1:10" x14ac:dyDescent="0.25">
      <c r="A455" s="32"/>
      <c r="B455" s="32"/>
      <c r="C455" s="32"/>
      <c r="D455" s="32"/>
      <c r="E455" s="32"/>
      <c r="F455" s="32"/>
      <c r="G455" s="32"/>
      <c r="H455" s="74"/>
      <c r="I455" s="74"/>
      <c r="J455" s="74"/>
    </row>
    <row r="456" spans="1:10" x14ac:dyDescent="0.25">
      <c r="A456" s="32"/>
      <c r="B456" s="32"/>
      <c r="C456" s="32"/>
      <c r="D456" s="32"/>
      <c r="E456" s="32"/>
      <c r="F456" s="32"/>
      <c r="G456" s="32"/>
      <c r="H456" s="74"/>
      <c r="I456" s="74"/>
      <c r="J456" s="74"/>
    </row>
    <row r="457" spans="1:10" x14ac:dyDescent="0.25">
      <c r="A457" s="32"/>
      <c r="B457" s="32"/>
      <c r="C457" s="32"/>
      <c r="D457" s="32"/>
      <c r="E457" s="32"/>
      <c r="F457" s="32"/>
      <c r="G457" s="32"/>
      <c r="H457" s="74"/>
      <c r="I457" s="74"/>
      <c r="J457" s="74"/>
    </row>
    <row r="458" spans="1:10" x14ac:dyDescent="0.25">
      <c r="A458" s="32"/>
      <c r="B458" s="32"/>
      <c r="C458" s="32"/>
      <c r="D458" s="32"/>
      <c r="E458" s="32"/>
      <c r="F458" s="32"/>
      <c r="G458" s="32"/>
      <c r="H458" s="74"/>
      <c r="I458" s="74"/>
      <c r="J458" s="74"/>
    </row>
    <row r="459" spans="1:10" x14ac:dyDescent="0.25">
      <c r="A459" s="32"/>
      <c r="B459" s="32"/>
      <c r="C459" s="32"/>
      <c r="D459" s="32"/>
      <c r="E459" s="32"/>
      <c r="F459" s="32"/>
      <c r="G459" s="32"/>
      <c r="H459" s="74"/>
      <c r="I459" s="74"/>
      <c r="J459" s="74"/>
    </row>
    <row r="460" spans="1:10" x14ac:dyDescent="0.25">
      <c r="A460" s="32"/>
      <c r="B460" s="32"/>
      <c r="C460" s="32"/>
      <c r="D460" s="32"/>
      <c r="E460" s="32"/>
      <c r="F460" s="32"/>
      <c r="G460" s="32"/>
      <c r="H460" s="74"/>
      <c r="I460" s="74"/>
      <c r="J460" s="74"/>
    </row>
    <row r="461" spans="1:10" x14ac:dyDescent="0.25">
      <c r="H461" s="74"/>
      <c r="I461" s="74"/>
      <c r="J461" s="74"/>
    </row>
  </sheetData>
  <mergeCells count="24">
    <mergeCell ref="AS6:AU6"/>
    <mergeCell ref="O6:Q6"/>
    <mergeCell ref="R6:T6"/>
    <mergeCell ref="U6:V6"/>
    <mergeCell ref="W6:Y6"/>
    <mergeCell ref="Z6:AB6"/>
    <mergeCell ref="AC6:AE6"/>
    <mergeCell ref="AF6:AG6"/>
    <mergeCell ref="AH6:AJ6"/>
    <mergeCell ref="AK6:AM6"/>
    <mergeCell ref="AN6:AO6"/>
    <mergeCell ref="AP6:AR6"/>
    <mergeCell ref="N6:N7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M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L653"/>
  <sheetViews>
    <sheetView topLeftCell="E1" workbookViewId="0">
      <selection activeCell="Q38" sqref="Q38"/>
    </sheetView>
  </sheetViews>
  <sheetFormatPr defaultColWidth="9.140625" defaultRowHeight="15" x14ac:dyDescent="0.25"/>
  <cols>
    <col min="1" max="1" width="24" style="54" bestFit="1" customWidth="1"/>
    <col min="2" max="2" width="8.5703125" style="54" bestFit="1" customWidth="1"/>
    <col min="3" max="3" width="15.140625" style="54" bestFit="1" customWidth="1"/>
    <col min="4" max="4" width="15" style="54" bestFit="1" customWidth="1"/>
    <col min="5" max="5" width="14.7109375" style="54" bestFit="1" customWidth="1"/>
    <col min="6" max="6" width="12.7109375" style="54" bestFit="1" customWidth="1"/>
    <col min="7" max="7" width="7.85546875" style="53" customWidth="1"/>
    <col min="8" max="8" width="11.5703125" style="53" customWidth="1"/>
    <col min="9" max="9" width="10.140625" style="53" bestFit="1" customWidth="1"/>
    <col min="10" max="10" width="5.5703125" style="53" bestFit="1" customWidth="1"/>
    <col min="11" max="11" width="36.7109375" style="53" bestFit="1" customWidth="1"/>
    <col min="12" max="12" width="18.28515625" style="53" bestFit="1" customWidth="1"/>
    <col min="13" max="13" width="5.5703125" style="53" bestFit="1" customWidth="1"/>
    <col min="14" max="14" width="11.140625" style="53" bestFit="1" customWidth="1"/>
    <col min="15" max="15" width="14.42578125" style="53" bestFit="1" customWidth="1"/>
    <col min="16" max="16" width="11.85546875" style="53" bestFit="1" customWidth="1"/>
    <col min="17" max="17" width="6.7109375" style="53" bestFit="1" customWidth="1"/>
    <col min="18" max="18" width="5.5703125" style="53" bestFit="1" customWidth="1"/>
    <col min="19" max="19" width="11.140625" style="53" bestFit="1" customWidth="1"/>
    <col min="20" max="20" width="14.42578125" style="53" bestFit="1" customWidth="1"/>
    <col min="21" max="21" width="5.5703125" style="53" bestFit="1" customWidth="1"/>
    <col min="22" max="22" width="11.140625" style="53" bestFit="1" customWidth="1"/>
    <col min="23" max="23" width="14.42578125" style="53" bestFit="1" customWidth="1"/>
    <col min="24" max="24" width="11.85546875" style="53" bestFit="1" customWidth="1"/>
    <col min="25" max="25" width="6.7109375" style="53" bestFit="1" customWidth="1"/>
    <col min="26" max="26" width="5.5703125" style="53" bestFit="1" customWidth="1"/>
    <col min="27" max="27" width="11.140625" style="53" bestFit="1" customWidth="1"/>
    <col min="28" max="28" width="14.42578125" style="53" bestFit="1" customWidth="1"/>
    <col min="29" max="29" width="5.5703125" style="53" bestFit="1" customWidth="1"/>
    <col min="30" max="30" width="11.140625" style="53" bestFit="1" customWidth="1"/>
    <col min="31" max="31" width="14.42578125" style="53" bestFit="1" customWidth="1"/>
    <col min="32" max="32" width="11.85546875" style="53" bestFit="1" customWidth="1"/>
    <col min="33" max="33" width="6.7109375" style="53" bestFit="1" customWidth="1"/>
    <col min="34" max="34" width="5.5703125" style="53" bestFit="1" customWidth="1"/>
    <col min="35" max="35" width="11.140625" style="53" bestFit="1" customWidth="1"/>
    <col min="36" max="36" width="14.42578125" style="53" bestFit="1" customWidth="1"/>
    <col min="37" max="37" width="19.85546875" style="53" customWidth="1"/>
    <col min="38" max="38" width="14.140625" style="53" bestFit="1" customWidth="1"/>
    <col min="39" max="39" width="25" style="53" bestFit="1" customWidth="1"/>
    <col min="40" max="41" width="19.85546875" style="53" customWidth="1"/>
    <col min="42" max="42" width="36.7109375" style="53" bestFit="1" customWidth="1"/>
    <col min="43" max="43" width="18.28515625" style="53" bestFit="1" customWidth="1"/>
    <col min="44" max="49" width="19.85546875" style="53" customWidth="1"/>
    <col min="50" max="50" width="14" style="53" customWidth="1"/>
    <col min="51" max="51" width="19.85546875" style="53" customWidth="1"/>
    <col min="52" max="52" width="9.140625" style="53"/>
    <col min="53" max="53" width="27.7109375" style="53" customWidth="1"/>
    <col min="54" max="54" width="14.140625" style="53" customWidth="1"/>
    <col min="55" max="1052" width="9.140625" style="53"/>
  </cols>
  <sheetData>
    <row r="1" spans="1:43 1042:1052" x14ac:dyDescent="0.25">
      <c r="A1" s="90" t="s">
        <v>0</v>
      </c>
      <c r="B1" s="55"/>
      <c r="C1" s="55"/>
      <c r="D1" s="90"/>
      <c r="E1" s="90"/>
      <c r="F1" s="90"/>
      <c r="G1" s="3"/>
      <c r="H1" s="3"/>
      <c r="I1" s="3"/>
      <c r="J1" s="3"/>
      <c r="K1" s="3"/>
      <c r="L1" s="3"/>
      <c r="AH1" s="3"/>
      <c r="AI1" s="3"/>
      <c r="AJ1" s="3"/>
    </row>
    <row r="2" spans="1:43 1042:1052" x14ac:dyDescent="0.25">
      <c r="C2" s="55"/>
      <c r="D2" s="55"/>
      <c r="E2" s="55"/>
      <c r="F2" s="55"/>
      <c r="G2" s="56" t="s">
        <v>44</v>
      </c>
      <c r="H2" s="56"/>
      <c r="I2" s="56"/>
      <c r="J2" s="56"/>
      <c r="K2" s="56"/>
      <c r="L2" s="56"/>
      <c r="AH2" s="56"/>
      <c r="AI2" s="56"/>
      <c r="AJ2" s="56"/>
    </row>
    <row r="3" spans="1:43 1042:1052" x14ac:dyDescent="0.25">
      <c r="C3" s="55"/>
      <c r="D3" s="90"/>
      <c r="E3" s="90"/>
      <c r="F3" s="90"/>
      <c r="G3" s="3" t="s">
        <v>52</v>
      </c>
      <c r="H3" s="3"/>
      <c r="I3" s="3"/>
      <c r="J3" s="3"/>
      <c r="K3" s="3"/>
      <c r="L3" s="3"/>
      <c r="AH3" s="3"/>
      <c r="AI3" s="3"/>
      <c r="AJ3" s="3"/>
      <c r="ANF3"/>
      <c r="ANG3"/>
      <c r="ANH3"/>
      <c r="ANI3"/>
      <c r="ANJ3"/>
      <c r="ANK3"/>
      <c r="ANL3"/>
    </row>
    <row r="4" spans="1:43 1042:1052" x14ac:dyDescent="0.25">
      <c r="C4" s="55"/>
      <c r="D4" s="90"/>
      <c r="E4" s="90"/>
      <c r="F4" s="90"/>
      <c r="G4" s="56" t="s">
        <v>1</v>
      </c>
      <c r="H4" s="58">
        <v>44709</v>
      </c>
      <c r="I4" s="59"/>
      <c r="J4" s="59"/>
      <c r="K4" s="59"/>
      <c r="L4" s="59"/>
      <c r="AH4" s="59"/>
      <c r="AI4" s="59"/>
      <c r="AJ4" s="59"/>
      <c r="ANF4"/>
      <c r="ANG4"/>
      <c r="ANH4"/>
      <c r="ANI4"/>
      <c r="ANJ4"/>
      <c r="ANK4"/>
      <c r="ANL4"/>
    </row>
    <row r="5" spans="1:43 1042:1052" ht="15.75" thickBot="1" x14ac:dyDescent="0.3">
      <c r="M5" s="61"/>
      <c r="ANB5"/>
      <c r="ANC5"/>
      <c r="AND5"/>
      <c r="ANE5"/>
      <c r="ANF5"/>
      <c r="ANG5"/>
      <c r="ANH5"/>
      <c r="ANI5"/>
      <c r="ANJ5"/>
      <c r="ANK5"/>
      <c r="ANL5"/>
    </row>
    <row r="6" spans="1:43 1042:1052" ht="15" customHeight="1" thickBot="1" x14ac:dyDescent="0.3">
      <c r="A6" s="129" t="s">
        <v>2</v>
      </c>
      <c r="B6" s="130" t="s">
        <v>3</v>
      </c>
      <c r="C6" s="130" t="s">
        <v>5</v>
      </c>
      <c r="D6" s="131" t="s">
        <v>22</v>
      </c>
      <c r="E6" s="131" t="s">
        <v>23</v>
      </c>
      <c r="F6" s="128" t="s">
        <v>6</v>
      </c>
      <c r="G6" s="136" t="s">
        <v>2</v>
      </c>
      <c r="H6" s="138" t="s">
        <v>3</v>
      </c>
      <c r="I6" s="140" t="s">
        <v>24</v>
      </c>
      <c r="J6" s="133" t="s">
        <v>25</v>
      </c>
      <c r="K6" s="134"/>
      <c r="L6" s="134"/>
      <c r="M6" s="133" t="s">
        <v>28</v>
      </c>
      <c r="N6" s="134"/>
      <c r="O6" s="134"/>
      <c r="P6" s="135" t="s">
        <v>29</v>
      </c>
      <c r="Q6" s="135"/>
      <c r="R6" s="133" t="s">
        <v>31</v>
      </c>
      <c r="S6" s="134"/>
      <c r="T6" s="134"/>
      <c r="U6" s="134" t="s">
        <v>32</v>
      </c>
      <c r="V6" s="134"/>
      <c r="W6" s="134"/>
      <c r="X6" s="135" t="s">
        <v>33</v>
      </c>
      <c r="Y6" s="142"/>
      <c r="Z6" s="133" t="s">
        <v>34</v>
      </c>
      <c r="AA6" s="134"/>
      <c r="AB6" s="134"/>
      <c r="AC6" s="134" t="s">
        <v>35</v>
      </c>
      <c r="AD6" s="134"/>
      <c r="AE6" s="134"/>
      <c r="AF6" s="143" t="s">
        <v>36</v>
      </c>
      <c r="AG6" s="144"/>
      <c r="AH6" s="145" t="s">
        <v>37</v>
      </c>
      <c r="AI6" s="146"/>
      <c r="AJ6" s="146"/>
      <c r="AL6" s="63" t="s">
        <v>6</v>
      </c>
      <c r="AM6" s="63"/>
      <c r="AN6" s="64"/>
      <c r="AP6" s="63" t="s">
        <v>11</v>
      </c>
      <c r="AQ6" s="63"/>
      <c r="ANB6"/>
      <c r="ANC6"/>
      <c r="AND6"/>
      <c r="ANE6"/>
      <c r="ANF6"/>
      <c r="ANG6"/>
      <c r="ANH6"/>
      <c r="ANI6"/>
      <c r="ANJ6"/>
      <c r="ANK6"/>
      <c r="ANL6"/>
    </row>
    <row r="7" spans="1:43 1042:1052" ht="15.75" thickBot="1" x14ac:dyDescent="0.3">
      <c r="A7" s="129"/>
      <c r="B7" s="130"/>
      <c r="C7" s="130"/>
      <c r="D7" s="132"/>
      <c r="E7" s="132"/>
      <c r="F7" s="128"/>
      <c r="G7" s="137"/>
      <c r="H7" s="139"/>
      <c r="I7" s="141"/>
      <c r="J7" s="7" t="s">
        <v>39</v>
      </c>
      <c r="K7" s="8" t="s">
        <v>40</v>
      </c>
      <c r="L7" s="8" t="s">
        <v>41</v>
      </c>
      <c r="M7" s="7" t="s">
        <v>39</v>
      </c>
      <c r="N7" s="8" t="s">
        <v>40</v>
      </c>
      <c r="O7" s="8" t="s">
        <v>41</v>
      </c>
      <c r="P7" s="10" t="s">
        <v>42</v>
      </c>
      <c r="Q7" s="10" t="s">
        <v>43</v>
      </c>
      <c r="R7" s="7" t="s">
        <v>39</v>
      </c>
      <c r="S7" s="8" t="s">
        <v>40</v>
      </c>
      <c r="T7" s="8" t="s">
        <v>41</v>
      </c>
      <c r="U7" s="8" t="s">
        <v>39</v>
      </c>
      <c r="V7" s="8" t="s">
        <v>40</v>
      </c>
      <c r="W7" s="8" t="s">
        <v>41</v>
      </c>
      <c r="X7" s="10" t="s">
        <v>42</v>
      </c>
      <c r="Y7" s="11" t="s">
        <v>43</v>
      </c>
      <c r="Z7" s="7" t="s">
        <v>39</v>
      </c>
      <c r="AA7" s="8" t="s">
        <v>40</v>
      </c>
      <c r="AB7" s="8" t="s">
        <v>41</v>
      </c>
      <c r="AC7" s="8" t="s">
        <v>39</v>
      </c>
      <c r="AD7" s="8" t="s">
        <v>40</v>
      </c>
      <c r="AE7" s="8" t="s">
        <v>41</v>
      </c>
      <c r="AF7" s="10" t="s">
        <v>42</v>
      </c>
      <c r="AG7" s="11" t="s">
        <v>43</v>
      </c>
      <c r="AH7" s="12" t="s">
        <v>39</v>
      </c>
      <c r="AI7" s="8" t="s">
        <v>40</v>
      </c>
      <c r="AJ7" s="8" t="s">
        <v>41</v>
      </c>
      <c r="AL7" s="65">
        <v>0</v>
      </c>
      <c r="AM7" s="66" t="s">
        <v>7</v>
      </c>
      <c r="AN7" s="64"/>
      <c r="AP7" s="65">
        <v>1</v>
      </c>
      <c r="AQ7" s="66" t="s">
        <v>12</v>
      </c>
      <c r="ANB7"/>
      <c r="ANC7"/>
      <c r="AND7"/>
      <c r="ANE7"/>
      <c r="ANF7"/>
      <c r="ANG7"/>
      <c r="ANH7"/>
      <c r="ANI7"/>
      <c r="ANJ7"/>
      <c r="ANK7"/>
      <c r="ANL7"/>
    </row>
    <row r="8" spans="1:43 1042:1052" x14ac:dyDescent="0.25">
      <c r="A8" s="2">
        <v>1</v>
      </c>
      <c r="B8" s="1">
        <v>2</v>
      </c>
      <c r="C8" s="4">
        <v>1.1111111111111112E-2</v>
      </c>
      <c r="D8" s="16">
        <f>C8*60*24</f>
        <v>16</v>
      </c>
      <c r="E8" s="17">
        <f>D8-16</f>
        <v>0</v>
      </c>
      <c r="F8" s="1">
        <v>0</v>
      </c>
      <c r="G8" s="19">
        <v>1</v>
      </c>
      <c r="H8" s="13">
        <v>2</v>
      </c>
      <c r="I8" s="20">
        <v>0</v>
      </c>
      <c r="J8" s="21">
        <v>2</v>
      </c>
      <c r="K8" s="22">
        <v>3</v>
      </c>
      <c r="L8" s="22">
        <v>5</v>
      </c>
      <c r="M8" s="24"/>
      <c r="N8" s="22"/>
      <c r="O8" s="22"/>
      <c r="P8" s="22"/>
      <c r="Q8" s="22"/>
      <c r="R8" s="24"/>
      <c r="S8" s="22"/>
      <c r="T8" s="22"/>
      <c r="U8" s="22"/>
      <c r="V8" s="22"/>
      <c r="W8" s="22"/>
      <c r="X8" s="22"/>
      <c r="Y8" s="23"/>
      <c r="Z8" s="24"/>
      <c r="AA8" s="22"/>
      <c r="AB8" s="22"/>
      <c r="AC8" s="22"/>
      <c r="AD8" s="22"/>
      <c r="AE8" s="22"/>
      <c r="AF8" s="22"/>
      <c r="AG8" s="23"/>
      <c r="AH8" s="31">
        <f t="shared" ref="AH8:AI10" si="0">J8+M8+R8+U8+Z8+AC8</f>
        <v>2</v>
      </c>
      <c r="AI8" s="32">
        <f t="shared" si="0"/>
        <v>3</v>
      </c>
      <c r="AJ8" s="33">
        <f t="shared" ref="AJ8:AJ10" si="1">AH8+AI8</f>
        <v>5</v>
      </c>
      <c r="AL8" s="65">
        <v>1</v>
      </c>
      <c r="AM8" s="66" t="s">
        <v>21</v>
      </c>
      <c r="AN8" s="64"/>
      <c r="AP8" s="65">
        <v>2</v>
      </c>
      <c r="AQ8" s="66" t="s">
        <v>4</v>
      </c>
      <c r="ANB8"/>
      <c r="ANC8"/>
      <c r="AND8"/>
      <c r="ANE8"/>
      <c r="ANF8"/>
      <c r="ANG8"/>
      <c r="ANH8"/>
      <c r="ANI8"/>
      <c r="ANJ8"/>
      <c r="ANK8"/>
      <c r="ANL8"/>
    </row>
    <row r="9" spans="1:43 1042:1052" x14ac:dyDescent="0.25">
      <c r="A9" s="75"/>
      <c r="B9" s="75"/>
      <c r="C9" s="76">
        <v>1.1805555555555555E-2</v>
      </c>
      <c r="D9" s="16">
        <f t="shared" ref="D9:D72" si="2">C9*60*24</f>
        <v>17</v>
      </c>
      <c r="E9" s="17">
        <f t="shared" ref="E9:E14" si="3">D9-16</f>
        <v>1</v>
      </c>
      <c r="F9" s="75">
        <v>1</v>
      </c>
      <c r="G9" s="29">
        <v>1</v>
      </c>
      <c r="H9" s="25">
        <v>4</v>
      </c>
      <c r="I9" s="30">
        <v>1</v>
      </c>
      <c r="J9" s="31">
        <v>0</v>
      </c>
      <c r="K9" s="32">
        <v>39</v>
      </c>
      <c r="L9" s="32">
        <v>39</v>
      </c>
      <c r="M9" s="31">
        <v>0</v>
      </c>
      <c r="N9" s="32">
        <v>2</v>
      </c>
      <c r="O9" s="32">
        <v>2</v>
      </c>
      <c r="P9" s="32">
        <v>2.1</v>
      </c>
      <c r="Q9" s="32">
        <v>3</v>
      </c>
      <c r="R9" s="31"/>
      <c r="S9" s="32"/>
      <c r="T9" s="32"/>
      <c r="U9" s="32"/>
      <c r="V9" s="32"/>
      <c r="W9" s="32"/>
      <c r="X9" s="32"/>
      <c r="Y9" s="33"/>
      <c r="Z9" s="31"/>
      <c r="AA9" s="32"/>
      <c r="AB9" s="32"/>
      <c r="AC9" s="32"/>
      <c r="AD9" s="32"/>
      <c r="AE9" s="32"/>
      <c r="AF9" s="32"/>
      <c r="AG9" s="33"/>
      <c r="AH9" s="31">
        <f t="shared" si="0"/>
        <v>0</v>
      </c>
      <c r="AI9" s="32">
        <f t="shared" si="0"/>
        <v>41</v>
      </c>
      <c r="AJ9" s="33">
        <f t="shared" si="1"/>
        <v>41</v>
      </c>
      <c r="AL9" s="65">
        <v>2</v>
      </c>
      <c r="AM9" s="66" t="s">
        <v>8</v>
      </c>
      <c r="AN9" s="64"/>
      <c r="AP9" s="65">
        <v>3</v>
      </c>
      <c r="AQ9" s="66" t="s">
        <v>17</v>
      </c>
      <c r="ANB9"/>
      <c r="ANC9"/>
      <c r="AND9"/>
      <c r="ANE9"/>
      <c r="ANF9"/>
      <c r="ANG9"/>
      <c r="ANH9"/>
      <c r="ANI9"/>
      <c r="ANJ9"/>
      <c r="ANK9"/>
      <c r="ANL9"/>
    </row>
    <row r="10" spans="1:43 1042:1052" x14ac:dyDescent="0.25">
      <c r="A10" s="75"/>
      <c r="B10" s="75"/>
      <c r="C10" s="76">
        <v>1.3194444444444444E-2</v>
      </c>
      <c r="D10" s="16">
        <f t="shared" si="2"/>
        <v>19</v>
      </c>
      <c r="E10" s="17">
        <f t="shared" si="3"/>
        <v>3</v>
      </c>
      <c r="F10" s="75">
        <v>1</v>
      </c>
      <c r="G10" s="29">
        <v>1</v>
      </c>
      <c r="H10" s="25">
        <v>6</v>
      </c>
      <c r="I10" s="30">
        <v>0</v>
      </c>
      <c r="J10" s="31">
        <v>3</v>
      </c>
      <c r="K10" s="32">
        <v>20</v>
      </c>
      <c r="L10" s="32">
        <v>23</v>
      </c>
      <c r="M10" s="31"/>
      <c r="N10" s="32"/>
      <c r="O10" s="32"/>
      <c r="P10" s="32"/>
      <c r="Q10" s="32"/>
      <c r="R10" s="31"/>
      <c r="S10" s="32"/>
      <c r="T10" s="32"/>
      <c r="U10" s="32"/>
      <c r="V10" s="32"/>
      <c r="W10" s="32"/>
      <c r="X10" s="32"/>
      <c r="Y10" s="33"/>
      <c r="Z10" s="31"/>
      <c r="AA10" s="32"/>
      <c r="AB10" s="32"/>
      <c r="AC10" s="32"/>
      <c r="AD10" s="32"/>
      <c r="AE10" s="32"/>
      <c r="AF10" s="32"/>
      <c r="AG10" s="33"/>
      <c r="AH10" s="31">
        <f t="shared" si="0"/>
        <v>3</v>
      </c>
      <c r="AI10" s="32">
        <f t="shared" si="0"/>
        <v>20</v>
      </c>
      <c r="AJ10" s="33">
        <f t="shared" si="1"/>
        <v>23</v>
      </c>
      <c r="AL10" s="65">
        <v>3</v>
      </c>
      <c r="AM10" s="66" t="s">
        <v>9</v>
      </c>
      <c r="AN10" s="64"/>
      <c r="AP10" s="65">
        <v>4</v>
      </c>
      <c r="AQ10" s="66" t="s">
        <v>13</v>
      </c>
      <c r="ANB10"/>
      <c r="ANC10"/>
      <c r="AND10"/>
      <c r="ANE10"/>
      <c r="ANF10"/>
      <c r="ANG10"/>
      <c r="ANH10"/>
      <c r="ANI10"/>
      <c r="ANJ10"/>
      <c r="ANK10"/>
      <c r="ANL10"/>
    </row>
    <row r="11" spans="1:43 1042:1052" x14ac:dyDescent="0.25">
      <c r="A11" s="75"/>
      <c r="B11" s="75"/>
      <c r="C11" s="76">
        <v>2.0833333333333332E-2</v>
      </c>
      <c r="D11" s="16">
        <f t="shared" si="2"/>
        <v>30</v>
      </c>
      <c r="E11" s="17">
        <f t="shared" si="3"/>
        <v>14</v>
      </c>
      <c r="F11" s="75">
        <v>1</v>
      </c>
      <c r="G11" s="29">
        <v>1</v>
      </c>
      <c r="H11" s="25">
        <v>8</v>
      </c>
      <c r="I11" s="30">
        <v>1</v>
      </c>
      <c r="J11" s="31">
        <v>1</v>
      </c>
      <c r="K11" s="32">
        <v>3</v>
      </c>
      <c r="L11" s="32">
        <v>4</v>
      </c>
      <c r="M11" s="31"/>
      <c r="N11" s="32"/>
      <c r="O11" s="32"/>
      <c r="P11" s="32"/>
      <c r="Q11" s="32"/>
      <c r="R11" s="31"/>
      <c r="S11" s="32"/>
      <c r="T11" s="32"/>
      <c r="U11" s="32"/>
      <c r="V11" s="32"/>
      <c r="W11" s="32"/>
      <c r="X11" s="32"/>
      <c r="Y11" s="33"/>
      <c r="Z11" s="31"/>
      <c r="AA11" s="32"/>
      <c r="AB11" s="32"/>
      <c r="AC11" s="32"/>
      <c r="AD11" s="32"/>
      <c r="AE11" s="32"/>
      <c r="AF11" s="32"/>
      <c r="AG11" s="33"/>
      <c r="AH11" s="31">
        <f>J11+M11+R11+U11+Z11+AC11</f>
        <v>1</v>
      </c>
      <c r="AI11" s="32">
        <f>K11+N11+S11+V11+AA11+AD11</f>
        <v>3</v>
      </c>
      <c r="AJ11" s="33">
        <f>AH11+AI11</f>
        <v>4</v>
      </c>
      <c r="AL11" s="65">
        <v>4</v>
      </c>
      <c r="AM11" s="67" t="s">
        <v>18</v>
      </c>
      <c r="AN11" s="64"/>
      <c r="AP11" s="65">
        <v>5</v>
      </c>
      <c r="AQ11" s="66" t="s">
        <v>14</v>
      </c>
      <c r="ANB11"/>
      <c r="ANC11"/>
      <c r="AND11"/>
      <c r="ANE11"/>
      <c r="ANF11"/>
      <c r="ANG11"/>
      <c r="ANH11"/>
      <c r="ANI11"/>
      <c r="ANJ11"/>
      <c r="ANK11"/>
      <c r="ANL11"/>
    </row>
    <row r="12" spans="1:43 1042:1052" x14ac:dyDescent="0.25">
      <c r="A12" s="75"/>
      <c r="B12" s="75"/>
      <c r="C12" s="76">
        <v>2.2222222222222223E-2</v>
      </c>
      <c r="D12" s="16">
        <f t="shared" si="2"/>
        <v>32</v>
      </c>
      <c r="E12" s="17">
        <f t="shared" si="3"/>
        <v>16</v>
      </c>
      <c r="F12" s="75">
        <v>1</v>
      </c>
      <c r="G12" s="29">
        <v>1</v>
      </c>
      <c r="H12" s="25">
        <v>10</v>
      </c>
      <c r="I12" s="30">
        <v>0</v>
      </c>
      <c r="J12" s="31">
        <v>1</v>
      </c>
      <c r="K12" s="32">
        <v>4</v>
      </c>
      <c r="L12" s="32">
        <v>5</v>
      </c>
      <c r="M12" s="31"/>
      <c r="N12" s="34"/>
      <c r="O12" s="32"/>
      <c r="P12" s="32"/>
      <c r="Q12" s="32"/>
      <c r="R12" s="31"/>
      <c r="S12" s="32"/>
      <c r="T12" s="32"/>
      <c r="U12" s="32"/>
      <c r="V12" s="32"/>
      <c r="W12" s="32"/>
      <c r="X12" s="32"/>
      <c r="Y12" s="33"/>
      <c r="Z12" s="31"/>
      <c r="AA12" s="32"/>
      <c r="AB12" s="32"/>
      <c r="AC12" s="32"/>
      <c r="AD12" s="32"/>
      <c r="AE12" s="32"/>
      <c r="AF12" s="32"/>
      <c r="AG12" s="33"/>
      <c r="AH12" s="31">
        <f t="shared" ref="AH12:AI37" si="4">J12+M12+R12+U12+Z12+AC12</f>
        <v>1</v>
      </c>
      <c r="AI12" s="32">
        <f t="shared" si="4"/>
        <v>4</v>
      </c>
      <c r="AJ12" s="33">
        <f t="shared" ref="AJ12:AJ37" si="5">AH12+AI12</f>
        <v>5</v>
      </c>
      <c r="AL12" s="65">
        <v>5</v>
      </c>
      <c r="AM12" s="67" t="s">
        <v>19</v>
      </c>
      <c r="AN12" s="64"/>
      <c r="AP12" s="68"/>
      <c r="AQ12" s="64"/>
      <c r="ANF12"/>
      <c r="ANG12"/>
      <c r="ANH12"/>
      <c r="ANI12"/>
      <c r="ANJ12"/>
      <c r="ANK12"/>
      <c r="ANL12"/>
    </row>
    <row r="13" spans="1:43 1042:1052" x14ac:dyDescent="0.25">
      <c r="A13" s="75"/>
      <c r="B13" s="75"/>
      <c r="C13" s="76">
        <v>2.4999999999999998E-2</v>
      </c>
      <c r="D13" s="16">
        <f t="shared" si="2"/>
        <v>35.999999999999993</v>
      </c>
      <c r="E13" s="17">
        <f t="shared" si="3"/>
        <v>19.999999999999993</v>
      </c>
      <c r="F13" s="75">
        <v>1</v>
      </c>
      <c r="G13" s="29">
        <v>1</v>
      </c>
      <c r="H13" s="25">
        <v>12</v>
      </c>
      <c r="I13" s="30">
        <v>1</v>
      </c>
      <c r="J13" s="31">
        <v>2</v>
      </c>
      <c r="K13" s="32">
        <v>5</v>
      </c>
      <c r="L13" s="32">
        <v>7</v>
      </c>
      <c r="M13" s="31"/>
      <c r="N13" s="32"/>
      <c r="O13" s="32"/>
      <c r="P13" s="32"/>
      <c r="Q13" s="32"/>
      <c r="R13" s="31"/>
      <c r="S13" s="32"/>
      <c r="T13" s="32"/>
      <c r="U13" s="32"/>
      <c r="V13" s="32"/>
      <c r="W13" s="32"/>
      <c r="X13" s="32"/>
      <c r="Y13" s="33"/>
      <c r="Z13" s="31"/>
      <c r="AA13" s="32"/>
      <c r="AB13" s="32"/>
      <c r="AC13" s="32"/>
      <c r="AD13" s="32"/>
      <c r="AE13" s="32"/>
      <c r="AF13" s="32"/>
      <c r="AG13" s="33"/>
      <c r="AH13" s="31">
        <f t="shared" si="4"/>
        <v>2</v>
      </c>
      <c r="AI13" s="32">
        <f t="shared" si="4"/>
        <v>5</v>
      </c>
      <c r="AJ13" s="33">
        <f t="shared" si="5"/>
        <v>7</v>
      </c>
      <c r="AL13" s="65">
        <v>6</v>
      </c>
      <c r="AM13" s="67" t="s">
        <v>15</v>
      </c>
      <c r="AN13" s="64"/>
      <c r="AP13" s="68"/>
      <c r="AQ13" s="64"/>
      <c r="ANF13"/>
      <c r="ANG13"/>
      <c r="ANH13"/>
      <c r="ANI13"/>
      <c r="ANJ13"/>
      <c r="ANK13"/>
      <c r="ANL13"/>
    </row>
    <row r="14" spans="1:43 1042:1052" x14ac:dyDescent="0.25">
      <c r="A14" s="75"/>
      <c r="B14" s="75"/>
      <c r="C14" s="76">
        <v>9.4444444444444442E-2</v>
      </c>
      <c r="D14" s="16">
        <f t="shared" si="2"/>
        <v>136</v>
      </c>
      <c r="E14" s="17">
        <f t="shared" si="3"/>
        <v>120</v>
      </c>
      <c r="F14" s="75">
        <v>8</v>
      </c>
      <c r="G14" s="29">
        <v>1</v>
      </c>
      <c r="H14" s="25">
        <v>14</v>
      </c>
      <c r="I14" s="30">
        <v>0</v>
      </c>
      <c r="J14" s="31">
        <v>2</v>
      </c>
      <c r="K14" s="32">
        <v>15</v>
      </c>
      <c r="L14" s="32">
        <v>17</v>
      </c>
      <c r="M14" s="31"/>
      <c r="N14" s="32"/>
      <c r="O14" s="32"/>
      <c r="P14" s="32"/>
      <c r="Q14" s="32"/>
      <c r="R14" s="31"/>
      <c r="S14" s="32"/>
      <c r="T14" s="32"/>
      <c r="U14" s="32"/>
      <c r="V14" s="32"/>
      <c r="W14" s="32"/>
      <c r="X14" s="32"/>
      <c r="Y14" s="33"/>
      <c r="Z14" s="31"/>
      <c r="AA14" s="32"/>
      <c r="AB14" s="32"/>
      <c r="AC14" s="32"/>
      <c r="AD14" s="32"/>
      <c r="AE14" s="32"/>
      <c r="AF14" s="32"/>
      <c r="AG14" s="33"/>
      <c r="AH14" s="31">
        <f t="shared" si="4"/>
        <v>2</v>
      </c>
      <c r="AI14" s="32">
        <f t="shared" si="4"/>
        <v>15</v>
      </c>
      <c r="AJ14" s="33">
        <f t="shared" si="5"/>
        <v>17</v>
      </c>
      <c r="AL14" s="65">
        <v>7</v>
      </c>
      <c r="AM14" s="66" t="s">
        <v>20</v>
      </c>
      <c r="AN14" s="64"/>
      <c r="AP14" s="68"/>
      <c r="AQ14" s="64"/>
      <c r="ANF14"/>
      <c r="ANG14"/>
      <c r="ANH14"/>
      <c r="ANI14"/>
      <c r="ANJ14"/>
      <c r="ANK14"/>
      <c r="ANL14"/>
    </row>
    <row r="15" spans="1:43 1042:1052" x14ac:dyDescent="0.25">
      <c r="A15" s="75">
        <v>1</v>
      </c>
      <c r="B15" s="75">
        <v>4</v>
      </c>
      <c r="C15" s="76">
        <v>7.6388888888888886E-3</v>
      </c>
      <c r="D15" s="16">
        <f t="shared" si="2"/>
        <v>11</v>
      </c>
      <c r="E15" s="17">
        <f>D15-11</f>
        <v>0</v>
      </c>
      <c r="F15" s="75">
        <v>0</v>
      </c>
      <c r="G15" s="29">
        <v>1</v>
      </c>
      <c r="H15" s="25">
        <v>16</v>
      </c>
      <c r="I15" s="30">
        <v>1</v>
      </c>
      <c r="J15" s="31">
        <v>0</v>
      </c>
      <c r="K15" s="32">
        <v>14</v>
      </c>
      <c r="L15" s="32">
        <v>14</v>
      </c>
      <c r="M15" s="31"/>
      <c r="N15" s="32"/>
      <c r="O15" s="32"/>
      <c r="P15" s="32"/>
      <c r="Q15" s="32"/>
      <c r="R15" s="31"/>
      <c r="S15" s="32"/>
      <c r="T15" s="32"/>
      <c r="U15" s="32"/>
      <c r="V15" s="32"/>
      <c r="W15" s="32"/>
      <c r="X15" s="32"/>
      <c r="Y15" s="33"/>
      <c r="Z15" s="31"/>
      <c r="AA15" s="32"/>
      <c r="AB15" s="32"/>
      <c r="AC15" s="32"/>
      <c r="AD15" s="32"/>
      <c r="AE15" s="32"/>
      <c r="AF15" s="32"/>
      <c r="AG15" s="33"/>
      <c r="AH15" s="31">
        <f t="shared" si="4"/>
        <v>0</v>
      </c>
      <c r="AI15" s="32">
        <f t="shared" si="4"/>
        <v>14</v>
      </c>
      <c r="AJ15" s="33">
        <f t="shared" si="5"/>
        <v>14</v>
      </c>
      <c r="AL15" s="65">
        <v>8</v>
      </c>
      <c r="AM15" s="67" t="s">
        <v>10</v>
      </c>
      <c r="AN15" s="67"/>
      <c r="AP15" s="67"/>
      <c r="AQ15" s="67"/>
      <c r="ANF15"/>
      <c r="ANG15"/>
      <c r="ANH15"/>
      <c r="ANI15"/>
      <c r="ANJ15"/>
      <c r="ANK15"/>
      <c r="ANL15"/>
    </row>
    <row r="16" spans="1:43 1042:1052" x14ac:dyDescent="0.25">
      <c r="A16" s="75"/>
      <c r="B16" s="75"/>
      <c r="C16" s="76">
        <v>2.4305555555555556E-2</v>
      </c>
      <c r="D16" s="16">
        <f t="shared" si="2"/>
        <v>35</v>
      </c>
      <c r="E16" s="17">
        <f t="shared" ref="E16:E59" si="6">D16-11</f>
        <v>24</v>
      </c>
      <c r="F16" s="75">
        <v>1</v>
      </c>
      <c r="G16" s="29">
        <v>1</v>
      </c>
      <c r="H16" s="25">
        <v>18</v>
      </c>
      <c r="I16" s="30">
        <v>0</v>
      </c>
      <c r="J16" s="31">
        <v>1</v>
      </c>
      <c r="K16" s="32">
        <v>13</v>
      </c>
      <c r="L16" s="32">
        <v>14</v>
      </c>
      <c r="M16" s="31"/>
      <c r="N16" s="32"/>
      <c r="O16" s="32"/>
      <c r="P16" s="32"/>
      <c r="Q16" s="32"/>
      <c r="R16" s="31"/>
      <c r="S16" s="32"/>
      <c r="T16" s="32"/>
      <c r="U16" s="32"/>
      <c r="V16" s="32"/>
      <c r="W16" s="32"/>
      <c r="X16" s="32"/>
      <c r="Y16" s="33"/>
      <c r="Z16" s="31"/>
      <c r="AA16" s="32"/>
      <c r="AB16" s="32"/>
      <c r="AC16" s="32"/>
      <c r="AD16" s="32"/>
      <c r="AE16" s="32"/>
      <c r="AF16" s="32"/>
      <c r="AG16" s="33"/>
      <c r="AH16" s="31">
        <f t="shared" si="4"/>
        <v>1</v>
      </c>
      <c r="AI16" s="32">
        <f t="shared" si="4"/>
        <v>13</v>
      </c>
      <c r="AJ16" s="33">
        <f t="shared" si="5"/>
        <v>14</v>
      </c>
      <c r="ANF16"/>
      <c r="ANG16"/>
      <c r="ANH16"/>
      <c r="ANI16"/>
      <c r="ANJ16"/>
      <c r="ANK16"/>
      <c r="ANL16"/>
    </row>
    <row r="17" spans="1:36 1046:1052" x14ac:dyDescent="0.25">
      <c r="A17" s="75"/>
      <c r="B17" s="75"/>
      <c r="C17" s="76">
        <v>2.5694444444444447E-2</v>
      </c>
      <c r="D17" s="16">
        <f t="shared" si="2"/>
        <v>37</v>
      </c>
      <c r="E17" s="17">
        <f t="shared" si="6"/>
        <v>26</v>
      </c>
      <c r="F17" s="75">
        <v>1</v>
      </c>
      <c r="G17" s="29">
        <v>1</v>
      </c>
      <c r="H17" s="25">
        <v>20</v>
      </c>
      <c r="I17" s="30">
        <v>1</v>
      </c>
      <c r="J17" s="31">
        <v>2</v>
      </c>
      <c r="K17" s="32">
        <v>3</v>
      </c>
      <c r="L17" s="32">
        <v>5</v>
      </c>
      <c r="M17" s="31"/>
      <c r="N17" s="32"/>
      <c r="O17" s="32"/>
      <c r="P17" s="32"/>
      <c r="Q17" s="32"/>
      <c r="R17" s="31"/>
      <c r="S17" s="32"/>
      <c r="T17" s="32"/>
      <c r="U17" s="32"/>
      <c r="V17" s="32"/>
      <c r="W17" s="32"/>
      <c r="X17" s="32"/>
      <c r="Y17" s="33"/>
      <c r="Z17" s="31"/>
      <c r="AA17" s="32"/>
      <c r="AB17" s="32"/>
      <c r="AC17" s="32"/>
      <c r="AD17" s="32"/>
      <c r="AE17" s="32"/>
      <c r="AF17" s="32"/>
      <c r="AG17" s="33"/>
      <c r="AH17" s="31">
        <f t="shared" si="4"/>
        <v>2</v>
      </c>
      <c r="AI17" s="32">
        <f t="shared" si="4"/>
        <v>3</v>
      </c>
      <c r="AJ17" s="33">
        <f t="shared" si="5"/>
        <v>5</v>
      </c>
      <c r="ANF17"/>
      <c r="ANG17"/>
      <c r="ANH17"/>
      <c r="ANI17"/>
      <c r="ANJ17"/>
      <c r="ANK17"/>
      <c r="ANL17"/>
    </row>
    <row r="18" spans="1:36 1046:1052" x14ac:dyDescent="0.25">
      <c r="A18" s="75"/>
      <c r="B18" s="75"/>
      <c r="C18" s="76">
        <v>2.5694444444444447E-2</v>
      </c>
      <c r="D18" s="16">
        <f t="shared" si="2"/>
        <v>37</v>
      </c>
      <c r="E18" s="17">
        <f t="shared" si="6"/>
        <v>26</v>
      </c>
      <c r="F18" s="75">
        <v>1</v>
      </c>
      <c r="G18" s="29">
        <v>1</v>
      </c>
      <c r="H18" s="25">
        <v>22</v>
      </c>
      <c r="I18" s="30">
        <v>0</v>
      </c>
      <c r="J18" s="31">
        <v>5</v>
      </c>
      <c r="K18" s="32">
        <v>4</v>
      </c>
      <c r="L18" s="32">
        <v>9</v>
      </c>
      <c r="M18" s="31"/>
      <c r="N18" s="32"/>
      <c r="O18" s="32"/>
      <c r="P18" s="32"/>
      <c r="Q18" s="32"/>
      <c r="R18" s="31"/>
      <c r="S18" s="32"/>
      <c r="T18" s="32"/>
      <c r="U18" s="32"/>
      <c r="V18" s="32"/>
      <c r="W18" s="32"/>
      <c r="X18" s="32"/>
      <c r="Y18" s="33"/>
      <c r="Z18" s="31"/>
      <c r="AA18" s="32"/>
      <c r="AB18" s="32"/>
      <c r="AC18" s="32"/>
      <c r="AD18" s="32"/>
      <c r="AE18" s="32"/>
      <c r="AF18" s="32"/>
      <c r="AG18" s="33"/>
      <c r="AH18" s="31">
        <f t="shared" si="4"/>
        <v>5</v>
      </c>
      <c r="AI18" s="32">
        <f t="shared" si="4"/>
        <v>4</v>
      </c>
      <c r="AJ18" s="33">
        <f t="shared" si="5"/>
        <v>9</v>
      </c>
      <c r="ANF18"/>
      <c r="ANG18"/>
      <c r="ANH18"/>
      <c r="ANI18"/>
      <c r="ANJ18"/>
      <c r="ANK18"/>
      <c r="ANL18"/>
    </row>
    <row r="19" spans="1:36 1046:1052" x14ac:dyDescent="0.25">
      <c r="A19" s="75"/>
      <c r="B19" s="75"/>
      <c r="C19" s="76">
        <v>2.6388888888888889E-2</v>
      </c>
      <c r="D19" s="16">
        <f t="shared" si="2"/>
        <v>38</v>
      </c>
      <c r="E19" s="17">
        <f t="shared" si="6"/>
        <v>27</v>
      </c>
      <c r="F19" s="75">
        <v>1</v>
      </c>
      <c r="G19" s="29">
        <v>1</v>
      </c>
      <c r="H19" s="25">
        <v>24</v>
      </c>
      <c r="I19" s="30">
        <v>1</v>
      </c>
      <c r="J19" s="31">
        <v>1</v>
      </c>
      <c r="K19" s="32">
        <v>1</v>
      </c>
      <c r="L19" s="32">
        <v>2</v>
      </c>
      <c r="M19" s="31"/>
      <c r="N19" s="32"/>
      <c r="O19" s="32"/>
      <c r="P19" s="32"/>
      <c r="Q19" s="32"/>
      <c r="R19" s="31"/>
      <c r="S19" s="32"/>
      <c r="T19" s="32"/>
      <c r="U19" s="32"/>
      <c r="V19" s="32"/>
      <c r="W19" s="32"/>
      <c r="X19" s="32"/>
      <c r="Y19" s="33"/>
      <c r="Z19" s="31"/>
      <c r="AA19" s="32"/>
      <c r="AB19" s="32"/>
      <c r="AC19" s="32"/>
      <c r="AD19" s="32"/>
      <c r="AE19" s="32"/>
      <c r="AF19" s="32"/>
      <c r="AG19" s="33"/>
      <c r="AH19" s="31">
        <f t="shared" si="4"/>
        <v>1</v>
      </c>
      <c r="AI19" s="32">
        <f t="shared" si="4"/>
        <v>1</v>
      </c>
      <c r="AJ19" s="33">
        <f t="shared" si="5"/>
        <v>2</v>
      </c>
      <c r="ANF19"/>
      <c r="ANG19"/>
      <c r="ANH19"/>
      <c r="ANI19"/>
      <c r="ANJ19"/>
      <c r="ANK19"/>
      <c r="ANL19"/>
    </row>
    <row r="20" spans="1:36 1046:1052" x14ac:dyDescent="0.25">
      <c r="A20" s="75"/>
      <c r="B20" s="75"/>
      <c r="C20" s="76">
        <v>2.6388888888888889E-2</v>
      </c>
      <c r="D20" s="16">
        <f t="shared" si="2"/>
        <v>38</v>
      </c>
      <c r="E20" s="17">
        <f t="shared" si="6"/>
        <v>27</v>
      </c>
      <c r="F20" s="75">
        <v>1</v>
      </c>
      <c r="G20" s="29">
        <v>1</v>
      </c>
      <c r="H20" s="25">
        <v>26</v>
      </c>
      <c r="I20" s="30">
        <v>0</v>
      </c>
      <c r="J20" s="31">
        <v>1</v>
      </c>
      <c r="K20" s="32">
        <v>2</v>
      </c>
      <c r="L20" s="32">
        <v>3</v>
      </c>
      <c r="M20" s="31"/>
      <c r="N20" s="32"/>
      <c r="O20" s="32"/>
      <c r="P20" s="32"/>
      <c r="Q20" s="32"/>
      <c r="R20" s="31"/>
      <c r="S20" s="32"/>
      <c r="T20" s="32"/>
      <c r="U20" s="32"/>
      <c r="V20" s="32"/>
      <c r="W20" s="32"/>
      <c r="X20" s="32"/>
      <c r="Y20" s="33"/>
      <c r="Z20" s="31"/>
      <c r="AA20" s="32"/>
      <c r="AB20" s="32"/>
      <c r="AC20" s="32"/>
      <c r="AD20" s="32"/>
      <c r="AE20" s="32"/>
      <c r="AF20" s="32"/>
      <c r="AG20" s="33"/>
      <c r="AH20" s="31">
        <f t="shared" si="4"/>
        <v>1</v>
      </c>
      <c r="AI20" s="32">
        <f t="shared" si="4"/>
        <v>2</v>
      </c>
      <c r="AJ20" s="33">
        <f t="shared" si="5"/>
        <v>3</v>
      </c>
      <c r="ANF20"/>
      <c r="ANG20"/>
      <c r="ANH20"/>
      <c r="ANI20"/>
      <c r="ANJ20"/>
      <c r="ANK20"/>
      <c r="ANL20"/>
    </row>
    <row r="21" spans="1:36 1046:1052" x14ac:dyDescent="0.25">
      <c r="A21" s="75"/>
      <c r="B21" s="75"/>
      <c r="C21" s="76">
        <v>2.6388888888888889E-2</v>
      </c>
      <c r="D21" s="16">
        <f t="shared" si="2"/>
        <v>38</v>
      </c>
      <c r="E21" s="17">
        <f t="shared" si="6"/>
        <v>27</v>
      </c>
      <c r="F21" s="75">
        <v>1</v>
      </c>
      <c r="G21" s="29">
        <v>1</v>
      </c>
      <c r="H21" s="25">
        <v>28</v>
      </c>
      <c r="I21" s="30">
        <v>1</v>
      </c>
      <c r="J21" s="31">
        <v>0</v>
      </c>
      <c r="K21" s="32">
        <v>5</v>
      </c>
      <c r="L21" s="32">
        <v>5</v>
      </c>
      <c r="M21" s="31"/>
      <c r="N21" s="32"/>
      <c r="O21" s="32"/>
      <c r="P21" s="32"/>
      <c r="Q21" s="32"/>
      <c r="R21" s="31"/>
      <c r="S21" s="32"/>
      <c r="T21" s="32"/>
      <c r="U21" s="32"/>
      <c r="V21" s="32"/>
      <c r="W21" s="32"/>
      <c r="X21" s="32"/>
      <c r="Y21" s="33"/>
      <c r="Z21" s="31"/>
      <c r="AA21" s="32"/>
      <c r="AB21" s="32"/>
      <c r="AC21" s="32"/>
      <c r="AD21" s="32"/>
      <c r="AE21" s="32"/>
      <c r="AF21" s="32"/>
      <c r="AG21" s="33"/>
      <c r="AH21" s="31">
        <f t="shared" si="4"/>
        <v>0</v>
      </c>
      <c r="AI21" s="32">
        <f t="shared" si="4"/>
        <v>5</v>
      </c>
      <c r="AJ21" s="33">
        <f t="shared" si="5"/>
        <v>5</v>
      </c>
      <c r="ANF21"/>
      <c r="ANG21"/>
      <c r="ANH21"/>
      <c r="ANI21"/>
      <c r="ANJ21"/>
      <c r="ANK21"/>
      <c r="ANL21"/>
    </row>
    <row r="22" spans="1:36 1046:1052" ht="15.75" thickBot="1" x14ac:dyDescent="0.3">
      <c r="A22" s="75"/>
      <c r="B22" s="75"/>
      <c r="C22" s="76">
        <v>2.7083333333333334E-2</v>
      </c>
      <c r="D22" s="16">
        <f t="shared" si="2"/>
        <v>39</v>
      </c>
      <c r="E22" s="17">
        <f t="shared" si="6"/>
        <v>28</v>
      </c>
      <c r="F22" s="75">
        <v>1</v>
      </c>
      <c r="G22" s="35">
        <v>1</v>
      </c>
      <c r="H22" s="36">
        <v>30</v>
      </c>
      <c r="I22" s="37">
        <v>0</v>
      </c>
      <c r="J22" s="38">
        <v>4</v>
      </c>
      <c r="K22" s="39">
        <v>10</v>
      </c>
      <c r="L22" s="39">
        <v>14</v>
      </c>
      <c r="M22" s="38"/>
      <c r="N22" s="39"/>
      <c r="O22" s="39"/>
      <c r="P22" s="39"/>
      <c r="Q22" s="39"/>
      <c r="R22" s="38"/>
      <c r="S22" s="39"/>
      <c r="T22" s="39"/>
      <c r="U22" s="39"/>
      <c r="V22" s="39"/>
      <c r="W22" s="39"/>
      <c r="X22" s="39"/>
      <c r="Y22" s="40"/>
      <c r="Z22" s="38"/>
      <c r="AA22" s="39"/>
      <c r="AB22" s="39"/>
      <c r="AC22" s="39"/>
      <c r="AD22" s="39"/>
      <c r="AE22" s="39"/>
      <c r="AF22" s="39"/>
      <c r="AG22" s="40"/>
      <c r="AH22" s="38">
        <f t="shared" si="4"/>
        <v>4</v>
      </c>
      <c r="AI22" s="39">
        <f t="shared" si="4"/>
        <v>10</v>
      </c>
      <c r="AJ22" s="40">
        <f t="shared" si="5"/>
        <v>14</v>
      </c>
    </row>
    <row r="23" spans="1:36 1046:1052" x14ac:dyDescent="0.25">
      <c r="A23" s="75"/>
      <c r="B23" s="75"/>
      <c r="C23" s="76">
        <v>2.7777777777777776E-2</v>
      </c>
      <c r="D23" s="16">
        <f t="shared" si="2"/>
        <v>40</v>
      </c>
      <c r="E23" s="17">
        <f t="shared" si="6"/>
        <v>29</v>
      </c>
      <c r="F23" s="75">
        <v>1</v>
      </c>
      <c r="G23" s="41">
        <v>2</v>
      </c>
      <c r="H23" s="42">
        <v>1</v>
      </c>
      <c r="I23" s="43">
        <v>0</v>
      </c>
      <c r="J23" s="44">
        <v>1</v>
      </c>
      <c r="K23" s="45">
        <v>9</v>
      </c>
      <c r="L23" s="45">
        <v>10</v>
      </c>
      <c r="M23" s="44"/>
      <c r="N23" s="45"/>
      <c r="O23" s="45"/>
      <c r="P23" s="45"/>
      <c r="Q23" s="45"/>
      <c r="R23" s="47"/>
      <c r="S23" s="48"/>
      <c r="T23" s="48"/>
      <c r="U23" s="48"/>
      <c r="V23" s="48"/>
      <c r="W23" s="48"/>
      <c r="X23" s="48"/>
      <c r="Y23" s="46"/>
      <c r="Z23" s="47">
        <v>1</v>
      </c>
      <c r="AA23" s="48">
        <v>0</v>
      </c>
      <c r="AB23" s="48">
        <v>1</v>
      </c>
      <c r="AC23" s="48">
        <v>1</v>
      </c>
      <c r="AD23" s="48">
        <v>0</v>
      </c>
      <c r="AE23" s="48">
        <v>1</v>
      </c>
      <c r="AF23" s="48">
        <v>1</v>
      </c>
      <c r="AG23" s="46">
        <v>1</v>
      </c>
      <c r="AH23" s="19">
        <f t="shared" si="4"/>
        <v>3</v>
      </c>
      <c r="AI23" s="82">
        <f t="shared" si="4"/>
        <v>9</v>
      </c>
      <c r="AJ23" s="83">
        <f t="shared" si="5"/>
        <v>12</v>
      </c>
    </row>
    <row r="24" spans="1:36 1046:1052" x14ac:dyDescent="0.25">
      <c r="A24" s="75"/>
      <c r="B24" s="75"/>
      <c r="C24" s="76">
        <v>2.9861111111111113E-2</v>
      </c>
      <c r="D24" s="16">
        <f t="shared" si="2"/>
        <v>43</v>
      </c>
      <c r="E24" s="17">
        <f t="shared" si="6"/>
        <v>32</v>
      </c>
      <c r="F24" s="75">
        <v>1</v>
      </c>
      <c r="G24" s="29">
        <v>2</v>
      </c>
      <c r="H24" s="25">
        <v>3</v>
      </c>
      <c r="I24" s="30">
        <v>1</v>
      </c>
      <c r="J24" s="31">
        <v>2</v>
      </c>
      <c r="K24" s="32">
        <v>12</v>
      </c>
      <c r="L24" s="32">
        <v>14</v>
      </c>
      <c r="M24" s="31"/>
      <c r="N24" s="32"/>
      <c r="O24" s="32"/>
      <c r="P24" s="32"/>
      <c r="Q24" s="32"/>
      <c r="R24" s="49"/>
      <c r="S24" s="50"/>
      <c r="T24" s="50"/>
      <c r="U24" s="50"/>
      <c r="V24" s="50"/>
      <c r="W24" s="50"/>
      <c r="X24" s="50"/>
      <c r="Y24" s="33"/>
      <c r="Z24" s="49"/>
      <c r="AA24" s="50"/>
      <c r="AB24" s="50"/>
      <c r="AC24" s="50"/>
      <c r="AD24" s="50"/>
      <c r="AE24" s="50"/>
      <c r="AF24" s="50"/>
      <c r="AG24" s="33"/>
      <c r="AH24" s="31">
        <f t="shared" si="4"/>
        <v>2</v>
      </c>
      <c r="AI24" s="32">
        <f t="shared" si="4"/>
        <v>12</v>
      </c>
      <c r="AJ24" s="33">
        <f t="shared" si="5"/>
        <v>14</v>
      </c>
    </row>
    <row r="25" spans="1:36 1046:1052" x14ac:dyDescent="0.25">
      <c r="A25" s="75"/>
      <c r="B25" s="75"/>
      <c r="C25" s="76">
        <v>3.125E-2</v>
      </c>
      <c r="D25" s="16">
        <f t="shared" si="2"/>
        <v>45</v>
      </c>
      <c r="E25" s="17">
        <f t="shared" si="6"/>
        <v>34</v>
      </c>
      <c r="F25" s="75">
        <v>1</v>
      </c>
      <c r="G25" s="29">
        <v>2</v>
      </c>
      <c r="H25" s="25">
        <v>5</v>
      </c>
      <c r="I25" s="30">
        <v>0</v>
      </c>
      <c r="J25" s="31">
        <v>1</v>
      </c>
      <c r="K25" s="32">
        <v>2</v>
      </c>
      <c r="L25" s="32">
        <v>3</v>
      </c>
      <c r="M25" s="31"/>
      <c r="N25" s="32"/>
      <c r="O25" s="32"/>
      <c r="P25" s="32"/>
      <c r="Q25" s="32"/>
      <c r="R25" s="49"/>
      <c r="S25" s="50"/>
      <c r="T25" s="50"/>
      <c r="U25" s="50"/>
      <c r="V25" s="50"/>
      <c r="W25" s="50"/>
      <c r="X25" s="50"/>
      <c r="Y25" s="33"/>
      <c r="Z25" s="49"/>
      <c r="AA25" s="50"/>
      <c r="AB25" s="50"/>
      <c r="AC25" s="50"/>
      <c r="AD25" s="50"/>
      <c r="AE25" s="50"/>
      <c r="AF25" s="50"/>
      <c r="AG25" s="33"/>
      <c r="AH25" s="31">
        <f t="shared" si="4"/>
        <v>1</v>
      </c>
      <c r="AI25" s="32">
        <f t="shared" si="4"/>
        <v>2</v>
      </c>
      <c r="AJ25" s="33">
        <f t="shared" si="5"/>
        <v>3</v>
      </c>
    </row>
    <row r="26" spans="1:36 1046:1052" x14ac:dyDescent="0.25">
      <c r="A26" s="75"/>
      <c r="B26" s="75"/>
      <c r="C26" s="76">
        <v>3.1944444444444449E-2</v>
      </c>
      <c r="D26" s="16">
        <f t="shared" si="2"/>
        <v>46.000000000000007</v>
      </c>
      <c r="E26" s="17">
        <f t="shared" si="6"/>
        <v>35.000000000000007</v>
      </c>
      <c r="F26" s="75">
        <v>1</v>
      </c>
      <c r="G26" s="29">
        <v>2</v>
      </c>
      <c r="H26" s="25">
        <v>7</v>
      </c>
      <c r="I26" s="30">
        <v>1</v>
      </c>
      <c r="J26" s="31">
        <v>1</v>
      </c>
      <c r="K26" s="32">
        <v>5</v>
      </c>
      <c r="L26" s="32">
        <v>6</v>
      </c>
      <c r="M26" s="31"/>
      <c r="N26" s="32"/>
      <c r="O26" s="32"/>
      <c r="P26" s="32"/>
      <c r="Q26" s="32"/>
      <c r="R26" s="49"/>
      <c r="S26" s="50"/>
      <c r="T26" s="50"/>
      <c r="U26" s="50"/>
      <c r="V26" s="50"/>
      <c r="W26" s="50"/>
      <c r="X26" s="50"/>
      <c r="Y26" s="33"/>
      <c r="Z26" s="49"/>
      <c r="AA26" s="50"/>
      <c r="AB26" s="50"/>
      <c r="AC26" s="50"/>
      <c r="AD26" s="50"/>
      <c r="AE26" s="50"/>
      <c r="AF26" s="50"/>
      <c r="AG26" s="33"/>
      <c r="AH26" s="31">
        <f t="shared" si="4"/>
        <v>1</v>
      </c>
      <c r="AI26" s="32">
        <f t="shared" si="4"/>
        <v>5</v>
      </c>
      <c r="AJ26" s="33">
        <f t="shared" si="5"/>
        <v>6</v>
      </c>
    </row>
    <row r="27" spans="1:36 1046:1052" x14ac:dyDescent="0.25">
      <c r="A27" s="75"/>
      <c r="B27" s="75"/>
      <c r="C27" s="76">
        <v>3.2638888888888891E-2</v>
      </c>
      <c r="D27" s="16">
        <f t="shared" si="2"/>
        <v>47</v>
      </c>
      <c r="E27" s="17">
        <f t="shared" si="6"/>
        <v>36</v>
      </c>
      <c r="F27" s="75">
        <v>1</v>
      </c>
      <c r="G27" s="29">
        <v>2</v>
      </c>
      <c r="H27" s="25">
        <v>9</v>
      </c>
      <c r="I27" s="30">
        <v>0</v>
      </c>
      <c r="J27" s="31">
        <v>0</v>
      </c>
      <c r="K27" s="32">
        <v>0</v>
      </c>
      <c r="L27" s="32">
        <v>0</v>
      </c>
      <c r="M27" s="31"/>
      <c r="N27" s="32"/>
      <c r="O27" s="32"/>
      <c r="P27" s="32"/>
      <c r="Q27" s="32"/>
      <c r="R27" s="49"/>
      <c r="S27" s="50"/>
      <c r="T27" s="50"/>
      <c r="U27" s="50"/>
      <c r="V27" s="50"/>
      <c r="W27" s="50"/>
      <c r="X27" s="50"/>
      <c r="Y27" s="33"/>
      <c r="Z27" s="49"/>
      <c r="AA27" s="50"/>
      <c r="AB27" s="50"/>
      <c r="AC27" s="50"/>
      <c r="AD27" s="50"/>
      <c r="AE27" s="50"/>
      <c r="AF27" s="50"/>
      <c r="AG27" s="33"/>
      <c r="AH27" s="31">
        <f t="shared" si="4"/>
        <v>0</v>
      </c>
      <c r="AI27" s="32">
        <f t="shared" si="4"/>
        <v>0</v>
      </c>
      <c r="AJ27" s="33">
        <f t="shared" si="5"/>
        <v>0</v>
      </c>
    </row>
    <row r="28" spans="1:36 1046:1052" x14ac:dyDescent="0.25">
      <c r="A28" s="75"/>
      <c r="B28" s="75"/>
      <c r="C28" s="76">
        <v>3.3333333333333333E-2</v>
      </c>
      <c r="D28" s="16">
        <f t="shared" si="2"/>
        <v>48</v>
      </c>
      <c r="E28" s="17">
        <f t="shared" si="6"/>
        <v>37</v>
      </c>
      <c r="F28" s="75">
        <v>1</v>
      </c>
      <c r="G28" s="29">
        <v>2</v>
      </c>
      <c r="H28" s="25">
        <v>11</v>
      </c>
      <c r="I28" s="30">
        <v>1</v>
      </c>
      <c r="J28" s="31">
        <v>1</v>
      </c>
      <c r="K28" s="32">
        <v>1</v>
      </c>
      <c r="L28" s="32">
        <v>2</v>
      </c>
      <c r="M28" s="31"/>
      <c r="N28" s="32"/>
      <c r="O28" s="32"/>
      <c r="P28" s="32"/>
      <c r="Q28" s="32"/>
      <c r="R28" s="49"/>
      <c r="S28" s="50"/>
      <c r="T28" s="50"/>
      <c r="U28" s="50"/>
      <c r="V28" s="50"/>
      <c r="W28" s="50"/>
      <c r="X28" s="50"/>
      <c r="Y28" s="33"/>
      <c r="Z28" s="49"/>
      <c r="AA28" s="50"/>
      <c r="AB28" s="50"/>
      <c r="AC28" s="50"/>
      <c r="AD28" s="50"/>
      <c r="AE28" s="50"/>
      <c r="AF28" s="50"/>
      <c r="AG28" s="33"/>
      <c r="AH28" s="31">
        <f t="shared" si="4"/>
        <v>1</v>
      </c>
      <c r="AI28" s="32">
        <f t="shared" si="4"/>
        <v>1</v>
      </c>
      <c r="AJ28" s="33">
        <f t="shared" si="5"/>
        <v>2</v>
      </c>
    </row>
    <row r="29" spans="1:36 1046:1052" x14ac:dyDescent="0.25">
      <c r="A29" s="75"/>
      <c r="B29" s="75"/>
      <c r="C29" s="76">
        <v>3.4027777777777775E-2</v>
      </c>
      <c r="D29" s="16">
        <f t="shared" si="2"/>
        <v>49</v>
      </c>
      <c r="E29" s="17">
        <f t="shared" si="6"/>
        <v>38</v>
      </c>
      <c r="F29" s="75">
        <v>1</v>
      </c>
      <c r="G29" s="29">
        <v>2</v>
      </c>
      <c r="H29" s="25">
        <v>13</v>
      </c>
      <c r="I29" s="30">
        <v>0</v>
      </c>
      <c r="J29" s="31">
        <v>2</v>
      </c>
      <c r="K29" s="32">
        <v>2</v>
      </c>
      <c r="L29" s="32">
        <v>4</v>
      </c>
      <c r="M29" s="31"/>
      <c r="N29" s="32"/>
      <c r="O29" s="32"/>
      <c r="P29" s="32"/>
      <c r="Q29" s="32"/>
      <c r="R29" s="49"/>
      <c r="S29" s="50"/>
      <c r="T29" s="50"/>
      <c r="U29" s="50"/>
      <c r="V29" s="50"/>
      <c r="W29" s="50"/>
      <c r="X29" s="50"/>
      <c r="Y29" s="33"/>
      <c r="Z29" s="49"/>
      <c r="AA29" s="50"/>
      <c r="AB29" s="50"/>
      <c r="AC29" s="50"/>
      <c r="AD29" s="50"/>
      <c r="AE29" s="50"/>
      <c r="AF29" s="50"/>
      <c r="AG29" s="33"/>
      <c r="AH29" s="31">
        <f t="shared" si="4"/>
        <v>2</v>
      </c>
      <c r="AI29" s="32">
        <f t="shared" si="4"/>
        <v>2</v>
      </c>
      <c r="AJ29" s="33">
        <f t="shared" si="5"/>
        <v>4</v>
      </c>
    </row>
    <row r="30" spans="1:36 1046:1052" x14ac:dyDescent="0.25">
      <c r="A30" s="75"/>
      <c r="B30" s="75"/>
      <c r="C30" s="76">
        <v>3.5416666666666666E-2</v>
      </c>
      <c r="D30" s="16">
        <f t="shared" si="2"/>
        <v>51</v>
      </c>
      <c r="E30" s="17">
        <f t="shared" si="6"/>
        <v>40</v>
      </c>
      <c r="F30" s="75">
        <v>1</v>
      </c>
      <c r="G30" s="29">
        <v>2</v>
      </c>
      <c r="H30" s="25">
        <v>15</v>
      </c>
      <c r="I30" s="30">
        <v>1</v>
      </c>
      <c r="J30" s="31">
        <v>1</v>
      </c>
      <c r="K30" s="32">
        <v>4</v>
      </c>
      <c r="L30" s="32">
        <v>5</v>
      </c>
      <c r="M30" s="31"/>
      <c r="N30" s="32"/>
      <c r="O30" s="32"/>
      <c r="P30" s="32"/>
      <c r="Q30" s="32"/>
      <c r="R30" s="49"/>
      <c r="S30" s="50"/>
      <c r="T30" s="50"/>
      <c r="U30" s="50"/>
      <c r="V30" s="50"/>
      <c r="W30" s="50"/>
      <c r="X30" s="50"/>
      <c r="Y30" s="33"/>
      <c r="Z30" s="49"/>
      <c r="AA30" s="50"/>
      <c r="AB30" s="50"/>
      <c r="AC30" s="50"/>
      <c r="AD30" s="50"/>
      <c r="AE30" s="50"/>
      <c r="AF30" s="50"/>
      <c r="AG30" s="33"/>
      <c r="AH30" s="31">
        <f t="shared" si="4"/>
        <v>1</v>
      </c>
      <c r="AI30" s="32">
        <f t="shared" si="4"/>
        <v>4</v>
      </c>
      <c r="AJ30" s="33">
        <f t="shared" si="5"/>
        <v>5</v>
      </c>
    </row>
    <row r="31" spans="1:36 1046:1052" x14ac:dyDescent="0.25">
      <c r="A31" s="75"/>
      <c r="B31" s="75"/>
      <c r="C31" s="76">
        <v>3.6805555555555557E-2</v>
      </c>
      <c r="D31" s="16">
        <f t="shared" si="2"/>
        <v>53</v>
      </c>
      <c r="E31" s="17">
        <f t="shared" si="6"/>
        <v>42</v>
      </c>
      <c r="F31" s="75">
        <v>1</v>
      </c>
      <c r="G31" s="29">
        <v>2</v>
      </c>
      <c r="H31" s="25">
        <v>17</v>
      </c>
      <c r="I31" s="30">
        <v>0</v>
      </c>
      <c r="J31" s="31">
        <v>0</v>
      </c>
      <c r="K31" s="32">
        <v>5</v>
      </c>
      <c r="L31" s="32">
        <v>5</v>
      </c>
      <c r="M31" s="31"/>
      <c r="N31" s="32"/>
      <c r="O31" s="32"/>
      <c r="P31" s="32"/>
      <c r="Q31" s="32"/>
      <c r="R31" s="49"/>
      <c r="S31" s="50"/>
      <c r="T31" s="50"/>
      <c r="U31" s="50"/>
      <c r="V31" s="50"/>
      <c r="W31" s="50"/>
      <c r="X31" s="50"/>
      <c r="Y31" s="33"/>
      <c r="Z31" s="49"/>
      <c r="AA31" s="50"/>
      <c r="AB31" s="50"/>
      <c r="AC31" s="50"/>
      <c r="AD31" s="50"/>
      <c r="AE31" s="50"/>
      <c r="AF31" s="50"/>
      <c r="AG31" s="33"/>
      <c r="AH31" s="31">
        <f t="shared" si="4"/>
        <v>0</v>
      </c>
      <c r="AI31" s="32">
        <f t="shared" si="4"/>
        <v>5</v>
      </c>
      <c r="AJ31" s="33">
        <f t="shared" si="5"/>
        <v>5</v>
      </c>
    </row>
    <row r="32" spans="1:36 1046:1052" x14ac:dyDescent="0.25">
      <c r="A32" s="75"/>
      <c r="B32" s="75"/>
      <c r="C32" s="76">
        <v>3.888888888888889E-2</v>
      </c>
      <c r="D32" s="16">
        <f t="shared" si="2"/>
        <v>56</v>
      </c>
      <c r="E32" s="17">
        <f t="shared" si="6"/>
        <v>45</v>
      </c>
      <c r="F32" s="75">
        <v>1</v>
      </c>
      <c r="G32" s="29">
        <v>2</v>
      </c>
      <c r="H32" s="25">
        <v>19</v>
      </c>
      <c r="I32" s="30">
        <v>1</v>
      </c>
      <c r="J32" s="31">
        <v>0</v>
      </c>
      <c r="K32" s="32">
        <v>0</v>
      </c>
      <c r="L32" s="32">
        <v>0</v>
      </c>
      <c r="M32" s="31"/>
      <c r="N32" s="32"/>
      <c r="O32" s="32"/>
      <c r="P32" s="32"/>
      <c r="Q32" s="32"/>
      <c r="R32" s="49"/>
      <c r="S32" s="50"/>
      <c r="T32" s="50"/>
      <c r="U32" s="50"/>
      <c r="V32" s="50"/>
      <c r="W32" s="50"/>
      <c r="X32" s="50"/>
      <c r="Y32" s="33"/>
      <c r="Z32" s="49"/>
      <c r="AA32" s="50"/>
      <c r="AB32" s="50"/>
      <c r="AC32" s="50"/>
      <c r="AD32" s="50"/>
      <c r="AE32" s="50"/>
      <c r="AF32" s="50"/>
      <c r="AG32" s="33"/>
      <c r="AH32" s="31">
        <f t="shared" si="4"/>
        <v>0</v>
      </c>
      <c r="AI32" s="32">
        <f t="shared" si="4"/>
        <v>0</v>
      </c>
      <c r="AJ32" s="33">
        <f t="shared" si="5"/>
        <v>0</v>
      </c>
    </row>
    <row r="33" spans="1:36" x14ac:dyDescent="0.25">
      <c r="A33" s="75"/>
      <c r="B33" s="75"/>
      <c r="C33" s="76">
        <v>4.027777777777778E-2</v>
      </c>
      <c r="D33" s="16">
        <f t="shared" si="2"/>
        <v>58.000000000000007</v>
      </c>
      <c r="E33" s="17">
        <f t="shared" si="6"/>
        <v>47.000000000000007</v>
      </c>
      <c r="F33" s="75">
        <v>1</v>
      </c>
      <c r="G33" s="29">
        <v>2</v>
      </c>
      <c r="H33" s="25">
        <v>21</v>
      </c>
      <c r="I33" s="30">
        <v>0</v>
      </c>
      <c r="J33" s="31">
        <v>0</v>
      </c>
      <c r="K33" s="32">
        <v>1</v>
      </c>
      <c r="L33" s="32">
        <v>1</v>
      </c>
      <c r="M33" s="31"/>
      <c r="N33" s="32"/>
      <c r="O33" s="32"/>
      <c r="P33" s="32"/>
      <c r="Q33" s="32"/>
      <c r="R33" s="49"/>
      <c r="S33" s="50"/>
      <c r="T33" s="50"/>
      <c r="U33" s="50"/>
      <c r="V33" s="50"/>
      <c r="W33" s="50"/>
      <c r="X33" s="50"/>
      <c r="Y33" s="33"/>
      <c r="Z33" s="49"/>
      <c r="AA33" s="50"/>
      <c r="AB33" s="50"/>
      <c r="AC33" s="50"/>
      <c r="AD33" s="50"/>
      <c r="AE33" s="50"/>
      <c r="AF33" s="50"/>
      <c r="AG33" s="33"/>
      <c r="AH33" s="31">
        <f t="shared" si="4"/>
        <v>0</v>
      </c>
      <c r="AI33" s="32">
        <f t="shared" si="4"/>
        <v>1</v>
      </c>
      <c r="AJ33" s="33">
        <f t="shared" si="5"/>
        <v>1</v>
      </c>
    </row>
    <row r="34" spans="1:36" x14ac:dyDescent="0.25">
      <c r="A34" s="75"/>
      <c r="B34" s="75"/>
      <c r="C34" s="76">
        <v>4.0972222222222222E-2</v>
      </c>
      <c r="D34" s="16">
        <f t="shared" si="2"/>
        <v>59</v>
      </c>
      <c r="E34" s="17">
        <f t="shared" si="6"/>
        <v>48</v>
      </c>
      <c r="F34" s="75">
        <v>1</v>
      </c>
      <c r="G34" s="29">
        <v>2</v>
      </c>
      <c r="H34" s="25">
        <v>23</v>
      </c>
      <c r="I34" s="30">
        <v>1</v>
      </c>
      <c r="J34" s="31">
        <v>0</v>
      </c>
      <c r="K34" s="32">
        <v>3</v>
      </c>
      <c r="L34" s="32">
        <v>3</v>
      </c>
      <c r="M34" s="31"/>
      <c r="N34" s="32"/>
      <c r="O34" s="32"/>
      <c r="P34" s="32"/>
      <c r="Q34" s="32"/>
      <c r="R34" s="49"/>
      <c r="S34" s="50"/>
      <c r="T34" s="50"/>
      <c r="U34" s="50"/>
      <c r="V34" s="50"/>
      <c r="W34" s="50"/>
      <c r="X34" s="50"/>
      <c r="Y34" s="33"/>
      <c r="Z34" s="49"/>
      <c r="AA34" s="50"/>
      <c r="AB34" s="50"/>
      <c r="AC34" s="50"/>
      <c r="AD34" s="50"/>
      <c r="AE34" s="50"/>
      <c r="AF34" s="50"/>
      <c r="AG34" s="33"/>
      <c r="AH34" s="31">
        <f t="shared" si="4"/>
        <v>0</v>
      </c>
      <c r="AI34" s="32">
        <f t="shared" si="4"/>
        <v>3</v>
      </c>
      <c r="AJ34" s="33">
        <f t="shared" si="5"/>
        <v>3</v>
      </c>
    </row>
    <row r="35" spans="1:36" x14ac:dyDescent="0.25">
      <c r="A35" s="75"/>
      <c r="B35" s="75"/>
      <c r="C35" s="76">
        <v>4.2361111111111106E-2</v>
      </c>
      <c r="D35" s="16">
        <f t="shared" si="2"/>
        <v>61</v>
      </c>
      <c r="E35" s="17">
        <f t="shared" si="6"/>
        <v>50</v>
      </c>
      <c r="F35" s="75">
        <v>1</v>
      </c>
      <c r="G35" s="29">
        <v>2</v>
      </c>
      <c r="H35" s="25">
        <v>25</v>
      </c>
      <c r="I35" s="30">
        <v>0</v>
      </c>
      <c r="J35" s="31">
        <v>1</v>
      </c>
      <c r="K35" s="32">
        <v>8</v>
      </c>
      <c r="L35" s="32">
        <v>9</v>
      </c>
      <c r="M35" s="31"/>
      <c r="N35" s="32"/>
      <c r="O35" s="32"/>
      <c r="P35" s="32"/>
      <c r="Q35" s="32"/>
      <c r="R35" s="49"/>
      <c r="S35" s="50"/>
      <c r="T35" s="50"/>
      <c r="U35" s="50"/>
      <c r="V35" s="50"/>
      <c r="W35" s="50"/>
      <c r="X35" s="50"/>
      <c r="Y35" s="33"/>
      <c r="Z35" s="49"/>
      <c r="AA35" s="50"/>
      <c r="AB35" s="50"/>
      <c r="AC35" s="50"/>
      <c r="AD35" s="50"/>
      <c r="AE35" s="50"/>
      <c r="AF35" s="50"/>
      <c r="AG35" s="33"/>
      <c r="AH35" s="31">
        <f t="shared" si="4"/>
        <v>1</v>
      </c>
      <c r="AI35" s="32">
        <f t="shared" si="4"/>
        <v>8</v>
      </c>
      <c r="AJ35" s="33">
        <f t="shared" si="5"/>
        <v>9</v>
      </c>
    </row>
    <row r="36" spans="1:36" x14ac:dyDescent="0.25">
      <c r="A36" s="75"/>
      <c r="B36" s="75"/>
      <c r="C36" s="76">
        <v>4.3055555555555562E-2</v>
      </c>
      <c r="D36" s="16">
        <f t="shared" si="2"/>
        <v>62.000000000000014</v>
      </c>
      <c r="E36" s="17">
        <f t="shared" si="6"/>
        <v>51.000000000000014</v>
      </c>
      <c r="F36" s="75">
        <v>1</v>
      </c>
      <c r="G36" s="29">
        <v>2</v>
      </c>
      <c r="H36" s="25">
        <v>27</v>
      </c>
      <c r="I36" s="30">
        <v>1</v>
      </c>
      <c r="J36" s="31">
        <v>1</v>
      </c>
      <c r="K36" s="32">
        <v>0</v>
      </c>
      <c r="L36" s="32">
        <v>1</v>
      </c>
      <c r="M36" s="31"/>
      <c r="N36" s="32"/>
      <c r="O36" s="32"/>
      <c r="P36" s="32"/>
      <c r="Q36" s="32"/>
      <c r="R36" s="49"/>
      <c r="S36" s="50"/>
      <c r="T36" s="50"/>
      <c r="U36" s="50"/>
      <c r="V36" s="50"/>
      <c r="W36" s="50"/>
      <c r="X36" s="50"/>
      <c r="Y36" s="33"/>
      <c r="Z36" s="49"/>
      <c r="AA36" s="50"/>
      <c r="AB36" s="50"/>
      <c r="AC36" s="50"/>
      <c r="AD36" s="50"/>
      <c r="AE36" s="50"/>
      <c r="AF36" s="50"/>
      <c r="AG36" s="33"/>
      <c r="AH36" s="31">
        <f t="shared" si="4"/>
        <v>1</v>
      </c>
      <c r="AI36" s="32">
        <f t="shared" si="4"/>
        <v>0</v>
      </c>
      <c r="AJ36" s="33">
        <f t="shared" si="5"/>
        <v>1</v>
      </c>
    </row>
    <row r="37" spans="1:36" ht="15.75" thickBot="1" x14ac:dyDescent="0.3">
      <c r="A37" s="75"/>
      <c r="B37" s="75"/>
      <c r="C37" s="76">
        <v>4.5833333333333337E-2</v>
      </c>
      <c r="D37" s="16">
        <f t="shared" si="2"/>
        <v>66</v>
      </c>
      <c r="E37" s="17">
        <f t="shared" si="6"/>
        <v>55</v>
      </c>
      <c r="F37" s="75">
        <v>1</v>
      </c>
      <c r="G37" s="35">
        <v>2</v>
      </c>
      <c r="H37" s="36">
        <v>29</v>
      </c>
      <c r="I37" s="37">
        <v>0</v>
      </c>
      <c r="J37" s="38">
        <v>1</v>
      </c>
      <c r="K37" s="39">
        <v>6</v>
      </c>
      <c r="L37" s="39">
        <v>7</v>
      </c>
      <c r="M37" s="38"/>
      <c r="N37" s="39"/>
      <c r="O37" s="39"/>
      <c r="P37" s="39"/>
      <c r="Q37" s="39"/>
      <c r="R37" s="51"/>
      <c r="S37" s="52"/>
      <c r="T37" s="52"/>
      <c r="U37" s="52"/>
      <c r="V37" s="52"/>
      <c r="W37" s="52"/>
      <c r="X37" s="52"/>
      <c r="Y37" s="40"/>
      <c r="Z37" s="51"/>
      <c r="AA37" s="52"/>
      <c r="AB37" s="52"/>
      <c r="AC37" s="52"/>
      <c r="AD37" s="52"/>
      <c r="AE37" s="52"/>
      <c r="AF37" s="52"/>
      <c r="AG37" s="40"/>
      <c r="AH37" s="38">
        <f t="shared" si="4"/>
        <v>1</v>
      </c>
      <c r="AI37" s="39">
        <f>K37+N37+S37+V37+AA37+AD37</f>
        <v>6</v>
      </c>
      <c r="AJ37" s="40">
        <f t="shared" si="5"/>
        <v>7</v>
      </c>
    </row>
    <row r="38" spans="1:36" x14ac:dyDescent="0.25">
      <c r="A38" s="75"/>
      <c r="B38" s="75"/>
      <c r="C38" s="76">
        <v>4.7222222222222221E-2</v>
      </c>
      <c r="D38" s="16">
        <f t="shared" si="2"/>
        <v>68</v>
      </c>
      <c r="E38" s="17">
        <f t="shared" si="6"/>
        <v>57</v>
      </c>
      <c r="F38" s="75">
        <v>1</v>
      </c>
      <c r="G38" s="62"/>
      <c r="H38" s="62"/>
      <c r="I38" s="62"/>
    </row>
    <row r="39" spans="1:36" x14ac:dyDescent="0.25">
      <c r="A39" s="75"/>
      <c r="B39" s="75"/>
      <c r="C39" s="76">
        <v>5.0694444444444452E-2</v>
      </c>
      <c r="D39" s="16">
        <f t="shared" si="2"/>
        <v>73</v>
      </c>
      <c r="E39" s="17">
        <f t="shared" si="6"/>
        <v>62</v>
      </c>
      <c r="F39" s="75">
        <v>1</v>
      </c>
      <c r="G39" s="63" t="s">
        <v>6</v>
      </c>
      <c r="H39" s="63"/>
      <c r="I39" s="64"/>
      <c r="K39" s="63" t="s">
        <v>11</v>
      </c>
      <c r="L39" s="63"/>
    </row>
    <row r="40" spans="1:36" x14ac:dyDescent="0.25">
      <c r="A40" s="75"/>
      <c r="B40" s="75"/>
      <c r="C40" s="76">
        <v>5.347222222222222E-2</v>
      </c>
      <c r="D40" s="16">
        <f t="shared" si="2"/>
        <v>77</v>
      </c>
      <c r="E40" s="17">
        <f t="shared" si="6"/>
        <v>66</v>
      </c>
      <c r="F40" s="75">
        <v>1</v>
      </c>
      <c r="G40" s="65">
        <v>0</v>
      </c>
      <c r="H40" s="66" t="s">
        <v>7</v>
      </c>
      <c r="I40" s="64"/>
      <c r="K40" s="65">
        <v>1</v>
      </c>
      <c r="L40" s="66" t="s">
        <v>12</v>
      </c>
    </row>
    <row r="41" spans="1:36" x14ac:dyDescent="0.25">
      <c r="A41" s="75"/>
      <c r="B41" s="75"/>
      <c r="C41" s="76">
        <v>5.4166666666666669E-2</v>
      </c>
      <c r="D41" s="16">
        <f t="shared" si="2"/>
        <v>78</v>
      </c>
      <c r="E41" s="17">
        <f t="shared" si="6"/>
        <v>67</v>
      </c>
      <c r="F41" s="75">
        <v>1</v>
      </c>
      <c r="G41" s="65">
        <v>1</v>
      </c>
      <c r="H41" s="66" t="s">
        <v>21</v>
      </c>
      <c r="I41" s="64"/>
      <c r="K41" s="65">
        <v>2</v>
      </c>
      <c r="L41" s="66" t="s">
        <v>4</v>
      </c>
    </row>
    <row r="42" spans="1:36" x14ac:dyDescent="0.25">
      <c r="A42" s="75"/>
      <c r="B42" s="75"/>
      <c r="C42" s="76">
        <v>5.5555555555555552E-2</v>
      </c>
      <c r="D42" s="16">
        <f t="shared" si="2"/>
        <v>80</v>
      </c>
      <c r="E42" s="17">
        <f t="shared" si="6"/>
        <v>69</v>
      </c>
      <c r="F42" s="75">
        <v>1</v>
      </c>
      <c r="G42" s="65">
        <v>2</v>
      </c>
      <c r="H42" s="66" t="s">
        <v>8</v>
      </c>
      <c r="I42" s="64"/>
      <c r="K42" s="65">
        <v>3</v>
      </c>
      <c r="L42" s="66" t="s">
        <v>17</v>
      </c>
    </row>
    <row r="43" spans="1:36" x14ac:dyDescent="0.25">
      <c r="A43" s="75"/>
      <c r="B43" s="75"/>
      <c r="C43" s="76">
        <v>5.6944444444444443E-2</v>
      </c>
      <c r="D43" s="16">
        <f t="shared" si="2"/>
        <v>82</v>
      </c>
      <c r="E43" s="17">
        <f t="shared" si="6"/>
        <v>71</v>
      </c>
      <c r="F43" s="75">
        <v>1</v>
      </c>
      <c r="G43" s="65">
        <v>3</v>
      </c>
      <c r="H43" s="66" t="s">
        <v>9</v>
      </c>
      <c r="I43" s="64"/>
      <c r="K43" s="65">
        <v>4</v>
      </c>
      <c r="L43" s="66" t="s">
        <v>13</v>
      </c>
    </row>
    <row r="44" spans="1:36" x14ac:dyDescent="0.25">
      <c r="A44" s="75"/>
      <c r="B44" s="75"/>
      <c r="C44" s="76">
        <v>5.9027777777777783E-2</v>
      </c>
      <c r="D44" s="16">
        <f t="shared" si="2"/>
        <v>85</v>
      </c>
      <c r="E44" s="17">
        <f t="shared" si="6"/>
        <v>74</v>
      </c>
      <c r="F44" s="75">
        <v>1</v>
      </c>
      <c r="G44" s="65">
        <v>4</v>
      </c>
      <c r="H44" s="67" t="s">
        <v>18</v>
      </c>
      <c r="I44" s="64"/>
      <c r="K44" s="65">
        <v>5</v>
      </c>
      <c r="L44" s="66" t="s">
        <v>14</v>
      </c>
    </row>
    <row r="45" spans="1:36" x14ac:dyDescent="0.25">
      <c r="A45" s="75"/>
      <c r="B45" s="75"/>
      <c r="C45" s="76">
        <v>6.0416666666666667E-2</v>
      </c>
      <c r="D45" s="16">
        <f t="shared" si="2"/>
        <v>87</v>
      </c>
      <c r="E45" s="17">
        <f t="shared" si="6"/>
        <v>76</v>
      </c>
      <c r="F45" s="75">
        <v>1</v>
      </c>
      <c r="G45" s="65">
        <v>5</v>
      </c>
      <c r="H45" s="67" t="s">
        <v>19</v>
      </c>
      <c r="I45" s="64"/>
      <c r="K45" s="68"/>
      <c r="L45" s="64"/>
    </row>
    <row r="46" spans="1:36" x14ac:dyDescent="0.25">
      <c r="A46" s="75"/>
      <c r="B46" s="75"/>
      <c r="C46" s="76">
        <v>6.25E-2</v>
      </c>
      <c r="D46" s="16">
        <f t="shared" si="2"/>
        <v>90</v>
      </c>
      <c r="E46" s="17">
        <f t="shared" si="6"/>
        <v>79</v>
      </c>
      <c r="F46" s="75">
        <v>1</v>
      </c>
      <c r="G46" s="65">
        <v>6</v>
      </c>
      <c r="H46" s="67" t="s">
        <v>15</v>
      </c>
      <c r="I46" s="64"/>
      <c r="K46" s="68"/>
      <c r="L46" s="64"/>
    </row>
    <row r="47" spans="1:36" x14ac:dyDescent="0.25">
      <c r="A47" s="75"/>
      <c r="B47" s="75"/>
      <c r="C47" s="76">
        <v>6.458333333333334E-2</v>
      </c>
      <c r="D47" s="16">
        <f t="shared" si="2"/>
        <v>93.000000000000014</v>
      </c>
      <c r="E47" s="17">
        <f t="shared" si="6"/>
        <v>82.000000000000014</v>
      </c>
      <c r="F47" s="75">
        <v>1</v>
      </c>
      <c r="G47" s="65">
        <v>7</v>
      </c>
      <c r="H47" s="66" t="s">
        <v>20</v>
      </c>
      <c r="I47" s="64"/>
      <c r="K47" s="68"/>
      <c r="L47" s="64"/>
    </row>
    <row r="48" spans="1:36" x14ac:dyDescent="0.25">
      <c r="A48" s="75"/>
      <c r="B48" s="75"/>
      <c r="C48" s="76">
        <v>6.7361111111111108E-2</v>
      </c>
      <c r="D48" s="16">
        <f t="shared" si="2"/>
        <v>96.999999999999986</v>
      </c>
      <c r="E48" s="17">
        <f t="shared" si="6"/>
        <v>85.999999999999986</v>
      </c>
      <c r="F48" s="75">
        <v>1</v>
      </c>
      <c r="G48" s="65">
        <v>8</v>
      </c>
      <c r="H48" s="67" t="s">
        <v>10</v>
      </c>
      <c r="I48" s="67"/>
      <c r="K48" s="67"/>
      <c r="L48" s="67"/>
    </row>
    <row r="49" spans="1:9" x14ac:dyDescent="0.25">
      <c r="A49" s="75"/>
      <c r="B49" s="75"/>
      <c r="C49" s="76">
        <v>6.7361111111111108E-2</v>
      </c>
      <c r="D49" s="16">
        <f t="shared" si="2"/>
        <v>96.999999999999986</v>
      </c>
      <c r="E49" s="17">
        <f t="shared" si="6"/>
        <v>85.999999999999986</v>
      </c>
      <c r="F49" s="75">
        <v>2</v>
      </c>
      <c r="G49" s="62"/>
    </row>
    <row r="50" spans="1:9" x14ac:dyDescent="0.25">
      <c r="A50" s="75"/>
      <c r="B50" s="75"/>
      <c r="C50" s="76">
        <v>6.8749999999999992E-2</v>
      </c>
      <c r="D50" s="16">
        <f t="shared" si="2"/>
        <v>98.999999999999972</v>
      </c>
      <c r="E50" s="17">
        <f t="shared" si="6"/>
        <v>87.999999999999972</v>
      </c>
      <c r="F50" s="75">
        <v>3</v>
      </c>
      <c r="G50" s="62"/>
      <c r="H50" s="62"/>
      <c r="I50" s="62"/>
    </row>
    <row r="51" spans="1:9" x14ac:dyDescent="0.25">
      <c r="A51" s="75"/>
      <c r="B51" s="75"/>
      <c r="C51" s="76">
        <v>7.1527777777777787E-2</v>
      </c>
      <c r="D51" s="16">
        <f t="shared" si="2"/>
        <v>103</v>
      </c>
      <c r="E51" s="17">
        <f t="shared" si="6"/>
        <v>92</v>
      </c>
      <c r="F51" s="75">
        <v>1</v>
      </c>
      <c r="G51" s="62"/>
      <c r="H51" s="62"/>
      <c r="I51" s="62"/>
    </row>
    <row r="52" spans="1:9" x14ac:dyDescent="0.25">
      <c r="A52" s="75"/>
      <c r="B52" s="75"/>
      <c r="C52" s="76">
        <v>7.2222222222222229E-2</v>
      </c>
      <c r="D52" s="16">
        <f t="shared" si="2"/>
        <v>104.00000000000001</v>
      </c>
      <c r="E52" s="17">
        <f t="shared" si="6"/>
        <v>93.000000000000014</v>
      </c>
      <c r="F52" s="75">
        <v>1</v>
      </c>
      <c r="G52" s="62"/>
      <c r="H52" s="62"/>
      <c r="I52" s="62"/>
    </row>
    <row r="53" spans="1:9" x14ac:dyDescent="0.25">
      <c r="A53" s="75"/>
      <c r="B53" s="75"/>
      <c r="C53" s="76">
        <v>7.4999999999999997E-2</v>
      </c>
      <c r="D53" s="16">
        <f t="shared" si="2"/>
        <v>108</v>
      </c>
      <c r="E53" s="17">
        <f t="shared" si="6"/>
        <v>97</v>
      </c>
      <c r="F53" s="75">
        <v>1</v>
      </c>
      <c r="G53" s="62"/>
      <c r="H53" s="62"/>
      <c r="I53" s="62"/>
    </row>
    <row r="54" spans="1:9" x14ac:dyDescent="0.25">
      <c r="A54" s="75"/>
      <c r="B54" s="75"/>
      <c r="C54" s="76">
        <v>7.6388888888888895E-2</v>
      </c>
      <c r="D54" s="16">
        <f t="shared" si="2"/>
        <v>110.00000000000001</v>
      </c>
      <c r="E54" s="17">
        <f t="shared" si="6"/>
        <v>99.000000000000014</v>
      </c>
      <c r="F54" s="75">
        <v>1</v>
      </c>
      <c r="G54" s="62"/>
      <c r="H54" s="62"/>
      <c r="I54" s="62"/>
    </row>
    <row r="55" spans="1:9" x14ac:dyDescent="0.25">
      <c r="A55" s="75"/>
      <c r="B55" s="75"/>
      <c r="C55" s="76">
        <v>8.1944444444444445E-2</v>
      </c>
      <c r="D55" s="16">
        <f t="shared" si="2"/>
        <v>118</v>
      </c>
      <c r="E55" s="17">
        <f t="shared" si="6"/>
        <v>107</v>
      </c>
      <c r="F55" s="75">
        <v>1</v>
      </c>
      <c r="G55" s="62"/>
      <c r="H55" s="62"/>
      <c r="I55" s="62"/>
    </row>
    <row r="56" spans="1:9" x14ac:dyDescent="0.25">
      <c r="A56" s="75"/>
      <c r="B56" s="75"/>
      <c r="C56" s="76">
        <v>8.5416666666666655E-2</v>
      </c>
      <c r="D56" s="16">
        <f t="shared" si="2"/>
        <v>122.99999999999997</v>
      </c>
      <c r="E56" s="17">
        <f t="shared" si="6"/>
        <v>111.99999999999997</v>
      </c>
      <c r="F56" s="75">
        <v>2</v>
      </c>
      <c r="G56" s="62"/>
      <c r="H56" s="62"/>
      <c r="I56" s="62"/>
    </row>
    <row r="57" spans="1:9" x14ac:dyDescent="0.25">
      <c r="A57" s="75"/>
      <c r="B57" s="75"/>
      <c r="C57" s="76">
        <v>8.6111111111111124E-2</v>
      </c>
      <c r="D57" s="16">
        <f t="shared" si="2"/>
        <v>124.00000000000003</v>
      </c>
      <c r="E57" s="17">
        <f t="shared" si="6"/>
        <v>113.00000000000003</v>
      </c>
      <c r="F57" s="75">
        <v>3</v>
      </c>
      <c r="G57" s="71"/>
      <c r="H57" s="71"/>
      <c r="I57" s="71"/>
    </row>
    <row r="58" spans="1:9" x14ac:dyDescent="0.25">
      <c r="A58" s="75"/>
      <c r="B58" s="75"/>
      <c r="C58" s="76">
        <v>8.9583333333333334E-2</v>
      </c>
      <c r="D58" s="16">
        <f t="shared" si="2"/>
        <v>129</v>
      </c>
      <c r="E58" s="17">
        <f t="shared" si="6"/>
        <v>118</v>
      </c>
      <c r="F58" s="75">
        <v>1</v>
      </c>
      <c r="G58" s="71"/>
      <c r="H58" s="71"/>
      <c r="I58" s="71"/>
    </row>
    <row r="59" spans="1:9" x14ac:dyDescent="0.25">
      <c r="A59" s="75"/>
      <c r="B59" s="75"/>
      <c r="C59" s="76">
        <v>9.0972222222222218E-2</v>
      </c>
      <c r="D59" s="16">
        <f t="shared" si="2"/>
        <v>131</v>
      </c>
      <c r="E59" s="17">
        <f t="shared" si="6"/>
        <v>120</v>
      </c>
      <c r="F59" s="75">
        <v>8</v>
      </c>
      <c r="G59" s="71"/>
      <c r="H59" s="71"/>
      <c r="I59" s="71"/>
    </row>
    <row r="60" spans="1:9" x14ac:dyDescent="0.25">
      <c r="A60" s="75">
        <v>1</v>
      </c>
      <c r="B60" s="75">
        <v>6</v>
      </c>
      <c r="C60" s="76">
        <v>6.9444444444444441E-3</v>
      </c>
      <c r="D60" s="16">
        <f t="shared" si="2"/>
        <v>10</v>
      </c>
      <c r="E60" s="17">
        <f>D60-10</f>
        <v>0</v>
      </c>
      <c r="F60" s="75">
        <v>0</v>
      </c>
      <c r="G60" s="71"/>
      <c r="H60" s="71"/>
      <c r="I60" s="71"/>
    </row>
    <row r="61" spans="1:9" x14ac:dyDescent="0.25">
      <c r="A61" s="75"/>
      <c r="B61" s="75"/>
      <c r="C61" s="76">
        <v>9.0277777777777787E-3</v>
      </c>
      <c r="D61" s="16">
        <f t="shared" si="2"/>
        <v>13.000000000000002</v>
      </c>
      <c r="E61" s="17">
        <f t="shared" ref="E61:E90" si="7">D61-10</f>
        <v>3.0000000000000018</v>
      </c>
      <c r="F61" s="75">
        <v>1</v>
      </c>
      <c r="G61" s="71"/>
      <c r="H61" s="71"/>
      <c r="I61" s="71"/>
    </row>
    <row r="62" spans="1:9" x14ac:dyDescent="0.25">
      <c r="A62" s="75"/>
      <c r="B62" s="75"/>
      <c r="C62" s="76">
        <v>9.7222222222222224E-3</v>
      </c>
      <c r="D62" s="16">
        <f t="shared" si="2"/>
        <v>14</v>
      </c>
      <c r="E62" s="17">
        <f t="shared" si="7"/>
        <v>4</v>
      </c>
      <c r="F62" s="75">
        <v>1</v>
      </c>
      <c r="G62" s="62"/>
      <c r="H62" s="62"/>
      <c r="I62" s="62"/>
    </row>
    <row r="63" spans="1:9" x14ac:dyDescent="0.25">
      <c r="A63" s="75"/>
      <c r="B63" s="75"/>
      <c r="C63" s="76">
        <v>1.0416666666666666E-2</v>
      </c>
      <c r="D63" s="16">
        <f t="shared" si="2"/>
        <v>15</v>
      </c>
      <c r="E63" s="17">
        <f t="shared" si="7"/>
        <v>5</v>
      </c>
      <c r="F63" s="75">
        <v>1</v>
      </c>
      <c r="G63" s="62"/>
      <c r="H63" s="62"/>
      <c r="I63" s="62"/>
    </row>
    <row r="64" spans="1:9" x14ac:dyDescent="0.25">
      <c r="A64" s="75"/>
      <c r="B64" s="75"/>
      <c r="C64" s="76">
        <v>1.3194444444444444E-2</v>
      </c>
      <c r="D64" s="16">
        <f t="shared" si="2"/>
        <v>19</v>
      </c>
      <c r="E64" s="17">
        <f t="shared" si="7"/>
        <v>9</v>
      </c>
      <c r="F64" s="75">
        <v>1</v>
      </c>
      <c r="G64" s="62"/>
      <c r="H64" s="62"/>
      <c r="I64" s="62"/>
    </row>
    <row r="65" spans="1:9" x14ac:dyDescent="0.25">
      <c r="A65" s="75"/>
      <c r="B65" s="75"/>
      <c r="C65" s="76">
        <v>1.6666666666666666E-2</v>
      </c>
      <c r="D65" s="16">
        <f t="shared" si="2"/>
        <v>24</v>
      </c>
      <c r="E65" s="17">
        <f t="shared" si="7"/>
        <v>14</v>
      </c>
      <c r="F65" s="75">
        <v>1</v>
      </c>
      <c r="G65" s="62"/>
      <c r="H65" s="62"/>
      <c r="I65" s="62"/>
    </row>
    <row r="66" spans="1:9" x14ac:dyDescent="0.25">
      <c r="A66" s="75"/>
      <c r="B66" s="75"/>
      <c r="C66" s="76">
        <v>1.7361111111111112E-2</v>
      </c>
      <c r="D66" s="16">
        <f t="shared" si="2"/>
        <v>25</v>
      </c>
      <c r="E66" s="17">
        <f t="shared" si="7"/>
        <v>15</v>
      </c>
      <c r="F66" s="75">
        <v>1</v>
      </c>
      <c r="G66" s="62"/>
      <c r="H66" s="62"/>
      <c r="I66" s="62"/>
    </row>
    <row r="67" spans="1:9" x14ac:dyDescent="0.25">
      <c r="A67" s="75"/>
      <c r="B67" s="75"/>
      <c r="C67" s="76">
        <v>2.0833333333333332E-2</v>
      </c>
      <c r="D67" s="16">
        <f t="shared" si="2"/>
        <v>30</v>
      </c>
      <c r="E67" s="17">
        <f t="shared" si="7"/>
        <v>20</v>
      </c>
      <c r="F67" s="75">
        <v>1</v>
      </c>
      <c r="G67" s="62"/>
      <c r="H67" s="62"/>
      <c r="I67" s="62"/>
    </row>
    <row r="68" spans="1:9" x14ac:dyDescent="0.25">
      <c r="A68" s="75"/>
      <c r="B68" s="75"/>
      <c r="C68" s="76">
        <v>2.4999999999999998E-2</v>
      </c>
      <c r="D68" s="16">
        <f t="shared" si="2"/>
        <v>35.999999999999993</v>
      </c>
      <c r="E68" s="17">
        <f t="shared" si="7"/>
        <v>25.999999999999993</v>
      </c>
      <c r="F68" s="75">
        <v>1</v>
      </c>
      <c r="G68" s="62"/>
      <c r="H68" s="62"/>
      <c r="I68" s="62"/>
    </row>
    <row r="69" spans="1:9" x14ac:dyDescent="0.25">
      <c r="A69" s="75"/>
      <c r="B69" s="75"/>
      <c r="C69" s="76">
        <v>2.5694444444444447E-2</v>
      </c>
      <c r="D69" s="16">
        <f t="shared" si="2"/>
        <v>37</v>
      </c>
      <c r="E69" s="17">
        <f t="shared" si="7"/>
        <v>27</v>
      </c>
      <c r="F69" s="75">
        <v>1</v>
      </c>
      <c r="G69" s="62"/>
      <c r="H69" s="62"/>
      <c r="I69" s="62"/>
    </row>
    <row r="70" spans="1:9" x14ac:dyDescent="0.25">
      <c r="A70" s="75"/>
      <c r="B70" s="75"/>
      <c r="C70" s="76">
        <v>2.8472222222222222E-2</v>
      </c>
      <c r="D70" s="16">
        <f t="shared" si="2"/>
        <v>41</v>
      </c>
      <c r="E70" s="17">
        <f t="shared" si="7"/>
        <v>31</v>
      </c>
      <c r="F70" s="75">
        <v>1</v>
      </c>
      <c r="G70" s="62"/>
      <c r="H70" s="62"/>
      <c r="I70" s="62"/>
    </row>
    <row r="71" spans="1:9" x14ac:dyDescent="0.25">
      <c r="A71" s="75"/>
      <c r="B71" s="75"/>
      <c r="C71" s="76">
        <v>3.1944444444444449E-2</v>
      </c>
      <c r="D71" s="16">
        <f t="shared" si="2"/>
        <v>46.000000000000007</v>
      </c>
      <c r="E71" s="17">
        <f t="shared" si="7"/>
        <v>36.000000000000007</v>
      </c>
      <c r="F71" s="75">
        <v>1</v>
      </c>
      <c r="G71" s="62"/>
      <c r="H71" s="62"/>
      <c r="I71" s="62"/>
    </row>
    <row r="72" spans="1:9" x14ac:dyDescent="0.25">
      <c r="A72" s="75"/>
      <c r="B72" s="75"/>
      <c r="C72" s="76">
        <v>3.2638888888888891E-2</v>
      </c>
      <c r="D72" s="16">
        <f t="shared" si="2"/>
        <v>47</v>
      </c>
      <c r="E72" s="17">
        <f t="shared" si="7"/>
        <v>37</v>
      </c>
      <c r="F72" s="75">
        <v>1</v>
      </c>
      <c r="G72" s="62"/>
      <c r="H72" s="62"/>
      <c r="I72" s="62"/>
    </row>
    <row r="73" spans="1:9" x14ac:dyDescent="0.25">
      <c r="A73" s="75"/>
      <c r="B73" s="75"/>
      <c r="C73" s="76">
        <v>3.6111111111111115E-2</v>
      </c>
      <c r="D73" s="16">
        <f t="shared" ref="D73:D136" si="8">C73*60*24</f>
        <v>52.000000000000007</v>
      </c>
      <c r="E73" s="17">
        <f t="shared" si="7"/>
        <v>42.000000000000007</v>
      </c>
      <c r="F73" s="75">
        <v>1</v>
      </c>
      <c r="G73" s="62"/>
      <c r="H73" s="62"/>
      <c r="I73" s="62"/>
    </row>
    <row r="74" spans="1:9" x14ac:dyDescent="0.25">
      <c r="A74" s="75"/>
      <c r="B74" s="75"/>
      <c r="C74" s="76">
        <v>3.8194444444444441E-2</v>
      </c>
      <c r="D74" s="16">
        <f t="shared" si="8"/>
        <v>55</v>
      </c>
      <c r="E74" s="17">
        <f t="shared" si="7"/>
        <v>45</v>
      </c>
      <c r="F74" s="75">
        <v>1</v>
      </c>
      <c r="G74" s="62"/>
      <c r="H74" s="62"/>
      <c r="I74" s="62"/>
    </row>
    <row r="75" spans="1:9" x14ac:dyDescent="0.25">
      <c r="A75" s="75"/>
      <c r="B75" s="75"/>
      <c r="C75" s="76">
        <v>4.2361111111111106E-2</v>
      </c>
      <c r="D75" s="16">
        <f t="shared" si="8"/>
        <v>61</v>
      </c>
      <c r="E75" s="17">
        <f t="shared" si="7"/>
        <v>51</v>
      </c>
      <c r="F75" s="75">
        <v>1</v>
      </c>
      <c r="G75" s="62"/>
      <c r="H75" s="62"/>
      <c r="I75" s="62"/>
    </row>
    <row r="76" spans="1:9" x14ac:dyDescent="0.25">
      <c r="A76" s="75"/>
      <c r="B76" s="75"/>
      <c r="C76" s="76">
        <v>4.3750000000000004E-2</v>
      </c>
      <c r="D76" s="16">
        <f t="shared" si="8"/>
        <v>63.000000000000014</v>
      </c>
      <c r="E76" s="17">
        <f t="shared" si="7"/>
        <v>53.000000000000014</v>
      </c>
      <c r="F76" s="75">
        <v>1</v>
      </c>
      <c r="G76" s="62"/>
      <c r="H76" s="62"/>
      <c r="I76" s="62"/>
    </row>
    <row r="77" spans="1:9" x14ac:dyDescent="0.25">
      <c r="A77" s="75"/>
      <c r="B77" s="75"/>
      <c r="C77" s="76">
        <v>4.9305555555555554E-2</v>
      </c>
      <c r="D77" s="16">
        <f t="shared" si="8"/>
        <v>71</v>
      </c>
      <c r="E77" s="17">
        <f t="shared" si="7"/>
        <v>61</v>
      </c>
      <c r="F77" s="75">
        <v>1</v>
      </c>
      <c r="G77" s="62"/>
      <c r="H77" s="62"/>
      <c r="I77" s="62"/>
    </row>
    <row r="78" spans="1:9" x14ac:dyDescent="0.25">
      <c r="A78" s="75"/>
      <c r="B78" s="75"/>
      <c r="C78" s="76">
        <v>6.5277777777777782E-2</v>
      </c>
      <c r="D78" s="16">
        <f t="shared" si="8"/>
        <v>94</v>
      </c>
      <c r="E78" s="17">
        <f t="shared" si="7"/>
        <v>84</v>
      </c>
      <c r="F78" s="75">
        <v>1</v>
      </c>
      <c r="G78" s="62"/>
      <c r="H78" s="62"/>
      <c r="I78" s="62"/>
    </row>
    <row r="79" spans="1:9" x14ac:dyDescent="0.25">
      <c r="A79" s="75"/>
      <c r="B79" s="75"/>
      <c r="C79" s="76">
        <v>7.013888888888889E-2</v>
      </c>
      <c r="D79" s="16">
        <f t="shared" si="8"/>
        <v>101</v>
      </c>
      <c r="E79" s="17">
        <f t="shared" si="7"/>
        <v>91</v>
      </c>
      <c r="F79" s="75">
        <v>1</v>
      </c>
      <c r="G79" s="62"/>
      <c r="H79" s="62"/>
      <c r="I79" s="62"/>
    </row>
    <row r="80" spans="1:9" x14ac:dyDescent="0.25">
      <c r="A80" s="75"/>
      <c r="B80" s="75"/>
      <c r="C80" s="76">
        <v>7.2916666666666671E-2</v>
      </c>
      <c r="D80" s="16">
        <f t="shared" si="8"/>
        <v>105</v>
      </c>
      <c r="E80" s="17">
        <f t="shared" si="7"/>
        <v>95</v>
      </c>
      <c r="F80" s="75">
        <v>1</v>
      </c>
      <c r="G80" s="62"/>
      <c r="H80" s="62"/>
      <c r="I80" s="62"/>
    </row>
    <row r="81" spans="1:9" x14ac:dyDescent="0.25">
      <c r="A81" s="75"/>
      <c r="B81" s="75"/>
      <c r="C81" s="76">
        <v>7.8472222222222221E-2</v>
      </c>
      <c r="D81" s="16">
        <f t="shared" si="8"/>
        <v>113</v>
      </c>
      <c r="E81" s="17">
        <f t="shared" si="7"/>
        <v>103</v>
      </c>
      <c r="F81" s="75">
        <v>1</v>
      </c>
      <c r="G81" s="62"/>
      <c r="H81" s="62"/>
      <c r="I81" s="62"/>
    </row>
    <row r="82" spans="1:9" x14ac:dyDescent="0.25">
      <c r="A82" s="75"/>
      <c r="B82" s="75"/>
      <c r="C82" s="76">
        <v>8.0555555555555561E-2</v>
      </c>
      <c r="D82" s="16">
        <f t="shared" si="8"/>
        <v>116.00000000000001</v>
      </c>
      <c r="E82" s="17">
        <f t="shared" si="7"/>
        <v>106.00000000000001</v>
      </c>
      <c r="F82" s="75">
        <v>1</v>
      </c>
      <c r="G82" s="62"/>
      <c r="H82" s="62"/>
      <c r="I82" s="62"/>
    </row>
    <row r="83" spans="1:9" x14ac:dyDescent="0.25">
      <c r="A83" s="75"/>
      <c r="B83" s="75"/>
      <c r="C83" s="76">
        <v>8.6805555555555566E-2</v>
      </c>
      <c r="D83" s="16">
        <f t="shared" si="8"/>
        <v>125.00000000000001</v>
      </c>
      <c r="E83" s="17">
        <f t="shared" si="7"/>
        <v>115.00000000000001</v>
      </c>
      <c r="F83" s="75">
        <v>1</v>
      </c>
      <c r="G83" s="62"/>
      <c r="H83" s="62"/>
      <c r="I83" s="62"/>
    </row>
    <row r="84" spans="1:9" x14ac:dyDescent="0.25">
      <c r="A84" s="75"/>
      <c r="B84" s="75"/>
      <c r="C84" s="76">
        <v>9.0277777777777776E-2</v>
      </c>
      <c r="D84" s="16">
        <f t="shared" si="8"/>
        <v>130</v>
      </c>
      <c r="E84" s="17">
        <f t="shared" si="7"/>
        <v>120</v>
      </c>
      <c r="F84" s="75">
        <v>8</v>
      </c>
      <c r="G84" s="62"/>
      <c r="H84" s="62"/>
      <c r="I84" s="62"/>
    </row>
    <row r="85" spans="1:9" x14ac:dyDescent="0.25">
      <c r="A85" s="75">
        <v>1</v>
      </c>
      <c r="B85" s="75">
        <v>8</v>
      </c>
      <c r="C85" s="76">
        <v>6.9444444444444441E-3</v>
      </c>
      <c r="D85" s="16">
        <f t="shared" si="8"/>
        <v>10</v>
      </c>
      <c r="E85" s="17">
        <f t="shared" si="7"/>
        <v>0</v>
      </c>
      <c r="F85" s="75">
        <v>0</v>
      </c>
      <c r="G85" s="62"/>
      <c r="H85" s="62"/>
      <c r="I85" s="62"/>
    </row>
    <row r="86" spans="1:9" x14ac:dyDescent="0.25">
      <c r="A86" s="75"/>
      <c r="B86" s="75"/>
      <c r="C86" s="76">
        <v>7.6388888888888886E-3</v>
      </c>
      <c r="D86" s="16">
        <f t="shared" si="8"/>
        <v>11</v>
      </c>
      <c r="E86" s="17">
        <f t="shared" si="7"/>
        <v>1</v>
      </c>
      <c r="F86" s="75">
        <v>1</v>
      </c>
      <c r="G86" s="62"/>
      <c r="H86" s="62"/>
      <c r="I86" s="62"/>
    </row>
    <row r="87" spans="1:9" x14ac:dyDescent="0.25">
      <c r="A87" s="75"/>
      <c r="B87" s="75"/>
      <c r="C87" s="76">
        <v>1.5277777777777777E-2</v>
      </c>
      <c r="D87" s="16">
        <f t="shared" si="8"/>
        <v>22</v>
      </c>
      <c r="E87" s="17">
        <f t="shared" si="7"/>
        <v>12</v>
      </c>
      <c r="F87" s="75">
        <v>1</v>
      </c>
      <c r="G87" s="62"/>
      <c r="H87" s="62"/>
      <c r="I87" s="62"/>
    </row>
    <row r="88" spans="1:9" x14ac:dyDescent="0.25">
      <c r="A88" s="75"/>
      <c r="B88" s="75"/>
      <c r="C88" s="76">
        <v>3.2638888888888891E-2</v>
      </c>
      <c r="D88" s="16">
        <f t="shared" si="8"/>
        <v>47</v>
      </c>
      <c r="E88" s="17">
        <f t="shared" si="7"/>
        <v>37</v>
      </c>
      <c r="F88" s="75">
        <v>1</v>
      </c>
      <c r="G88" s="62"/>
      <c r="H88" s="62"/>
      <c r="I88" s="62"/>
    </row>
    <row r="89" spans="1:9" x14ac:dyDescent="0.25">
      <c r="A89" s="75"/>
      <c r="B89" s="75"/>
      <c r="C89" s="76">
        <v>4.0972222222222222E-2</v>
      </c>
      <c r="D89" s="16">
        <f t="shared" si="8"/>
        <v>59</v>
      </c>
      <c r="E89" s="17">
        <f t="shared" si="7"/>
        <v>49</v>
      </c>
      <c r="F89" s="75">
        <v>1</v>
      </c>
      <c r="G89" s="62"/>
      <c r="H89" s="62"/>
      <c r="I89" s="62"/>
    </row>
    <row r="90" spans="1:9" x14ac:dyDescent="0.25">
      <c r="A90" s="75"/>
      <c r="B90" s="75"/>
      <c r="C90" s="76">
        <v>9.0277777777777776E-2</v>
      </c>
      <c r="D90" s="16">
        <f t="shared" si="8"/>
        <v>130</v>
      </c>
      <c r="E90" s="17">
        <f t="shared" si="7"/>
        <v>120</v>
      </c>
      <c r="F90" s="75">
        <v>8</v>
      </c>
      <c r="G90" s="62"/>
      <c r="H90" s="62"/>
      <c r="I90" s="62"/>
    </row>
    <row r="91" spans="1:9" x14ac:dyDescent="0.25">
      <c r="A91" s="75">
        <v>1</v>
      </c>
      <c r="B91" s="75">
        <v>10</v>
      </c>
      <c r="C91" s="76">
        <v>7.6388888888888886E-3</v>
      </c>
      <c r="D91" s="16">
        <f t="shared" si="8"/>
        <v>11</v>
      </c>
      <c r="E91" s="17">
        <f>D91-11</f>
        <v>0</v>
      </c>
      <c r="F91" s="75">
        <v>0</v>
      </c>
      <c r="G91" s="62"/>
      <c r="H91" s="62"/>
      <c r="I91" s="62"/>
    </row>
    <row r="92" spans="1:9" x14ac:dyDescent="0.25">
      <c r="A92" s="75"/>
      <c r="B92" s="75"/>
      <c r="C92" s="76">
        <v>8.3333333333333332E-3</v>
      </c>
      <c r="D92" s="16">
        <f t="shared" si="8"/>
        <v>12</v>
      </c>
      <c r="E92" s="17">
        <f t="shared" ref="E92:E97" si="9">D92-11</f>
        <v>1</v>
      </c>
      <c r="F92" s="75">
        <v>1</v>
      </c>
      <c r="G92" s="62"/>
      <c r="H92" s="62"/>
      <c r="I92" s="62"/>
    </row>
    <row r="93" spans="1:9" x14ac:dyDescent="0.25">
      <c r="A93" s="75"/>
      <c r="B93" s="75"/>
      <c r="C93" s="76">
        <v>1.1805555555555555E-2</v>
      </c>
      <c r="D93" s="16">
        <f t="shared" si="8"/>
        <v>17</v>
      </c>
      <c r="E93" s="17">
        <f t="shared" si="9"/>
        <v>6</v>
      </c>
      <c r="F93" s="75">
        <v>1</v>
      </c>
      <c r="G93" s="62"/>
      <c r="H93" s="62"/>
      <c r="I93" s="62"/>
    </row>
    <row r="94" spans="1:9" x14ac:dyDescent="0.25">
      <c r="A94" s="75"/>
      <c r="B94" s="75"/>
      <c r="C94" s="76">
        <v>1.5972222222222224E-2</v>
      </c>
      <c r="D94" s="16">
        <f t="shared" si="8"/>
        <v>23.000000000000004</v>
      </c>
      <c r="E94" s="17">
        <f t="shared" si="9"/>
        <v>12.000000000000004</v>
      </c>
      <c r="F94" s="75">
        <v>1</v>
      </c>
      <c r="G94" s="62"/>
      <c r="H94" s="62"/>
      <c r="I94" s="62"/>
    </row>
    <row r="95" spans="1:9" x14ac:dyDescent="0.25">
      <c r="A95" s="75"/>
      <c r="B95" s="75"/>
      <c r="C95" s="76">
        <v>2.013888888888889E-2</v>
      </c>
      <c r="D95" s="16">
        <f t="shared" si="8"/>
        <v>29.000000000000004</v>
      </c>
      <c r="E95" s="17">
        <f t="shared" si="9"/>
        <v>18.000000000000004</v>
      </c>
      <c r="F95" s="75">
        <v>1</v>
      </c>
      <c r="G95" s="62"/>
      <c r="H95" s="62"/>
      <c r="I95" s="62"/>
    </row>
    <row r="96" spans="1:9" x14ac:dyDescent="0.25">
      <c r="A96" s="75"/>
      <c r="B96" s="75"/>
      <c r="C96" s="76">
        <v>2.7083333333333334E-2</v>
      </c>
      <c r="D96" s="16">
        <f t="shared" si="8"/>
        <v>39</v>
      </c>
      <c r="E96" s="17">
        <f t="shared" si="9"/>
        <v>28</v>
      </c>
      <c r="F96" s="75">
        <v>1</v>
      </c>
      <c r="G96" s="62"/>
      <c r="H96" s="62"/>
      <c r="I96" s="62"/>
    </row>
    <row r="97" spans="1:9" x14ac:dyDescent="0.25">
      <c r="A97" s="75"/>
      <c r="B97" s="75"/>
      <c r="C97" s="76">
        <v>9.0972222222222218E-2</v>
      </c>
      <c r="D97" s="16">
        <f t="shared" si="8"/>
        <v>131</v>
      </c>
      <c r="E97" s="17">
        <f t="shared" si="9"/>
        <v>120</v>
      </c>
      <c r="F97" s="75">
        <v>8</v>
      </c>
      <c r="G97" s="62"/>
      <c r="H97" s="62"/>
      <c r="I97" s="62"/>
    </row>
    <row r="98" spans="1:9" x14ac:dyDescent="0.25">
      <c r="A98" s="75">
        <v>1</v>
      </c>
      <c r="B98" s="75">
        <v>12</v>
      </c>
      <c r="C98" s="76">
        <v>6.2499999999999995E-3</v>
      </c>
      <c r="D98" s="16">
        <f t="shared" si="8"/>
        <v>8.9999999999999982</v>
      </c>
      <c r="E98" s="27">
        <f>D98-9</f>
        <v>0</v>
      </c>
      <c r="F98" s="75">
        <v>0</v>
      </c>
      <c r="G98" s="62"/>
      <c r="H98" s="62"/>
      <c r="I98" s="62"/>
    </row>
    <row r="99" spans="1:9" x14ac:dyDescent="0.25">
      <c r="A99" s="75"/>
      <c r="B99" s="75"/>
      <c r="C99" s="76">
        <v>7.6388888888888886E-3</v>
      </c>
      <c r="D99" s="16">
        <f t="shared" si="8"/>
        <v>11</v>
      </c>
      <c r="E99" s="27">
        <f t="shared" ref="E99:E106" si="10">D99-9</f>
        <v>2</v>
      </c>
      <c r="F99" s="75">
        <v>1</v>
      </c>
      <c r="G99" s="62"/>
      <c r="H99" s="62"/>
      <c r="I99" s="62"/>
    </row>
    <row r="100" spans="1:9" x14ac:dyDescent="0.25">
      <c r="A100" s="75"/>
      <c r="B100" s="75"/>
      <c r="C100" s="76">
        <v>8.3333333333333332E-3</v>
      </c>
      <c r="D100" s="16">
        <f t="shared" si="8"/>
        <v>12</v>
      </c>
      <c r="E100" s="27">
        <f t="shared" si="10"/>
        <v>3</v>
      </c>
      <c r="F100" s="75">
        <v>1</v>
      </c>
      <c r="G100" s="62"/>
      <c r="H100" s="62"/>
      <c r="I100" s="62"/>
    </row>
    <row r="101" spans="1:9" x14ac:dyDescent="0.25">
      <c r="A101" s="75"/>
      <c r="B101" s="75"/>
      <c r="C101" s="76">
        <v>1.6666666666666666E-2</v>
      </c>
      <c r="D101" s="16">
        <f t="shared" si="8"/>
        <v>24</v>
      </c>
      <c r="E101" s="27">
        <f t="shared" si="10"/>
        <v>15</v>
      </c>
      <c r="F101" s="75">
        <v>1</v>
      </c>
      <c r="G101" s="62"/>
      <c r="H101" s="62"/>
      <c r="I101" s="62"/>
    </row>
    <row r="102" spans="1:9" x14ac:dyDescent="0.25">
      <c r="A102" s="75"/>
      <c r="B102" s="75"/>
      <c r="C102" s="76">
        <v>1.8749999999999999E-2</v>
      </c>
      <c r="D102" s="16">
        <f t="shared" si="8"/>
        <v>27</v>
      </c>
      <c r="E102" s="27">
        <f t="shared" si="10"/>
        <v>18</v>
      </c>
      <c r="F102" s="75">
        <v>1</v>
      </c>
      <c r="G102" s="62"/>
      <c r="H102" s="62"/>
      <c r="I102" s="62"/>
    </row>
    <row r="103" spans="1:9" x14ac:dyDescent="0.25">
      <c r="A103" s="75"/>
      <c r="B103" s="75"/>
      <c r="C103" s="76">
        <v>2.1527777777777781E-2</v>
      </c>
      <c r="D103" s="16">
        <f t="shared" si="8"/>
        <v>31.000000000000007</v>
      </c>
      <c r="E103" s="27">
        <f t="shared" si="10"/>
        <v>22.000000000000007</v>
      </c>
      <c r="F103" s="75">
        <v>1</v>
      </c>
      <c r="G103" s="62"/>
      <c r="H103" s="62"/>
      <c r="I103" s="62"/>
    </row>
    <row r="104" spans="1:9" x14ac:dyDescent="0.25">
      <c r="A104" s="75"/>
      <c r="B104" s="75"/>
      <c r="C104" s="76">
        <v>3.5416666666666666E-2</v>
      </c>
      <c r="D104" s="16">
        <f t="shared" si="8"/>
        <v>51</v>
      </c>
      <c r="E104" s="27">
        <f t="shared" si="10"/>
        <v>42</v>
      </c>
      <c r="F104" s="75">
        <v>1</v>
      </c>
      <c r="G104" s="62"/>
      <c r="H104" s="62"/>
      <c r="I104" s="62"/>
    </row>
    <row r="105" spans="1:9" x14ac:dyDescent="0.25">
      <c r="A105" s="75"/>
      <c r="B105" s="75"/>
      <c r="C105" s="76">
        <v>3.9583333333333331E-2</v>
      </c>
      <c r="D105" s="16">
        <f t="shared" si="8"/>
        <v>57</v>
      </c>
      <c r="E105" s="27">
        <f t="shared" si="10"/>
        <v>48</v>
      </c>
      <c r="F105" s="75">
        <v>1</v>
      </c>
      <c r="G105" s="62"/>
      <c r="H105" s="62"/>
      <c r="I105" s="62"/>
    </row>
    <row r="106" spans="1:9" x14ac:dyDescent="0.25">
      <c r="A106" s="75"/>
      <c r="B106" s="75"/>
      <c r="C106" s="76">
        <v>8.9583333333333334E-2</v>
      </c>
      <c r="D106" s="16">
        <f t="shared" si="8"/>
        <v>129</v>
      </c>
      <c r="E106" s="27">
        <f t="shared" si="10"/>
        <v>120</v>
      </c>
      <c r="F106" s="75">
        <v>8</v>
      </c>
      <c r="G106" s="62"/>
      <c r="H106" s="62"/>
      <c r="I106" s="62"/>
    </row>
    <row r="107" spans="1:9" x14ac:dyDescent="0.25">
      <c r="A107" s="75">
        <v>1</v>
      </c>
      <c r="B107" s="75">
        <v>14</v>
      </c>
      <c r="C107" s="76">
        <v>1.3888888888888888E-2</v>
      </c>
      <c r="D107" s="16">
        <f t="shared" si="8"/>
        <v>20</v>
      </c>
      <c r="E107" s="27">
        <f>D107-20</f>
        <v>0</v>
      </c>
      <c r="F107" s="75">
        <v>0</v>
      </c>
      <c r="G107" s="62"/>
      <c r="H107" s="62"/>
      <c r="I107" s="62"/>
    </row>
    <row r="108" spans="1:9" x14ac:dyDescent="0.25">
      <c r="A108" s="75"/>
      <c r="B108" s="75"/>
      <c r="C108" s="76">
        <v>1.4583333333333332E-2</v>
      </c>
      <c r="D108" s="16">
        <f t="shared" si="8"/>
        <v>20.999999999999996</v>
      </c>
      <c r="E108" s="27">
        <f t="shared" ref="E108:E125" si="11">D108-20</f>
        <v>0.99999999999999645</v>
      </c>
      <c r="F108" s="75">
        <v>1</v>
      </c>
      <c r="G108" s="62"/>
      <c r="H108" s="62"/>
      <c r="I108" s="62"/>
    </row>
    <row r="109" spans="1:9" x14ac:dyDescent="0.25">
      <c r="A109" s="75"/>
      <c r="B109" s="75"/>
      <c r="C109" s="76">
        <v>1.5277777777777777E-2</v>
      </c>
      <c r="D109" s="16">
        <f t="shared" si="8"/>
        <v>22</v>
      </c>
      <c r="E109" s="27">
        <f t="shared" si="11"/>
        <v>2</v>
      </c>
      <c r="F109" s="75">
        <v>1</v>
      </c>
      <c r="G109" s="62"/>
      <c r="H109" s="62"/>
      <c r="I109" s="62"/>
    </row>
    <row r="110" spans="1:9" x14ac:dyDescent="0.25">
      <c r="A110" s="75"/>
      <c r="B110" s="75"/>
      <c r="C110" s="76">
        <v>1.8749999999999999E-2</v>
      </c>
      <c r="D110" s="16">
        <f t="shared" si="8"/>
        <v>27</v>
      </c>
      <c r="E110" s="27">
        <f t="shared" si="11"/>
        <v>7</v>
      </c>
      <c r="F110" s="75">
        <v>1</v>
      </c>
      <c r="G110" s="62"/>
      <c r="H110" s="62"/>
      <c r="I110" s="62"/>
    </row>
    <row r="111" spans="1:9" x14ac:dyDescent="0.25">
      <c r="A111" s="75"/>
      <c r="B111" s="75"/>
      <c r="C111" s="76">
        <v>1.9444444444444445E-2</v>
      </c>
      <c r="D111" s="16">
        <f t="shared" si="8"/>
        <v>28</v>
      </c>
      <c r="E111" s="27">
        <f t="shared" si="11"/>
        <v>8</v>
      </c>
      <c r="F111" s="75">
        <v>1</v>
      </c>
      <c r="G111" s="62"/>
      <c r="H111" s="62"/>
      <c r="I111" s="62"/>
    </row>
    <row r="112" spans="1:9" x14ac:dyDescent="0.25">
      <c r="A112" s="75"/>
      <c r="B112" s="75"/>
      <c r="C112" s="76">
        <v>2.1527777777777781E-2</v>
      </c>
      <c r="D112" s="16">
        <f t="shared" si="8"/>
        <v>31.000000000000007</v>
      </c>
      <c r="E112" s="27">
        <f t="shared" si="11"/>
        <v>11.000000000000007</v>
      </c>
      <c r="F112" s="75">
        <v>1</v>
      </c>
      <c r="G112" s="62"/>
      <c r="H112" s="62"/>
      <c r="I112" s="62"/>
    </row>
    <row r="113" spans="1:9" x14ac:dyDescent="0.25">
      <c r="A113" s="75"/>
      <c r="B113" s="75"/>
      <c r="C113" s="76">
        <v>2.4999999999999998E-2</v>
      </c>
      <c r="D113" s="16">
        <f t="shared" si="8"/>
        <v>35.999999999999993</v>
      </c>
      <c r="E113" s="27">
        <f t="shared" si="11"/>
        <v>15.999999999999993</v>
      </c>
      <c r="F113" s="75">
        <v>1</v>
      </c>
      <c r="G113" s="62"/>
      <c r="H113" s="62"/>
      <c r="I113" s="62"/>
    </row>
    <row r="114" spans="1:9" x14ac:dyDescent="0.25">
      <c r="A114" s="75"/>
      <c r="B114" s="75"/>
      <c r="C114" s="76">
        <v>2.5694444444444447E-2</v>
      </c>
      <c r="D114" s="16">
        <f t="shared" si="8"/>
        <v>37</v>
      </c>
      <c r="E114" s="27">
        <f t="shared" si="11"/>
        <v>17</v>
      </c>
      <c r="F114" s="75">
        <v>1</v>
      </c>
      <c r="G114" s="62"/>
      <c r="H114" s="62"/>
      <c r="I114" s="62"/>
    </row>
    <row r="115" spans="1:9" x14ac:dyDescent="0.25">
      <c r="A115" s="75"/>
      <c r="B115" s="75"/>
      <c r="C115" s="76">
        <v>3.6805555555555557E-2</v>
      </c>
      <c r="D115" s="16">
        <f t="shared" si="8"/>
        <v>53</v>
      </c>
      <c r="E115" s="27">
        <f t="shared" si="11"/>
        <v>33</v>
      </c>
      <c r="F115" s="75">
        <v>1</v>
      </c>
      <c r="G115" s="62"/>
      <c r="H115" s="62"/>
      <c r="I115" s="62"/>
    </row>
    <row r="116" spans="1:9" x14ac:dyDescent="0.25">
      <c r="A116" s="75"/>
      <c r="B116" s="75"/>
      <c r="C116" s="76">
        <v>4.1666666666666664E-2</v>
      </c>
      <c r="D116" s="16">
        <f t="shared" si="8"/>
        <v>60</v>
      </c>
      <c r="E116" s="27">
        <f t="shared" si="11"/>
        <v>40</v>
      </c>
      <c r="F116" s="75">
        <v>1</v>
      </c>
      <c r="G116" s="62"/>
      <c r="H116" s="62"/>
      <c r="I116" s="62"/>
    </row>
    <row r="117" spans="1:9" x14ac:dyDescent="0.25">
      <c r="A117" s="75"/>
      <c r="B117" s="75"/>
      <c r="C117" s="76">
        <v>4.2361111111111106E-2</v>
      </c>
      <c r="D117" s="16">
        <f t="shared" si="8"/>
        <v>61</v>
      </c>
      <c r="E117" s="27">
        <f t="shared" si="11"/>
        <v>41</v>
      </c>
      <c r="F117" s="75">
        <v>1</v>
      </c>
      <c r="G117" s="62"/>
      <c r="H117" s="62"/>
      <c r="I117" s="62"/>
    </row>
    <row r="118" spans="1:9" x14ac:dyDescent="0.25">
      <c r="A118" s="75"/>
      <c r="B118" s="75"/>
      <c r="C118" s="76">
        <v>4.3055555555555562E-2</v>
      </c>
      <c r="D118" s="16">
        <f t="shared" si="8"/>
        <v>62.000000000000014</v>
      </c>
      <c r="E118" s="27">
        <f t="shared" si="11"/>
        <v>42.000000000000014</v>
      </c>
      <c r="F118" s="75">
        <v>1</v>
      </c>
      <c r="G118" s="62"/>
      <c r="H118" s="62"/>
      <c r="I118" s="62"/>
    </row>
    <row r="119" spans="1:9" x14ac:dyDescent="0.25">
      <c r="A119" s="75"/>
      <c r="B119" s="75"/>
      <c r="C119" s="76">
        <v>4.5138888888888888E-2</v>
      </c>
      <c r="D119" s="16">
        <f t="shared" si="8"/>
        <v>65</v>
      </c>
      <c r="E119" s="27">
        <f t="shared" si="11"/>
        <v>45</v>
      </c>
      <c r="F119" s="75">
        <v>1</v>
      </c>
      <c r="G119" s="62"/>
      <c r="H119" s="62"/>
      <c r="I119" s="62"/>
    </row>
    <row r="120" spans="1:9" x14ac:dyDescent="0.25">
      <c r="A120" s="75"/>
      <c r="B120" s="75"/>
      <c r="C120" s="76">
        <v>4.5833333333333337E-2</v>
      </c>
      <c r="D120" s="16">
        <f t="shared" si="8"/>
        <v>66</v>
      </c>
      <c r="E120" s="27">
        <f t="shared" si="11"/>
        <v>46</v>
      </c>
      <c r="F120" s="75">
        <v>1</v>
      </c>
      <c r="G120" s="62"/>
      <c r="H120" s="62"/>
      <c r="I120" s="62"/>
    </row>
    <row r="121" spans="1:9" x14ac:dyDescent="0.25">
      <c r="A121" s="75"/>
      <c r="B121" s="75"/>
      <c r="C121" s="76">
        <v>5.2777777777777778E-2</v>
      </c>
      <c r="D121" s="16">
        <f t="shared" si="8"/>
        <v>76</v>
      </c>
      <c r="E121" s="27">
        <f t="shared" si="11"/>
        <v>56</v>
      </c>
      <c r="F121" s="75">
        <v>1</v>
      </c>
      <c r="G121" s="62"/>
      <c r="H121" s="62"/>
      <c r="I121" s="62"/>
    </row>
    <row r="122" spans="1:9" x14ac:dyDescent="0.25">
      <c r="A122" s="75"/>
      <c r="B122" s="75"/>
      <c r="C122" s="76">
        <v>5.6944444444444443E-2</v>
      </c>
      <c r="D122" s="16">
        <f t="shared" si="8"/>
        <v>82</v>
      </c>
      <c r="E122" s="27">
        <f t="shared" si="11"/>
        <v>62</v>
      </c>
      <c r="F122" s="75">
        <v>1</v>
      </c>
      <c r="G122" s="62"/>
      <c r="H122" s="62"/>
      <c r="I122" s="62"/>
    </row>
    <row r="123" spans="1:9" x14ac:dyDescent="0.25">
      <c r="A123" s="75"/>
      <c r="B123" s="75"/>
      <c r="C123" s="76">
        <v>5.7638888888888885E-2</v>
      </c>
      <c r="D123" s="16">
        <f t="shared" si="8"/>
        <v>83</v>
      </c>
      <c r="E123" s="27">
        <f t="shared" si="11"/>
        <v>63</v>
      </c>
      <c r="F123" s="75">
        <v>1</v>
      </c>
      <c r="G123" s="62"/>
      <c r="H123" s="62"/>
      <c r="I123" s="62"/>
    </row>
    <row r="124" spans="1:9" x14ac:dyDescent="0.25">
      <c r="A124" s="75"/>
      <c r="B124" s="75"/>
      <c r="C124" s="76">
        <v>6.5972222222222224E-2</v>
      </c>
      <c r="D124" s="16">
        <f t="shared" si="8"/>
        <v>95</v>
      </c>
      <c r="E124" s="27">
        <f t="shared" si="11"/>
        <v>75</v>
      </c>
      <c r="F124" s="75">
        <v>1</v>
      </c>
      <c r="G124" s="62"/>
      <c r="H124" s="62"/>
      <c r="I124" s="62"/>
    </row>
    <row r="125" spans="1:9" x14ac:dyDescent="0.25">
      <c r="A125" s="75"/>
      <c r="B125" s="75"/>
      <c r="C125" s="76">
        <v>9.7222222222222224E-2</v>
      </c>
      <c r="D125" s="16">
        <f t="shared" si="8"/>
        <v>140</v>
      </c>
      <c r="E125" s="27">
        <f t="shared" si="11"/>
        <v>120</v>
      </c>
      <c r="F125" s="75">
        <v>8</v>
      </c>
      <c r="G125" s="62"/>
      <c r="H125" s="62"/>
      <c r="I125" s="62"/>
    </row>
    <row r="126" spans="1:9" x14ac:dyDescent="0.25">
      <c r="A126" s="75">
        <v>1</v>
      </c>
      <c r="B126" s="75">
        <v>16</v>
      </c>
      <c r="C126" s="76">
        <v>6.9444444444444441E-3</v>
      </c>
      <c r="D126" s="16">
        <f t="shared" si="8"/>
        <v>10</v>
      </c>
      <c r="E126" s="27">
        <f>D126-10</f>
        <v>0</v>
      </c>
      <c r="F126" s="75">
        <v>0</v>
      </c>
      <c r="G126" s="62"/>
      <c r="H126" s="62"/>
      <c r="I126" s="62"/>
    </row>
    <row r="127" spans="1:9" x14ac:dyDescent="0.25">
      <c r="A127" s="75"/>
      <c r="B127" s="75"/>
      <c r="C127" s="76">
        <v>1.6666666666666666E-2</v>
      </c>
      <c r="D127" s="16">
        <f t="shared" si="8"/>
        <v>24</v>
      </c>
      <c r="E127" s="27">
        <f t="shared" ref="E127:E141" si="12">D127-10</f>
        <v>14</v>
      </c>
      <c r="F127" s="75">
        <v>1</v>
      </c>
      <c r="G127" s="62"/>
      <c r="H127" s="62"/>
      <c r="I127" s="62"/>
    </row>
    <row r="128" spans="1:9" x14ac:dyDescent="0.25">
      <c r="A128" s="75"/>
      <c r="B128" s="75"/>
      <c r="C128" s="76">
        <v>2.1527777777777781E-2</v>
      </c>
      <c r="D128" s="16">
        <f t="shared" si="8"/>
        <v>31.000000000000007</v>
      </c>
      <c r="E128" s="27">
        <f t="shared" si="12"/>
        <v>21.000000000000007</v>
      </c>
      <c r="F128" s="75">
        <v>1</v>
      </c>
      <c r="G128" s="62"/>
      <c r="H128" s="62"/>
      <c r="I128" s="62"/>
    </row>
    <row r="129" spans="1:9" x14ac:dyDescent="0.25">
      <c r="A129" s="75"/>
      <c r="B129" s="75"/>
      <c r="C129" s="76">
        <v>2.361111111111111E-2</v>
      </c>
      <c r="D129" s="16">
        <f t="shared" si="8"/>
        <v>34</v>
      </c>
      <c r="E129" s="27">
        <f t="shared" si="12"/>
        <v>24</v>
      </c>
      <c r="F129" s="75">
        <v>1</v>
      </c>
      <c r="G129" s="62"/>
      <c r="H129" s="62"/>
      <c r="I129" s="62"/>
    </row>
    <row r="130" spans="1:9" x14ac:dyDescent="0.25">
      <c r="A130" s="75"/>
      <c r="B130" s="75"/>
      <c r="C130" s="76">
        <v>2.8472222222222222E-2</v>
      </c>
      <c r="D130" s="16">
        <f t="shared" si="8"/>
        <v>41</v>
      </c>
      <c r="E130" s="27">
        <f t="shared" si="12"/>
        <v>31</v>
      </c>
      <c r="F130" s="75">
        <v>1</v>
      </c>
      <c r="G130" s="62"/>
      <c r="H130" s="62"/>
      <c r="I130" s="62"/>
    </row>
    <row r="131" spans="1:9" x14ac:dyDescent="0.25">
      <c r="A131" s="75"/>
      <c r="B131" s="75"/>
      <c r="C131" s="76">
        <v>2.8472222222222222E-2</v>
      </c>
      <c r="D131" s="16">
        <f t="shared" si="8"/>
        <v>41</v>
      </c>
      <c r="E131" s="27">
        <f t="shared" si="12"/>
        <v>31</v>
      </c>
      <c r="F131" s="75">
        <v>1</v>
      </c>
      <c r="G131" s="62"/>
      <c r="H131" s="62"/>
      <c r="I131" s="62"/>
    </row>
    <row r="132" spans="1:9" x14ac:dyDescent="0.25">
      <c r="A132" s="75"/>
      <c r="B132" s="75"/>
      <c r="C132" s="76">
        <v>2.9861111111111113E-2</v>
      </c>
      <c r="D132" s="16">
        <f t="shared" si="8"/>
        <v>43</v>
      </c>
      <c r="E132" s="27">
        <f t="shared" si="12"/>
        <v>33</v>
      </c>
      <c r="F132" s="75">
        <v>1</v>
      </c>
      <c r="G132" s="62"/>
      <c r="H132" s="62"/>
      <c r="I132" s="62"/>
    </row>
    <row r="133" spans="1:9" x14ac:dyDescent="0.25">
      <c r="A133" s="75"/>
      <c r="B133" s="75"/>
      <c r="C133" s="76">
        <v>3.1944444444444449E-2</v>
      </c>
      <c r="D133" s="16">
        <f t="shared" si="8"/>
        <v>46.000000000000007</v>
      </c>
      <c r="E133" s="27">
        <f t="shared" si="12"/>
        <v>36.000000000000007</v>
      </c>
      <c r="F133" s="75">
        <v>1</v>
      </c>
      <c r="G133" s="62"/>
      <c r="H133" s="62"/>
      <c r="I133" s="62"/>
    </row>
    <row r="134" spans="1:9" x14ac:dyDescent="0.25">
      <c r="A134" s="75"/>
      <c r="B134" s="75"/>
      <c r="C134" s="76">
        <v>3.888888888888889E-2</v>
      </c>
      <c r="D134" s="16">
        <f t="shared" si="8"/>
        <v>56</v>
      </c>
      <c r="E134" s="27">
        <f t="shared" si="12"/>
        <v>46</v>
      </c>
      <c r="F134" s="75">
        <v>1</v>
      </c>
      <c r="G134" s="62"/>
      <c r="H134" s="62"/>
      <c r="I134" s="62"/>
    </row>
    <row r="135" spans="1:9" x14ac:dyDescent="0.25">
      <c r="A135" s="75"/>
      <c r="B135" s="75"/>
      <c r="C135" s="76">
        <v>3.9583333333333331E-2</v>
      </c>
      <c r="D135" s="16">
        <f t="shared" si="8"/>
        <v>57</v>
      </c>
      <c r="E135" s="27">
        <f t="shared" si="12"/>
        <v>47</v>
      </c>
      <c r="F135" s="75">
        <v>1</v>
      </c>
      <c r="G135" s="62"/>
      <c r="H135" s="62"/>
      <c r="I135" s="62"/>
    </row>
    <row r="136" spans="1:9" x14ac:dyDescent="0.25">
      <c r="A136" s="75"/>
      <c r="B136" s="75"/>
      <c r="C136" s="76">
        <v>4.0972222222222222E-2</v>
      </c>
      <c r="D136" s="16">
        <f t="shared" si="8"/>
        <v>59</v>
      </c>
      <c r="E136" s="27">
        <f t="shared" si="12"/>
        <v>49</v>
      </c>
      <c r="F136" s="75">
        <v>1</v>
      </c>
      <c r="G136" s="62"/>
      <c r="H136" s="62"/>
      <c r="I136" s="62"/>
    </row>
    <row r="137" spans="1:9" x14ac:dyDescent="0.25">
      <c r="A137" s="75"/>
      <c r="B137" s="75"/>
      <c r="C137" s="76">
        <v>5.1388888888888894E-2</v>
      </c>
      <c r="D137" s="16">
        <f t="shared" ref="D137:D200" si="13">C137*60*24</f>
        <v>74</v>
      </c>
      <c r="E137" s="27">
        <f t="shared" si="12"/>
        <v>64</v>
      </c>
      <c r="F137" s="75">
        <v>1</v>
      </c>
      <c r="G137" s="62"/>
      <c r="H137" s="62"/>
      <c r="I137" s="62"/>
    </row>
    <row r="138" spans="1:9" x14ac:dyDescent="0.25">
      <c r="A138" s="75"/>
      <c r="B138" s="75"/>
      <c r="C138" s="76">
        <v>5.7638888888888885E-2</v>
      </c>
      <c r="D138" s="16">
        <f t="shared" si="13"/>
        <v>83</v>
      </c>
      <c r="E138" s="27">
        <f t="shared" si="12"/>
        <v>73</v>
      </c>
      <c r="F138" s="75">
        <v>1</v>
      </c>
      <c r="G138" s="62"/>
      <c r="H138" s="62"/>
      <c r="I138" s="62"/>
    </row>
    <row r="139" spans="1:9" x14ac:dyDescent="0.25">
      <c r="A139" s="75"/>
      <c r="B139" s="75"/>
      <c r="C139" s="76">
        <v>5.9027777777777783E-2</v>
      </c>
      <c r="D139" s="16">
        <f t="shared" si="13"/>
        <v>85</v>
      </c>
      <c r="E139" s="27">
        <f t="shared" si="12"/>
        <v>75</v>
      </c>
      <c r="F139" s="75">
        <v>1</v>
      </c>
      <c r="G139" s="62"/>
      <c r="H139" s="62"/>
      <c r="I139" s="62"/>
    </row>
    <row r="140" spans="1:9" x14ac:dyDescent="0.25">
      <c r="A140" s="75"/>
      <c r="B140" s="75"/>
      <c r="C140" s="76">
        <v>7.7083333333333337E-2</v>
      </c>
      <c r="D140" s="16">
        <f t="shared" si="13"/>
        <v>111</v>
      </c>
      <c r="E140" s="27">
        <f t="shared" si="12"/>
        <v>101</v>
      </c>
      <c r="F140" s="75">
        <v>1</v>
      </c>
      <c r="G140" s="62"/>
      <c r="H140" s="62"/>
      <c r="I140" s="62"/>
    </row>
    <row r="141" spans="1:9" x14ac:dyDescent="0.25">
      <c r="A141" s="75"/>
      <c r="B141" s="75"/>
      <c r="C141" s="76">
        <v>9.0277777777777776E-2</v>
      </c>
      <c r="D141" s="16">
        <f t="shared" si="13"/>
        <v>130</v>
      </c>
      <c r="E141" s="27">
        <f t="shared" si="12"/>
        <v>120</v>
      </c>
      <c r="F141" s="75">
        <v>8</v>
      </c>
      <c r="G141" s="62"/>
      <c r="H141" s="62"/>
      <c r="I141" s="62"/>
    </row>
    <row r="142" spans="1:9" x14ac:dyDescent="0.25">
      <c r="A142" s="75">
        <v>1</v>
      </c>
      <c r="B142" s="75">
        <v>18</v>
      </c>
      <c r="C142" s="76">
        <v>5.5555555555555558E-3</v>
      </c>
      <c r="D142" s="16">
        <f t="shared" si="13"/>
        <v>8</v>
      </c>
      <c r="E142" s="27">
        <f>D142-8</f>
        <v>0</v>
      </c>
      <c r="F142" s="75">
        <v>0</v>
      </c>
      <c r="G142" s="62"/>
      <c r="H142" s="62"/>
      <c r="I142" s="62"/>
    </row>
    <row r="143" spans="1:9" x14ac:dyDescent="0.25">
      <c r="A143" s="75"/>
      <c r="B143" s="75"/>
      <c r="C143" s="76">
        <v>6.2499999999999995E-3</v>
      </c>
      <c r="D143" s="16">
        <f t="shared" si="13"/>
        <v>8.9999999999999982</v>
      </c>
      <c r="E143" s="27">
        <f t="shared" ref="E143:E157" si="14">D143-8</f>
        <v>0.99999999999999822</v>
      </c>
      <c r="F143" s="75">
        <v>1</v>
      </c>
      <c r="G143" s="62"/>
      <c r="H143" s="62"/>
      <c r="I143" s="62"/>
    </row>
    <row r="144" spans="1:9" x14ac:dyDescent="0.25">
      <c r="A144" s="75"/>
      <c r="B144" s="75"/>
      <c r="C144" s="76">
        <v>2.7083333333333334E-2</v>
      </c>
      <c r="D144" s="16">
        <f t="shared" si="13"/>
        <v>39</v>
      </c>
      <c r="E144" s="27">
        <f t="shared" si="14"/>
        <v>31</v>
      </c>
      <c r="F144" s="75">
        <v>1</v>
      </c>
      <c r="G144" s="62"/>
      <c r="H144" s="62"/>
      <c r="I144" s="62"/>
    </row>
    <row r="145" spans="1:9" x14ac:dyDescent="0.25">
      <c r="A145" s="75"/>
      <c r="B145" s="75"/>
      <c r="C145" s="76">
        <v>3.4722222222222224E-2</v>
      </c>
      <c r="D145" s="16">
        <f t="shared" si="13"/>
        <v>50</v>
      </c>
      <c r="E145" s="27">
        <f t="shared" si="14"/>
        <v>42</v>
      </c>
      <c r="F145" s="75">
        <v>1</v>
      </c>
      <c r="G145" s="62"/>
      <c r="H145" s="62"/>
      <c r="I145" s="62"/>
    </row>
    <row r="146" spans="1:9" x14ac:dyDescent="0.25">
      <c r="A146" s="75"/>
      <c r="B146" s="75"/>
      <c r="C146" s="76">
        <v>4.0972222222222222E-2</v>
      </c>
      <c r="D146" s="16">
        <f t="shared" si="13"/>
        <v>59</v>
      </c>
      <c r="E146" s="27">
        <f t="shared" si="14"/>
        <v>51</v>
      </c>
      <c r="F146" s="75">
        <v>1</v>
      </c>
      <c r="G146" s="62"/>
      <c r="H146" s="62"/>
      <c r="I146" s="62"/>
    </row>
    <row r="147" spans="1:9" x14ac:dyDescent="0.25">
      <c r="A147" s="75"/>
      <c r="B147" s="75"/>
      <c r="C147" s="76">
        <v>4.6527777777777779E-2</v>
      </c>
      <c r="D147" s="16">
        <f t="shared" si="13"/>
        <v>67</v>
      </c>
      <c r="E147" s="27">
        <f t="shared" si="14"/>
        <v>59</v>
      </c>
      <c r="F147" s="75">
        <v>1</v>
      </c>
      <c r="G147" s="62"/>
      <c r="H147" s="62"/>
      <c r="I147" s="62"/>
    </row>
    <row r="148" spans="1:9" x14ac:dyDescent="0.25">
      <c r="A148" s="75"/>
      <c r="B148" s="75"/>
      <c r="C148" s="76">
        <v>5.347222222222222E-2</v>
      </c>
      <c r="D148" s="16">
        <f t="shared" si="13"/>
        <v>77</v>
      </c>
      <c r="E148" s="27">
        <f t="shared" si="14"/>
        <v>69</v>
      </c>
      <c r="F148" s="75">
        <v>1</v>
      </c>
      <c r="G148" s="62"/>
      <c r="H148" s="62"/>
      <c r="I148" s="62"/>
    </row>
    <row r="149" spans="1:9" x14ac:dyDescent="0.25">
      <c r="A149" s="75"/>
      <c r="B149" s="75"/>
      <c r="C149" s="76">
        <v>6.25E-2</v>
      </c>
      <c r="D149" s="16">
        <f t="shared" si="13"/>
        <v>90</v>
      </c>
      <c r="E149" s="27">
        <f t="shared" si="14"/>
        <v>82</v>
      </c>
      <c r="F149" s="75">
        <v>1</v>
      </c>
      <c r="G149" s="62"/>
      <c r="H149" s="62"/>
      <c r="I149" s="62"/>
    </row>
    <row r="150" spans="1:9" x14ac:dyDescent="0.25">
      <c r="A150" s="75"/>
      <c r="B150" s="75"/>
      <c r="C150" s="76">
        <v>6.5277777777777782E-2</v>
      </c>
      <c r="D150" s="16">
        <f t="shared" si="13"/>
        <v>94</v>
      </c>
      <c r="E150" s="27">
        <f t="shared" si="14"/>
        <v>86</v>
      </c>
      <c r="F150" s="75">
        <v>1</v>
      </c>
      <c r="G150" s="62"/>
      <c r="H150" s="62"/>
      <c r="I150" s="62"/>
    </row>
    <row r="151" spans="1:9" x14ac:dyDescent="0.25">
      <c r="A151" s="75"/>
      <c r="B151" s="75"/>
      <c r="C151" s="76">
        <v>6.9444444444444434E-2</v>
      </c>
      <c r="D151" s="16">
        <f t="shared" si="13"/>
        <v>99.999999999999986</v>
      </c>
      <c r="E151" s="27">
        <f t="shared" si="14"/>
        <v>91.999999999999986</v>
      </c>
      <c r="F151" s="75">
        <v>1</v>
      </c>
      <c r="G151" s="62"/>
      <c r="H151" s="62"/>
      <c r="I151" s="62"/>
    </row>
    <row r="152" spans="1:9" x14ac:dyDescent="0.25">
      <c r="A152" s="75"/>
      <c r="B152" s="75"/>
      <c r="C152" s="76">
        <v>7.4999999999999997E-2</v>
      </c>
      <c r="D152" s="16">
        <f t="shared" si="13"/>
        <v>108</v>
      </c>
      <c r="E152" s="27">
        <f t="shared" si="14"/>
        <v>100</v>
      </c>
      <c r="F152" s="75">
        <v>1</v>
      </c>
      <c r="G152" s="62"/>
      <c r="H152" s="62"/>
      <c r="I152" s="62"/>
    </row>
    <row r="153" spans="1:9" x14ac:dyDescent="0.25">
      <c r="A153" s="75"/>
      <c r="B153" s="75"/>
      <c r="C153" s="76">
        <v>7.6388888888888895E-2</v>
      </c>
      <c r="D153" s="16">
        <f t="shared" si="13"/>
        <v>110.00000000000001</v>
      </c>
      <c r="E153" s="27">
        <f t="shared" si="14"/>
        <v>102.00000000000001</v>
      </c>
      <c r="F153" s="75">
        <v>1</v>
      </c>
      <c r="G153" s="62"/>
      <c r="H153" s="62"/>
      <c r="I153" s="62"/>
    </row>
    <row r="154" spans="1:9" x14ac:dyDescent="0.25">
      <c r="A154" s="75"/>
      <c r="B154" s="75"/>
      <c r="C154" s="76">
        <v>8.0555555555555561E-2</v>
      </c>
      <c r="D154" s="16">
        <f t="shared" si="13"/>
        <v>116.00000000000001</v>
      </c>
      <c r="E154" s="27">
        <f t="shared" si="14"/>
        <v>108.00000000000001</v>
      </c>
      <c r="F154" s="75">
        <v>1</v>
      </c>
      <c r="G154" s="62"/>
      <c r="H154" s="62"/>
      <c r="I154" s="62"/>
    </row>
    <row r="155" spans="1:9" x14ac:dyDescent="0.25">
      <c r="A155" s="75"/>
      <c r="B155" s="75"/>
      <c r="C155" s="76">
        <v>8.7500000000000008E-2</v>
      </c>
      <c r="D155" s="16">
        <f t="shared" si="13"/>
        <v>126.00000000000003</v>
      </c>
      <c r="E155" s="27">
        <f t="shared" si="14"/>
        <v>118.00000000000003</v>
      </c>
      <c r="F155" s="75">
        <v>1</v>
      </c>
      <c r="G155" s="62"/>
      <c r="H155" s="62"/>
      <c r="I155" s="62"/>
    </row>
    <row r="156" spans="1:9" x14ac:dyDescent="0.25">
      <c r="A156" s="75"/>
      <c r="B156" s="75"/>
      <c r="C156" s="76">
        <v>8.8888888888888892E-2</v>
      </c>
      <c r="D156" s="16">
        <f t="shared" si="13"/>
        <v>128</v>
      </c>
      <c r="E156" s="27">
        <f t="shared" si="14"/>
        <v>120</v>
      </c>
      <c r="F156" s="75">
        <v>1</v>
      </c>
      <c r="G156" s="62"/>
      <c r="H156" s="62"/>
      <c r="I156" s="62"/>
    </row>
    <row r="157" spans="1:9" x14ac:dyDescent="0.25">
      <c r="A157" s="75"/>
      <c r="B157" s="75"/>
      <c r="C157" s="76">
        <v>8.8888888888888892E-2</v>
      </c>
      <c r="D157" s="16">
        <f t="shared" si="13"/>
        <v>128</v>
      </c>
      <c r="E157" s="27">
        <f t="shared" si="14"/>
        <v>120</v>
      </c>
      <c r="F157" s="75">
        <v>8</v>
      </c>
      <c r="G157" s="62"/>
      <c r="H157" s="62"/>
      <c r="I157" s="62"/>
    </row>
    <row r="158" spans="1:9" x14ac:dyDescent="0.25">
      <c r="A158" s="75">
        <v>1</v>
      </c>
      <c r="B158" s="75">
        <v>20</v>
      </c>
      <c r="C158" s="76">
        <v>6.9444444444444441E-3</v>
      </c>
      <c r="D158" s="16">
        <f t="shared" si="13"/>
        <v>10</v>
      </c>
      <c r="E158" s="27">
        <f>D158-10</f>
        <v>0</v>
      </c>
      <c r="F158" s="75">
        <v>0</v>
      </c>
      <c r="G158" s="62"/>
      <c r="H158" s="62"/>
      <c r="I158" s="62"/>
    </row>
    <row r="159" spans="1:9" x14ac:dyDescent="0.25">
      <c r="A159" s="75"/>
      <c r="B159" s="75"/>
      <c r="C159" s="76">
        <v>7.6388888888888886E-3</v>
      </c>
      <c r="D159" s="16">
        <f t="shared" si="13"/>
        <v>11</v>
      </c>
      <c r="E159" s="27">
        <f t="shared" ref="E159:E164" si="15">D159-10</f>
        <v>1</v>
      </c>
      <c r="F159" s="75">
        <v>1</v>
      </c>
      <c r="G159" s="62"/>
      <c r="H159" s="62"/>
      <c r="I159" s="62"/>
    </row>
    <row r="160" spans="1:9" x14ac:dyDescent="0.25">
      <c r="A160" s="75"/>
      <c r="B160" s="75"/>
      <c r="C160" s="76">
        <v>1.0416666666666666E-2</v>
      </c>
      <c r="D160" s="16">
        <f t="shared" si="13"/>
        <v>15</v>
      </c>
      <c r="E160" s="27">
        <f t="shared" si="15"/>
        <v>5</v>
      </c>
      <c r="F160" s="75">
        <v>1</v>
      </c>
      <c r="G160" s="62"/>
      <c r="H160" s="62"/>
      <c r="I160" s="62"/>
    </row>
    <row r="161" spans="1:9" x14ac:dyDescent="0.25">
      <c r="A161" s="75"/>
      <c r="B161" s="75"/>
      <c r="C161" s="76">
        <v>1.4583333333333332E-2</v>
      </c>
      <c r="D161" s="16">
        <f t="shared" si="13"/>
        <v>20.999999999999996</v>
      </c>
      <c r="E161" s="27">
        <f t="shared" si="15"/>
        <v>10.999999999999996</v>
      </c>
      <c r="F161" s="75">
        <v>1</v>
      </c>
      <c r="G161" s="62"/>
      <c r="H161" s="62"/>
      <c r="I161" s="62"/>
    </row>
    <row r="162" spans="1:9" x14ac:dyDescent="0.25">
      <c r="A162" s="75"/>
      <c r="B162" s="75"/>
      <c r="C162" s="76">
        <v>2.013888888888889E-2</v>
      </c>
      <c r="D162" s="16">
        <f t="shared" si="13"/>
        <v>29.000000000000004</v>
      </c>
      <c r="E162" s="27">
        <f t="shared" si="15"/>
        <v>19.000000000000004</v>
      </c>
      <c r="F162" s="75">
        <v>1</v>
      </c>
      <c r="G162" s="62"/>
      <c r="H162" s="62"/>
      <c r="I162" s="62"/>
    </row>
    <row r="163" spans="1:9" x14ac:dyDescent="0.25">
      <c r="A163" s="75"/>
      <c r="B163" s="75"/>
      <c r="C163" s="76">
        <v>3.888888888888889E-2</v>
      </c>
      <c r="D163" s="16">
        <f t="shared" si="13"/>
        <v>56</v>
      </c>
      <c r="E163" s="27">
        <f t="shared" si="15"/>
        <v>46</v>
      </c>
      <c r="F163" s="75">
        <v>1</v>
      </c>
      <c r="G163" s="62"/>
      <c r="H163" s="62"/>
      <c r="I163" s="62"/>
    </row>
    <row r="164" spans="1:9" x14ac:dyDescent="0.25">
      <c r="A164" s="75"/>
      <c r="B164" s="75"/>
      <c r="C164" s="76">
        <v>9.0277777777777776E-2</v>
      </c>
      <c r="D164" s="16">
        <f t="shared" si="13"/>
        <v>130</v>
      </c>
      <c r="E164" s="27">
        <f t="shared" si="15"/>
        <v>120</v>
      </c>
      <c r="F164" s="75">
        <v>8</v>
      </c>
      <c r="G164" s="62"/>
      <c r="H164" s="62"/>
      <c r="I164" s="62"/>
    </row>
    <row r="165" spans="1:9" x14ac:dyDescent="0.25">
      <c r="A165" s="75">
        <v>1</v>
      </c>
      <c r="B165" s="75">
        <v>22</v>
      </c>
      <c r="C165" s="76">
        <v>5.5555555555555558E-3</v>
      </c>
      <c r="D165" s="16">
        <f t="shared" si="13"/>
        <v>8</v>
      </c>
      <c r="E165" s="27">
        <f>D165-8</f>
        <v>0</v>
      </c>
      <c r="F165" s="75">
        <v>0</v>
      </c>
      <c r="G165" s="62"/>
      <c r="H165" s="62"/>
      <c r="I165" s="62"/>
    </row>
    <row r="166" spans="1:9" x14ac:dyDescent="0.25">
      <c r="A166" s="75"/>
      <c r="B166" s="75"/>
      <c r="C166" s="76">
        <v>5.5555555555555558E-3</v>
      </c>
      <c r="D166" s="16">
        <f t="shared" si="13"/>
        <v>8</v>
      </c>
      <c r="E166" s="27">
        <f t="shared" ref="E166:E175" si="16">D166-8</f>
        <v>0</v>
      </c>
      <c r="F166" s="75">
        <v>1</v>
      </c>
      <c r="G166" s="62"/>
      <c r="H166" s="62"/>
      <c r="I166" s="62"/>
    </row>
    <row r="167" spans="1:9" x14ac:dyDescent="0.25">
      <c r="A167" s="75"/>
      <c r="B167" s="75"/>
      <c r="C167" s="76">
        <v>6.2499999999999995E-3</v>
      </c>
      <c r="D167" s="16">
        <f t="shared" si="13"/>
        <v>8.9999999999999982</v>
      </c>
      <c r="E167" s="27">
        <f t="shared" si="16"/>
        <v>0.99999999999999822</v>
      </c>
      <c r="F167" s="75">
        <v>1</v>
      </c>
      <c r="G167" s="62"/>
      <c r="H167" s="62"/>
      <c r="I167" s="62"/>
    </row>
    <row r="168" spans="1:9" x14ac:dyDescent="0.25">
      <c r="A168" s="75"/>
      <c r="B168" s="75"/>
      <c r="C168" s="76">
        <v>6.9444444444444441E-3</v>
      </c>
      <c r="D168" s="16">
        <f t="shared" si="13"/>
        <v>10</v>
      </c>
      <c r="E168" s="27">
        <f t="shared" si="16"/>
        <v>2</v>
      </c>
      <c r="F168" s="75">
        <v>1</v>
      </c>
      <c r="G168" s="62"/>
      <c r="H168" s="62"/>
      <c r="I168" s="62"/>
    </row>
    <row r="169" spans="1:9" x14ac:dyDescent="0.25">
      <c r="A169" s="75"/>
      <c r="B169" s="75"/>
      <c r="C169" s="76">
        <v>7.6388888888888886E-3</v>
      </c>
      <c r="D169" s="16">
        <f t="shared" si="13"/>
        <v>11</v>
      </c>
      <c r="E169" s="27">
        <f t="shared" si="16"/>
        <v>3</v>
      </c>
      <c r="F169" s="75">
        <v>1</v>
      </c>
      <c r="G169" s="62"/>
      <c r="H169" s="62"/>
      <c r="I169" s="62"/>
    </row>
    <row r="170" spans="1:9" x14ac:dyDescent="0.25">
      <c r="A170" s="75"/>
      <c r="B170" s="75"/>
      <c r="C170" s="76">
        <v>9.0277777777777787E-3</v>
      </c>
      <c r="D170" s="16">
        <f t="shared" si="13"/>
        <v>13.000000000000002</v>
      </c>
      <c r="E170" s="27">
        <f t="shared" si="16"/>
        <v>5.0000000000000018</v>
      </c>
      <c r="F170" s="75">
        <v>1</v>
      </c>
      <c r="G170" s="62"/>
      <c r="H170" s="62"/>
      <c r="I170" s="62"/>
    </row>
    <row r="171" spans="1:9" x14ac:dyDescent="0.25">
      <c r="A171" s="75"/>
      <c r="B171" s="75"/>
      <c r="C171" s="76">
        <v>1.5972222222222224E-2</v>
      </c>
      <c r="D171" s="16">
        <f t="shared" si="13"/>
        <v>23.000000000000004</v>
      </c>
      <c r="E171" s="27">
        <f t="shared" si="16"/>
        <v>15.000000000000004</v>
      </c>
      <c r="F171" s="75">
        <v>1</v>
      </c>
      <c r="G171" s="62"/>
      <c r="H171" s="62"/>
      <c r="I171" s="62"/>
    </row>
    <row r="172" spans="1:9" x14ac:dyDescent="0.25">
      <c r="A172" s="75"/>
      <c r="B172" s="75"/>
      <c r="C172" s="76">
        <v>1.8055555555555557E-2</v>
      </c>
      <c r="D172" s="16">
        <f t="shared" si="13"/>
        <v>26.000000000000004</v>
      </c>
      <c r="E172" s="27">
        <f t="shared" si="16"/>
        <v>18.000000000000004</v>
      </c>
      <c r="F172" s="75">
        <v>1</v>
      </c>
      <c r="G172" s="62"/>
      <c r="H172" s="62"/>
      <c r="I172" s="62"/>
    </row>
    <row r="173" spans="1:9" x14ac:dyDescent="0.25">
      <c r="A173" s="75"/>
      <c r="B173" s="75"/>
      <c r="C173" s="76">
        <v>2.013888888888889E-2</v>
      </c>
      <c r="D173" s="16">
        <f t="shared" si="13"/>
        <v>29.000000000000004</v>
      </c>
      <c r="E173" s="27">
        <f t="shared" si="16"/>
        <v>21.000000000000004</v>
      </c>
      <c r="F173" s="75">
        <v>1</v>
      </c>
      <c r="G173" s="62"/>
      <c r="H173" s="62"/>
      <c r="I173" s="62"/>
    </row>
    <row r="174" spans="1:9" x14ac:dyDescent="0.25">
      <c r="A174" s="75"/>
      <c r="B174" s="75"/>
      <c r="C174" s="76">
        <v>2.2222222222222223E-2</v>
      </c>
      <c r="D174" s="16">
        <f t="shared" si="13"/>
        <v>32</v>
      </c>
      <c r="E174" s="27">
        <f t="shared" si="16"/>
        <v>24</v>
      </c>
      <c r="F174" s="75">
        <v>1</v>
      </c>
      <c r="G174" s="62"/>
      <c r="H174" s="62"/>
      <c r="I174" s="62"/>
    </row>
    <row r="175" spans="1:9" x14ac:dyDescent="0.25">
      <c r="A175" s="75"/>
      <c r="B175" s="75"/>
      <c r="C175" s="76">
        <v>8.8888888888888892E-2</v>
      </c>
      <c r="D175" s="16">
        <f t="shared" si="13"/>
        <v>128</v>
      </c>
      <c r="E175" s="27">
        <f t="shared" si="16"/>
        <v>120</v>
      </c>
      <c r="F175" s="75">
        <v>8</v>
      </c>
      <c r="G175" s="62"/>
      <c r="H175" s="62"/>
      <c r="I175" s="62"/>
    </row>
    <row r="176" spans="1:9" x14ac:dyDescent="0.25">
      <c r="A176" s="75">
        <v>1</v>
      </c>
      <c r="B176" s="75">
        <v>24</v>
      </c>
      <c r="C176" s="76">
        <v>6.9444444444444441E-3</v>
      </c>
      <c r="D176" s="16">
        <f t="shared" si="13"/>
        <v>10</v>
      </c>
      <c r="E176" s="27">
        <f>D176-10</f>
        <v>0</v>
      </c>
      <c r="F176" s="75">
        <v>0</v>
      </c>
      <c r="G176" s="62"/>
      <c r="H176" s="62"/>
      <c r="I176" s="62"/>
    </row>
    <row r="177" spans="1:9" x14ac:dyDescent="0.25">
      <c r="A177" s="75"/>
      <c r="B177" s="75"/>
      <c r="C177" s="76">
        <v>1.0416666666666666E-2</v>
      </c>
      <c r="D177" s="16">
        <f t="shared" si="13"/>
        <v>15</v>
      </c>
      <c r="E177" s="27">
        <f t="shared" ref="E177:E179" si="17">D177-10</f>
        <v>5</v>
      </c>
      <c r="F177" s="75">
        <v>1</v>
      </c>
      <c r="G177" s="62"/>
      <c r="H177" s="62"/>
      <c r="I177" s="62"/>
    </row>
    <row r="178" spans="1:9" x14ac:dyDescent="0.25">
      <c r="A178" s="75"/>
      <c r="B178" s="75"/>
      <c r="C178" s="76">
        <v>6.8749999999999992E-2</v>
      </c>
      <c r="D178" s="16">
        <f t="shared" si="13"/>
        <v>98.999999999999972</v>
      </c>
      <c r="E178" s="27">
        <f t="shared" si="17"/>
        <v>88.999999999999972</v>
      </c>
      <c r="F178" s="75">
        <v>1</v>
      </c>
      <c r="G178" s="62"/>
      <c r="H178" s="62"/>
      <c r="I178" s="62"/>
    </row>
    <row r="179" spans="1:9" x14ac:dyDescent="0.25">
      <c r="A179" s="75"/>
      <c r="B179" s="75"/>
      <c r="C179" s="76">
        <v>9.0277777777777776E-2</v>
      </c>
      <c r="D179" s="16">
        <f t="shared" si="13"/>
        <v>130</v>
      </c>
      <c r="E179" s="27">
        <f t="shared" si="17"/>
        <v>120</v>
      </c>
      <c r="F179" s="75">
        <v>8</v>
      </c>
      <c r="G179" s="62"/>
      <c r="H179" s="62"/>
      <c r="I179" s="62"/>
    </row>
    <row r="180" spans="1:9" x14ac:dyDescent="0.25">
      <c r="A180" s="75">
        <v>1</v>
      </c>
      <c r="B180" s="75">
        <v>26</v>
      </c>
      <c r="C180" s="76">
        <v>6.2499999999999995E-3</v>
      </c>
      <c r="D180" s="16">
        <f t="shared" si="13"/>
        <v>8.9999999999999982</v>
      </c>
      <c r="E180" s="27">
        <f>D180-9</f>
        <v>0</v>
      </c>
      <c r="F180" s="75">
        <v>0</v>
      </c>
      <c r="G180" s="62"/>
      <c r="H180" s="62"/>
      <c r="I180" s="62"/>
    </row>
    <row r="181" spans="1:9" x14ac:dyDescent="0.25">
      <c r="A181" s="75"/>
      <c r="B181" s="75"/>
      <c r="C181" s="76">
        <v>6.9444444444444441E-3</v>
      </c>
      <c r="D181" s="16">
        <f t="shared" si="13"/>
        <v>10</v>
      </c>
      <c r="E181" s="27">
        <f t="shared" ref="E181:E184" si="18">D181-9</f>
        <v>1</v>
      </c>
      <c r="F181" s="75">
        <v>1</v>
      </c>
      <c r="G181" s="62"/>
      <c r="H181" s="62"/>
      <c r="I181" s="62"/>
    </row>
    <row r="182" spans="1:9" x14ac:dyDescent="0.25">
      <c r="A182" s="75"/>
      <c r="B182" s="75"/>
      <c r="C182" s="76">
        <v>1.0416666666666666E-2</v>
      </c>
      <c r="D182" s="16">
        <f t="shared" si="13"/>
        <v>15</v>
      </c>
      <c r="E182" s="27">
        <f t="shared" si="18"/>
        <v>6</v>
      </c>
      <c r="F182" s="75">
        <v>1</v>
      </c>
      <c r="G182" s="62"/>
      <c r="H182" s="62"/>
      <c r="I182" s="62"/>
    </row>
    <row r="183" spans="1:9" x14ac:dyDescent="0.25">
      <c r="A183" s="75"/>
      <c r="B183" s="75"/>
      <c r="C183" s="76">
        <v>1.3194444444444444E-2</v>
      </c>
      <c r="D183" s="16">
        <f t="shared" si="13"/>
        <v>19</v>
      </c>
      <c r="E183" s="27">
        <f t="shared" si="18"/>
        <v>10</v>
      </c>
      <c r="F183" s="75">
        <v>1</v>
      </c>
      <c r="G183" s="62"/>
      <c r="H183" s="62"/>
      <c r="I183" s="62"/>
    </row>
    <row r="184" spans="1:9" x14ac:dyDescent="0.25">
      <c r="A184" s="75"/>
      <c r="B184" s="75"/>
      <c r="C184" s="76">
        <v>8.9583333333333334E-2</v>
      </c>
      <c r="D184" s="16">
        <f t="shared" si="13"/>
        <v>129</v>
      </c>
      <c r="E184" s="27">
        <f t="shared" si="18"/>
        <v>120</v>
      </c>
      <c r="F184" s="75">
        <v>8</v>
      </c>
      <c r="G184" s="62"/>
      <c r="H184" s="62"/>
      <c r="I184" s="62"/>
    </row>
    <row r="185" spans="1:9" x14ac:dyDescent="0.25">
      <c r="A185" s="75">
        <v>1</v>
      </c>
      <c r="B185" s="75">
        <v>28</v>
      </c>
      <c r="C185" s="76">
        <v>6.9444444444444441E-3</v>
      </c>
      <c r="D185" s="16">
        <f t="shared" si="13"/>
        <v>10</v>
      </c>
      <c r="E185" s="27">
        <f>D185-10</f>
        <v>0</v>
      </c>
      <c r="F185" s="75">
        <v>0</v>
      </c>
      <c r="G185" s="62"/>
      <c r="H185" s="62"/>
      <c r="I185" s="62"/>
    </row>
    <row r="186" spans="1:9" x14ac:dyDescent="0.25">
      <c r="A186" s="75"/>
      <c r="B186" s="75"/>
      <c r="C186" s="76">
        <v>1.1805555555555555E-2</v>
      </c>
      <c r="D186" s="16">
        <f t="shared" si="13"/>
        <v>17</v>
      </c>
      <c r="E186" s="27">
        <f t="shared" ref="E186:E191" si="19">D186-10</f>
        <v>7</v>
      </c>
      <c r="F186" s="75">
        <v>1</v>
      </c>
      <c r="G186" s="62"/>
      <c r="H186" s="62"/>
      <c r="I186" s="62"/>
    </row>
    <row r="187" spans="1:9" x14ac:dyDescent="0.25">
      <c r="A187" s="75"/>
      <c r="B187" s="75"/>
      <c r="C187" s="76">
        <v>1.5277777777777777E-2</v>
      </c>
      <c r="D187" s="16">
        <f t="shared" si="13"/>
        <v>22</v>
      </c>
      <c r="E187" s="27">
        <f t="shared" si="19"/>
        <v>12</v>
      </c>
      <c r="F187" s="75">
        <v>1</v>
      </c>
      <c r="G187" s="62"/>
      <c r="H187" s="62"/>
      <c r="I187" s="62"/>
    </row>
    <row r="188" spans="1:9" x14ac:dyDescent="0.25">
      <c r="A188" s="75"/>
      <c r="B188" s="75"/>
      <c r="C188" s="76">
        <v>1.8055555555555557E-2</v>
      </c>
      <c r="D188" s="16">
        <f t="shared" si="13"/>
        <v>26.000000000000004</v>
      </c>
      <c r="E188" s="27">
        <f t="shared" si="19"/>
        <v>16.000000000000004</v>
      </c>
      <c r="F188" s="75">
        <v>1</v>
      </c>
      <c r="G188" s="62"/>
      <c r="H188" s="62"/>
      <c r="I188" s="62"/>
    </row>
    <row r="189" spans="1:9" x14ac:dyDescent="0.25">
      <c r="A189" s="75"/>
      <c r="B189" s="75"/>
      <c r="C189" s="76">
        <v>2.2222222222222223E-2</v>
      </c>
      <c r="D189" s="16">
        <f t="shared" si="13"/>
        <v>32</v>
      </c>
      <c r="E189" s="27">
        <f t="shared" si="19"/>
        <v>22</v>
      </c>
      <c r="F189" s="75">
        <v>1</v>
      </c>
      <c r="G189" s="62"/>
      <c r="H189" s="62"/>
      <c r="I189" s="62"/>
    </row>
    <row r="190" spans="1:9" x14ac:dyDescent="0.25">
      <c r="A190" s="75"/>
      <c r="B190" s="75"/>
      <c r="C190" s="76">
        <v>4.8611111111111112E-2</v>
      </c>
      <c r="D190" s="16">
        <f t="shared" si="13"/>
        <v>70</v>
      </c>
      <c r="E190" s="27">
        <f t="shared" si="19"/>
        <v>60</v>
      </c>
      <c r="F190" s="75">
        <v>1</v>
      </c>
      <c r="G190" s="62"/>
      <c r="H190" s="62"/>
      <c r="I190" s="62"/>
    </row>
    <row r="191" spans="1:9" x14ac:dyDescent="0.25">
      <c r="A191" s="75"/>
      <c r="B191" s="75"/>
      <c r="C191" s="76">
        <v>9.0277777777777776E-2</v>
      </c>
      <c r="D191" s="16">
        <f t="shared" si="13"/>
        <v>130</v>
      </c>
      <c r="E191" s="27">
        <f t="shared" si="19"/>
        <v>120</v>
      </c>
      <c r="F191" s="75">
        <v>8</v>
      </c>
      <c r="G191" s="62"/>
      <c r="H191" s="62"/>
      <c r="I191" s="62"/>
    </row>
    <row r="192" spans="1:9" x14ac:dyDescent="0.25">
      <c r="A192" s="75">
        <v>1</v>
      </c>
      <c r="B192" s="75">
        <v>30</v>
      </c>
      <c r="C192" s="76">
        <v>6.2499999999999995E-3</v>
      </c>
      <c r="D192" s="16">
        <f t="shared" si="13"/>
        <v>8.9999999999999982</v>
      </c>
      <c r="E192" s="27">
        <f>D192-9</f>
        <v>0</v>
      </c>
      <c r="F192" s="75">
        <v>0</v>
      </c>
      <c r="G192" s="62"/>
      <c r="H192" s="62"/>
      <c r="I192" s="62"/>
    </row>
    <row r="193" spans="1:9" x14ac:dyDescent="0.25">
      <c r="A193" s="75"/>
      <c r="B193" s="75"/>
      <c r="C193" s="76">
        <v>7.6388888888888886E-3</v>
      </c>
      <c r="D193" s="16">
        <f t="shared" si="13"/>
        <v>11</v>
      </c>
      <c r="E193" s="27">
        <f t="shared" ref="E193:E207" si="20">D193-9</f>
        <v>2</v>
      </c>
      <c r="F193" s="75">
        <v>1</v>
      </c>
      <c r="G193" s="62"/>
      <c r="H193" s="62"/>
      <c r="I193" s="62"/>
    </row>
    <row r="194" spans="1:9" x14ac:dyDescent="0.25">
      <c r="A194" s="75"/>
      <c r="B194" s="75"/>
      <c r="C194" s="76">
        <v>7.6388888888888886E-3</v>
      </c>
      <c r="D194" s="16">
        <f t="shared" si="13"/>
        <v>11</v>
      </c>
      <c r="E194" s="27">
        <f t="shared" si="20"/>
        <v>2</v>
      </c>
      <c r="F194" s="75">
        <v>1</v>
      </c>
      <c r="G194" s="62"/>
      <c r="H194" s="62"/>
      <c r="I194" s="62"/>
    </row>
    <row r="195" spans="1:9" x14ac:dyDescent="0.25">
      <c r="A195" s="75"/>
      <c r="B195" s="75"/>
      <c r="C195" s="76">
        <v>9.0277777777777787E-3</v>
      </c>
      <c r="D195" s="16">
        <f t="shared" si="13"/>
        <v>13.000000000000002</v>
      </c>
      <c r="E195" s="27">
        <f t="shared" si="20"/>
        <v>4.0000000000000018</v>
      </c>
      <c r="F195" s="75">
        <v>1</v>
      </c>
      <c r="G195" s="62"/>
      <c r="H195" s="62"/>
      <c r="I195" s="62"/>
    </row>
    <row r="196" spans="1:9" x14ac:dyDescent="0.25">
      <c r="A196" s="75"/>
      <c r="B196" s="75"/>
      <c r="C196" s="76">
        <v>9.7222222222222224E-3</v>
      </c>
      <c r="D196" s="16">
        <f t="shared" si="13"/>
        <v>14</v>
      </c>
      <c r="E196" s="27">
        <f t="shared" si="20"/>
        <v>5</v>
      </c>
      <c r="F196" s="75">
        <v>1</v>
      </c>
      <c r="G196" s="62"/>
      <c r="H196" s="62"/>
      <c r="I196" s="62"/>
    </row>
    <row r="197" spans="1:9" x14ac:dyDescent="0.25">
      <c r="A197" s="75"/>
      <c r="B197" s="75"/>
      <c r="C197" s="76">
        <v>1.0416666666666666E-2</v>
      </c>
      <c r="D197" s="16">
        <f t="shared" si="13"/>
        <v>15</v>
      </c>
      <c r="E197" s="27">
        <f t="shared" si="20"/>
        <v>6</v>
      </c>
      <c r="F197" s="75">
        <v>1</v>
      </c>
      <c r="G197" s="62"/>
      <c r="H197" s="62"/>
      <c r="I197" s="62"/>
    </row>
    <row r="198" spans="1:9" x14ac:dyDescent="0.25">
      <c r="A198" s="75"/>
      <c r="B198" s="75"/>
      <c r="C198" s="76">
        <v>1.1805555555555555E-2</v>
      </c>
      <c r="D198" s="16">
        <f t="shared" si="13"/>
        <v>17</v>
      </c>
      <c r="E198" s="27">
        <f t="shared" si="20"/>
        <v>8</v>
      </c>
      <c r="F198" s="75">
        <v>1</v>
      </c>
      <c r="G198" s="62"/>
      <c r="H198" s="62"/>
      <c r="I198" s="62"/>
    </row>
    <row r="199" spans="1:9" x14ac:dyDescent="0.25">
      <c r="A199" s="75"/>
      <c r="B199" s="75"/>
      <c r="C199" s="76">
        <v>1.3194444444444444E-2</v>
      </c>
      <c r="D199" s="16">
        <f t="shared" si="13"/>
        <v>19</v>
      </c>
      <c r="E199" s="27">
        <f t="shared" si="20"/>
        <v>10</v>
      </c>
      <c r="F199" s="75">
        <v>1</v>
      </c>
      <c r="G199" s="62"/>
      <c r="H199" s="62"/>
      <c r="I199" s="62"/>
    </row>
    <row r="200" spans="1:9" x14ac:dyDescent="0.25">
      <c r="A200" s="75"/>
      <c r="B200" s="75"/>
      <c r="C200" s="76">
        <v>6.8749999999999992E-2</v>
      </c>
      <c r="D200" s="16">
        <f t="shared" si="13"/>
        <v>98.999999999999972</v>
      </c>
      <c r="E200" s="27">
        <f t="shared" si="20"/>
        <v>89.999999999999972</v>
      </c>
      <c r="F200" s="75">
        <v>1</v>
      </c>
      <c r="G200" s="62"/>
      <c r="H200" s="62"/>
      <c r="I200" s="62"/>
    </row>
    <row r="201" spans="1:9" x14ac:dyDescent="0.25">
      <c r="A201" s="75"/>
      <c r="B201" s="75"/>
      <c r="C201" s="76">
        <v>7.0833333333333331E-2</v>
      </c>
      <c r="D201" s="16">
        <f t="shared" ref="D201:D264" si="21">C201*60*24</f>
        <v>102</v>
      </c>
      <c r="E201" s="27">
        <f t="shared" si="20"/>
        <v>93</v>
      </c>
      <c r="F201" s="75">
        <v>1</v>
      </c>
      <c r="G201" s="62"/>
      <c r="H201" s="62"/>
      <c r="I201" s="62"/>
    </row>
    <row r="202" spans="1:9" x14ac:dyDescent="0.25">
      <c r="A202" s="75"/>
      <c r="B202" s="75"/>
      <c r="C202" s="76">
        <v>7.2916666666666671E-2</v>
      </c>
      <c r="D202" s="16">
        <f t="shared" si="21"/>
        <v>105</v>
      </c>
      <c r="E202" s="27">
        <f t="shared" si="20"/>
        <v>96</v>
      </c>
      <c r="F202" s="75">
        <v>1</v>
      </c>
      <c r="G202" s="62"/>
      <c r="H202" s="62"/>
      <c r="I202" s="62"/>
    </row>
    <row r="203" spans="1:9" x14ac:dyDescent="0.25">
      <c r="A203" s="75"/>
      <c r="B203" s="75"/>
      <c r="C203" s="76">
        <v>7.6388888888888895E-2</v>
      </c>
      <c r="D203" s="16">
        <f t="shared" si="21"/>
        <v>110.00000000000001</v>
      </c>
      <c r="E203" s="27">
        <f t="shared" si="20"/>
        <v>101.00000000000001</v>
      </c>
      <c r="F203" s="75">
        <v>1</v>
      </c>
      <c r="G203" s="62"/>
      <c r="H203" s="62"/>
      <c r="I203" s="62"/>
    </row>
    <row r="204" spans="1:9" x14ac:dyDescent="0.25">
      <c r="A204" s="75"/>
      <c r="B204" s="75"/>
      <c r="C204" s="76">
        <v>7.9861111111111105E-2</v>
      </c>
      <c r="D204" s="16">
        <f t="shared" si="21"/>
        <v>114.99999999999999</v>
      </c>
      <c r="E204" s="27">
        <f t="shared" si="20"/>
        <v>105.99999999999999</v>
      </c>
      <c r="F204" s="75">
        <v>1</v>
      </c>
      <c r="G204" s="62"/>
      <c r="H204" s="62"/>
      <c r="I204" s="62"/>
    </row>
    <row r="205" spans="1:9" x14ac:dyDescent="0.25">
      <c r="A205" s="75"/>
      <c r="B205" s="75"/>
      <c r="C205" s="76">
        <v>8.819444444444445E-2</v>
      </c>
      <c r="D205" s="16">
        <f t="shared" si="21"/>
        <v>127</v>
      </c>
      <c r="E205" s="27">
        <f t="shared" si="20"/>
        <v>118</v>
      </c>
      <c r="F205" s="75">
        <v>1</v>
      </c>
      <c r="G205" s="62"/>
      <c r="H205" s="62"/>
      <c r="I205" s="62"/>
    </row>
    <row r="206" spans="1:9" x14ac:dyDescent="0.25">
      <c r="A206" s="75"/>
      <c r="B206" s="75"/>
      <c r="C206" s="76">
        <v>8.8888888888888892E-2</v>
      </c>
      <c r="D206" s="16">
        <f t="shared" si="21"/>
        <v>128</v>
      </c>
      <c r="E206" s="27">
        <f t="shared" si="20"/>
        <v>119</v>
      </c>
      <c r="F206" s="75">
        <v>1</v>
      </c>
      <c r="G206" s="62"/>
      <c r="H206" s="62"/>
      <c r="I206" s="62"/>
    </row>
    <row r="207" spans="1:9" x14ac:dyDescent="0.25">
      <c r="A207" s="75"/>
      <c r="B207" s="75"/>
      <c r="C207" s="76">
        <v>8.9583333333333334E-2</v>
      </c>
      <c r="D207" s="16">
        <f t="shared" si="21"/>
        <v>129</v>
      </c>
      <c r="E207" s="27">
        <f t="shared" si="20"/>
        <v>120</v>
      </c>
      <c r="F207" s="75">
        <v>8</v>
      </c>
      <c r="G207" s="62"/>
      <c r="H207" s="62"/>
      <c r="I207" s="62"/>
    </row>
    <row r="208" spans="1:9" x14ac:dyDescent="0.25">
      <c r="A208" s="75">
        <v>2</v>
      </c>
      <c r="B208" s="75">
        <v>1</v>
      </c>
      <c r="C208" s="76">
        <v>1.3194444444444444E-2</v>
      </c>
      <c r="D208" s="16">
        <f t="shared" si="21"/>
        <v>19</v>
      </c>
      <c r="E208" s="27">
        <f>D208-19</f>
        <v>0</v>
      </c>
      <c r="F208" s="75">
        <v>0</v>
      </c>
      <c r="G208" s="62"/>
      <c r="H208" s="62"/>
      <c r="I208" s="62"/>
    </row>
    <row r="209" spans="1:9" x14ac:dyDescent="0.25">
      <c r="A209" s="75"/>
      <c r="B209" s="75"/>
      <c r="C209" s="76">
        <v>1.3194444444444444E-2</v>
      </c>
      <c r="D209" s="16">
        <f t="shared" si="21"/>
        <v>19</v>
      </c>
      <c r="E209" s="27">
        <f t="shared" ref="E209:E221" si="22">D209-19</f>
        <v>0</v>
      </c>
      <c r="F209" s="75">
        <v>6</v>
      </c>
      <c r="G209" s="62"/>
      <c r="H209" s="62"/>
      <c r="I209" s="62"/>
    </row>
    <row r="210" spans="1:9" x14ac:dyDescent="0.25">
      <c r="A210" s="75"/>
      <c r="B210" s="75"/>
      <c r="C210" s="76">
        <v>1.3888888888888888E-2</v>
      </c>
      <c r="D210" s="16">
        <f t="shared" si="21"/>
        <v>20</v>
      </c>
      <c r="E210" s="27">
        <f t="shared" si="22"/>
        <v>1</v>
      </c>
      <c r="F210" s="75">
        <v>7</v>
      </c>
      <c r="G210" s="73"/>
      <c r="H210" s="73"/>
      <c r="I210" s="73"/>
    </row>
    <row r="211" spans="1:9" x14ac:dyDescent="0.25">
      <c r="A211" s="75"/>
      <c r="B211" s="75"/>
      <c r="C211" s="76">
        <v>1.6666666666666666E-2</v>
      </c>
      <c r="D211" s="16">
        <f t="shared" si="21"/>
        <v>24</v>
      </c>
      <c r="E211" s="27">
        <f t="shared" si="22"/>
        <v>5</v>
      </c>
      <c r="F211" s="75">
        <v>1</v>
      </c>
      <c r="G211" s="73"/>
      <c r="H211" s="73"/>
      <c r="I211" s="73"/>
    </row>
    <row r="212" spans="1:9" x14ac:dyDescent="0.25">
      <c r="A212" s="75"/>
      <c r="B212" s="75"/>
      <c r="C212" s="76">
        <v>2.2916666666666669E-2</v>
      </c>
      <c r="D212" s="16">
        <f t="shared" si="21"/>
        <v>33</v>
      </c>
      <c r="E212" s="27">
        <f t="shared" si="22"/>
        <v>14</v>
      </c>
      <c r="F212" s="75">
        <v>1</v>
      </c>
      <c r="G212" s="73"/>
      <c r="H212" s="73"/>
      <c r="I212" s="73"/>
    </row>
    <row r="213" spans="1:9" x14ac:dyDescent="0.25">
      <c r="A213" s="75"/>
      <c r="B213" s="75"/>
      <c r="C213" s="76">
        <v>2.7083333333333334E-2</v>
      </c>
      <c r="D213" s="16">
        <f t="shared" si="21"/>
        <v>39</v>
      </c>
      <c r="E213" s="27">
        <f t="shared" si="22"/>
        <v>20</v>
      </c>
      <c r="F213" s="75">
        <v>1</v>
      </c>
      <c r="G213" s="73"/>
      <c r="H213" s="73"/>
      <c r="I213" s="73"/>
    </row>
    <row r="214" spans="1:9" x14ac:dyDescent="0.25">
      <c r="A214" s="75"/>
      <c r="B214" s="75"/>
      <c r="C214" s="76">
        <v>3.4027777777777775E-2</v>
      </c>
      <c r="D214" s="16">
        <f t="shared" si="21"/>
        <v>49</v>
      </c>
      <c r="E214" s="27">
        <f t="shared" si="22"/>
        <v>30</v>
      </c>
      <c r="F214" s="75">
        <v>1</v>
      </c>
      <c r="G214" s="73"/>
      <c r="H214" s="73"/>
      <c r="I214" s="73"/>
    </row>
    <row r="215" spans="1:9" x14ac:dyDescent="0.25">
      <c r="A215" s="75"/>
      <c r="B215" s="75"/>
      <c r="C215" s="76">
        <v>3.7499999999999999E-2</v>
      </c>
      <c r="D215" s="16">
        <f t="shared" si="21"/>
        <v>54</v>
      </c>
      <c r="E215" s="27">
        <f t="shared" si="22"/>
        <v>35</v>
      </c>
      <c r="F215" s="75">
        <v>1</v>
      </c>
      <c r="G215" s="73"/>
      <c r="H215" s="73"/>
      <c r="I215" s="73"/>
    </row>
    <row r="216" spans="1:9" x14ac:dyDescent="0.25">
      <c r="A216" s="75"/>
      <c r="B216" s="75"/>
      <c r="C216" s="76">
        <v>3.8194444444444441E-2</v>
      </c>
      <c r="D216" s="16">
        <f t="shared" si="21"/>
        <v>55</v>
      </c>
      <c r="E216" s="27">
        <f t="shared" si="22"/>
        <v>36</v>
      </c>
      <c r="F216" s="75">
        <v>1</v>
      </c>
      <c r="G216" s="73"/>
      <c r="H216" s="73"/>
      <c r="I216" s="73"/>
    </row>
    <row r="217" spans="1:9" x14ac:dyDescent="0.25">
      <c r="A217" s="75"/>
      <c r="B217" s="75"/>
      <c r="C217" s="76">
        <v>4.4444444444444446E-2</v>
      </c>
      <c r="D217" s="16">
        <f t="shared" si="21"/>
        <v>64</v>
      </c>
      <c r="E217" s="27">
        <f t="shared" si="22"/>
        <v>45</v>
      </c>
      <c r="F217" s="75">
        <v>1</v>
      </c>
      <c r="G217" s="73"/>
      <c r="H217" s="73"/>
      <c r="I217" s="73"/>
    </row>
    <row r="218" spans="1:9" x14ac:dyDescent="0.25">
      <c r="A218" s="75"/>
      <c r="B218" s="75"/>
      <c r="C218" s="76">
        <v>5.0694444444444452E-2</v>
      </c>
      <c r="D218" s="16">
        <f t="shared" si="21"/>
        <v>73</v>
      </c>
      <c r="E218" s="27">
        <f t="shared" si="22"/>
        <v>54</v>
      </c>
      <c r="F218" s="75">
        <v>1</v>
      </c>
      <c r="G218" s="73"/>
      <c r="H218" s="73"/>
      <c r="I218" s="73"/>
    </row>
    <row r="219" spans="1:9" x14ac:dyDescent="0.25">
      <c r="A219" s="75"/>
      <c r="B219" s="75"/>
      <c r="C219" s="76">
        <v>6.0416666666666667E-2</v>
      </c>
      <c r="D219" s="16">
        <f t="shared" si="21"/>
        <v>87</v>
      </c>
      <c r="E219" s="27">
        <f t="shared" si="22"/>
        <v>68</v>
      </c>
      <c r="F219" s="75">
        <v>1</v>
      </c>
      <c r="G219" s="73"/>
      <c r="H219" s="73"/>
      <c r="I219" s="73"/>
    </row>
    <row r="220" spans="1:9" x14ac:dyDescent="0.25">
      <c r="A220" s="75"/>
      <c r="B220" s="75"/>
      <c r="C220" s="76">
        <v>7.1527777777777787E-2</v>
      </c>
      <c r="D220" s="16">
        <f t="shared" si="21"/>
        <v>103</v>
      </c>
      <c r="E220" s="27">
        <f t="shared" si="22"/>
        <v>84</v>
      </c>
      <c r="F220" s="75">
        <v>1</v>
      </c>
      <c r="G220" s="73"/>
      <c r="H220" s="73"/>
      <c r="I220" s="73"/>
    </row>
    <row r="221" spans="1:9" x14ac:dyDescent="0.25">
      <c r="A221" s="75"/>
      <c r="B221" s="75"/>
      <c r="C221" s="76">
        <v>9.6527777777777768E-2</v>
      </c>
      <c r="D221" s="16">
        <f t="shared" si="21"/>
        <v>139</v>
      </c>
      <c r="E221" s="27">
        <f t="shared" si="22"/>
        <v>120</v>
      </c>
      <c r="F221" s="75">
        <v>8</v>
      </c>
      <c r="G221" s="73"/>
      <c r="H221" s="73"/>
      <c r="I221" s="73"/>
    </row>
    <row r="222" spans="1:9" x14ac:dyDescent="0.25">
      <c r="A222" s="75">
        <v>2</v>
      </c>
      <c r="B222" s="75">
        <v>3</v>
      </c>
      <c r="C222" s="76">
        <v>7.6388888888888886E-3</v>
      </c>
      <c r="D222" s="16">
        <f t="shared" si="21"/>
        <v>11</v>
      </c>
      <c r="E222" s="27">
        <f>D222-11</f>
        <v>0</v>
      </c>
      <c r="F222" s="75">
        <v>0</v>
      </c>
      <c r="G222" s="73"/>
      <c r="H222" s="73"/>
      <c r="I222" s="73"/>
    </row>
    <row r="223" spans="1:9" x14ac:dyDescent="0.25">
      <c r="A223" s="75"/>
      <c r="B223" s="75"/>
      <c r="C223" s="76">
        <v>8.3333333333333332E-3</v>
      </c>
      <c r="D223" s="16">
        <f t="shared" si="21"/>
        <v>12</v>
      </c>
      <c r="E223" s="27">
        <f t="shared" ref="E223:E237" si="23">D223-11</f>
        <v>1</v>
      </c>
      <c r="F223" s="75">
        <v>1</v>
      </c>
      <c r="G223" s="73"/>
      <c r="H223" s="73"/>
      <c r="I223" s="73"/>
    </row>
    <row r="224" spans="1:9" x14ac:dyDescent="0.25">
      <c r="A224" s="75"/>
      <c r="B224" s="75"/>
      <c r="C224" s="76">
        <v>9.7222222222222224E-3</v>
      </c>
      <c r="D224" s="16">
        <f t="shared" si="21"/>
        <v>14</v>
      </c>
      <c r="E224" s="27">
        <f t="shared" si="23"/>
        <v>3</v>
      </c>
      <c r="F224" s="75">
        <v>1</v>
      </c>
      <c r="G224" s="73"/>
      <c r="H224" s="73"/>
      <c r="I224" s="73"/>
    </row>
    <row r="225" spans="1:9" x14ac:dyDescent="0.25">
      <c r="A225" s="75"/>
      <c r="B225" s="75"/>
      <c r="C225" s="76">
        <v>3.6805555555555557E-2</v>
      </c>
      <c r="D225" s="16">
        <f t="shared" si="21"/>
        <v>53</v>
      </c>
      <c r="E225" s="27">
        <f t="shared" si="23"/>
        <v>42</v>
      </c>
      <c r="F225" s="75">
        <v>1</v>
      </c>
      <c r="G225" s="73"/>
      <c r="H225" s="73"/>
      <c r="I225" s="73"/>
    </row>
    <row r="226" spans="1:9" x14ac:dyDescent="0.25">
      <c r="A226" s="75"/>
      <c r="B226" s="75"/>
      <c r="C226" s="76">
        <v>3.888888888888889E-2</v>
      </c>
      <c r="D226" s="16">
        <f t="shared" si="21"/>
        <v>56</v>
      </c>
      <c r="E226" s="27">
        <f t="shared" si="23"/>
        <v>45</v>
      </c>
      <c r="F226" s="75">
        <v>1</v>
      </c>
      <c r="G226" s="73"/>
      <c r="H226" s="73"/>
      <c r="I226" s="73"/>
    </row>
    <row r="227" spans="1:9" x14ac:dyDescent="0.25">
      <c r="A227" s="75"/>
      <c r="B227" s="75"/>
      <c r="C227" s="76">
        <v>4.2361111111111106E-2</v>
      </c>
      <c r="D227" s="16">
        <f t="shared" si="21"/>
        <v>61</v>
      </c>
      <c r="E227" s="27">
        <f t="shared" si="23"/>
        <v>50</v>
      </c>
      <c r="F227" s="75">
        <v>1</v>
      </c>
      <c r="G227" s="73"/>
      <c r="H227" s="73"/>
      <c r="I227" s="73"/>
    </row>
    <row r="228" spans="1:9" x14ac:dyDescent="0.25">
      <c r="A228" s="75"/>
      <c r="B228" s="75"/>
      <c r="C228" s="76">
        <v>4.3055555555555562E-2</v>
      </c>
      <c r="D228" s="16">
        <f t="shared" si="21"/>
        <v>62.000000000000014</v>
      </c>
      <c r="E228" s="27">
        <f t="shared" si="23"/>
        <v>51.000000000000014</v>
      </c>
      <c r="F228" s="75">
        <v>1</v>
      </c>
      <c r="G228" s="73"/>
      <c r="H228" s="73"/>
      <c r="I228" s="73"/>
    </row>
    <row r="229" spans="1:9" x14ac:dyDescent="0.25">
      <c r="A229" s="75"/>
      <c r="B229" s="75"/>
      <c r="C229" s="76">
        <v>4.3750000000000004E-2</v>
      </c>
      <c r="D229" s="16">
        <f t="shared" si="21"/>
        <v>63.000000000000014</v>
      </c>
      <c r="E229" s="27">
        <f t="shared" si="23"/>
        <v>52.000000000000014</v>
      </c>
      <c r="F229" s="75">
        <v>1</v>
      </c>
      <c r="G229" s="73"/>
      <c r="H229" s="73"/>
      <c r="I229" s="73"/>
    </row>
    <row r="230" spans="1:9" x14ac:dyDescent="0.25">
      <c r="A230" s="75"/>
      <c r="B230" s="75"/>
      <c r="C230" s="76">
        <v>4.5138888888888888E-2</v>
      </c>
      <c r="D230" s="16">
        <f t="shared" si="21"/>
        <v>65</v>
      </c>
      <c r="E230" s="27">
        <f t="shared" si="23"/>
        <v>54</v>
      </c>
      <c r="F230" s="75">
        <v>1</v>
      </c>
      <c r="G230" s="73"/>
      <c r="H230" s="73"/>
      <c r="I230" s="73"/>
    </row>
    <row r="231" spans="1:9" x14ac:dyDescent="0.25">
      <c r="A231" s="75"/>
      <c r="B231" s="75"/>
      <c r="C231" s="76">
        <v>4.5833333333333337E-2</v>
      </c>
      <c r="D231" s="16">
        <f t="shared" si="21"/>
        <v>66</v>
      </c>
      <c r="E231" s="27">
        <f t="shared" si="23"/>
        <v>55</v>
      </c>
      <c r="F231" s="75">
        <v>1</v>
      </c>
      <c r="G231" s="73"/>
      <c r="H231" s="73"/>
      <c r="I231" s="73"/>
    </row>
    <row r="232" spans="1:9" x14ac:dyDescent="0.25">
      <c r="A232" s="75"/>
      <c r="B232" s="75"/>
      <c r="C232" s="76">
        <v>4.6527777777777779E-2</v>
      </c>
      <c r="D232" s="16">
        <f t="shared" si="21"/>
        <v>67</v>
      </c>
      <c r="E232" s="27">
        <f t="shared" si="23"/>
        <v>56</v>
      </c>
      <c r="F232" s="75">
        <v>1</v>
      </c>
      <c r="G232" s="73"/>
      <c r="H232" s="73"/>
      <c r="I232" s="73"/>
    </row>
    <row r="233" spans="1:9" x14ac:dyDescent="0.25">
      <c r="A233" s="75"/>
      <c r="B233" s="75"/>
      <c r="C233" s="76">
        <v>5.6250000000000001E-2</v>
      </c>
      <c r="D233" s="16">
        <f t="shared" si="21"/>
        <v>81</v>
      </c>
      <c r="E233" s="27">
        <f t="shared" si="23"/>
        <v>70</v>
      </c>
      <c r="F233" s="75">
        <v>1</v>
      </c>
      <c r="G233" s="73"/>
      <c r="H233" s="73"/>
      <c r="I233" s="73"/>
    </row>
    <row r="234" spans="1:9" x14ac:dyDescent="0.25">
      <c r="A234" s="75"/>
      <c r="B234" s="75"/>
      <c r="C234" s="76">
        <v>5.7638888888888885E-2</v>
      </c>
      <c r="D234" s="16">
        <f t="shared" si="21"/>
        <v>83</v>
      </c>
      <c r="E234" s="27">
        <f t="shared" si="23"/>
        <v>72</v>
      </c>
      <c r="F234" s="75">
        <v>1</v>
      </c>
      <c r="G234" s="73"/>
      <c r="H234" s="73"/>
      <c r="I234" s="73"/>
    </row>
    <row r="235" spans="1:9" x14ac:dyDescent="0.25">
      <c r="A235" s="75"/>
      <c r="B235" s="75"/>
      <c r="C235" s="76">
        <v>5.8333333333333327E-2</v>
      </c>
      <c r="D235" s="16">
        <f t="shared" si="21"/>
        <v>83.999999999999986</v>
      </c>
      <c r="E235" s="27">
        <f t="shared" si="23"/>
        <v>72.999999999999986</v>
      </c>
      <c r="F235" s="75">
        <v>1</v>
      </c>
      <c r="G235" s="73"/>
      <c r="H235" s="73"/>
      <c r="I235" s="73"/>
    </row>
    <row r="236" spans="1:9" x14ac:dyDescent="0.25">
      <c r="A236" s="75"/>
      <c r="B236" s="75"/>
      <c r="C236" s="76">
        <v>6.1111111111111116E-2</v>
      </c>
      <c r="D236" s="16">
        <f t="shared" si="21"/>
        <v>88</v>
      </c>
      <c r="E236" s="27">
        <f t="shared" si="23"/>
        <v>77</v>
      </c>
      <c r="F236" s="75">
        <v>1</v>
      </c>
      <c r="G236" s="73"/>
      <c r="H236" s="73"/>
      <c r="I236" s="73"/>
    </row>
    <row r="237" spans="1:9" x14ac:dyDescent="0.25">
      <c r="A237" s="75"/>
      <c r="B237" s="75"/>
      <c r="C237" s="76">
        <v>9.0972222222222218E-2</v>
      </c>
      <c r="D237" s="16">
        <f t="shared" si="21"/>
        <v>131</v>
      </c>
      <c r="E237" s="27">
        <f t="shared" si="23"/>
        <v>120</v>
      </c>
      <c r="F237" s="75">
        <v>8</v>
      </c>
      <c r="G237" s="73"/>
      <c r="H237" s="73"/>
      <c r="I237" s="73"/>
    </row>
    <row r="238" spans="1:9" x14ac:dyDescent="0.25">
      <c r="A238" s="75">
        <v>2</v>
      </c>
      <c r="B238" s="75">
        <v>5</v>
      </c>
      <c r="C238" s="76">
        <v>6.9444444444444441E-3</v>
      </c>
      <c r="D238" s="16">
        <f t="shared" si="21"/>
        <v>10</v>
      </c>
      <c r="E238" s="27">
        <f>D238-10</f>
        <v>0</v>
      </c>
      <c r="F238" s="75">
        <v>0</v>
      </c>
      <c r="G238" s="73"/>
      <c r="H238" s="73"/>
      <c r="I238" s="73"/>
    </row>
    <row r="239" spans="1:9" x14ac:dyDescent="0.25">
      <c r="A239" s="75"/>
      <c r="B239" s="75"/>
      <c r="C239" s="76">
        <v>9.0277777777777787E-3</v>
      </c>
      <c r="D239" s="16">
        <f t="shared" si="21"/>
        <v>13.000000000000002</v>
      </c>
      <c r="E239" s="27">
        <f t="shared" ref="E239:E242" si="24">D239-10</f>
        <v>3.0000000000000018</v>
      </c>
      <c r="F239" s="75">
        <v>1</v>
      </c>
      <c r="G239" s="73"/>
      <c r="H239" s="73"/>
      <c r="I239" s="73"/>
    </row>
    <row r="240" spans="1:9" x14ac:dyDescent="0.25">
      <c r="A240" s="75"/>
      <c r="B240" s="75"/>
      <c r="C240" s="76">
        <v>1.3194444444444444E-2</v>
      </c>
      <c r="D240" s="16">
        <f t="shared" si="21"/>
        <v>19</v>
      </c>
      <c r="E240" s="27">
        <f t="shared" si="24"/>
        <v>9</v>
      </c>
      <c r="F240" s="75">
        <v>1</v>
      </c>
      <c r="G240" s="73"/>
      <c r="H240" s="73"/>
      <c r="I240" s="73"/>
    </row>
    <row r="241" spans="1:9" x14ac:dyDescent="0.25">
      <c r="A241" s="75"/>
      <c r="B241" s="75"/>
      <c r="C241" s="76">
        <v>1.4583333333333332E-2</v>
      </c>
      <c r="D241" s="16">
        <f t="shared" si="21"/>
        <v>20.999999999999996</v>
      </c>
      <c r="E241" s="27">
        <f t="shared" si="24"/>
        <v>10.999999999999996</v>
      </c>
      <c r="F241" s="75">
        <v>1</v>
      </c>
      <c r="G241" s="73"/>
      <c r="H241" s="73"/>
      <c r="I241" s="73"/>
    </row>
    <row r="242" spans="1:9" x14ac:dyDescent="0.25">
      <c r="A242" s="75"/>
      <c r="B242" s="75"/>
      <c r="C242" s="76">
        <v>9.0277777777777776E-2</v>
      </c>
      <c r="D242" s="16">
        <f t="shared" si="21"/>
        <v>130</v>
      </c>
      <c r="E242" s="27">
        <f t="shared" si="24"/>
        <v>120</v>
      </c>
      <c r="F242" s="75">
        <v>8</v>
      </c>
      <c r="G242" s="73"/>
      <c r="H242" s="73"/>
      <c r="I242" s="73"/>
    </row>
    <row r="243" spans="1:9" x14ac:dyDescent="0.25">
      <c r="A243" s="75">
        <v>2</v>
      </c>
      <c r="B243" s="75">
        <v>7</v>
      </c>
      <c r="C243" s="76">
        <v>9.7222222222222224E-3</v>
      </c>
      <c r="D243" s="16">
        <f t="shared" si="21"/>
        <v>14</v>
      </c>
      <c r="E243" s="27">
        <f>D243-14</f>
        <v>0</v>
      </c>
      <c r="F243" s="75">
        <v>0</v>
      </c>
      <c r="G243" s="73"/>
      <c r="H243" s="73"/>
      <c r="I243" s="73"/>
    </row>
    <row r="244" spans="1:9" x14ac:dyDescent="0.25">
      <c r="A244" s="75"/>
      <c r="B244" s="75"/>
      <c r="C244" s="76">
        <v>1.1111111111111112E-2</v>
      </c>
      <c r="D244" s="16">
        <f t="shared" si="21"/>
        <v>16</v>
      </c>
      <c r="E244" s="27">
        <f t="shared" ref="E244:E250" si="25">D244-14</f>
        <v>2</v>
      </c>
      <c r="F244" s="75">
        <v>1</v>
      </c>
      <c r="G244" s="73"/>
      <c r="H244" s="73"/>
      <c r="I244" s="73"/>
    </row>
    <row r="245" spans="1:9" x14ac:dyDescent="0.25">
      <c r="A245" s="75"/>
      <c r="B245" s="75"/>
      <c r="C245" s="76">
        <v>1.9444444444444445E-2</v>
      </c>
      <c r="D245" s="16">
        <f t="shared" si="21"/>
        <v>28</v>
      </c>
      <c r="E245" s="27">
        <f t="shared" si="25"/>
        <v>14</v>
      </c>
      <c r="F245" s="75">
        <v>1</v>
      </c>
      <c r="G245" s="73"/>
      <c r="H245" s="73"/>
      <c r="I245" s="73"/>
    </row>
    <row r="246" spans="1:9" x14ac:dyDescent="0.25">
      <c r="A246" s="75"/>
      <c r="B246" s="75"/>
      <c r="C246" s="76">
        <v>2.2222222222222223E-2</v>
      </c>
      <c r="D246" s="16">
        <f t="shared" si="21"/>
        <v>32</v>
      </c>
      <c r="E246" s="27">
        <f t="shared" si="25"/>
        <v>18</v>
      </c>
      <c r="F246" s="75">
        <v>1</v>
      </c>
      <c r="G246" s="73"/>
      <c r="H246" s="73"/>
      <c r="I246" s="73"/>
    </row>
    <row r="247" spans="1:9" x14ac:dyDescent="0.25">
      <c r="A247" s="75"/>
      <c r="B247" s="75"/>
      <c r="C247" s="76">
        <v>2.4305555555555556E-2</v>
      </c>
      <c r="D247" s="16">
        <f t="shared" si="21"/>
        <v>35</v>
      </c>
      <c r="E247" s="27">
        <f t="shared" si="25"/>
        <v>21</v>
      </c>
      <c r="F247" s="75">
        <v>1</v>
      </c>
      <c r="G247" s="73"/>
      <c r="H247" s="73"/>
      <c r="I247" s="73"/>
    </row>
    <row r="248" spans="1:9" x14ac:dyDescent="0.25">
      <c r="A248" s="75"/>
      <c r="B248" s="75"/>
      <c r="C248" s="76">
        <v>3.6111111111111115E-2</v>
      </c>
      <c r="D248" s="16">
        <f t="shared" si="21"/>
        <v>52.000000000000007</v>
      </c>
      <c r="E248" s="27">
        <f t="shared" si="25"/>
        <v>38.000000000000007</v>
      </c>
      <c r="F248" s="75">
        <v>1</v>
      </c>
      <c r="G248" s="73"/>
      <c r="H248" s="73"/>
      <c r="I248" s="73"/>
    </row>
    <row r="249" spans="1:9" x14ac:dyDescent="0.25">
      <c r="A249" s="75"/>
      <c r="B249" s="75"/>
      <c r="C249" s="76">
        <v>4.0972222222222222E-2</v>
      </c>
      <c r="D249" s="16">
        <f t="shared" si="21"/>
        <v>59</v>
      </c>
      <c r="E249" s="27">
        <f t="shared" si="25"/>
        <v>45</v>
      </c>
      <c r="F249" s="75">
        <v>1</v>
      </c>
      <c r="G249" s="73"/>
      <c r="H249" s="73"/>
      <c r="I249" s="73"/>
    </row>
    <row r="250" spans="1:9" x14ac:dyDescent="0.25">
      <c r="A250" s="75"/>
      <c r="B250" s="75"/>
      <c r="C250" s="76">
        <v>9.3055555555555558E-2</v>
      </c>
      <c r="D250" s="16">
        <f t="shared" si="21"/>
        <v>134</v>
      </c>
      <c r="E250" s="27">
        <f t="shared" si="25"/>
        <v>120</v>
      </c>
      <c r="F250" s="75">
        <v>8</v>
      </c>
      <c r="G250" s="73"/>
      <c r="H250" s="73"/>
      <c r="I250" s="73"/>
    </row>
    <row r="251" spans="1:9" x14ac:dyDescent="0.25">
      <c r="A251" s="75">
        <v>2</v>
      </c>
      <c r="B251" s="75">
        <v>9</v>
      </c>
      <c r="C251" s="76">
        <v>6.9444444444444441E-3</v>
      </c>
      <c r="D251" s="16">
        <f t="shared" si="21"/>
        <v>10</v>
      </c>
      <c r="E251" s="27">
        <f>D251-10</f>
        <v>0</v>
      </c>
      <c r="F251" s="75">
        <v>0</v>
      </c>
      <c r="G251" s="73"/>
      <c r="H251" s="73"/>
      <c r="I251" s="73"/>
    </row>
    <row r="252" spans="1:9" x14ac:dyDescent="0.25">
      <c r="A252" s="75"/>
      <c r="B252" s="75"/>
      <c r="C252" s="76">
        <v>9.0277777777777776E-2</v>
      </c>
      <c r="D252" s="16">
        <f t="shared" si="21"/>
        <v>130</v>
      </c>
      <c r="E252" s="27">
        <f>D252-10</f>
        <v>120</v>
      </c>
      <c r="F252" s="75">
        <v>8</v>
      </c>
      <c r="G252" s="73"/>
      <c r="H252" s="73"/>
      <c r="I252" s="73"/>
    </row>
    <row r="253" spans="1:9" x14ac:dyDescent="0.25">
      <c r="A253" s="75">
        <v>2</v>
      </c>
      <c r="B253" s="75">
        <v>11</v>
      </c>
      <c r="C253" s="76">
        <v>6.9444444444444441E-3</v>
      </c>
      <c r="D253" s="16">
        <f t="shared" si="21"/>
        <v>10</v>
      </c>
      <c r="E253" s="27">
        <f t="shared" ref="E253:E256" si="26">D253-10</f>
        <v>0</v>
      </c>
      <c r="F253" s="75">
        <v>0</v>
      </c>
      <c r="G253" s="73"/>
      <c r="H253" s="73"/>
      <c r="I253" s="73"/>
    </row>
    <row r="254" spans="1:9" x14ac:dyDescent="0.25">
      <c r="A254" s="75"/>
      <c r="B254" s="75"/>
      <c r="C254" s="76">
        <v>6.9444444444444441E-3</v>
      </c>
      <c r="D254" s="16">
        <f t="shared" si="21"/>
        <v>10</v>
      </c>
      <c r="E254" s="27">
        <f t="shared" si="26"/>
        <v>0</v>
      </c>
      <c r="F254" s="75">
        <v>1</v>
      </c>
      <c r="G254" s="73"/>
      <c r="H254" s="73"/>
      <c r="I254" s="73"/>
    </row>
    <row r="255" spans="1:9" x14ac:dyDescent="0.25">
      <c r="A255" s="75"/>
      <c r="B255" s="75"/>
      <c r="C255" s="76">
        <v>1.1111111111111112E-2</v>
      </c>
      <c r="D255" s="16">
        <f t="shared" si="21"/>
        <v>16</v>
      </c>
      <c r="E255" s="27">
        <f t="shared" si="26"/>
        <v>6</v>
      </c>
      <c r="F255" s="75">
        <v>1</v>
      </c>
      <c r="G255" s="73"/>
      <c r="H255" s="73"/>
      <c r="I255" s="73"/>
    </row>
    <row r="256" spans="1:9" x14ac:dyDescent="0.25">
      <c r="A256" s="75"/>
      <c r="B256" s="75"/>
      <c r="C256" s="76">
        <v>9.0277777777777776E-2</v>
      </c>
      <c r="D256" s="16">
        <f t="shared" si="21"/>
        <v>130</v>
      </c>
      <c r="E256" s="27">
        <f t="shared" si="26"/>
        <v>120</v>
      </c>
      <c r="F256" s="75">
        <v>8</v>
      </c>
      <c r="G256" s="73"/>
      <c r="H256" s="73"/>
      <c r="I256" s="73"/>
    </row>
    <row r="257" spans="1:9" x14ac:dyDescent="0.25">
      <c r="A257" s="75">
        <v>2</v>
      </c>
      <c r="B257" s="75">
        <v>13</v>
      </c>
      <c r="C257" s="76">
        <v>8.3333333333333332E-3</v>
      </c>
      <c r="D257" s="16">
        <f t="shared" si="21"/>
        <v>12</v>
      </c>
      <c r="E257" s="27">
        <f>D257-12</f>
        <v>0</v>
      </c>
      <c r="F257" s="75">
        <v>0</v>
      </c>
      <c r="G257" s="73"/>
      <c r="H257" s="73"/>
      <c r="I257" s="73"/>
    </row>
    <row r="258" spans="1:9" x14ac:dyDescent="0.25">
      <c r="A258" s="75"/>
      <c r="B258" s="75"/>
      <c r="C258" s="76">
        <v>1.0416666666666666E-2</v>
      </c>
      <c r="D258" s="16">
        <f t="shared" si="21"/>
        <v>15</v>
      </c>
      <c r="E258" s="27">
        <f t="shared" ref="E258:E262" si="27">D258-12</f>
        <v>3</v>
      </c>
      <c r="F258" s="75">
        <v>1</v>
      </c>
      <c r="G258" s="73"/>
      <c r="H258" s="73"/>
      <c r="I258" s="73"/>
    </row>
    <row r="259" spans="1:9" x14ac:dyDescent="0.25">
      <c r="A259" s="75"/>
      <c r="B259" s="75"/>
      <c r="C259" s="76">
        <v>1.1805555555555555E-2</v>
      </c>
      <c r="D259" s="16">
        <f t="shared" si="21"/>
        <v>17</v>
      </c>
      <c r="E259" s="27">
        <f t="shared" si="27"/>
        <v>5</v>
      </c>
      <c r="F259" s="75">
        <v>1</v>
      </c>
      <c r="G259" s="73"/>
      <c r="H259" s="73"/>
      <c r="I259" s="73"/>
    </row>
    <row r="260" spans="1:9" x14ac:dyDescent="0.25">
      <c r="A260" s="75"/>
      <c r="B260" s="75"/>
      <c r="C260" s="76">
        <v>1.5972222222222224E-2</v>
      </c>
      <c r="D260" s="16">
        <f t="shared" si="21"/>
        <v>23.000000000000004</v>
      </c>
      <c r="E260" s="27">
        <f t="shared" si="27"/>
        <v>11.000000000000004</v>
      </c>
      <c r="F260" s="75">
        <v>1</v>
      </c>
      <c r="G260" s="74"/>
      <c r="H260" s="74"/>
      <c r="I260" s="74"/>
    </row>
    <row r="261" spans="1:9" x14ac:dyDescent="0.25">
      <c r="A261" s="75"/>
      <c r="B261" s="75"/>
      <c r="C261" s="76">
        <v>2.013888888888889E-2</v>
      </c>
      <c r="D261" s="16">
        <f t="shared" si="21"/>
        <v>29.000000000000004</v>
      </c>
      <c r="E261" s="27">
        <f t="shared" si="27"/>
        <v>17.000000000000004</v>
      </c>
      <c r="F261" s="75">
        <v>1</v>
      </c>
      <c r="G261" s="74"/>
      <c r="H261" s="74"/>
      <c r="I261" s="74"/>
    </row>
    <row r="262" spans="1:9" x14ac:dyDescent="0.25">
      <c r="A262" s="75"/>
      <c r="B262" s="75"/>
      <c r="C262" s="76">
        <v>9.1666666666666674E-2</v>
      </c>
      <c r="D262" s="16">
        <f t="shared" si="21"/>
        <v>132</v>
      </c>
      <c r="E262" s="27">
        <f t="shared" si="27"/>
        <v>120</v>
      </c>
      <c r="F262" s="75">
        <v>8</v>
      </c>
      <c r="G262" s="74"/>
      <c r="H262" s="74"/>
      <c r="I262" s="74"/>
    </row>
    <row r="263" spans="1:9" x14ac:dyDescent="0.25">
      <c r="A263" s="75">
        <v>2</v>
      </c>
      <c r="B263" s="75">
        <v>15</v>
      </c>
      <c r="C263" s="76">
        <v>7.6388888888888886E-3</v>
      </c>
      <c r="D263" s="16">
        <f t="shared" si="21"/>
        <v>11</v>
      </c>
      <c r="E263" s="27">
        <f>D263-11</f>
        <v>0</v>
      </c>
      <c r="F263" s="75">
        <v>0</v>
      </c>
      <c r="G263" s="74"/>
      <c r="H263" s="74"/>
      <c r="I263" s="74"/>
    </row>
    <row r="264" spans="1:9" x14ac:dyDescent="0.25">
      <c r="A264" s="75"/>
      <c r="B264" s="75"/>
      <c r="C264" s="76">
        <v>1.1111111111111112E-2</v>
      </c>
      <c r="D264" s="16">
        <f t="shared" si="21"/>
        <v>16</v>
      </c>
      <c r="E264" s="27">
        <f t="shared" ref="E264:E269" si="28">D264-11</f>
        <v>5</v>
      </c>
      <c r="F264" s="75">
        <v>1</v>
      </c>
      <c r="G264" s="74"/>
      <c r="H264" s="74"/>
      <c r="I264" s="74"/>
    </row>
    <row r="265" spans="1:9" x14ac:dyDescent="0.25">
      <c r="A265" s="75"/>
      <c r="B265" s="75"/>
      <c r="C265" s="76">
        <v>1.3888888888888888E-2</v>
      </c>
      <c r="D265" s="16">
        <f t="shared" ref="D265:D309" si="29">C265*60*24</f>
        <v>20</v>
      </c>
      <c r="E265" s="27">
        <f t="shared" si="28"/>
        <v>9</v>
      </c>
      <c r="F265" s="75">
        <v>1</v>
      </c>
      <c r="G265" s="74"/>
      <c r="H265" s="74"/>
      <c r="I265" s="74"/>
    </row>
    <row r="266" spans="1:9" x14ac:dyDescent="0.25">
      <c r="A266" s="75"/>
      <c r="B266" s="75"/>
      <c r="C266" s="76">
        <v>2.2222222222222223E-2</v>
      </c>
      <c r="D266" s="16">
        <f t="shared" si="29"/>
        <v>32</v>
      </c>
      <c r="E266" s="27">
        <f t="shared" si="28"/>
        <v>21</v>
      </c>
      <c r="F266" s="75">
        <v>1</v>
      </c>
      <c r="G266" s="74"/>
      <c r="H266" s="74"/>
      <c r="I266" s="74"/>
    </row>
    <row r="267" spans="1:9" x14ac:dyDescent="0.25">
      <c r="A267" s="75"/>
      <c r="B267" s="75"/>
      <c r="C267" s="76">
        <v>2.5694444444444447E-2</v>
      </c>
      <c r="D267" s="16">
        <f t="shared" si="29"/>
        <v>37</v>
      </c>
      <c r="E267" s="27">
        <f t="shared" si="28"/>
        <v>26</v>
      </c>
      <c r="F267" s="75">
        <v>1</v>
      </c>
      <c r="G267" s="74"/>
      <c r="H267" s="74"/>
      <c r="I267" s="74"/>
    </row>
    <row r="268" spans="1:9" x14ac:dyDescent="0.25">
      <c r="A268" s="75"/>
      <c r="B268" s="75"/>
      <c r="C268" s="76">
        <v>3.5416666666666666E-2</v>
      </c>
      <c r="D268" s="16">
        <f t="shared" si="29"/>
        <v>51</v>
      </c>
      <c r="E268" s="27">
        <f t="shared" si="28"/>
        <v>40</v>
      </c>
      <c r="F268" s="75">
        <v>1</v>
      </c>
      <c r="G268" s="74"/>
      <c r="H268" s="74"/>
      <c r="I268" s="74"/>
    </row>
    <row r="269" spans="1:9" x14ac:dyDescent="0.25">
      <c r="A269" s="75"/>
      <c r="B269" s="75"/>
      <c r="C269" s="76">
        <v>9.0972222222222218E-2</v>
      </c>
      <c r="D269" s="16">
        <f t="shared" si="29"/>
        <v>131</v>
      </c>
      <c r="E269" s="27">
        <f t="shared" si="28"/>
        <v>120</v>
      </c>
      <c r="F269" s="75">
        <v>8</v>
      </c>
      <c r="G269" s="74"/>
      <c r="H269" s="74"/>
      <c r="I269" s="74"/>
    </row>
    <row r="270" spans="1:9" x14ac:dyDescent="0.25">
      <c r="A270" s="75">
        <v>2</v>
      </c>
      <c r="B270" s="75">
        <v>17</v>
      </c>
      <c r="C270" s="76">
        <v>6.9444444444444441E-3</v>
      </c>
      <c r="D270" s="16">
        <f t="shared" si="29"/>
        <v>10</v>
      </c>
      <c r="E270" s="27">
        <f>D270-10</f>
        <v>0</v>
      </c>
      <c r="F270" s="75">
        <v>0</v>
      </c>
      <c r="G270" s="74"/>
      <c r="H270" s="74"/>
      <c r="I270" s="74"/>
    </row>
    <row r="271" spans="1:9" x14ac:dyDescent="0.25">
      <c r="A271" s="75"/>
      <c r="B271" s="75"/>
      <c r="C271" s="76">
        <v>1.1805555555555555E-2</v>
      </c>
      <c r="D271" s="16">
        <f t="shared" si="29"/>
        <v>17</v>
      </c>
      <c r="E271" s="27">
        <f t="shared" ref="E271:E281" si="30">D271-10</f>
        <v>7</v>
      </c>
      <c r="F271" s="75">
        <v>1</v>
      </c>
      <c r="G271" s="74"/>
      <c r="H271" s="74"/>
      <c r="I271" s="74"/>
    </row>
    <row r="272" spans="1:9" x14ac:dyDescent="0.25">
      <c r="A272" s="75"/>
      <c r="B272" s="75"/>
      <c r="C272" s="76">
        <v>3.2638888888888891E-2</v>
      </c>
      <c r="D272" s="16">
        <f t="shared" si="29"/>
        <v>47</v>
      </c>
      <c r="E272" s="27">
        <f t="shared" si="30"/>
        <v>37</v>
      </c>
      <c r="F272" s="75">
        <v>1</v>
      </c>
      <c r="G272" s="74"/>
      <c r="H272" s="74"/>
      <c r="I272" s="74"/>
    </row>
    <row r="273" spans="1:9" x14ac:dyDescent="0.25">
      <c r="A273" s="75"/>
      <c r="B273" s="75"/>
      <c r="C273" s="76">
        <v>3.6111111111111115E-2</v>
      </c>
      <c r="D273" s="16">
        <f t="shared" si="29"/>
        <v>52.000000000000007</v>
      </c>
      <c r="E273" s="27">
        <f t="shared" si="30"/>
        <v>42.000000000000007</v>
      </c>
      <c r="F273" s="75">
        <v>1</v>
      </c>
      <c r="G273" s="74"/>
      <c r="H273" s="74"/>
      <c r="I273" s="74"/>
    </row>
    <row r="274" spans="1:9" x14ac:dyDescent="0.25">
      <c r="A274" s="75"/>
      <c r="B274" s="75"/>
      <c r="C274" s="76">
        <v>4.027777777777778E-2</v>
      </c>
      <c r="D274" s="16">
        <f t="shared" si="29"/>
        <v>58.000000000000007</v>
      </c>
      <c r="E274" s="27">
        <f t="shared" si="30"/>
        <v>48.000000000000007</v>
      </c>
      <c r="F274" s="75">
        <v>1</v>
      </c>
      <c r="G274" s="74"/>
      <c r="H274" s="74"/>
      <c r="I274" s="74"/>
    </row>
    <row r="275" spans="1:9" x14ac:dyDescent="0.25">
      <c r="A275" s="75"/>
      <c r="B275" s="75"/>
      <c r="C275" s="76">
        <v>4.7222222222222221E-2</v>
      </c>
      <c r="D275" s="16">
        <f t="shared" si="29"/>
        <v>68</v>
      </c>
      <c r="E275" s="27">
        <f t="shared" si="30"/>
        <v>58</v>
      </c>
      <c r="F275" s="75">
        <v>1</v>
      </c>
      <c r="G275" s="74"/>
      <c r="H275" s="74"/>
      <c r="I275" s="74"/>
    </row>
    <row r="276" spans="1:9" x14ac:dyDescent="0.25">
      <c r="A276" s="75"/>
      <c r="B276" s="75"/>
      <c r="C276" s="76">
        <v>9.0277777777777776E-2</v>
      </c>
      <c r="D276" s="16">
        <f t="shared" si="29"/>
        <v>130</v>
      </c>
      <c r="E276" s="27">
        <f t="shared" si="30"/>
        <v>120</v>
      </c>
      <c r="F276" s="75">
        <v>8</v>
      </c>
      <c r="G276" s="74"/>
      <c r="H276" s="74"/>
      <c r="I276" s="74"/>
    </row>
    <row r="277" spans="1:9" x14ac:dyDescent="0.25">
      <c r="A277" s="75">
        <v>2</v>
      </c>
      <c r="B277" s="75">
        <v>19</v>
      </c>
      <c r="C277" s="76">
        <v>6.9444444444444441E-3</v>
      </c>
      <c r="D277" s="16">
        <f t="shared" si="29"/>
        <v>10</v>
      </c>
      <c r="E277" s="27">
        <f t="shared" si="30"/>
        <v>0</v>
      </c>
      <c r="F277" s="75">
        <v>0</v>
      </c>
      <c r="G277" s="74"/>
      <c r="H277" s="74"/>
      <c r="I277" s="74"/>
    </row>
    <row r="278" spans="1:9" x14ac:dyDescent="0.25">
      <c r="A278" s="75"/>
      <c r="B278" s="75"/>
      <c r="C278" s="76">
        <v>9.0277777777777776E-2</v>
      </c>
      <c r="D278" s="16">
        <f t="shared" si="29"/>
        <v>130</v>
      </c>
      <c r="E278" s="27">
        <f t="shared" si="30"/>
        <v>120</v>
      </c>
      <c r="F278" s="75">
        <v>8</v>
      </c>
      <c r="G278" s="74"/>
      <c r="H278" s="74"/>
      <c r="I278" s="74"/>
    </row>
    <row r="279" spans="1:9" x14ac:dyDescent="0.25">
      <c r="A279" s="75">
        <v>2</v>
      </c>
      <c r="B279" s="75">
        <v>21</v>
      </c>
      <c r="C279" s="76">
        <v>6.9444444444444441E-3</v>
      </c>
      <c r="D279" s="16">
        <f t="shared" si="29"/>
        <v>10</v>
      </c>
      <c r="E279" s="27">
        <f t="shared" si="30"/>
        <v>0</v>
      </c>
      <c r="F279" s="75">
        <v>0</v>
      </c>
      <c r="G279" s="74"/>
      <c r="H279" s="74"/>
      <c r="I279" s="74"/>
    </row>
    <row r="280" spans="1:9" x14ac:dyDescent="0.25">
      <c r="A280" s="75"/>
      <c r="B280" s="75"/>
      <c r="C280" s="76">
        <v>2.9166666666666664E-2</v>
      </c>
      <c r="D280" s="16">
        <f t="shared" si="29"/>
        <v>41.999999999999993</v>
      </c>
      <c r="E280" s="27">
        <f t="shared" si="30"/>
        <v>31.999999999999993</v>
      </c>
      <c r="F280" s="75">
        <v>1</v>
      </c>
      <c r="G280" s="74"/>
      <c r="H280" s="74"/>
      <c r="I280" s="74"/>
    </row>
    <row r="281" spans="1:9" x14ac:dyDescent="0.25">
      <c r="A281" s="75"/>
      <c r="B281" s="75"/>
      <c r="C281" s="76">
        <v>9.0277777777777776E-2</v>
      </c>
      <c r="D281" s="16">
        <f t="shared" si="29"/>
        <v>130</v>
      </c>
      <c r="E281" s="27">
        <f t="shared" si="30"/>
        <v>120</v>
      </c>
      <c r="F281" s="75">
        <v>8</v>
      </c>
      <c r="G281" s="74"/>
      <c r="H281" s="74"/>
      <c r="I281" s="74"/>
    </row>
    <row r="282" spans="1:9" x14ac:dyDescent="0.25">
      <c r="A282" s="75">
        <v>2</v>
      </c>
      <c r="B282" s="75">
        <v>23</v>
      </c>
      <c r="C282" s="76">
        <v>6.2499999999999995E-3</v>
      </c>
      <c r="D282" s="16">
        <f t="shared" si="29"/>
        <v>8.9999999999999982</v>
      </c>
      <c r="E282" s="34">
        <f>D282-9</f>
        <v>0</v>
      </c>
      <c r="F282" s="75">
        <v>0</v>
      </c>
      <c r="G282" s="74"/>
      <c r="H282" s="74"/>
      <c r="I282" s="74"/>
    </row>
    <row r="283" spans="1:9" x14ac:dyDescent="0.25">
      <c r="A283" s="75"/>
      <c r="B283" s="75"/>
      <c r="C283" s="76">
        <v>1.1111111111111112E-2</v>
      </c>
      <c r="D283" s="16">
        <f t="shared" si="29"/>
        <v>16</v>
      </c>
      <c r="E283" s="34">
        <f t="shared" ref="E283:E286" si="31">D283-9</f>
        <v>7</v>
      </c>
      <c r="F283" s="75">
        <v>1</v>
      </c>
      <c r="G283" s="74"/>
      <c r="H283" s="74"/>
      <c r="I283" s="74"/>
    </row>
    <row r="284" spans="1:9" x14ac:dyDescent="0.25">
      <c r="A284" s="75"/>
      <c r="B284" s="75"/>
      <c r="C284" s="76">
        <v>1.8055555555555557E-2</v>
      </c>
      <c r="D284" s="16">
        <f t="shared" si="29"/>
        <v>26.000000000000004</v>
      </c>
      <c r="E284" s="34">
        <f t="shared" si="31"/>
        <v>17.000000000000004</v>
      </c>
      <c r="F284" s="75">
        <v>1</v>
      </c>
      <c r="G284" s="74"/>
      <c r="H284" s="74"/>
      <c r="I284" s="74"/>
    </row>
    <row r="285" spans="1:9" x14ac:dyDescent="0.25">
      <c r="A285" s="75"/>
      <c r="B285" s="75"/>
      <c r="C285" s="76">
        <v>4.0972222222222222E-2</v>
      </c>
      <c r="D285" s="16">
        <f t="shared" si="29"/>
        <v>59</v>
      </c>
      <c r="E285" s="34">
        <f t="shared" si="31"/>
        <v>50</v>
      </c>
      <c r="F285" s="75">
        <v>1</v>
      </c>
      <c r="G285" s="74"/>
      <c r="H285" s="74"/>
      <c r="I285" s="74"/>
    </row>
    <row r="286" spans="1:9" x14ac:dyDescent="0.25">
      <c r="A286" s="75"/>
      <c r="B286" s="75"/>
      <c r="C286" s="76">
        <v>8.9583333333333334E-2</v>
      </c>
      <c r="D286" s="16">
        <f t="shared" si="29"/>
        <v>129</v>
      </c>
      <c r="E286" s="34">
        <f t="shared" si="31"/>
        <v>120</v>
      </c>
      <c r="F286" s="75">
        <v>8</v>
      </c>
      <c r="G286" s="74"/>
      <c r="H286" s="74"/>
      <c r="I286" s="74"/>
    </row>
    <row r="287" spans="1:9" x14ac:dyDescent="0.25">
      <c r="A287" s="75">
        <v>2</v>
      </c>
      <c r="B287" s="75">
        <v>25</v>
      </c>
      <c r="C287" s="76">
        <v>6.9444444444444441E-3</v>
      </c>
      <c r="D287" s="16">
        <f t="shared" si="29"/>
        <v>10</v>
      </c>
      <c r="E287" s="34">
        <f>D287-10</f>
        <v>0</v>
      </c>
      <c r="F287" s="75">
        <v>0</v>
      </c>
      <c r="G287" s="74"/>
      <c r="H287" s="74"/>
      <c r="I287" s="74"/>
    </row>
    <row r="288" spans="1:9" x14ac:dyDescent="0.25">
      <c r="A288" s="75"/>
      <c r="B288" s="75"/>
      <c r="C288" s="76">
        <v>7.6388888888888886E-3</v>
      </c>
      <c r="D288" s="16">
        <f t="shared" si="29"/>
        <v>11</v>
      </c>
      <c r="E288" s="34">
        <f t="shared" ref="E288:E297" si="32">D288-10</f>
        <v>1</v>
      </c>
      <c r="F288" s="75">
        <v>1</v>
      </c>
      <c r="G288" s="74"/>
      <c r="H288" s="74"/>
      <c r="I288" s="74"/>
    </row>
    <row r="289" spans="1:9" x14ac:dyDescent="0.25">
      <c r="A289" s="75"/>
      <c r="B289" s="75"/>
      <c r="C289" s="76">
        <v>1.3888888888888888E-2</v>
      </c>
      <c r="D289" s="16">
        <f t="shared" si="29"/>
        <v>20</v>
      </c>
      <c r="E289" s="34">
        <f t="shared" si="32"/>
        <v>10</v>
      </c>
      <c r="F289" s="75">
        <v>1</v>
      </c>
      <c r="G289" s="74"/>
      <c r="H289" s="74"/>
      <c r="I289" s="74"/>
    </row>
    <row r="290" spans="1:9" x14ac:dyDescent="0.25">
      <c r="A290" s="75"/>
      <c r="B290" s="75"/>
      <c r="C290" s="76">
        <v>1.4583333333333332E-2</v>
      </c>
      <c r="D290" s="16">
        <f t="shared" si="29"/>
        <v>20.999999999999996</v>
      </c>
      <c r="E290" s="34">
        <f t="shared" si="32"/>
        <v>10.999999999999996</v>
      </c>
      <c r="F290" s="75">
        <v>1</v>
      </c>
      <c r="G290" s="74"/>
      <c r="H290" s="74"/>
      <c r="I290" s="74"/>
    </row>
    <row r="291" spans="1:9" x14ac:dyDescent="0.25">
      <c r="A291" s="75"/>
      <c r="B291" s="75"/>
      <c r="C291" s="76">
        <v>3.1944444444444449E-2</v>
      </c>
      <c r="D291" s="16">
        <f t="shared" si="29"/>
        <v>46.000000000000007</v>
      </c>
      <c r="E291" s="34">
        <f t="shared" si="32"/>
        <v>36.000000000000007</v>
      </c>
      <c r="F291" s="75">
        <v>1</v>
      </c>
      <c r="G291" s="74"/>
      <c r="H291" s="74"/>
      <c r="I291" s="74"/>
    </row>
    <row r="292" spans="1:9" x14ac:dyDescent="0.25">
      <c r="A292" s="75"/>
      <c r="B292" s="75"/>
      <c r="C292" s="76">
        <v>3.7499999999999999E-2</v>
      </c>
      <c r="D292" s="16">
        <f t="shared" si="29"/>
        <v>54</v>
      </c>
      <c r="E292" s="34">
        <f t="shared" si="32"/>
        <v>44</v>
      </c>
      <c r="F292" s="75">
        <v>1</v>
      </c>
      <c r="G292" s="74"/>
      <c r="H292" s="74"/>
      <c r="I292" s="74"/>
    </row>
    <row r="293" spans="1:9" x14ac:dyDescent="0.25">
      <c r="A293" s="75"/>
      <c r="B293" s="75"/>
      <c r="C293" s="76">
        <v>5.6250000000000001E-2</v>
      </c>
      <c r="D293" s="16">
        <f t="shared" si="29"/>
        <v>81</v>
      </c>
      <c r="E293" s="34">
        <f t="shared" si="32"/>
        <v>71</v>
      </c>
      <c r="F293" s="75">
        <v>1</v>
      </c>
      <c r="G293" s="74"/>
      <c r="H293" s="74"/>
      <c r="I293" s="74"/>
    </row>
    <row r="294" spans="1:9" x14ac:dyDescent="0.25">
      <c r="A294" s="75"/>
      <c r="B294" s="75"/>
      <c r="C294" s="76">
        <v>5.8333333333333327E-2</v>
      </c>
      <c r="D294" s="16">
        <f t="shared" si="29"/>
        <v>83.999999999999986</v>
      </c>
      <c r="E294" s="34">
        <f t="shared" si="32"/>
        <v>73.999999999999986</v>
      </c>
      <c r="F294" s="75">
        <v>1</v>
      </c>
      <c r="G294" s="74"/>
      <c r="H294" s="74"/>
      <c r="I294" s="74"/>
    </row>
    <row r="295" spans="1:9" x14ac:dyDescent="0.25">
      <c r="A295" s="75"/>
      <c r="B295" s="75"/>
      <c r="C295" s="76">
        <v>6.5277777777777782E-2</v>
      </c>
      <c r="D295" s="16">
        <f t="shared" si="29"/>
        <v>94</v>
      </c>
      <c r="E295" s="34">
        <f t="shared" si="32"/>
        <v>84</v>
      </c>
      <c r="F295" s="75">
        <v>1</v>
      </c>
      <c r="G295" s="74"/>
      <c r="H295" s="74"/>
      <c r="I295" s="74"/>
    </row>
    <row r="296" spans="1:9" x14ac:dyDescent="0.25">
      <c r="A296" s="75"/>
      <c r="B296" s="75"/>
      <c r="C296" s="76">
        <v>7.5694444444444439E-2</v>
      </c>
      <c r="D296" s="16">
        <f t="shared" si="29"/>
        <v>108.99999999999999</v>
      </c>
      <c r="E296" s="34">
        <f t="shared" si="32"/>
        <v>98.999999999999986</v>
      </c>
      <c r="F296" s="75">
        <v>1</v>
      </c>
      <c r="G296" s="74"/>
      <c r="H296" s="74"/>
      <c r="I296" s="74"/>
    </row>
    <row r="297" spans="1:9" x14ac:dyDescent="0.25">
      <c r="A297" s="75"/>
      <c r="B297" s="75"/>
      <c r="C297" s="76">
        <v>9.0277777777777776E-2</v>
      </c>
      <c r="D297" s="16">
        <f t="shared" si="29"/>
        <v>130</v>
      </c>
      <c r="E297" s="34">
        <f t="shared" si="32"/>
        <v>120</v>
      </c>
      <c r="F297" s="75">
        <v>8</v>
      </c>
      <c r="G297" s="74"/>
      <c r="H297" s="74"/>
      <c r="I297" s="74"/>
    </row>
    <row r="298" spans="1:9" x14ac:dyDescent="0.25">
      <c r="A298" s="75">
        <v>2</v>
      </c>
      <c r="B298" s="75">
        <v>27</v>
      </c>
      <c r="C298" s="76">
        <v>7.6388888888888886E-3</v>
      </c>
      <c r="D298" s="16">
        <f t="shared" si="29"/>
        <v>11</v>
      </c>
      <c r="E298" s="34">
        <f>D298-11</f>
        <v>0</v>
      </c>
      <c r="F298" s="75">
        <v>0</v>
      </c>
      <c r="G298" s="74"/>
      <c r="H298" s="74"/>
      <c r="I298" s="74"/>
    </row>
    <row r="299" spans="1:9" x14ac:dyDescent="0.25">
      <c r="A299" s="75"/>
      <c r="B299" s="75"/>
      <c r="C299" s="76">
        <v>8.3333333333333332E-3</v>
      </c>
      <c r="D299" s="16">
        <f t="shared" si="29"/>
        <v>12</v>
      </c>
      <c r="E299" s="34">
        <f t="shared" ref="E299:E300" si="33">D299-11</f>
        <v>1</v>
      </c>
      <c r="F299" s="75">
        <v>1</v>
      </c>
      <c r="G299" s="74"/>
      <c r="H299" s="74"/>
      <c r="I299" s="74"/>
    </row>
    <row r="300" spans="1:9" x14ac:dyDescent="0.25">
      <c r="A300" s="75"/>
      <c r="B300" s="75"/>
      <c r="C300" s="76">
        <v>9.0972222222222218E-2</v>
      </c>
      <c r="D300" s="16">
        <f t="shared" si="29"/>
        <v>131</v>
      </c>
      <c r="E300" s="34">
        <f t="shared" si="33"/>
        <v>120</v>
      </c>
      <c r="F300" s="75">
        <v>8</v>
      </c>
      <c r="G300" s="74"/>
      <c r="H300" s="74"/>
      <c r="I300" s="74"/>
    </row>
    <row r="301" spans="1:9" x14ac:dyDescent="0.25">
      <c r="A301" s="75">
        <v>2</v>
      </c>
      <c r="B301" s="75">
        <v>29</v>
      </c>
      <c r="C301" s="76">
        <v>6.2499999999999995E-3</v>
      </c>
      <c r="D301" s="16">
        <f t="shared" si="29"/>
        <v>8.9999999999999982</v>
      </c>
      <c r="E301" s="34">
        <f>D301-9</f>
        <v>0</v>
      </c>
      <c r="F301" s="75">
        <v>0</v>
      </c>
      <c r="G301" s="74"/>
      <c r="H301" s="74"/>
      <c r="I301" s="74"/>
    </row>
    <row r="302" spans="1:9" x14ac:dyDescent="0.25">
      <c r="A302" s="75"/>
      <c r="B302" s="75"/>
      <c r="C302" s="76">
        <v>7.6388888888888886E-3</v>
      </c>
      <c r="D302" s="16">
        <f t="shared" si="29"/>
        <v>11</v>
      </c>
      <c r="E302" s="34">
        <f t="shared" ref="E302:E309" si="34">D302-9</f>
        <v>2</v>
      </c>
      <c r="F302" s="75">
        <v>1</v>
      </c>
      <c r="G302" s="74"/>
      <c r="H302" s="74"/>
      <c r="I302" s="74"/>
    </row>
    <row r="303" spans="1:9" x14ac:dyDescent="0.25">
      <c r="A303" s="75"/>
      <c r="B303" s="75"/>
      <c r="C303" s="76">
        <v>1.5277777777777777E-2</v>
      </c>
      <c r="D303" s="16">
        <f t="shared" si="29"/>
        <v>22</v>
      </c>
      <c r="E303" s="34">
        <f t="shared" si="34"/>
        <v>13</v>
      </c>
      <c r="F303" s="75">
        <v>1</v>
      </c>
      <c r="G303" s="74"/>
      <c r="H303" s="74"/>
      <c r="I303" s="74"/>
    </row>
    <row r="304" spans="1:9" x14ac:dyDescent="0.25">
      <c r="A304" s="75"/>
      <c r="B304" s="75"/>
      <c r="C304" s="76">
        <v>2.6388888888888889E-2</v>
      </c>
      <c r="D304" s="16">
        <f t="shared" si="29"/>
        <v>38</v>
      </c>
      <c r="E304" s="34">
        <f t="shared" si="34"/>
        <v>29</v>
      </c>
      <c r="F304" s="75">
        <v>1</v>
      </c>
      <c r="G304" s="74"/>
      <c r="H304" s="74"/>
      <c r="I304" s="74"/>
    </row>
    <row r="305" spans="1:9" x14ac:dyDescent="0.25">
      <c r="A305" s="75"/>
      <c r="B305" s="75"/>
      <c r="C305" s="76">
        <v>3.4027777777777775E-2</v>
      </c>
      <c r="D305" s="16">
        <f t="shared" si="29"/>
        <v>49</v>
      </c>
      <c r="E305" s="34">
        <f t="shared" si="34"/>
        <v>40</v>
      </c>
      <c r="F305" s="75">
        <v>1</v>
      </c>
      <c r="G305" s="74"/>
      <c r="H305" s="74"/>
      <c r="I305" s="74"/>
    </row>
    <row r="306" spans="1:9" x14ac:dyDescent="0.25">
      <c r="A306" s="75"/>
      <c r="B306" s="75"/>
      <c r="C306" s="76">
        <v>4.3750000000000004E-2</v>
      </c>
      <c r="D306" s="16">
        <f t="shared" si="29"/>
        <v>63.000000000000014</v>
      </c>
      <c r="E306" s="34">
        <f t="shared" si="34"/>
        <v>54.000000000000014</v>
      </c>
      <c r="F306" s="75">
        <v>1</v>
      </c>
      <c r="G306" s="74"/>
      <c r="H306" s="74"/>
      <c r="I306" s="74"/>
    </row>
    <row r="307" spans="1:9" x14ac:dyDescent="0.25">
      <c r="A307" s="75"/>
      <c r="B307" s="75"/>
      <c r="C307" s="76">
        <v>5.0694444444444452E-2</v>
      </c>
      <c r="D307" s="16">
        <f t="shared" si="29"/>
        <v>73</v>
      </c>
      <c r="E307" s="34">
        <f t="shared" si="34"/>
        <v>64</v>
      </c>
      <c r="F307" s="75">
        <v>1</v>
      </c>
      <c r="G307" s="74"/>
      <c r="H307" s="74"/>
      <c r="I307" s="74"/>
    </row>
    <row r="308" spans="1:9" x14ac:dyDescent="0.25">
      <c r="A308" s="75"/>
      <c r="B308" s="75"/>
      <c r="C308" s="76">
        <v>5.6944444444444443E-2</v>
      </c>
      <c r="D308" s="16">
        <f t="shared" si="29"/>
        <v>82</v>
      </c>
      <c r="E308" s="34">
        <f t="shared" si="34"/>
        <v>73</v>
      </c>
      <c r="F308" s="75">
        <v>1</v>
      </c>
      <c r="G308" s="74"/>
      <c r="H308" s="74"/>
      <c r="I308" s="74"/>
    </row>
    <row r="309" spans="1:9" x14ac:dyDescent="0.25">
      <c r="A309" s="75"/>
      <c r="B309" s="75"/>
      <c r="C309" s="76">
        <v>8.9583333333333334E-2</v>
      </c>
      <c r="D309" s="16">
        <f t="shared" si="29"/>
        <v>129</v>
      </c>
      <c r="E309" s="34">
        <f t="shared" si="34"/>
        <v>120</v>
      </c>
      <c r="F309" s="75">
        <v>8</v>
      </c>
      <c r="G309" s="74"/>
      <c r="H309" s="74"/>
      <c r="I309" s="74"/>
    </row>
    <row r="310" spans="1:9" x14ac:dyDescent="0.25">
      <c r="A310" s="75"/>
      <c r="B310" s="75"/>
      <c r="C310" s="76"/>
      <c r="D310" s="16"/>
      <c r="E310" s="34"/>
      <c r="F310" s="75"/>
      <c r="G310" s="74"/>
      <c r="H310" s="74"/>
      <c r="I310" s="74"/>
    </row>
    <row r="311" spans="1:9" x14ac:dyDescent="0.25">
      <c r="A311" s="75"/>
      <c r="B311" s="75"/>
      <c r="C311" s="76"/>
      <c r="D311" s="16"/>
      <c r="E311" s="34"/>
      <c r="F311" s="75"/>
      <c r="G311" s="74"/>
      <c r="H311" s="74"/>
      <c r="I311" s="74"/>
    </row>
    <row r="312" spans="1:9" x14ac:dyDescent="0.25">
      <c r="A312" s="75"/>
      <c r="B312" s="75"/>
      <c r="C312" s="76"/>
      <c r="D312" s="16"/>
      <c r="E312" s="34"/>
      <c r="F312" s="75"/>
      <c r="G312" s="74"/>
      <c r="H312" s="74"/>
      <c r="I312" s="74"/>
    </row>
    <row r="313" spans="1:9" x14ac:dyDescent="0.25">
      <c r="A313" s="75"/>
      <c r="B313" s="75"/>
      <c r="C313" s="76"/>
      <c r="D313" s="16"/>
      <c r="E313" s="34"/>
      <c r="F313" s="75"/>
      <c r="G313" s="74"/>
      <c r="H313" s="74"/>
      <c r="I313" s="74"/>
    </row>
    <row r="314" spans="1:9" x14ac:dyDescent="0.25">
      <c r="A314" s="75"/>
      <c r="B314" s="75"/>
      <c r="C314" s="76"/>
      <c r="D314" s="16"/>
      <c r="E314" s="34"/>
      <c r="F314" s="75"/>
      <c r="G314" s="74"/>
      <c r="H314" s="74"/>
      <c r="I314" s="74"/>
    </row>
    <row r="315" spans="1:9" x14ac:dyDescent="0.25">
      <c r="A315" s="75"/>
      <c r="B315" s="75"/>
      <c r="C315" s="76"/>
      <c r="D315" s="16"/>
      <c r="E315" s="34"/>
      <c r="F315" s="75"/>
      <c r="G315" s="74"/>
      <c r="H315" s="74"/>
      <c r="I315" s="74"/>
    </row>
    <row r="316" spans="1:9" x14ac:dyDescent="0.25">
      <c r="A316" s="75"/>
      <c r="B316" s="75"/>
      <c r="C316" s="76"/>
      <c r="D316" s="16"/>
      <c r="E316" s="34"/>
      <c r="F316" s="75"/>
      <c r="G316" s="74"/>
      <c r="H316" s="74"/>
      <c r="I316" s="74"/>
    </row>
    <row r="317" spans="1:9" x14ac:dyDescent="0.25">
      <c r="A317" s="75"/>
      <c r="B317" s="75"/>
      <c r="C317" s="76"/>
      <c r="D317" s="16"/>
      <c r="E317" s="34"/>
      <c r="F317" s="75"/>
      <c r="G317" s="74"/>
      <c r="H317" s="74"/>
      <c r="I317" s="74"/>
    </row>
    <row r="318" spans="1:9" x14ac:dyDescent="0.25">
      <c r="A318" s="75"/>
      <c r="B318" s="75"/>
      <c r="C318" s="76"/>
      <c r="D318" s="16"/>
      <c r="E318" s="34"/>
      <c r="F318" s="75"/>
      <c r="G318" s="74"/>
      <c r="H318" s="74"/>
      <c r="I318" s="74"/>
    </row>
    <row r="319" spans="1:9" x14ac:dyDescent="0.25">
      <c r="A319" s="75"/>
      <c r="B319" s="75"/>
      <c r="C319" s="76"/>
      <c r="D319" s="16"/>
      <c r="E319" s="34"/>
      <c r="F319" s="75"/>
      <c r="G319" s="74"/>
      <c r="H319" s="74"/>
      <c r="I319" s="74"/>
    </row>
    <row r="320" spans="1:9" x14ac:dyDescent="0.25">
      <c r="A320" s="75"/>
      <c r="B320" s="75"/>
      <c r="C320" s="76"/>
      <c r="D320" s="16"/>
      <c r="E320" s="34"/>
      <c r="F320" s="77"/>
      <c r="G320" s="74"/>
      <c r="H320" s="74"/>
      <c r="I320" s="74"/>
    </row>
    <row r="321" spans="1:9" x14ac:dyDescent="0.25">
      <c r="A321" s="75"/>
      <c r="B321" s="75"/>
      <c r="C321" s="76"/>
      <c r="D321" s="16"/>
      <c r="E321" s="34"/>
      <c r="F321" s="75"/>
      <c r="G321" s="74"/>
      <c r="H321" s="74"/>
      <c r="I321" s="74"/>
    </row>
    <row r="322" spans="1:9" x14ac:dyDescent="0.25">
      <c r="A322" s="75"/>
      <c r="B322" s="75"/>
      <c r="C322" s="76"/>
      <c r="D322" s="16"/>
      <c r="E322" s="34"/>
      <c r="F322" s="75"/>
      <c r="G322" s="74"/>
      <c r="H322" s="74"/>
      <c r="I322" s="74"/>
    </row>
    <row r="323" spans="1:9" x14ac:dyDescent="0.25">
      <c r="A323" s="75"/>
      <c r="B323" s="75"/>
      <c r="C323" s="76"/>
      <c r="D323" s="16"/>
      <c r="E323" s="34"/>
      <c r="F323" s="75"/>
      <c r="G323" s="74"/>
      <c r="H323" s="74"/>
      <c r="I323" s="74"/>
    </row>
    <row r="324" spans="1:9" x14ac:dyDescent="0.25">
      <c r="A324" s="75"/>
      <c r="B324" s="75"/>
      <c r="C324" s="76"/>
      <c r="D324" s="16"/>
      <c r="E324" s="34"/>
      <c r="F324" s="75"/>
      <c r="G324" s="74"/>
      <c r="H324" s="74"/>
      <c r="I324" s="74"/>
    </row>
    <row r="325" spans="1:9" x14ac:dyDescent="0.25">
      <c r="A325" s="75"/>
      <c r="B325" s="75"/>
      <c r="C325" s="76"/>
      <c r="D325" s="16"/>
      <c r="E325" s="34"/>
      <c r="F325" s="75"/>
      <c r="G325" s="74"/>
      <c r="H325" s="74"/>
      <c r="I325" s="74"/>
    </row>
    <row r="326" spans="1:9" x14ac:dyDescent="0.25">
      <c r="A326" s="75"/>
      <c r="B326" s="75"/>
      <c r="C326" s="76"/>
      <c r="D326" s="16"/>
      <c r="E326" s="34"/>
      <c r="F326" s="75"/>
      <c r="G326" s="74"/>
      <c r="H326" s="74"/>
      <c r="I326" s="74"/>
    </row>
    <row r="327" spans="1:9" x14ac:dyDescent="0.25">
      <c r="A327" s="75"/>
      <c r="B327" s="75"/>
      <c r="C327" s="76"/>
      <c r="D327" s="16"/>
      <c r="E327" s="34"/>
      <c r="F327" s="75"/>
      <c r="G327" s="74"/>
      <c r="H327" s="74"/>
      <c r="I327" s="74"/>
    </row>
    <row r="328" spans="1:9" x14ac:dyDescent="0.25">
      <c r="A328" s="75"/>
      <c r="B328" s="75"/>
      <c r="C328" s="76"/>
      <c r="D328" s="16"/>
      <c r="E328" s="34"/>
      <c r="F328" s="75"/>
      <c r="G328" s="74"/>
      <c r="H328" s="74"/>
      <c r="I328" s="74"/>
    </row>
    <row r="329" spans="1:9" x14ac:dyDescent="0.25">
      <c r="A329" s="75"/>
      <c r="B329" s="75"/>
      <c r="C329" s="76"/>
      <c r="D329" s="16"/>
      <c r="E329" s="34"/>
      <c r="F329" s="75"/>
      <c r="G329" s="74"/>
      <c r="H329" s="74"/>
      <c r="I329" s="74"/>
    </row>
    <row r="330" spans="1:9" x14ac:dyDescent="0.25">
      <c r="A330" s="75"/>
      <c r="B330" s="75"/>
      <c r="C330" s="76"/>
      <c r="D330" s="16"/>
      <c r="E330" s="34"/>
      <c r="F330" s="75"/>
      <c r="G330" s="74"/>
      <c r="H330" s="74"/>
      <c r="I330" s="74"/>
    </row>
    <row r="331" spans="1:9" x14ac:dyDescent="0.25">
      <c r="A331" s="75"/>
      <c r="B331" s="75"/>
      <c r="C331" s="76"/>
      <c r="D331" s="16"/>
      <c r="E331" s="34"/>
      <c r="F331" s="75"/>
      <c r="G331" s="74"/>
      <c r="H331" s="74"/>
      <c r="I331" s="74"/>
    </row>
    <row r="332" spans="1:9" x14ac:dyDescent="0.25">
      <c r="A332" s="75"/>
      <c r="B332" s="75"/>
      <c r="C332" s="76"/>
      <c r="D332" s="16"/>
      <c r="E332" s="34"/>
      <c r="F332" s="75"/>
      <c r="G332" s="74"/>
      <c r="H332" s="74"/>
      <c r="I332" s="74"/>
    </row>
    <row r="333" spans="1:9" x14ac:dyDescent="0.25">
      <c r="A333" s="75"/>
      <c r="B333" s="75"/>
      <c r="C333" s="76"/>
      <c r="D333" s="16"/>
      <c r="E333" s="34"/>
      <c r="F333" s="75"/>
      <c r="G333" s="74"/>
      <c r="H333" s="74"/>
      <c r="I333" s="74"/>
    </row>
    <row r="334" spans="1:9" x14ac:dyDescent="0.25">
      <c r="A334" s="75"/>
      <c r="B334" s="75"/>
      <c r="C334" s="76"/>
      <c r="D334" s="16"/>
      <c r="E334" s="34"/>
      <c r="F334" s="75"/>
      <c r="G334" s="74"/>
      <c r="H334" s="74"/>
      <c r="I334" s="74"/>
    </row>
    <row r="335" spans="1:9" x14ac:dyDescent="0.25">
      <c r="A335" s="75"/>
      <c r="B335" s="75"/>
      <c r="C335" s="76"/>
      <c r="D335" s="16"/>
      <c r="E335" s="34"/>
      <c r="F335" s="75"/>
      <c r="G335" s="74"/>
      <c r="H335" s="74"/>
      <c r="I335" s="74"/>
    </row>
    <row r="336" spans="1:9" x14ac:dyDescent="0.25">
      <c r="A336" s="75"/>
      <c r="B336" s="75"/>
      <c r="C336" s="76"/>
      <c r="D336" s="16"/>
      <c r="E336" s="34"/>
      <c r="F336" s="75"/>
      <c r="G336" s="74"/>
      <c r="H336" s="74"/>
      <c r="I336" s="74"/>
    </row>
    <row r="337" spans="1:9" x14ac:dyDescent="0.25">
      <c r="A337" s="75"/>
      <c r="B337" s="75"/>
      <c r="C337" s="76"/>
      <c r="D337" s="16"/>
      <c r="E337" s="34"/>
      <c r="F337" s="75"/>
      <c r="G337" s="74"/>
      <c r="H337" s="74"/>
      <c r="I337" s="74"/>
    </row>
    <row r="338" spans="1:9" x14ac:dyDescent="0.25">
      <c r="A338" s="75"/>
      <c r="B338" s="75"/>
      <c r="C338" s="76"/>
      <c r="D338" s="16"/>
      <c r="E338" s="34"/>
      <c r="F338" s="75"/>
      <c r="G338" s="74"/>
      <c r="H338" s="74"/>
      <c r="I338" s="74"/>
    </row>
    <row r="339" spans="1:9" x14ac:dyDescent="0.25">
      <c r="A339" s="75"/>
      <c r="B339" s="75"/>
      <c r="C339" s="76"/>
      <c r="D339" s="16"/>
      <c r="E339" s="34"/>
      <c r="F339" s="75"/>
      <c r="G339" s="74"/>
      <c r="H339" s="74"/>
      <c r="I339" s="74"/>
    </row>
    <row r="340" spans="1:9" x14ac:dyDescent="0.25">
      <c r="A340" s="75"/>
      <c r="B340" s="75"/>
      <c r="C340" s="76"/>
      <c r="D340" s="16"/>
      <c r="E340" s="34"/>
      <c r="F340" s="75"/>
      <c r="G340" s="74"/>
      <c r="H340" s="74"/>
      <c r="I340" s="74"/>
    </row>
    <row r="341" spans="1:9" x14ac:dyDescent="0.25">
      <c r="A341" s="75"/>
      <c r="B341" s="75"/>
      <c r="C341" s="76"/>
      <c r="D341" s="16"/>
      <c r="E341" s="34"/>
      <c r="F341" s="75"/>
      <c r="G341" s="74"/>
      <c r="H341" s="74"/>
      <c r="I341" s="74"/>
    </row>
    <row r="342" spans="1:9" x14ac:dyDescent="0.25">
      <c r="A342" s="75"/>
      <c r="B342" s="75"/>
      <c r="C342" s="76"/>
      <c r="D342" s="16"/>
      <c r="E342" s="34"/>
      <c r="F342" s="75"/>
      <c r="G342" s="74"/>
      <c r="H342" s="74"/>
      <c r="I342" s="74"/>
    </row>
    <row r="343" spans="1:9" x14ac:dyDescent="0.25">
      <c r="A343" s="75"/>
      <c r="B343" s="75"/>
      <c r="C343" s="76"/>
      <c r="D343" s="16"/>
      <c r="E343" s="34"/>
      <c r="F343" s="75"/>
      <c r="G343" s="74"/>
      <c r="H343" s="74"/>
      <c r="I343" s="74"/>
    </row>
    <row r="344" spans="1:9" x14ac:dyDescent="0.25">
      <c r="A344" s="75"/>
      <c r="B344" s="75"/>
      <c r="C344" s="76"/>
      <c r="D344" s="16"/>
      <c r="E344" s="34"/>
      <c r="F344" s="75"/>
      <c r="G344" s="74"/>
      <c r="H344" s="74"/>
      <c r="I344" s="74"/>
    </row>
    <row r="345" spans="1:9" x14ac:dyDescent="0.25">
      <c r="A345" s="75"/>
      <c r="B345" s="75"/>
      <c r="C345" s="76"/>
      <c r="D345" s="16"/>
      <c r="E345" s="34"/>
      <c r="F345" s="75"/>
      <c r="G345" s="74"/>
      <c r="H345" s="74"/>
      <c r="I345" s="74"/>
    </row>
    <row r="346" spans="1:9" x14ac:dyDescent="0.25">
      <c r="A346" s="75"/>
      <c r="B346" s="75"/>
      <c r="C346" s="76"/>
      <c r="D346" s="16"/>
      <c r="E346" s="34"/>
      <c r="F346" s="75"/>
      <c r="G346" s="74"/>
      <c r="H346" s="74"/>
      <c r="I346" s="74"/>
    </row>
    <row r="347" spans="1:9" x14ac:dyDescent="0.25">
      <c r="A347" s="75"/>
      <c r="B347" s="75"/>
      <c r="C347" s="76"/>
      <c r="D347" s="16"/>
      <c r="E347" s="34"/>
      <c r="F347" s="75"/>
      <c r="G347" s="74"/>
      <c r="H347" s="74"/>
      <c r="I347" s="74"/>
    </row>
    <row r="348" spans="1:9" x14ac:dyDescent="0.25">
      <c r="A348" s="75"/>
      <c r="B348" s="75"/>
      <c r="C348" s="76"/>
      <c r="D348" s="16"/>
      <c r="E348" s="34"/>
      <c r="F348" s="75"/>
      <c r="G348" s="74"/>
      <c r="H348" s="74"/>
      <c r="I348" s="74"/>
    </row>
    <row r="349" spans="1:9" x14ac:dyDescent="0.25">
      <c r="A349" s="75"/>
      <c r="B349" s="75"/>
      <c r="C349" s="76"/>
      <c r="D349" s="16"/>
      <c r="E349" s="34"/>
      <c r="F349" s="75"/>
      <c r="G349" s="74"/>
      <c r="H349" s="74"/>
      <c r="I349" s="74"/>
    </row>
    <row r="350" spans="1:9" x14ac:dyDescent="0.25">
      <c r="A350" s="75"/>
      <c r="B350" s="75"/>
      <c r="C350" s="76"/>
      <c r="D350" s="16"/>
      <c r="E350" s="34"/>
      <c r="F350" s="75"/>
      <c r="G350" s="74"/>
      <c r="H350" s="74"/>
      <c r="I350" s="74"/>
    </row>
    <row r="351" spans="1:9" x14ac:dyDescent="0.25">
      <c r="A351" s="75"/>
      <c r="B351" s="75"/>
      <c r="C351" s="76"/>
      <c r="D351" s="16"/>
      <c r="E351" s="34"/>
      <c r="F351" s="75"/>
      <c r="G351" s="74"/>
      <c r="H351" s="74"/>
      <c r="I351" s="74"/>
    </row>
    <row r="352" spans="1:9" x14ac:dyDescent="0.25">
      <c r="A352" s="75"/>
      <c r="B352" s="75"/>
      <c r="C352" s="76"/>
      <c r="D352" s="16"/>
      <c r="E352" s="34"/>
      <c r="F352" s="75"/>
      <c r="G352" s="74"/>
      <c r="H352" s="74"/>
      <c r="I352" s="74"/>
    </row>
    <row r="353" spans="1:9" x14ac:dyDescent="0.25">
      <c r="A353" s="75"/>
      <c r="B353" s="75"/>
      <c r="C353" s="76"/>
      <c r="D353" s="16"/>
      <c r="E353" s="34"/>
      <c r="F353" s="75"/>
      <c r="G353" s="74"/>
      <c r="H353" s="74"/>
      <c r="I353" s="74"/>
    </row>
    <row r="354" spans="1:9" x14ac:dyDescent="0.25">
      <c r="A354" s="75"/>
      <c r="B354" s="75"/>
      <c r="C354" s="76"/>
      <c r="D354" s="16"/>
      <c r="E354" s="34"/>
      <c r="F354" s="75"/>
      <c r="G354" s="74"/>
      <c r="H354" s="74"/>
      <c r="I354" s="74"/>
    </row>
    <row r="355" spans="1:9" x14ac:dyDescent="0.25">
      <c r="A355" s="75"/>
      <c r="B355" s="75"/>
      <c r="C355" s="76"/>
      <c r="D355" s="16"/>
      <c r="E355" s="34"/>
      <c r="F355" s="75"/>
      <c r="G355" s="74"/>
      <c r="H355" s="74"/>
      <c r="I355" s="74"/>
    </row>
    <row r="356" spans="1:9" x14ac:dyDescent="0.25">
      <c r="A356" s="75"/>
      <c r="B356" s="75"/>
      <c r="C356" s="76"/>
      <c r="D356" s="16"/>
      <c r="E356" s="34"/>
      <c r="F356" s="75"/>
      <c r="G356" s="74"/>
      <c r="H356" s="74"/>
      <c r="I356" s="74"/>
    </row>
    <row r="357" spans="1:9" x14ac:dyDescent="0.25">
      <c r="A357" s="75"/>
      <c r="B357" s="75"/>
      <c r="C357" s="76"/>
      <c r="D357" s="16"/>
      <c r="E357" s="34"/>
      <c r="F357" s="75"/>
      <c r="G357" s="74"/>
      <c r="H357" s="74"/>
      <c r="I357" s="74"/>
    </row>
    <row r="358" spans="1:9" x14ac:dyDescent="0.25">
      <c r="A358" s="75"/>
      <c r="B358" s="75"/>
      <c r="C358" s="76"/>
      <c r="D358" s="16"/>
      <c r="E358" s="34"/>
      <c r="F358" s="75"/>
      <c r="G358" s="74"/>
      <c r="H358" s="74"/>
      <c r="I358" s="74"/>
    </row>
    <row r="359" spans="1:9" x14ac:dyDescent="0.25">
      <c r="A359" s="75"/>
      <c r="B359" s="75"/>
      <c r="C359" s="76"/>
      <c r="D359" s="16"/>
      <c r="E359" s="34"/>
      <c r="F359" s="75"/>
      <c r="G359" s="74"/>
      <c r="H359" s="74"/>
      <c r="I359" s="74"/>
    </row>
    <row r="360" spans="1:9" x14ac:dyDescent="0.25">
      <c r="A360" s="75"/>
      <c r="B360" s="75"/>
      <c r="C360" s="76"/>
      <c r="D360" s="16"/>
      <c r="E360" s="34"/>
      <c r="F360" s="75"/>
      <c r="G360" s="74"/>
      <c r="H360" s="74"/>
      <c r="I360" s="74"/>
    </row>
    <row r="361" spans="1:9" x14ac:dyDescent="0.25">
      <c r="A361" s="75"/>
      <c r="B361" s="75"/>
      <c r="C361" s="76"/>
      <c r="D361" s="16"/>
      <c r="E361" s="34"/>
      <c r="F361" s="75"/>
      <c r="G361" s="74"/>
      <c r="H361" s="74"/>
      <c r="I361" s="74"/>
    </row>
    <row r="362" spans="1:9" x14ac:dyDescent="0.25">
      <c r="A362" s="75"/>
      <c r="B362" s="75"/>
      <c r="C362" s="76"/>
      <c r="D362" s="16"/>
      <c r="E362" s="34"/>
      <c r="F362" s="75"/>
      <c r="G362" s="74"/>
      <c r="H362" s="74"/>
      <c r="I362" s="74"/>
    </row>
    <row r="363" spans="1:9" x14ac:dyDescent="0.25">
      <c r="A363" s="75"/>
      <c r="B363" s="75"/>
      <c r="C363" s="76"/>
      <c r="D363" s="16"/>
      <c r="E363" s="34"/>
      <c r="F363" s="75"/>
      <c r="G363" s="74"/>
      <c r="H363" s="74"/>
      <c r="I363" s="74"/>
    </row>
    <row r="364" spans="1:9" x14ac:dyDescent="0.25">
      <c r="A364" s="75"/>
      <c r="B364" s="75"/>
      <c r="C364" s="76"/>
      <c r="D364" s="16"/>
      <c r="E364" s="34"/>
      <c r="F364" s="75"/>
      <c r="G364" s="74"/>
      <c r="H364" s="74"/>
      <c r="I364" s="74"/>
    </row>
    <row r="365" spans="1:9" x14ac:dyDescent="0.25">
      <c r="A365" s="75"/>
      <c r="B365" s="75"/>
      <c r="C365" s="76"/>
      <c r="D365" s="16"/>
      <c r="E365" s="34"/>
      <c r="F365" s="75"/>
      <c r="G365" s="74"/>
      <c r="H365" s="74"/>
      <c r="I365" s="74"/>
    </row>
    <row r="366" spans="1:9" x14ac:dyDescent="0.25">
      <c r="A366" s="75"/>
      <c r="B366" s="75"/>
      <c r="C366" s="76"/>
      <c r="D366" s="16"/>
      <c r="E366" s="34"/>
      <c r="F366" s="75"/>
      <c r="G366" s="74"/>
      <c r="H366" s="74"/>
      <c r="I366" s="74"/>
    </row>
    <row r="367" spans="1:9" x14ac:dyDescent="0.25">
      <c r="A367" s="75"/>
      <c r="B367" s="75"/>
      <c r="C367" s="76"/>
      <c r="D367" s="16"/>
      <c r="E367" s="34"/>
      <c r="F367" s="75"/>
      <c r="G367" s="74"/>
      <c r="H367" s="74"/>
      <c r="I367" s="74"/>
    </row>
    <row r="368" spans="1:9" x14ac:dyDescent="0.25">
      <c r="A368" s="75"/>
      <c r="B368" s="75"/>
      <c r="C368" s="76"/>
      <c r="D368" s="16"/>
      <c r="E368" s="34"/>
      <c r="F368" s="75"/>
      <c r="G368" s="74"/>
      <c r="H368" s="74"/>
      <c r="I368" s="74"/>
    </row>
    <row r="369" spans="1:9" x14ac:dyDescent="0.25">
      <c r="A369" s="75"/>
      <c r="B369" s="75"/>
      <c r="C369" s="76"/>
      <c r="D369" s="16"/>
      <c r="E369" s="34"/>
      <c r="F369" s="75"/>
      <c r="G369" s="74"/>
      <c r="H369" s="74"/>
      <c r="I369" s="74"/>
    </row>
    <row r="370" spans="1:9" x14ac:dyDescent="0.25">
      <c r="A370" s="75"/>
      <c r="B370" s="75"/>
      <c r="C370" s="76"/>
      <c r="D370" s="16"/>
      <c r="E370" s="34"/>
      <c r="F370" s="75"/>
      <c r="G370" s="74"/>
      <c r="H370" s="74"/>
      <c r="I370" s="74"/>
    </row>
    <row r="371" spans="1:9" x14ac:dyDescent="0.25">
      <c r="A371" s="75"/>
      <c r="B371" s="75"/>
      <c r="C371" s="76"/>
      <c r="D371" s="16"/>
      <c r="E371" s="34"/>
      <c r="F371" s="75"/>
      <c r="G371" s="74"/>
      <c r="H371" s="74"/>
      <c r="I371" s="74"/>
    </row>
    <row r="372" spans="1:9" x14ac:dyDescent="0.25">
      <c r="A372" s="75"/>
      <c r="B372" s="75"/>
      <c r="C372" s="76"/>
      <c r="D372" s="16"/>
      <c r="E372" s="34"/>
      <c r="F372" s="75"/>
      <c r="G372" s="74"/>
      <c r="H372" s="74"/>
      <c r="I372" s="74"/>
    </row>
    <row r="373" spans="1:9" x14ac:dyDescent="0.25">
      <c r="A373" s="75"/>
      <c r="B373" s="75"/>
      <c r="C373" s="76"/>
      <c r="D373" s="16"/>
      <c r="E373" s="34"/>
      <c r="F373" s="75"/>
      <c r="G373" s="74"/>
      <c r="H373" s="74"/>
      <c r="I373" s="74"/>
    </row>
    <row r="374" spans="1:9" x14ac:dyDescent="0.25">
      <c r="A374" s="75"/>
      <c r="B374" s="75"/>
      <c r="C374" s="76"/>
      <c r="D374" s="16"/>
      <c r="E374" s="34"/>
      <c r="F374" s="75"/>
      <c r="G374" s="74"/>
      <c r="H374" s="74"/>
      <c r="I374" s="74"/>
    </row>
    <row r="375" spans="1:9" x14ac:dyDescent="0.25">
      <c r="A375" s="75"/>
      <c r="B375" s="75"/>
      <c r="C375" s="76"/>
      <c r="D375" s="16"/>
      <c r="E375" s="34"/>
      <c r="F375" s="75"/>
      <c r="G375" s="74"/>
      <c r="H375" s="74"/>
      <c r="I375" s="74"/>
    </row>
    <row r="376" spans="1:9" x14ac:dyDescent="0.25">
      <c r="A376" s="75"/>
      <c r="B376" s="75"/>
      <c r="C376" s="76"/>
      <c r="D376" s="16"/>
      <c r="E376" s="34"/>
      <c r="F376" s="75"/>
      <c r="G376" s="74"/>
      <c r="H376" s="74"/>
      <c r="I376" s="74"/>
    </row>
    <row r="377" spans="1:9" x14ac:dyDescent="0.25">
      <c r="A377" s="75"/>
      <c r="B377" s="75"/>
      <c r="C377" s="76"/>
      <c r="D377" s="16"/>
      <c r="E377" s="34"/>
      <c r="F377" s="75"/>
      <c r="G377" s="74"/>
      <c r="H377" s="74"/>
      <c r="I377" s="74"/>
    </row>
    <row r="378" spans="1:9" x14ac:dyDescent="0.25">
      <c r="A378" s="75"/>
      <c r="B378" s="75"/>
      <c r="C378" s="76"/>
      <c r="D378" s="16"/>
      <c r="E378" s="34"/>
      <c r="F378" s="75"/>
      <c r="G378" s="74"/>
      <c r="H378" s="74"/>
      <c r="I378" s="74"/>
    </row>
    <row r="379" spans="1:9" x14ac:dyDescent="0.25">
      <c r="A379" s="75"/>
      <c r="B379" s="75"/>
      <c r="C379" s="76"/>
      <c r="D379" s="16"/>
      <c r="E379" s="34"/>
      <c r="F379" s="75"/>
      <c r="G379" s="74"/>
      <c r="H379" s="74"/>
      <c r="I379" s="74"/>
    </row>
    <row r="380" spans="1:9" x14ac:dyDescent="0.25">
      <c r="A380" s="75"/>
      <c r="B380" s="75"/>
      <c r="C380" s="76"/>
      <c r="D380" s="16"/>
      <c r="E380" s="34"/>
      <c r="F380" s="75"/>
      <c r="G380" s="74"/>
      <c r="H380" s="74"/>
      <c r="I380" s="74"/>
    </row>
    <row r="381" spans="1:9" x14ac:dyDescent="0.25">
      <c r="A381" s="75"/>
      <c r="B381" s="75"/>
      <c r="C381" s="76"/>
      <c r="D381" s="16"/>
      <c r="E381" s="34"/>
      <c r="F381" s="75"/>
      <c r="G381" s="74"/>
      <c r="H381" s="74"/>
      <c r="I381" s="74"/>
    </row>
    <row r="382" spans="1:9" x14ac:dyDescent="0.25">
      <c r="A382" s="75"/>
      <c r="B382" s="75"/>
      <c r="C382" s="76"/>
      <c r="D382" s="16"/>
      <c r="E382" s="34"/>
      <c r="F382" s="75"/>
      <c r="G382" s="74"/>
      <c r="H382" s="74"/>
      <c r="I382" s="74"/>
    </row>
    <row r="383" spans="1:9" x14ac:dyDescent="0.25">
      <c r="A383" s="75"/>
      <c r="B383" s="75"/>
      <c r="C383" s="76"/>
      <c r="D383" s="16"/>
      <c r="E383" s="34"/>
      <c r="F383" s="75"/>
      <c r="G383" s="74"/>
      <c r="H383" s="74"/>
      <c r="I383" s="74"/>
    </row>
    <row r="384" spans="1:9" x14ac:dyDescent="0.25">
      <c r="A384" s="75"/>
      <c r="B384" s="75"/>
      <c r="C384" s="76"/>
      <c r="D384" s="16"/>
      <c r="E384" s="34"/>
      <c r="F384" s="75"/>
      <c r="G384" s="74"/>
      <c r="H384" s="74"/>
      <c r="I384" s="74"/>
    </row>
    <row r="385" spans="1:9" x14ac:dyDescent="0.25">
      <c r="A385" s="75"/>
      <c r="B385" s="75"/>
      <c r="C385" s="76"/>
      <c r="D385" s="16"/>
      <c r="E385" s="34"/>
      <c r="F385" s="75"/>
      <c r="G385" s="74"/>
      <c r="H385" s="74"/>
      <c r="I385" s="74"/>
    </row>
    <row r="386" spans="1:9" x14ac:dyDescent="0.25">
      <c r="A386" s="75"/>
      <c r="B386" s="75"/>
      <c r="C386" s="76"/>
      <c r="D386" s="16"/>
      <c r="E386" s="34"/>
      <c r="F386" s="75"/>
      <c r="G386" s="74"/>
      <c r="H386" s="74"/>
      <c r="I386" s="74"/>
    </row>
    <row r="387" spans="1:9" x14ac:dyDescent="0.25">
      <c r="A387" s="75"/>
      <c r="B387" s="75"/>
      <c r="C387" s="76"/>
      <c r="D387" s="16"/>
      <c r="E387" s="34"/>
      <c r="F387" s="75"/>
      <c r="G387" s="74"/>
      <c r="H387" s="74"/>
      <c r="I387" s="74"/>
    </row>
    <row r="388" spans="1:9" x14ac:dyDescent="0.25">
      <c r="A388" s="75"/>
      <c r="B388" s="75"/>
      <c r="C388" s="76"/>
      <c r="D388" s="16"/>
      <c r="E388" s="34"/>
      <c r="F388" s="75"/>
      <c r="G388" s="74"/>
      <c r="H388" s="74"/>
      <c r="I388" s="74"/>
    </row>
    <row r="389" spans="1:9" x14ac:dyDescent="0.25">
      <c r="A389" s="75"/>
      <c r="B389" s="75"/>
      <c r="C389" s="76"/>
      <c r="D389" s="16"/>
      <c r="E389" s="34"/>
      <c r="F389" s="75"/>
      <c r="G389" s="74"/>
      <c r="H389" s="74"/>
      <c r="I389" s="74"/>
    </row>
    <row r="390" spans="1:9" x14ac:dyDescent="0.25">
      <c r="A390" s="75"/>
      <c r="B390" s="75"/>
      <c r="C390" s="76"/>
      <c r="D390" s="16"/>
      <c r="E390" s="34"/>
      <c r="F390" s="75"/>
      <c r="G390" s="74"/>
      <c r="H390" s="74"/>
      <c r="I390" s="74"/>
    </row>
    <row r="391" spans="1:9" x14ac:dyDescent="0.25">
      <c r="A391" s="75"/>
      <c r="B391" s="75"/>
      <c r="C391" s="76"/>
      <c r="D391" s="16"/>
      <c r="E391" s="34"/>
      <c r="F391" s="77"/>
      <c r="G391" s="74"/>
      <c r="H391" s="74"/>
      <c r="I391" s="74"/>
    </row>
    <row r="392" spans="1:9" x14ac:dyDescent="0.25">
      <c r="A392" s="75"/>
      <c r="B392" s="75"/>
      <c r="C392" s="76"/>
      <c r="D392" s="16"/>
      <c r="E392" s="34"/>
      <c r="F392" s="75"/>
      <c r="G392" s="74"/>
      <c r="H392" s="74"/>
      <c r="I392" s="74"/>
    </row>
    <row r="393" spans="1:9" x14ac:dyDescent="0.25">
      <c r="A393" s="75"/>
      <c r="B393" s="75"/>
      <c r="C393" s="76"/>
      <c r="D393" s="16"/>
      <c r="E393" s="34"/>
      <c r="F393" s="75"/>
      <c r="G393" s="74"/>
      <c r="H393" s="74"/>
      <c r="I393" s="74"/>
    </row>
    <row r="394" spans="1:9" x14ac:dyDescent="0.25">
      <c r="A394" s="75"/>
      <c r="B394" s="75"/>
      <c r="C394" s="76"/>
      <c r="D394" s="16"/>
      <c r="E394" s="34"/>
      <c r="F394" s="75"/>
      <c r="G394" s="74"/>
      <c r="H394" s="74"/>
      <c r="I394" s="74"/>
    </row>
    <row r="395" spans="1:9" x14ac:dyDescent="0.25">
      <c r="A395" s="75"/>
      <c r="B395" s="75"/>
      <c r="C395" s="76"/>
      <c r="D395" s="16"/>
      <c r="E395" s="34"/>
      <c r="F395" s="75"/>
      <c r="G395" s="74"/>
      <c r="H395" s="74"/>
      <c r="I395" s="74"/>
    </row>
    <row r="396" spans="1:9" x14ac:dyDescent="0.25">
      <c r="A396" s="75"/>
      <c r="B396" s="75"/>
      <c r="C396" s="76"/>
      <c r="D396" s="16"/>
      <c r="E396" s="34"/>
      <c r="F396" s="75"/>
      <c r="G396" s="74"/>
      <c r="H396" s="74"/>
      <c r="I396" s="74"/>
    </row>
    <row r="397" spans="1:9" x14ac:dyDescent="0.25">
      <c r="A397" s="75"/>
      <c r="B397" s="75"/>
      <c r="C397" s="76"/>
      <c r="D397" s="16"/>
      <c r="E397" s="34"/>
      <c r="F397" s="75"/>
      <c r="G397" s="74"/>
      <c r="H397" s="74"/>
      <c r="I397" s="74"/>
    </row>
    <row r="398" spans="1:9" x14ac:dyDescent="0.25">
      <c r="A398" s="75"/>
      <c r="B398" s="75"/>
      <c r="C398" s="76"/>
      <c r="D398" s="16"/>
      <c r="E398" s="34"/>
      <c r="F398" s="75"/>
      <c r="G398" s="74"/>
      <c r="H398" s="74"/>
      <c r="I398" s="74"/>
    </row>
    <row r="399" spans="1:9" x14ac:dyDescent="0.25">
      <c r="A399" s="75"/>
      <c r="B399" s="75"/>
      <c r="C399" s="76"/>
      <c r="D399" s="16"/>
      <c r="E399" s="34"/>
      <c r="F399" s="75"/>
      <c r="G399" s="74"/>
      <c r="H399" s="74"/>
      <c r="I399" s="74"/>
    </row>
    <row r="400" spans="1:9" x14ac:dyDescent="0.25">
      <c r="A400" s="75"/>
      <c r="B400" s="75"/>
      <c r="C400" s="76"/>
      <c r="D400" s="16"/>
      <c r="E400" s="34"/>
      <c r="F400" s="75"/>
      <c r="G400" s="74"/>
      <c r="H400" s="74"/>
      <c r="I400" s="74"/>
    </row>
    <row r="401" spans="1:9" x14ac:dyDescent="0.25">
      <c r="A401" s="75"/>
      <c r="B401" s="75"/>
      <c r="C401" s="76"/>
      <c r="D401" s="16"/>
      <c r="E401" s="34"/>
      <c r="F401" s="75"/>
      <c r="G401" s="74"/>
      <c r="H401" s="74"/>
      <c r="I401" s="74"/>
    </row>
    <row r="402" spans="1:9" x14ac:dyDescent="0.25">
      <c r="A402" s="75"/>
      <c r="B402" s="75"/>
      <c r="C402" s="76"/>
      <c r="D402" s="16"/>
      <c r="E402" s="34"/>
      <c r="F402" s="75"/>
      <c r="G402" s="74"/>
      <c r="H402" s="74"/>
      <c r="I402" s="74"/>
    </row>
    <row r="403" spans="1:9" x14ac:dyDescent="0.25">
      <c r="A403" s="75"/>
      <c r="B403" s="75"/>
      <c r="C403" s="76"/>
      <c r="D403" s="16"/>
      <c r="E403" s="34"/>
      <c r="F403" s="75"/>
      <c r="G403" s="74"/>
      <c r="H403" s="74"/>
      <c r="I403" s="74"/>
    </row>
    <row r="404" spans="1:9" x14ac:dyDescent="0.25">
      <c r="A404" s="75"/>
      <c r="B404" s="75"/>
      <c r="C404" s="76"/>
      <c r="D404" s="16"/>
      <c r="E404" s="34"/>
      <c r="F404" s="75"/>
      <c r="G404" s="74"/>
      <c r="H404" s="74"/>
      <c r="I404" s="74"/>
    </row>
    <row r="405" spans="1:9" x14ac:dyDescent="0.25">
      <c r="A405" s="75"/>
      <c r="B405" s="75"/>
      <c r="C405" s="76"/>
      <c r="D405" s="16"/>
      <c r="E405" s="34"/>
      <c r="F405" s="75"/>
      <c r="G405" s="74"/>
      <c r="H405" s="74"/>
      <c r="I405" s="74"/>
    </row>
    <row r="406" spans="1:9" x14ac:dyDescent="0.25">
      <c r="A406" s="75"/>
      <c r="B406" s="75"/>
      <c r="C406" s="76"/>
      <c r="D406" s="16"/>
      <c r="E406" s="34"/>
      <c r="F406" s="75"/>
      <c r="G406" s="74"/>
      <c r="H406" s="74"/>
      <c r="I406" s="74"/>
    </row>
    <row r="407" spans="1:9" x14ac:dyDescent="0.25">
      <c r="A407" s="75"/>
      <c r="B407" s="75"/>
      <c r="C407" s="76"/>
      <c r="D407" s="16"/>
      <c r="E407" s="34"/>
      <c r="F407" s="75"/>
      <c r="G407" s="74"/>
      <c r="H407" s="74"/>
      <c r="I407" s="74"/>
    </row>
    <row r="408" spans="1:9" x14ac:dyDescent="0.25">
      <c r="A408" s="75"/>
      <c r="B408" s="75"/>
      <c r="C408" s="76"/>
      <c r="D408" s="16"/>
      <c r="E408" s="34"/>
      <c r="F408" s="75"/>
      <c r="G408" s="74"/>
      <c r="H408" s="74"/>
      <c r="I408" s="74"/>
    </row>
    <row r="409" spans="1:9" x14ac:dyDescent="0.25">
      <c r="A409" s="75"/>
      <c r="B409" s="75"/>
      <c r="C409" s="76"/>
      <c r="D409" s="16"/>
      <c r="E409" s="34"/>
      <c r="F409" s="75"/>
      <c r="G409" s="74"/>
      <c r="H409" s="74"/>
      <c r="I409" s="74"/>
    </row>
    <row r="410" spans="1:9" x14ac:dyDescent="0.25">
      <c r="A410" s="75"/>
      <c r="B410" s="75"/>
      <c r="C410" s="76"/>
      <c r="D410" s="16"/>
      <c r="E410" s="34"/>
      <c r="F410" s="75"/>
      <c r="G410" s="74"/>
      <c r="H410" s="74"/>
      <c r="I410" s="74"/>
    </row>
    <row r="411" spans="1:9" x14ac:dyDescent="0.25">
      <c r="A411" s="75"/>
      <c r="B411" s="75"/>
      <c r="C411" s="76"/>
      <c r="D411" s="16"/>
      <c r="E411" s="34"/>
      <c r="F411" s="75"/>
      <c r="G411" s="74"/>
      <c r="H411" s="74"/>
      <c r="I411" s="74"/>
    </row>
    <row r="412" spans="1:9" x14ac:dyDescent="0.25">
      <c r="A412" s="75"/>
      <c r="B412" s="75"/>
      <c r="C412" s="76"/>
      <c r="D412" s="16"/>
      <c r="E412" s="34"/>
      <c r="F412" s="75"/>
      <c r="G412" s="74"/>
      <c r="H412" s="74"/>
      <c r="I412" s="74"/>
    </row>
    <row r="413" spans="1:9" x14ac:dyDescent="0.25">
      <c r="A413" s="75"/>
      <c r="B413" s="75"/>
      <c r="C413" s="76"/>
      <c r="D413" s="16"/>
      <c r="E413" s="34"/>
      <c r="F413" s="75"/>
      <c r="G413" s="74"/>
      <c r="H413" s="74"/>
      <c r="I413" s="74"/>
    </row>
    <row r="414" spans="1:9" x14ac:dyDescent="0.25">
      <c r="A414" s="75"/>
      <c r="B414" s="75"/>
      <c r="C414" s="76"/>
      <c r="D414" s="16"/>
      <c r="E414" s="34"/>
      <c r="F414" s="75"/>
      <c r="G414" s="74"/>
      <c r="H414" s="74"/>
      <c r="I414" s="74"/>
    </row>
    <row r="415" spans="1:9" x14ac:dyDescent="0.25">
      <c r="A415" s="75"/>
      <c r="B415" s="75"/>
      <c r="C415" s="76"/>
      <c r="D415" s="16"/>
      <c r="E415" s="34"/>
      <c r="F415" s="75"/>
      <c r="G415" s="74"/>
      <c r="H415" s="74"/>
      <c r="I415" s="74"/>
    </row>
    <row r="416" spans="1:9" x14ac:dyDescent="0.25">
      <c r="A416" s="75"/>
      <c r="B416" s="75"/>
      <c r="C416" s="76"/>
      <c r="D416" s="16"/>
      <c r="E416" s="34"/>
      <c r="F416" s="75"/>
      <c r="G416" s="74"/>
      <c r="H416" s="74"/>
      <c r="I416" s="74"/>
    </row>
    <row r="417" spans="1:9" x14ac:dyDescent="0.25">
      <c r="A417" s="75"/>
      <c r="B417" s="75"/>
      <c r="C417" s="76"/>
      <c r="D417" s="16"/>
      <c r="E417" s="34"/>
      <c r="F417" s="75"/>
      <c r="G417" s="74"/>
      <c r="H417" s="74"/>
      <c r="I417" s="74"/>
    </row>
    <row r="418" spans="1:9" x14ac:dyDescent="0.25">
      <c r="A418" s="75"/>
      <c r="B418" s="75"/>
      <c r="C418" s="76"/>
      <c r="D418" s="16"/>
      <c r="E418" s="34"/>
      <c r="F418" s="75"/>
      <c r="G418" s="74"/>
      <c r="H418" s="74"/>
      <c r="I418" s="74"/>
    </row>
    <row r="419" spans="1:9" x14ac:dyDescent="0.25">
      <c r="A419" s="75"/>
      <c r="B419" s="75"/>
      <c r="C419" s="76"/>
      <c r="D419" s="16"/>
      <c r="E419" s="34"/>
      <c r="F419" s="75"/>
      <c r="G419" s="74"/>
      <c r="H419" s="74"/>
      <c r="I419" s="74"/>
    </row>
    <row r="420" spans="1:9" x14ac:dyDescent="0.25">
      <c r="A420" s="75"/>
      <c r="B420" s="75"/>
      <c r="C420" s="76"/>
      <c r="D420" s="16"/>
      <c r="E420" s="34"/>
      <c r="F420" s="75"/>
      <c r="G420" s="74"/>
      <c r="H420" s="74"/>
      <c r="I420" s="74"/>
    </row>
    <row r="421" spans="1:9" x14ac:dyDescent="0.25">
      <c r="A421" s="75"/>
      <c r="B421" s="75"/>
      <c r="C421" s="76"/>
      <c r="D421" s="16"/>
      <c r="E421" s="34"/>
      <c r="F421" s="75"/>
      <c r="G421" s="74"/>
      <c r="H421" s="74"/>
      <c r="I421" s="74"/>
    </row>
    <row r="422" spans="1:9" x14ac:dyDescent="0.25">
      <c r="A422" s="75"/>
      <c r="B422" s="75"/>
      <c r="C422" s="76"/>
      <c r="D422" s="16"/>
      <c r="E422" s="34"/>
      <c r="F422" s="75"/>
      <c r="G422" s="74"/>
      <c r="H422" s="74"/>
      <c r="I422" s="74"/>
    </row>
    <row r="423" spans="1:9" x14ac:dyDescent="0.25">
      <c r="A423" s="75"/>
      <c r="B423" s="75"/>
      <c r="C423" s="76"/>
      <c r="D423" s="16"/>
      <c r="E423" s="34"/>
      <c r="F423" s="75"/>
      <c r="G423" s="74"/>
      <c r="H423" s="74"/>
      <c r="I423" s="74"/>
    </row>
    <row r="424" spans="1:9" x14ac:dyDescent="0.25">
      <c r="A424" s="75"/>
      <c r="B424" s="75"/>
      <c r="C424" s="76"/>
      <c r="D424" s="16"/>
      <c r="E424" s="34"/>
      <c r="F424" s="75"/>
      <c r="G424" s="74"/>
      <c r="H424" s="74"/>
      <c r="I424" s="74"/>
    </row>
    <row r="425" spans="1:9" x14ac:dyDescent="0.25">
      <c r="A425" s="75"/>
      <c r="B425" s="75"/>
      <c r="C425" s="76"/>
      <c r="D425" s="16"/>
      <c r="E425" s="34"/>
      <c r="F425" s="75"/>
      <c r="G425" s="74"/>
      <c r="H425" s="74"/>
      <c r="I425" s="74"/>
    </row>
    <row r="426" spans="1:9" x14ac:dyDescent="0.25">
      <c r="A426" s="75"/>
      <c r="B426" s="75"/>
      <c r="C426" s="76"/>
      <c r="D426" s="16"/>
      <c r="E426" s="34"/>
      <c r="F426" s="75"/>
      <c r="G426" s="74"/>
      <c r="H426" s="74"/>
      <c r="I426" s="74"/>
    </row>
    <row r="427" spans="1:9" x14ac:dyDescent="0.25">
      <c r="A427" s="75"/>
      <c r="B427" s="75"/>
      <c r="C427" s="76"/>
      <c r="D427" s="16"/>
      <c r="E427" s="34"/>
      <c r="F427" s="75"/>
      <c r="G427" s="74"/>
      <c r="H427" s="74"/>
      <c r="I427" s="74"/>
    </row>
    <row r="428" spans="1:9" x14ac:dyDescent="0.25">
      <c r="A428" s="75"/>
      <c r="B428" s="75"/>
      <c r="C428" s="76"/>
      <c r="D428" s="16"/>
      <c r="E428" s="34"/>
      <c r="F428" s="75"/>
      <c r="G428" s="74"/>
      <c r="H428" s="74"/>
      <c r="I428" s="74"/>
    </row>
    <row r="429" spans="1:9" x14ac:dyDescent="0.25">
      <c r="A429" s="75"/>
      <c r="B429" s="75"/>
      <c r="C429" s="76"/>
      <c r="D429" s="16"/>
      <c r="E429" s="34"/>
      <c r="F429" s="77"/>
      <c r="G429" s="74"/>
      <c r="H429" s="74"/>
      <c r="I429" s="74"/>
    </row>
    <row r="430" spans="1:9" x14ac:dyDescent="0.25">
      <c r="A430" s="75"/>
      <c r="B430" s="75"/>
      <c r="C430" s="76"/>
      <c r="D430" s="16"/>
      <c r="E430" s="34"/>
      <c r="F430" s="75"/>
      <c r="G430" s="74"/>
      <c r="H430" s="74"/>
      <c r="I430" s="74"/>
    </row>
    <row r="431" spans="1:9" x14ac:dyDescent="0.25">
      <c r="A431" s="75"/>
      <c r="B431" s="75"/>
      <c r="C431" s="76"/>
      <c r="D431" s="16"/>
      <c r="E431" s="34"/>
      <c r="F431" s="75"/>
      <c r="G431" s="74"/>
      <c r="H431" s="74"/>
      <c r="I431" s="74"/>
    </row>
    <row r="432" spans="1:9" x14ac:dyDescent="0.25">
      <c r="A432" s="75"/>
      <c r="B432" s="75"/>
      <c r="C432" s="76"/>
      <c r="D432" s="16"/>
      <c r="E432" s="34"/>
      <c r="F432" s="75"/>
      <c r="G432" s="74"/>
      <c r="H432" s="74"/>
      <c r="I432" s="74"/>
    </row>
    <row r="433" spans="1:9" x14ac:dyDescent="0.25">
      <c r="A433" s="75"/>
      <c r="B433" s="75"/>
      <c r="C433" s="76"/>
      <c r="D433" s="16"/>
      <c r="E433" s="34"/>
      <c r="F433" s="75"/>
      <c r="G433" s="74"/>
      <c r="H433" s="74"/>
      <c r="I433" s="74"/>
    </row>
    <row r="434" spans="1:9" x14ac:dyDescent="0.25">
      <c r="A434" s="75"/>
      <c r="B434" s="75"/>
      <c r="C434" s="76"/>
      <c r="D434" s="16"/>
      <c r="E434" s="34"/>
      <c r="F434" s="75"/>
      <c r="G434" s="74"/>
      <c r="H434" s="74"/>
      <c r="I434" s="74"/>
    </row>
    <row r="435" spans="1:9" x14ac:dyDescent="0.25">
      <c r="A435" s="75"/>
      <c r="B435" s="75"/>
      <c r="C435" s="76"/>
      <c r="D435" s="16"/>
      <c r="E435" s="34"/>
      <c r="F435" s="75"/>
      <c r="G435" s="74"/>
      <c r="H435" s="74"/>
      <c r="I435" s="74"/>
    </row>
    <row r="436" spans="1:9" x14ac:dyDescent="0.25">
      <c r="A436" s="75"/>
      <c r="B436" s="75"/>
      <c r="C436" s="76"/>
      <c r="D436" s="16"/>
      <c r="E436" s="34"/>
      <c r="F436" s="75"/>
      <c r="G436" s="74"/>
      <c r="H436" s="74"/>
      <c r="I436" s="74"/>
    </row>
    <row r="437" spans="1:9" x14ac:dyDescent="0.25">
      <c r="A437" s="75"/>
      <c r="B437" s="75"/>
      <c r="C437" s="76"/>
      <c r="D437" s="16"/>
      <c r="E437" s="34"/>
      <c r="F437" s="75"/>
      <c r="G437" s="74"/>
      <c r="H437" s="74"/>
      <c r="I437" s="74"/>
    </row>
    <row r="438" spans="1:9" x14ac:dyDescent="0.25">
      <c r="A438" s="75"/>
      <c r="B438" s="75"/>
      <c r="C438" s="76"/>
      <c r="D438" s="16"/>
      <c r="E438" s="34"/>
      <c r="F438" s="75"/>
      <c r="G438" s="74"/>
      <c r="H438" s="74"/>
      <c r="I438" s="74"/>
    </row>
    <row r="439" spans="1:9" x14ac:dyDescent="0.25">
      <c r="A439" s="75"/>
      <c r="B439" s="75"/>
      <c r="C439" s="76"/>
      <c r="D439" s="16"/>
      <c r="E439" s="34"/>
      <c r="F439" s="75"/>
      <c r="G439" s="74"/>
      <c r="H439" s="74"/>
      <c r="I439" s="74"/>
    </row>
    <row r="440" spans="1:9" x14ac:dyDescent="0.25">
      <c r="A440" s="75"/>
      <c r="B440" s="75"/>
      <c r="C440" s="76"/>
      <c r="D440" s="16"/>
      <c r="E440" s="34"/>
      <c r="F440" s="75"/>
      <c r="G440" s="74"/>
      <c r="H440" s="74"/>
      <c r="I440" s="74"/>
    </row>
    <row r="441" spans="1:9" x14ac:dyDescent="0.25">
      <c r="A441" s="75"/>
      <c r="B441" s="75"/>
      <c r="C441" s="76"/>
      <c r="D441" s="16"/>
      <c r="E441" s="34"/>
      <c r="F441" s="75"/>
      <c r="G441" s="74"/>
      <c r="H441" s="74"/>
      <c r="I441" s="74"/>
    </row>
    <row r="442" spans="1:9" x14ac:dyDescent="0.25">
      <c r="A442" s="75"/>
      <c r="B442" s="75"/>
      <c r="C442" s="76"/>
      <c r="D442" s="16"/>
      <c r="E442" s="34"/>
      <c r="F442" s="75"/>
      <c r="G442" s="74"/>
      <c r="H442" s="74"/>
      <c r="I442" s="74"/>
    </row>
    <row r="443" spans="1:9" x14ac:dyDescent="0.25">
      <c r="A443" s="75"/>
      <c r="B443" s="75"/>
      <c r="C443" s="76"/>
      <c r="D443" s="16"/>
      <c r="E443" s="34"/>
      <c r="F443" s="75"/>
      <c r="G443" s="74"/>
      <c r="H443" s="74"/>
      <c r="I443" s="74"/>
    </row>
    <row r="444" spans="1:9" x14ac:dyDescent="0.25">
      <c r="A444" s="75"/>
      <c r="B444" s="75"/>
      <c r="C444" s="76"/>
      <c r="D444" s="16"/>
      <c r="E444" s="34"/>
      <c r="F444" s="75"/>
      <c r="G444" s="74"/>
      <c r="H444" s="74"/>
      <c r="I444" s="74"/>
    </row>
    <row r="445" spans="1:9" x14ac:dyDescent="0.25">
      <c r="A445" s="75"/>
      <c r="B445" s="75"/>
      <c r="C445" s="76"/>
      <c r="D445" s="16"/>
      <c r="E445" s="34"/>
      <c r="F445" s="75"/>
      <c r="G445" s="74"/>
      <c r="H445" s="74"/>
      <c r="I445" s="74"/>
    </row>
    <row r="446" spans="1:9" x14ac:dyDescent="0.25">
      <c r="A446" s="75"/>
      <c r="B446" s="75"/>
      <c r="C446" s="76"/>
      <c r="D446" s="16"/>
      <c r="E446" s="34"/>
      <c r="F446" s="75"/>
      <c r="G446" s="74"/>
      <c r="H446" s="74"/>
      <c r="I446" s="74"/>
    </row>
    <row r="447" spans="1:9" x14ac:dyDescent="0.25">
      <c r="A447" s="75"/>
      <c r="B447" s="75"/>
      <c r="C447" s="76"/>
      <c r="D447" s="16"/>
      <c r="E447" s="34"/>
      <c r="F447" s="75"/>
      <c r="G447" s="74"/>
      <c r="H447" s="74"/>
      <c r="I447" s="74"/>
    </row>
    <row r="448" spans="1:9" x14ac:dyDescent="0.25">
      <c r="A448" s="75"/>
      <c r="B448" s="75"/>
      <c r="C448" s="76"/>
      <c r="D448" s="16"/>
      <c r="E448" s="34"/>
      <c r="F448" s="75"/>
      <c r="G448" s="74"/>
      <c r="H448" s="74"/>
      <c r="I448" s="74"/>
    </row>
    <row r="449" spans="1:9" x14ac:dyDescent="0.25">
      <c r="A449" s="75"/>
      <c r="B449" s="75"/>
      <c r="C449" s="76"/>
      <c r="D449" s="16"/>
      <c r="E449" s="34"/>
      <c r="F449" s="75"/>
      <c r="G449" s="74"/>
      <c r="H449" s="74"/>
      <c r="I449" s="74"/>
    </row>
    <row r="450" spans="1:9" x14ac:dyDescent="0.25">
      <c r="A450" s="75"/>
      <c r="B450" s="75"/>
      <c r="C450" s="76"/>
      <c r="D450" s="16"/>
      <c r="E450" s="34"/>
      <c r="F450" s="75"/>
      <c r="G450" s="74"/>
      <c r="H450" s="74"/>
      <c r="I450" s="74"/>
    </row>
    <row r="451" spans="1:9" x14ac:dyDescent="0.25">
      <c r="A451" s="75"/>
      <c r="B451" s="75"/>
      <c r="C451" s="76"/>
      <c r="D451" s="16"/>
      <c r="E451" s="34"/>
      <c r="F451" s="75"/>
      <c r="G451" s="74"/>
      <c r="H451" s="74"/>
      <c r="I451" s="74"/>
    </row>
    <row r="452" spans="1:9" x14ac:dyDescent="0.25">
      <c r="A452" s="75"/>
      <c r="B452" s="75"/>
      <c r="C452" s="76"/>
      <c r="D452" s="16"/>
      <c r="E452" s="34"/>
      <c r="F452" s="75"/>
      <c r="G452" s="74"/>
      <c r="H452" s="74"/>
      <c r="I452" s="74"/>
    </row>
    <row r="453" spans="1:9" x14ac:dyDescent="0.25">
      <c r="A453" s="75"/>
      <c r="B453" s="75"/>
      <c r="C453" s="76"/>
      <c r="D453" s="16"/>
      <c r="E453" s="34"/>
      <c r="F453" s="75"/>
      <c r="G453" s="74"/>
      <c r="H453" s="74"/>
      <c r="I453" s="74"/>
    </row>
    <row r="454" spans="1:9" x14ac:dyDescent="0.25">
      <c r="A454" s="75"/>
      <c r="B454" s="75"/>
      <c r="C454" s="76"/>
      <c r="D454" s="16"/>
      <c r="E454" s="34"/>
      <c r="F454" s="75"/>
      <c r="G454" s="74"/>
      <c r="H454" s="74"/>
      <c r="I454" s="74"/>
    </row>
    <row r="455" spans="1:9" x14ac:dyDescent="0.25">
      <c r="A455" s="75"/>
      <c r="B455" s="75"/>
      <c r="C455" s="76"/>
      <c r="D455" s="16"/>
      <c r="E455" s="34"/>
      <c r="F455" s="75"/>
      <c r="G455" s="74"/>
      <c r="H455" s="74"/>
      <c r="I455" s="74"/>
    </row>
    <row r="456" spans="1:9" x14ac:dyDescent="0.25">
      <c r="A456" s="75"/>
      <c r="B456" s="75"/>
      <c r="C456" s="76"/>
      <c r="D456" s="16"/>
      <c r="E456" s="34"/>
      <c r="F456" s="75"/>
      <c r="G456" s="74"/>
      <c r="H456" s="74"/>
      <c r="I456" s="74"/>
    </row>
    <row r="457" spans="1:9" x14ac:dyDescent="0.25">
      <c r="A457" s="75"/>
      <c r="B457" s="75"/>
      <c r="C457" s="76"/>
      <c r="D457" s="16"/>
      <c r="E457" s="34"/>
      <c r="F457" s="75"/>
      <c r="G457" s="74"/>
      <c r="H457" s="74"/>
      <c r="I457" s="74"/>
    </row>
    <row r="458" spans="1:9" x14ac:dyDescent="0.25">
      <c r="A458" s="75"/>
      <c r="B458" s="75"/>
      <c r="C458" s="76"/>
      <c r="D458" s="16"/>
      <c r="E458" s="34"/>
      <c r="F458" s="75"/>
      <c r="G458" s="74"/>
      <c r="H458" s="74"/>
      <c r="I458" s="74"/>
    </row>
    <row r="459" spans="1:9" x14ac:dyDescent="0.25">
      <c r="A459" s="75"/>
      <c r="B459" s="75"/>
      <c r="C459" s="76"/>
      <c r="D459" s="16"/>
      <c r="E459" s="34"/>
      <c r="F459" s="75"/>
      <c r="G459" s="74"/>
      <c r="H459" s="74"/>
      <c r="I459" s="74"/>
    </row>
    <row r="460" spans="1:9" x14ac:dyDescent="0.25">
      <c r="A460" s="75"/>
      <c r="B460" s="75"/>
      <c r="C460" s="76"/>
      <c r="D460" s="16"/>
      <c r="E460" s="34"/>
      <c r="F460" s="75"/>
      <c r="G460" s="74"/>
      <c r="H460" s="74"/>
      <c r="I460" s="74"/>
    </row>
    <row r="461" spans="1:9" x14ac:dyDescent="0.25">
      <c r="A461" s="75"/>
      <c r="B461" s="75"/>
      <c r="C461" s="76"/>
      <c r="D461" s="16"/>
      <c r="E461" s="34"/>
      <c r="F461" s="75"/>
      <c r="G461" s="74"/>
      <c r="H461" s="74"/>
      <c r="I461" s="74"/>
    </row>
    <row r="462" spans="1:9" x14ac:dyDescent="0.25">
      <c r="A462" s="75"/>
      <c r="B462" s="75"/>
      <c r="C462" s="76"/>
      <c r="D462" s="16"/>
      <c r="E462" s="34"/>
      <c r="F462" s="75"/>
    </row>
    <row r="463" spans="1:9" x14ac:dyDescent="0.25">
      <c r="A463" s="75"/>
      <c r="B463" s="75"/>
      <c r="C463" s="76"/>
      <c r="D463" s="16"/>
      <c r="E463" s="34"/>
      <c r="F463" s="75"/>
    </row>
    <row r="464" spans="1:9" x14ac:dyDescent="0.25">
      <c r="A464" s="75"/>
      <c r="B464" s="75"/>
      <c r="C464" s="76"/>
      <c r="D464" s="16"/>
      <c r="E464" s="34"/>
      <c r="F464" s="75"/>
    </row>
    <row r="465" spans="1:6" x14ac:dyDescent="0.25">
      <c r="A465" s="75"/>
      <c r="B465" s="75"/>
      <c r="C465" s="76"/>
      <c r="D465" s="16"/>
      <c r="E465" s="34"/>
      <c r="F465" s="75"/>
    </row>
    <row r="466" spans="1:6" x14ac:dyDescent="0.25">
      <c r="A466" s="75"/>
      <c r="B466" s="75"/>
      <c r="C466" s="76"/>
      <c r="D466" s="16"/>
      <c r="E466" s="34"/>
      <c r="F466" s="75"/>
    </row>
    <row r="467" spans="1:6" x14ac:dyDescent="0.25">
      <c r="A467" s="75"/>
      <c r="B467" s="75"/>
      <c r="C467" s="76"/>
      <c r="D467" s="16"/>
      <c r="E467" s="34"/>
      <c r="F467" s="75"/>
    </row>
    <row r="468" spans="1:6" x14ac:dyDescent="0.25">
      <c r="A468" s="75"/>
      <c r="B468" s="75"/>
      <c r="C468" s="76"/>
      <c r="D468" s="16"/>
      <c r="E468" s="34"/>
      <c r="F468" s="75"/>
    </row>
    <row r="469" spans="1:6" x14ac:dyDescent="0.25">
      <c r="A469" s="75"/>
      <c r="B469" s="75"/>
      <c r="C469" s="76"/>
      <c r="D469" s="16"/>
      <c r="E469" s="34"/>
      <c r="F469" s="75"/>
    </row>
    <row r="470" spans="1:6" x14ac:dyDescent="0.25">
      <c r="A470" s="75"/>
      <c r="B470" s="75"/>
      <c r="C470" s="76"/>
      <c r="D470" s="16"/>
      <c r="E470" s="34"/>
      <c r="F470" s="75"/>
    </row>
    <row r="471" spans="1:6" x14ac:dyDescent="0.25">
      <c r="A471" s="75"/>
      <c r="B471" s="75"/>
      <c r="C471" s="76"/>
      <c r="D471" s="16"/>
      <c r="E471" s="34"/>
      <c r="F471" s="75"/>
    </row>
    <row r="472" spans="1:6" x14ac:dyDescent="0.25">
      <c r="A472" s="75"/>
      <c r="B472" s="75"/>
      <c r="C472" s="76"/>
      <c r="D472" s="16"/>
      <c r="E472" s="34"/>
      <c r="F472" s="75"/>
    </row>
    <row r="473" spans="1:6" x14ac:dyDescent="0.25">
      <c r="A473" s="75"/>
      <c r="B473" s="75"/>
      <c r="C473" s="76"/>
      <c r="D473" s="16"/>
      <c r="E473" s="34"/>
      <c r="F473" s="75"/>
    </row>
    <row r="474" spans="1:6" x14ac:dyDescent="0.25">
      <c r="A474" s="75"/>
      <c r="B474" s="75"/>
      <c r="C474" s="76"/>
      <c r="D474" s="16"/>
      <c r="E474" s="34"/>
      <c r="F474" s="75"/>
    </row>
    <row r="475" spans="1:6" x14ac:dyDescent="0.25">
      <c r="A475" s="75"/>
      <c r="B475" s="75"/>
      <c r="C475" s="76"/>
      <c r="D475" s="16"/>
      <c r="E475" s="34"/>
      <c r="F475" s="75"/>
    </row>
    <row r="476" spans="1:6" x14ac:dyDescent="0.25">
      <c r="A476" s="75"/>
      <c r="B476" s="75"/>
      <c r="C476" s="76"/>
      <c r="D476" s="16"/>
      <c r="E476" s="34"/>
      <c r="F476" s="75"/>
    </row>
    <row r="477" spans="1:6" x14ac:dyDescent="0.25">
      <c r="A477" s="75"/>
      <c r="B477" s="75"/>
      <c r="C477" s="76"/>
      <c r="D477" s="16"/>
      <c r="E477" s="34"/>
      <c r="F477" s="75"/>
    </row>
    <row r="478" spans="1:6" x14ac:dyDescent="0.25">
      <c r="A478" s="75"/>
      <c r="B478" s="75"/>
      <c r="C478" s="76"/>
      <c r="D478" s="16"/>
      <c r="E478" s="34"/>
      <c r="F478" s="75"/>
    </row>
    <row r="479" spans="1:6" x14ac:dyDescent="0.25">
      <c r="A479" s="75"/>
      <c r="B479" s="75"/>
      <c r="C479" s="76"/>
      <c r="D479" s="16"/>
      <c r="E479" s="34"/>
      <c r="F479" s="75"/>
    </row>
    <row r="480" spans="1:6" x14ac:dyDescent="0.25">
      <c r="A480" s="75"/>
      <c r="B480" s="75"/>
      <c r="C480" s="76"/>
      <c r="D480" s="16"/>
      <c r="E480" s="34"/>
      <c r="F480" s="75"/>
    </row>
    <row r="481" spans="1:6" x14ac:dyDescent="0.25">
      <c r="A481" s="75"/>
      <c r="B481" s="75"/>
      <c r="C481" s="76"/>
      <c r="D481" s="16"/>
      <c r="E481" s="34"/>
      <c r="F481" s="75"/>
    </row>
    <row r="482" spans="1:6" x14ac:dyDescent="0.25">
      <c r="A482" s="75"/>
      <c r="B482" s="75"/>
      <c r="C482" s="76"/>
      <c r="D482" s="16"/>
      <c r="E482" s="34"/>
      <c r="F482" s="75"/>
    </row>
    <row r="483" spans="1:6" x14ac:dyDescent="0.25">
      <c r="A483" s="75"/>
      <c r="B483" s="75"/>
      <c r="C483" s="76"/>
      <c r="D483" s="16"/>
      <c r="E483" s="34"/>
      <c r="F483" s="75"/>
    </row>
    <row r="484" spans="1:6" x14ac:dyDescent="0.25">
      <c r="A484" s="75"/>
      <c r="B484" s="75"/>
      <c r="C484" s="76"/>
      <c r="D484" s="16"/>
      <c r="E484" s="34"/>
      <c r="F484" s="75"/>
    </row>
    <row r="485" spans="1:6" x14ac:dyDescent="0.25">
      <c r="A485" s="75"/>
      <c r="B485" s="75"/>
      <c r="C485" s="76"/>
      <c r="D485" s="16"/>
      <c r="E485" s="34"/>
      <c r="F485" s="75"/>
    </row>
    <row r="486" spans="1:6" x14ac:dyDescent="0.25">
      <c r="A486" s="75"/>
      <c r="B486" s="75"/>
      <c r="C486" s="76"/>
      <c r="D486" s="16"/>
      <c r="E486" s="34"/>
      <c r="F486" s="75"/>
    </row>
    <row r="487" spans="1:6" x14ac:dyDescent="0.25">
      <c r="A487" s="75"/>
      <c r="B487" s="75"/>
      <c r="C487" s="76"/>
      <c r="D487" s="16"/>
      <c r="E487" s="34"/>
      <c r="F487" s="75"/>
    </row>
    <row r="488" spans="1:6" x14ac:dyDescent="0.25">
      <c r="A488" s="75"/>
      <c r="B488" s="75"/>
      <c r="C488" s="76"/>
      <c r="D488" s="16"/>
      <c r="E488" s="34"/>
      <c r="F488" s="75"/>
    </row>
    <row r="489" spans="1:6" x14ac:dyDescent="0.25">
      <c r="A489" s="75"/>
      <c r="B489" s="75"/>
      <c r="C489" s="76"/>
      <c r="D489" s="16"/>
      <c r="E489" s="34"/>
      <c r="F489" s="75"/>
    </row>
    <row r="490" spans="1:6" x14ac:dyDescent="0.25">
      <c r="A490" s="75"/>
      <c r="B490" s="75"/>
      <c r="C490" s="76"/>
      <c r="D490" s="16"/>
      <c r="E490" s="34"/>
      <c r="F490" s="75"/>
    </row>
    <row r="491" spans="1:6" x14ac:dyDescent="0.25">
      <c r="A491" s="75"/>
      <c r="B491" s="75"/>
      <c r="C491" s="76"/>
      <c r="D491" s="16"/>
      <c r="E491" s="34"/>
      <c r="F491" s="75"/>
    </row>
    <row r="492" spans="1:6" x14ac:dyDescent="0.25">
      <c r="A492" s="75"/>
      <c r="B492" s="75"/>
      <c r="C492" s="76"/>
      <c r="D492" s="16"/>
      <c r="E492" s="34"/>
      <c r="F492" s="75"/>
    </row>
    <row r="493" spans="1:6" x14ac:dyDescent="0.25">
      <c r="A493" s="75"/>
      <c r="B493" s="75"/>
      <c r="C493" s="76"/>
      <c r="D493" s="16"/>
      <c r="E493" s="34"/>
      <c r="F493" s="75"/>
    </row>
    <row r="494" spans="1:6" x14ac:dyDescent="0.25">
      <c r="A494" s="75"/>
      <c r="B494" s="75"/>
      <c r="C494" s="76"/>
      <c r="D494" s="16"/>
      <c r="E494" s="34"/>
      <c r="F494" s="75"/>
    </row>
    <row r="495" spans="1:6" x14ac:dyDescent="0.25">
      <c r="A495" s="75"/>
      <c r="B495" s="75"/>
      <c r="C495" s="76"/>
      <c r="D495" s="16"/>
      <c r="E495" s="34"/>
      <c r="F495" s="75"/>
    </row>
    <row r="496" spans="1:6" x14ac:dyDescent="0.25">
      <c r="A496" s="75"/>
      <c r="B496" s="75"/>
      <c r="C496" s="76"/>
      <c r="D496" s="16"/>
      <c r="E496" s="34"/>
      <c r="F496" s="75"/>
    </row>
    <row r="497" spans="1:6" x14ac:dyDescent="0.25">
      <c r="A497" s="75"/>
      <c r="B497" s="75"/>
      <c r="C497" s="76"/>
      <c r="D497" s="16"/>
      <c r="E497" s="34"/>
      <c r="F497" s="75"/>
    </row>
    <row r="498" spans="1:6" x14ac:dyDescent="0.25">
      <c r="A498" s="75"/>
      <c r="B498" s="75"/>
      <c r="C498" s="76"/>
      <c r="D498" s="16"/>
      <c r="E498" s="34"/>
      <c r="F498" s="75"/>
    </row>
    <row r="499" spans="1:6" x14ac:dyDescent="0.25">
      <c r="A499" s="75"/>
      <c r="B499" s="75"/>
      <c r="C499" s="76"/>
      <c r="D499" s="16"/>
      <c r="E499" s="34"/>
      <c r="F499" s="75"/>
    </row>
    <row r="500" spans="1:6" x14ac:dyDescent="0.25">
      <c r="A500" s="75"/>
      <c r="B500" s="75"/>
      <c r="C500" s="76"/>
      <c r="D500" s="16"/>
      <c r="E500" s="34"/>
      <c r="F500" s="75"/>
    </row>
    <row r="501" spans="1:6" x14ac:dyDescent="0.25">
      <c r="A501" s="75"/>
      <c r="B501" s="75"/>
      <c r="C501" s="76"/>
      <c r="D501" s="16"/>
      <c r="E501" s="34"/>
      <c r="F501" s="75"/>
    </row>
    <row r="502" spans="1:6" x14ac:dyDescent="0.25">
      <c r="A502" s="75"/>
      <c r="B502" s="75"/>
      <c r="C502" s="76"/>
      <c r="D502" s="16"/>
      <c r="E502" s="34"/>
      <c r="F502" s="75"/>
    </row>
    <row r="503" spans="1:6" x14ac:dyDescent="0.25">
      <c r="A503" s="75"/>
      <c r="B503" s="75"/>
      <c r="C503" s="76"/>
      <c r="D503" s="16"/>
      <c r="E503" s="34"/>
      <c r="F503" s="75"/>
    </row>
    <row r="504" spans="1:6" x14ac:dyDescent="0.25">
      <c r="A504" s="75"/>
      <c r="B504" s="75"/>
      <c r="C504" s="76"/>
      <c r="D504" s="16"/>
      <c r="E504" s="34"/>
      <c r="F504" s="75"/>
    </row>
    <row r="505" spans="1:6" x14ac:dyDescent="0.25">
      <c r="A505" s="75"/>
      <c r="B505" s="75"/>
      <c r="C505" s="76"/>
      <c r="D505" s="16"/>
      <c r="E505" s="34"/>
      <c r="F505" s="75"/>
    </row>
    <row r="506" spans="1:6" x14ac:dyDescent="0.25">
      <c r="A506" s="75"/>
      <c r="B506" s="75"/>
      <c r="C506" s="76"/>
      <c r="D506" s="16"/>
      <c r="E506" s="34"/>
      <c r="F506" s="75"/>
    </row>
    <row r="507" spans="1:6" x14ac:dyDescent="0.25">
      <c r="A507" s="75"/>
      <c r="B507" s="75"/>
      <c r="C507" s="76"/>
      <c r="D507" s="16"/>
      <c r="E507" s="34"/>
      <c r="F507" s="75"/>
    </row>
    <row r="508" spans="1:6" x14ac:dyDescent="0.25">
      <c r="A508" s="75"/>
      <c r="B508" s="75"/>
      <c r="C508" s="76"/>
      <c r="D508" s="16"/>
      <c r="E508" s="34"/>
      <c r="F508" s="75"/>
    </row>
    <row r="509" spans="1:6" x14ac:dyDescent="0.25">
      <c r="A509" s="75"/>
      <c r="B509" s="75"/>
      <c r="C509" s="76"/>
      <c r="D509" s="16"/>
      <c r="E509" s="34"/>
      <c r="F509" s="75"/>
    </row>
    <row r="510" spans="1:6" x14ac:dyDescent="0.25">
      <c r="A510" s="75"/>
      <c r="B510" s="75"/>
      <c r="C510" s="76"/>
      <c r="D510" s="16"/>
      <c r="E510" s="34"/>
      <c r="F510" s="75"/>
    </row>
    <row r="511" spans="1:6" x14ac:dyDescent="0.25">
      <c r="A511" s="75"/>
      <c r="B511" s="75"/>
      <c r="C511" s="76"/>
      <c r="D511" s="16"/>
      <c r="E511" s="34"/>
      <c r="F511" s="75"/>
    </row>
    <row r="512" spans="1:6" x14ac:dyDescent="0.25">
      <c r="A512" s="75"/>
      <c r="B512" s="75"/>
      <c r="C512" s="76"/>
      <c r="D512" s="16"/>
      <c r="E512" s="34"/>
      <c r="F512" s="75"/>
    </row>
    <row r="513" spans="1:6" x14ac:dyDescent="0.25">
      <c r="A513" s="75"/>
      <c r="B513" s="75"/>
      <c r="C513" s="76"/>
      <c r="D513" s="16"/>
      <c r="E513" s="34"/>
      <c r="F513" s="75"/>
    </row>
    <row r="514" spans="1:6" x14ac:dyDescent="0.25">
      <c r="A514" s="75"/>
      <c r="B514" s="75"/>
      <c r="C514" s="76"/>
      <c r="D514" s="16"/>
      <c r="E514" s="34"/>
      <c r="F514" s="75"/>
    </row>
    <row r="515" spans="1:6" x14ac:dyDescent="0.25">
      <c r="A515" s="75"/>
      <c r="B515" s="75"/>
      <c r="C515" s="76"/>
      <c r="D515" s="16"/>
      <c r="E515" s="34"/>
      <c r="F515" s="75"/>
    </row>
    <row r="516" spans="1:6" x14ac:dyDescent="0.25">
      <c r="A516" s="75"/>
      <c r="B516" s="75"/>
      <c r="C516" s="76"/>
      <c r="D516" s="16"/>
      <c r="E516" s="34"/>
      <c r="F516" s="75"/>
    </row>
    <row r="517" spans="1:6" x14ac:dyDescent="0.25">
      <c r="A517" s="75"/>
      <c r="B517" s="75"/>
      <c r="C517" s="76"/>
      <c r="D517" s="16"/>
      <c r="E517" s="34"/>
      <c r="F517" s="75"/>
    </row>
    <row r="518" spans="1:6" x14ac:dyDescent="0.25">
      <c r="A518" s="75"/>
      <c r="B518" s="75"/>
      <c r="C518" s="76"/>
      <c r="D518" s="16"/>
      <c r="E518" s="34"/>
      <c r="F518" s="75"/>
    </row>
    <row r="519" spans="1:6" x14ac:dyDescent="0.25">
      <c r="A519" s="75"/>
      <c r="B519" s="75"/>
      <c r="C519" s="76"/>
      <c r="D519" s="16"/>
      <c r="E519" s="34"/>
      <c r="F519" s="75"/>
    </row>
    <row r="520" spans="1:6" x14ac:dyDescent="0.25">
      <c r="A520" s="75"/>
      <c r="B520" s="75"/>
      <c r="C520" s="76"/>
      <c r="D520" s="16"/>
      <c r="E520" s="34"/>
      <c r="F520" s="75"/>
    </row>
    <row r="521" spans="1:6" x14ac:dyDescent="0.25">
      <c r="A521" s="75"/>
      <c r="B521" s="75"/>
      <c r="C521" s="76"/>
      <c r="D521" s="16"/>
      <c r="E521" s="34"/>
      <c r="F521" s="75"/>
    </row>
    <row r="522" spans="1:6" x14ac:dyDescent="0.25">
      <c r="A522" s="75"/>
      <c r="B522" s="75"/>
      <c r="C522" s="76"/>
      <c r="D522" s="16"/>
      <c r="E522" s="34"/>
      <c r="F522" s="75"/>
    </row>
    <row r="523" spans="1:6" x14ac:dyDescent="0.25">
      <c r="A523" s="75"/>
      <c r="B523" s="75"/>
      <c r="C523" s="76"/>
      <c r="D523" s="16"/>
      <c r="E523" s="34"/>
      <c r="F523" s="75"/>
    </row>
    <row r="524" spans="1:6" x14ac:dyDescent="0.25">
      <c r="A524" s="75"/>
      <c r="B524" s="75"/>
      <c r="C524" s="76"/>
      <c r="D524" s="16"/>
      <c r="E524" s="34"/>
      <c r="F524" s="75"/>
    </row>
    <row r="525" spans="1:6" x14ac:dyDescent="0.25">
      <c r="A525" s="75"/>
      <c r="B525" s="75"/>
      <c r="C525" s="76"/>
      <c r="D525" s="16"/>
      <c r="E525" s="34"/>
      <c r="F525" s="75"/>
    </row>
    <row r="526" spans="1:6" x14ac:dyDescent="0.25">
      <c r="A526" s="75"/>
      <c r="B526" s="75"/>
      <c r="C526" s="76"/>
      <c r="D526" s="16"/>
      <c r="E526" s="34"/>
      <c r="F526" s="75"/>
    </row>
    <row r="527" spans="1:6" x14ac:dyDescent="0.25">
      <c r="A527" s="75"/>
      <c r="B527" s="75"/>
      <c r="C527" s="76"/>
      <c r="D527" s="16"/>
      <c r="E527" s="34"/>
      <c r="F527" s="75"/>
    </row>
    <row r="528" spans="1:6" x14ac:dyDescent="0.25">
      <c r="A528" s="75"/>
      <c r="B528" s="75"/>
      <c r="C528" s="76"/>
      <c r="D528" s="16"/>
      <c r="E528" s="34"/>
      <c r="F528" s="75"/>
    </row>
    <row r="529" spans="1:6" x14ac:dyDescent="0.25">
      <c r="A529" s="75"/>
      <c r="B529" s="75"/>
      <c r="C529" s="76"/>
      <c r="D529" s="16"/>
      <c r="E529" s="34"/>
      <c r="F529" s="75"/>
    </row>
    <row r="530" spans="1:6" x14ac:dyDescent="0.25">
      <c r="A530" s="75"/>
      <c r="B530" s="75"/>
      <c r="C530" s="76"/>
      <c r="D530" s="16"/>
      <c r="E530" s="34"/>
      <c r="F530" s="75"/>
    </row>
    <row r="531" spans="1:6" x14ac:dyDescent="0.25">
      <c r="A531" s="75"/>
      <c r="B531" s="75"/>
      <c r="C531" s="76"/>
      <c r="D531" s="16"/>
      <c r="E531" s="34"/>
      <c r="F531" s="75"/>
    </row>
    <row r="532" spans="1:6" x14ac:dyDescent="0.25">
      <c r="A532" s="75"/>
      <c r="B532" s="75"/>
      <c r="C532" s="76"/>
      <c r="D532" s="16"/>
      <c r="E532" s="34"/>
      <c r="F532" s="75"/>
    </row>
    <row r="533" spans="1:6" x14ac:dyDescent="0.25">
      <c r="A533" s="75"/>
      <c r="B533" s="75"/>
      <c r="C533" s="76"/>
      <c r="D533" s="16"/>
      <c r="E533" s="34"/>
      <c r="F533" s="75"/>
    </row>
    <row r="534" spans="1:6" x14ac:dyDescent="0.25">
      <c r="A534" s="75"/>
      <c r="B534" s="75"/>
      <c r="C534" s="76"/>
      <c r="D534" s="16"/>
      <c r="E534" s="34"/>
      <c r="F534" s="75"/>
    </row>
    <row r="535" spans="1:6" x14ac:dyDescent="0.25">
      <c r="A535" s="75"/>
      <c r="B535" s="75"/>
      <c r="C535" s="76"/>
      <c r="D535" s="16"/>
      <c r="E535" s="34"/>
      <c r="F535" s="75"/>
    </row>
    <row r="536" spans="1:6" x14ac:dyDescent="0.25">
      <c r="A536" s="75"/>
      <c r="B536" s="75"/>
      <c r="C536" s="76"/>
      <c r="D536" s="16"/>
      <c r="E536" s="34"/>
      <c r="F536" s="75"/>
    </row>
    <row r="537" spans="1:6" x14ac:dyDescent="0.25">
      <c r="A537" s="75"/>
      <c r="B537" s="75"/>
      <c r="C537" s="76"/>
      <c r="D537" s="16"/>
      <c r="E537" s="34"/>
      <c r="F537" s="75"/>
    </row>
    <row r="538" spans="1:6" x14ac:dyDescent="0.25">
      <c r="A538" s="75"/>
      <c r="B538" s="75"/>
      <c r="C538" s="76"/>
      <c r="D538" s="16"/>
      <c r="E538" s="34"/>
      <c r="F538" s="75"/>
    </row>
    <row r="539" spans="1:6" x14ac:dyDescent="0.25">
      <c r="A539" s="75"/>
      <c r="B539" s="75"/>
      <c r="C539" s="76"/>
      <c r="D539" s="16"/>
      <c r="E539" s="34"/>
      <c r="F539" s="75"/>
    </row>
    <row r="540" spans="1:6" x14ac:dyDescent="0.25">
      <c r="A540" s="75"/>
      <c r="B540" s="75"/>
      <c r="C540" s="76"/>
      <c r="D540" s="16"/>
      <c r="E540" s="34"/>
      <c r="F540" s="75"/>
    </row>
    <row r="541" spans="1:6" x14ac:dyDescent="0.25">
      <c r="A541" s="75"/>
      <c r="B541" s="75"/>
      <c r="C541" s="76"/>
      <c r="D541" s="16"/>
      <c r="E541" s="34"/>
      <c r="F541" s="75"/>
    </row>
    <row r="542" spans="1:6" x14ac:dyDescent="0.25">
      <c r="A542" s="75"/>
      <c r="B542" s="75"/>
      <c r="C542" s="76"/>
      <c r="D542" s="16"/>
      <c r="E542" s="34"/>
      <c r="F542" s="75"/>
    </row>
    <row r="543" spans="1:6" x14ac:dyDescent="0.25">
      <c r="A543" s="75"/>
      <c r="B543" s="75"/>
      <c r="C543" s="76"/>
      <c r="D543" s="16"/>
      <c r="E543" s="34"/>
      <c r="F543" s="75"/>
    </row>
    <row r="544" spans="1:6" x14ac:dyDescent="0.25">
      <c r="A544" s="75"/>
      <c r="B544" s="75"/>
      <c r="C544" s="76"/>
      <c r="D544" s="16"/>
      <c r="E544" s="34"/>
      <c r="F544" s="75"/>
    </row>
    <row r="545" spans="1:6" x14ac:dyDescent="0.25">
      <c r="A545" s="75"/>
      <c r="B545" s="75"/>
      <c r="C545" s="76"/>
      <c r="D545" s="16"/>
      <c r="E545" s="34"/>
      <c r="F545" s="75"/>
    </row>
    <row r="546" spans="1:6" x14ac:dyDescent="0.25">
      <c r="A546" s="75"/>
      <c r="B546" s="75"/>
      <c r="C546" s="76"/>
      <c r="D546" s="16"/>
      <c r="E546" s="34"/>
      <c r="F546" s="75"/>
    </row>
    <row r="547" spans="1:6" x14ac:dyDescent="0.25">
      <c r="A547" s="75"/>
      <c r="B547" s="75"/>
      <c r="C547" s="76"/>
      <c r="D547" s="16"/>
      <c r="E547" s="34"/>
      <c r="F547" s="75"/>
    </row>
    <row r="548" spans="1:6" x14ac:dyDescent="0.25">
      <c r="A548" s="75"/>
      <c r="B548" s="75"/>
      <c r="C548" s="76"/>
      <c r="D548" s="16"/>
      <c r="E548" s="34"/>
      <c r="F548" s="75"/>
    </row>
    <row r="549" spans="1:6" x14ac:dyDescent="0.25">
      <c r="A549" s="75"/>
      <c r="B549" s="75"/>
      <c r="C549" s="76"/>
      <c r="D549" s="16"/>
      <c r="E549" s="34"/>
      <c r="F549" s="75"/>
    </row>
    <row r="550" spans="1:6" x14ac:dyDescent="0.25">
      <c r="A550" s="75"/>
      <c r="B550" s="75"/>
      <c r="C550" s="76"/>
      <c r="D550" s="16"/>
      <c r="E550" s="34"/>
      <c r="F550" s="75"/>
    </row>
    <row r="551" spans="1:6" x14ac:dyDescent="0.25">
      <c r="A551" s="75"/>
      <c r="B551" s="75"/>
      <c r="C551" s="76"/>
      <c r="D551" s="16"/>
      <c r="E551" s="34"/>
      <c r="F551" s="75"/>
    </row>
    <row r="552" spans="1:6" x14ac:dyDescent="0.25">
      <c r="A552" s="75"/>
      <c r="B552" s="75"/>
      <c r="C552" s="76"/>
      <c r="D552" s="16"/>
      <c r="E552" s="34"/>
      <c r="F552" s="75"/>
    </row>
    <row r="553" spans="1:6" x14ac:dyDescent="0.25">
      <c r="A553" s="75"/>
      <c r="B553" s="75"/>
      <c r="C553" s="76"/>
      <c r="D553" s="16"/>
      <c r="E553" s="34"/>
      <c r="F553" s="75"/>
    </row>
    <row r="554" spans="1:6" x14ac:dyDescent="0.25">
      <c r="A554" s="75"/>
      <c r="B554" s="75"/>
      <c r="C554" s="76"/>
      <c r="D554" s="16"/>
      <c r="E554" s="34"/>
      <c r="F554" s="75"/>
    </row>
    <row r="555" spans="1:6" x14ac:dyDescent="0.25">
      <c r="A555" s="75"/>
      <c r="B555" s="75"/>
      <c r="C555" s="76"/>
      <c r="D555" s="16"/>
      <c r="E555" s="34"/>
      <c r="F555" s="75"/>
    </row>
    <row r="556" spans="1:6" x14ac:dyDescent="0.25">
      <c r="A556" s="75"/>
      <c r="B556" s="75"/>
      <c r="C556" s="76"/>
      <c r="D556" s="16"/>
      <c r="E556" s="34"/>
      <c r="F556" s="75"/>
    </row>
    <row r="557" spans="1:6" x14ac:dyDescent="0.25">
      <c r="A557" s="75"/>
      <c r="B557" s="75"/>
      <c r="C557" s="76"/>
      <c r="D557" s="16"/>
      <c r="E557" s="34"/>
      <c r="F557" s="75"/>
    </row>
    <row r="558" spans="1:6" x14ac:dyDescent="0.25">
      <c r="A558" s="75"/>
      <c r="B558" s="75"/>
      <c r="C558" s="76"/>
      <c r="D558" s="16"/>
      <c r="E558" s="34"/>
      <c r="F558" s="75"/>
    </row>
    <row r="559" spans="1:6" x14ac:dyDescent="0.25">
      <c r="A559" s="75"/>
      <c r="B559" s="75"/>
      <c r="C559" s="76"/>
      <c r="D559" s="16"/>
      <c r="E559" s="34"/>
      <c r="F559" s="75"/>
    </row>
    <row r="560" spans="1:6" x14ac:dyDescent="0.25">
      <c r="A560" s="75"/>
      <c r="B560" s="75"/>
      <c r="C560" s="76"/>
      <c r="D560" s="16"/>
      <c r="E560" s="34"/>
      <c r="F560" s="75"/>
    </row>
    <row r="561" spans="1:6" x14ac:dyDescent="0.25">
      <c r="A561" s="75"/>
      <c r="B561" s="75"/>
      <c r="C561" s="76"/>
      <c r="D561" s="16"/>
      <c r="E561" s="34"/>
      <c r="F561" s="75"/>
    </row>
    <row r="562" spans="1:6" x14ac:dyDescent="0.25">
      <c r="A562" s="75"/>
      <c r="B562" s="75"/>
      <c r="C562" s="76"/>
      <c r="D562" s="16"/>
      <c r="E562" s="34"/>
      <c r="F562" s="75"/>
    </row>
    <row r="563" spans="1:6" x14ac:dyDescent="0.25">
      <c r="A563" s="75"/>
      <c r="B563" s="75"/>
      <c r="C563" s="76"/>
      <c r="D563" s="16"/>
      <c r="E563" s="34"/>
      <c r="F563" s="75"/>
    </row>
    <row r="564" spans="1:6" x14ac:dyDescent="0.25">
      <c r="A564" s="75"/>
      <c r="B564" s="75"/>
      <c r="C564" s="76"/>
      <c r="D564" s="16"/>
      <c r="E564" s="34"/>
      <c r="F564" s="75"/>
    </row>
    <row r="565" spans="1:6" x14ac:dyDescent="0.25">
      <c r="A565" s="75"/>
      <c r="B565" s="75"/>
      <c r="C565" s="76"/>
      <c r="D565" s="16"/>
      <c r="E565" s="34"/>
      <c r="F565" s="75"/>
    </row>
    <row r="566" spans="1:6" x14ac:dyDescent="0.25">
      <c r="A566" s="75"/>
      <c r="B566" s="75"/>
      <c r="C566" s="76"/>
      <c r="D566" s="16"/>
      <c r="E566" s="34"/>
      <c r="F566" s="75"/>
    </row>
    <row r="567" spans="1:6" x14ac:dyDescent="0.25">
      <c r="A567" s="75"/>
      <c r="B567" s="75"/>
      <c r="C567" s="76"/>
      <c r="D567" s="16"/>
      <c r="E567" s="34"/>
      <c r="F567" s="75"/>
    </row>
    <row r="568" spans="1:6" x14ac:dyDescent="0.25">
      <c r="A568" s="75"/>
      <c r="B568" s="75"/>
      <c r="C568" s="76"/>
      <c r="D568" s="16"/>
      <c r="E568" s="34"/>
      <c r="F568" s="75"/>
    </row>
    <row r="569" spans="1:6" x14ac:dyDescent="0.25">
      <c r="A569" s="75"/>
      <c r="B569" s="75"/>
      <c r="C569" s="76"/>
      <c r="D569" s="16"/>
      <c r="E569" s="34"/>
      <c r="F569" s="75"/>
    </row>
    <row r="570" spans="1:6" x14ac:dyDescent="0.25">
      <c r="A570" s="75"/>
      <c r="B570" s="75"/>
      <c r="C570" s="76"/>
      <c r="D570" s="16"/>
      <c r="E570" s="34"/>
      <c r="F570" s="75"/>
    </row>
    <row r="571" spans="1:6" x14ac:dyDescent="0.25">
      <c r="A571" s="75"/>
      <c r="B571" s="75"/>
      <c r="C571" s="76"/>
      <c r="D571" s="16"/>
      <c r="E571" s="34"/>
      <c r="F571" s="75"/>
    </row>
    <row r="572" spans="1:6" x14ac:dyDescent="0.25">
      <c r="A572" s="75"/>
      <c r="B572" s="75"/>
      <c r="C572" s="76"/>
      <c r="D572" s="16"/>
      <c r="E572" s="34"/>
      <c r="F572" s="75"/>
    </row>
    <row r="573" spans="1:6" x14ac:dyDescent="0.25">
      <c r="A573" s="75"/>
      <c r="B573" s="75"/>
      <c r="C573" s="76"/>
      <c r="D573" s="16"/>
      <c r="E573" s="34"/>
      <c r="F573" s="75"/>
    </row>
    <row r="574" spans="1:6" x14ac:dyDescent="0.25">
      <c r="A574" s="75"/>
      <c r="B574" s="75"/>
      <c r="C574" s="76"/>
      <c r="D574" s="16"/>
      <c r="E574" s="34"/>
      <c r="F574" s="75"/>
    </row>
    <row r="575" spans="1:6" x14ac:dyDescent="0.25">
      <c r="A575" s="75"/>
      <c r="B575" s="75"/>
      <c r="C575" s="76"/>
      <c r="D575" s="16"/>
      <c r="E575" s="34"/>
      <c r="F575" s="75"/>
    </row>
    <row r="576" spans="1:6" x14ac:dyDescent="0.25">
      <c r="A576" s="75"/>
      <c r="B576" s="75"/>
      <c r="C576" s="76"/>
      <c r="D576" s="16"/>
      <c r="E576" s="34"/>
      <c r="F576" s="75"/>
    </row>
    <row r="577" spans="1:6" x14ac:dyDescent="0.25">
      <c r="A577" s="75"/>
      <c r="B577" s="75"/>
      <c r="C577" s="76"/>
      <c r="D577" s="16"/>
      <c r="E577" s="34"/>
      <c r="F577" s="75"/>
    </row>
    <row r="578" spans="1:6" x14ac:dyDescent="0.25">
      <c r="A578" s="75"/>
      <c r="B578" s="75"/>
      <c r="C578" s="76"/>
      <c r="D578" s="16"/>
      <c r="E578" s="34"/>
      <c r="F578" s="75"/>
    </row>
    <row r="579" spans="1:6" x14ac:dyDescent="0.25">
      <c r="A579" s="75"/>
      <c r="B579" s="75"/>
      <c r="C579" s="76"/>
      <c r="D579" s="16"/>
      <c r="E579" s="34"/>
      <c r="F579" s="75"/>
    </row>
    <row r="580" spans="1:6" x14ac:dyDescent="0.25">
      <c r="A580" s="75"/>
      <c r="B580" s="75"/>
      <c r="C580" s="76"/>
      <c r="D580" s="16"/>
      <c r="E580" s="34"/>
      <c r="F580" s="75"/>
    </row>
    <row r="581" spans="1:6" x14ac:dyDescent="0.25">
      <c r="A581" s="75"/>
      <c r="B581" s="75"/>
      <c r="C581" s="76"/>
      <c r="D581" s="16"/>
      <c r="E581" s="34"/>
      <c r="F581" s="75"/>
    </row>
    <row r="582" spans="1:6" x14ac:dyDescent="0.25">
      <c r="A582" s="75"/>
      <c r="B582" s="75"/>
      <c r="C582" s="76"/>
      <c r="D582" s="16"/>
      <c r="E582" s="34"/>
      <c r="F582" s="75"/>
    </row>
    <row r="583" spans="1:6" x14ac:dyDescent="0.25">
      <c r="A583" s="75"/>
      <c r="B583" s="75"/>
      <c r="C583" s="76"/>
      <c r="D583" s="16"/>
      <c r="E583" s="34"/>
      <c r="F583" s="75"/>
    </row>
    <row r="584" spans="1:6" x14ac:dyDescent="0.25">
      <c r="A584" s="75"/>
      <c r="B584" s="75"/>
      <c r="C584" s="76"/>
      <c r="D584" s="16"/>
      <c r="E584" s="34"/>
      <c r="F584" s="75"/>
    </row>
    <row r="585" spans="1:6" x14ac:dyDescent="0.25">
      <c r="A585" s="75"/>
      <c r="B585" s="75"/>
      <c r="C585" s="76"/>
      <c r="D585" s="16"/>
      <c r="E585" s="34"/>
      <c r="F585" s="75"/>
    </row>
    <row r="586" spans="1:6" x14ac:dyDescent="0.25">
      <c r="A586" s="75"/>
      <c r="B586" s="75"/>
      <c r="C586" s="76"/>
      <c r="D586" s="16"/>
      <c r="E586" s="34"/>
      <c r="F586" s="75"/>
    </row>
    <row r="587" spans="1:6" x14ac:dyDescent="0.25">
      <c r="A587" s="75"/>
      <c r="B587" s="75"/>
      <c r="C587" s="76"/>
      <c r="D587" s="16"/>
      <c r="E587" s="34"/>
      <c r="F587" s="75"/>
    </row>
    <row r="588" spans="1:6" x14ac:dyDescent="0.25">
      <c r="A588" s="75"/>
      <c r="B588" s="75"/>
      <c r="C588" s="76"/>
      <c r="D588" s="16"/>
      <c r="E588" s="34"/>
      <c r="F588" s="75"/>
    </row>
    <row r="589" spans="1:6" x14ac:dyDescent="0.25">
      <c r="A589" s="75"/>
      <c r="B589" s="75"/>
      <c r="C589" s="76"/>
      <c r="D589" s="16"/>
      <c r="E589" s="34"/>
      <c r="F589" s="75"/>
    </row>
    <row r="590" spans="1:6" x14ac:dyDescent="0.25">
      <c r="A590" s="75"/>
      <c r="B590" s="75"/>
      <c r="C590" s="76"/>
      <c r="D590" s="16"/>
      <c r="E590" s="34"/>
      <c r="F590" s="75"/>
    </row>
    <row r="591" spans="1:6" x14ac:dyDescent="0.25">
      <c r="A591" s="75"/>
      <c r="B591" s="75"/>
      <c r="C591" s="76"/>
      <c r="D591" s="16"/>
      <c r="E591" s="34"/>
      <c r="F591" s="75"/>
    </row>
    <row r="592" spans="1:6" x14ac:dyDescent="0.25">
      <c r="A592" s="75"/>
      <c r="B592" s="75"/>
      <c r="C592" s="76"/>
      <c r="D592" s="16"/>
      <c r="E592" s="34"/>
      <c r="F592" s="75"/>
    </row>
    <row r="593" spans="1:37" x14ac:dyDescent="0.25">
      <c r="A593" s="75"/>
      <c r="B593" s="75"/>
      <c r="C593" s="76"/>
      <c r="D593" s="16"/>
      <c r="E593" s="34"/>
      <c r="F593" s="75"/>
    </row>
    <row r="594" spans="1:37" x14ac:dyDescent="0.25">
      <c r="A594" s="75"/>
      <c r="B594" s="75"/>
      <c r="C594" s="76"/>
      <c r="D594" s="16"/>
      <c r="E594" s="34"/>
      <c r="F594" s="75"/>
    </row>
    <row r="595" spans="1:37" x14ac:dyDescent="0.25">
      <c r="A595" s="75"/>
      <c r="B595" s="75"/>
      <c r="C595" s="76"/>
      <c r="D595" s="16"/>
      <c r="E595" s="34"/>
      <c r="F595" s="75"/>
    </row>
    <row r="596" spans="1:37" x14ac:dyDescent="0.25">
      <c r="A596" s="75"/>
      <c r="B596" s="75"/>
      <c r="C596" s="76"/>
      <c r="D596" s="16"/>
      <c r="E596" s="34"/>
      <c r="F596" s="75"/>
      <c r="AK596" s="92"/>
    </row>
    <row r="597" spans="1:37" x14ac:dyDescent="0.25">
      <c r="A597" s="75"/>
      <c r="B597" s="75"/>
      <c r="C597" s="76"/>
      <c r="D597" s="16"/>
      <c r="E597" s="34"/>
      <c r="F597" s="75"/>
      <c r="AK597" s="92"/>
    </row>
    <row r="598" spans="1:37" x14ac:dyDescent="0.25">
      <c r="A598" s="75"/>
      <c r="B598" s="75"/>
      <c r="C598" s="76"/>
      <c r="D598" s="16"/>
      <c r="E598" s="34"/>
      <c r="F598" s="75"/>
    </row>
    <row r="599" spans="1:37" x14ac:dyDescent="0.25">
      <c r="A599" s="75"/>
      <c r="B599" s="75"/>
      <c r="C599" s="76"/>
      <c r="D599" s="16"/>
      <c r="E599" s="34"/>
      <c r="F599" s="75"/>
    </row>
    <row r="600" spans="1:37" x14ac:dyDescent="0.25">
      <c r="A600" s="75"/>
      <c r="B600" s="75"/>
      <c r="C600" s="76"/>
      <c r="D600" s="16"/>
      <c r="E600" s="34"/>
      <c r="F600" s="75"/>
    </row>
    <row r="601" spans="1:37" x14ac:dyDescent="0.25">
      <c r="A601" s="75"/>
      <c r="B601" s="75"/>
      <c r="C601" s="76"/>
      <c r="D601" s="16"/>
      <c r="E601" s="34"/>
      <c r="F601" s="75"/>
    </row>
    <row r="602" spans="1:37" x14ac:dyDescent="0.25">
      <c r="A602" s="75"/>
      <c r="B602" s="75"/>
      <c r="C602" s="76"/>
      <c r="D602" s="16"/>
      <c r="E602" s="34"/>
      <c r="F602" s="75"/>
    </row>
    <row r="603" spans="1:37" x14ac:dyDescent="0.25">
      <c r="A603" s="75"/>
      <c r="B603" s="75"/>
      <c r="C603" s="76"/>
      <c r="D603" s="16"/>
      <c r="E603" s="34"/>
      <c r="F603" s="75"/>
    </row>
    <row r="604" spans="1:37" x14ac:dyDescent="0.25">
      <c r="A604" s="75"/>
      <c r="B604" s="75"/>
      <c r="C604" s="76"/>
      <c r="D604" s="16"/>
      <c r="E604" s="34"/>
      <c r="F604" s="75"/>
    </row>
    <row r="605" spans="1:37" x14ac:dyDescent="0.25">
      <c r="A605" s="75"/>
      <c r="B605" s="75"/>
      <c r="C605" s="76"/>
      <c r="D605" s="16"/>
      <c r="E605" s="34"/>
      <c r="F605" s="75"/>
    </row>
    <row r="606" spans="1:37" x14ac:dyDescent="0.25">
      <c r="A606" s="75"/>
      <c r="B606" s="75"/>
      <c r="C606" s="76"/>
      <c r="D606" s="16"/>
      <c r="E606" s="34"/>
      <c r="F606" s="75"/>
    </row>
    <row r="607" spans="1:37" x14ac:dyDescent="0.25">
      <c r="A607" s="75"/>
      <c r="B607" s="75"/>
      <c r="C607" s="76"/>
      <c r="D607" s="16"/>
      <c r="E607" s="34"/>
      <c r="F607" s="75"/>
    </row>
    <row r="608" spans="1:37" x14ac:dyDescent="0.25">
      <c r="A608" s="75"/>
      <c r="B608" s="75"/>
      <c r="C608" s="76"/>
      <c r="D608" s="16"/>
      <c r="E608" s="34"/>
      <c r="F608" s="75"/>
    </row>
    <row r="609" spans="1:6" x14ac:dyDescent="0.25">
      <c r="A609" s="75"/>
      <c r="B609" s="75"/>
      <c r="C609" s="76"/>
      <c r="D609" s="16"/>
      <c r="E609" s="34"/>
      <c r="F609" s="75"/>
    </row>
    <row r="610" spans="1:6" x14ac:dyDescent="0.25">
      <c r="A610" s="75"/>
      <c r="B610" s="75"/>
      <c r="C610" s="76"/>
      <c r="D610" s="16"/>
      <c r="E610" s="34"/>
      <c r="F610" s="75"/>
    </row>
    <row r="611" spans="1:6" x14ac:dyDescent="0.25">
      <c r="A611" s="75"/>
      <c r="B611" s="75"/>
      <c r="C611" s="76"/>
      <c r="D611" s="16"/>
      <c r="E611" s="34"/>
      <c r="F611" s="75"/>
    </row>
    <row r="612" spans="1:6" x14ac:dyDescent="0.25">
      <c r="A612" s="75"/>
      <c r="B612" s="75"/>
      <c r="C612" s="76"/>
      <c r="D612" s="16"/>
      <c r="E612" s="34"/>
      <c r="F612" s="75"/>
    </row>
    <row r="613" spans="1:6" x14ac:dyDescent="0.25">
      <c r="A613" s="75"/>
      <c r="B613" s="75"/>
      <c r="C613" s="76"/>
      <c r="D613" s="16"/>
      <c r="E613" s="34"/>
      <c r="F613" s="75"/>
    </row>
    <row r="614" spans="1:6" x14ac:dyDescent="0.25">
      <c r="A614" s="75"/>
      <c r="B614" s="75"/>
      <c r="C614" s="76"/>
      <c r="D614" s="16"/>
      <c r="E614" s="34"/>
      <c r="F614" s="75"/>
    </row>
    <row r="615" spans="1:6" x14ac:dyDescent="0.25">
      <c r="A615" s="75"/>
      <c r="B615" s="75"/>
      <c r="C615" s="76"/>
      <c r="D615" s="16"/>
      <c r="E615" s="34"/>
      <c r="F615" s="75"/>
    </row>
    <row r="616" spans="1:6" x14ac:dyDescent="0.25">
      <c r="A616" s="75"/>
      <c r="B616" s="75"/>
      <c r="C616" s="76"/>
      <c r="D616" s="16"/>
      <c r="E616" s="34"/>
      <c r="F616" s="75"/>
    </row>
    <row r="617" spans="1:6" x14ac:dyDescent="0.25">
      <c r="A617" s="75"/>
      <c r="B617" s="75"/>
      <c r="C617" s="76"/>
      <c r="D617" s="16"/>
      <c r="E617" s="34"/>
      <c r="F617" s="75"/>
    </row>
    <row r="618" spans="1:6" x14ac:dyDescent="0.25">
      <c r="A618" s="75"/>
      <c r="B618" s="75"/>
      <c r="C618" s="76"/>
      <c r="D618" s="16"/>
      <c r="E618" s="34"/>
      <c r="F618" s="75"/>
    </row>
    <row r="619" spans="1:6" x14ac:dyDescent="0.25">
      <c r="A619" s="75"/>
      <c r="B619" s="75"/>
      <c r="C619" s="76"/>
      <c r="D619" s="16"/>
      <c r="E619" s="34"/>
      <c r="F619" s="75"/>
    </row>
    <row r="620" spans="1:6" x14ac:dyDescent="0.25">
      <c r="A620" s="75"/>
      <c r="B620" s="75"/>
      <c r="C620" s="76"/>
      <c r="D620" s="16"/>
      <c r="E620" s="34"/>
      <c r="F620" s="75"/>
    </row>
    <row r="621" spans="1:6" x14ac:dyDescent="0.25">
      <c r="A621" s="75"/>
      <c r="B621" s="75"/>
      <c r="C621" s="76"/>
      <c r="D621" s="16"/>
      <c r="E621" s="34"/>
      <c r="F621" s="75"/>
    </row>
    <row r="622" spans="1:6" x14ac:dyDescent="0.25">
      <c r="A622" s="75"/>
      <c r="B622" s="75"/>
      <c r="C622" s="76"/>
      <c r="D622" s="16"/>
      <c r="E622" s="34"/>
      <c r="F622" s="75"/>
    </row>
    <row r="623" spans="1:6" x14ac:dyDescent="0.25">
      <c r="A623" s="75"/>
      <c r="B623" s="75"/>
      <c r="C623" s="76"/>
      <c r="D623" s="16"/>
      <c r="E623" s="34"/>
      <c r="F623" s="75"/>
    </row>
    <row r="624" spans="1:6" x14ac:dyDescent="0.25">
      <c r="A624" s="75"/>
      <c r="B624" s="75"/>
      <c r="C624" s="76"/>
      <c r="D624" s="16"/>
      <c r="E624" s="34"/>
      <c r="F624" s="75"/>
    </row>
    <row r="625" spans="1:6" x14ac:dyDescent="0.25">
      <c r="A625" s="75"/>
      <c r="B625" s="75"/>
      <c r="C625" s="76"/>
      <c r="D625" s="16"/>
      <c r="E625" s="34"/>
      <c r="F625" s="75"/>
    </row>
    <row r="626" spans="1:6" x14ac:dyDescent="0.25">
      <c r="A626" s="75"/>
      <c r="B626" s="75"/>
      <c r="C626" s="76"/>
      <c r="D626" s="16"/>
      <c r="E626" s="34"/>
      <c r="F626" s="75"/>
    </row>
    <row r="627" spans="1:6" x14ac:dyDescent="0.25">
      <c r="A627" s="75"/>
      <c r="B627" s="75"/>
      <c r="C627" s="76"/>
      <c r="D627" s="16"/>
      <c r="E627" s="34"/>
      <c r="F627" s="75"/>
    </row>
    <row r="628" spans="1:6" x14ac:dyDescent="0.25">
      <c r="A628" s="75"/>
      <c r="B628" s="75"/>
      <c r="C628" s="76"/>
      <c r="D628" s="16"/>
      <c r="E628" s="34"/>
      <c r="F628" s="75"/>
    </row>
    <row r="629" spans="1:6" x14ac:dyDescent="0.25">
      <c r="A629" s="75"/>
      <c r="B629" s="75"/>
      <c r="C629" s="76"/>
      <c r="D629" s="16"/>
      <c r="E629" s="34"/>
      <c r="F629" s="75"/>
    </row>
    <row r="630" spans="1:6" x14ac:dyDescent="0.25">
      <c r="A630" s="75"/>
      <c r="B630" s="75"/>
      <c r="C630" s="76"/>
      <c r="D630" s="16"/>
      <c r="E630" s="34"/>
      <c r="F630" s="75"/>
    </row>
    <row r="631" spans="1:6" x14ac:dyDescent="0.25">
      <c r="A631" s="75"/>
      <c r="B631" s="75"/>
      <c r="C631" s="76"/>
      <c r="D631" s="16"/>
      <c r="E631" s="34"/>
      <c r="F631" s="75"/>
    </row>
    <row r="632" spans="1:6" x14ac:dyDescent="0.25">
      <c r="A632" s="75"/>
      <c r="B632" s="75"/>
      <c r="C632" s="76"/>
      <c r="D632" s="16"/>
      <c r="E632" s="34"/>
      <c r="F632" s="75"/>
    </row>
    <row r="633" spans="1:6" x14ac:dyDescent="0.25">
      <c r="A633" s="75"/>
      <c r="B633" s="75"/>
      <c r="C633" s="76"/>
      <c r="D633" s="16"/>
      <c r="E633" s="34"/>
      <c r="F633" s="75"/>
    </row>
    <row r="634" spans="1:6" x14ac:dyDescent="0.25">
      <c r="A634" s="75"/>
      <c r="B634" s="75"/>
      <c r="C634" s="76"/>
      <c r="D634" s="16"/>
      <c r="E634" s="34"/>
      <c r="F634" s="75"/>
    </row>
    <row r="635" spans="1:6" x14ac:dyDescent="0.25">
      <c r="A635" s="75"/>
      <c r="B635" s="75"/>
      <c r="C635" s="76"/>
      <c r="D635" s="16"/>
      <c r="E635" s="34"/>
      <c r="F635" s="75"/>
    </row>
    <row r="636" spans="1:6" x14ac:dyDescent="0.25">
      <c r="A636" s="75"/>
      <c r="B636" s="75"/>
      <c r="C636" s="76"/>
      <c r="D636" s="16"/>
      <c r="E636" s="34"/>
      <c r="F636" s="75"/>
    </row>
    <row r="637" spans="1:6" x14ac:dyDescent="0.25">
      <c r="A637" s="75"/>
      <c r="B637" s="75"/>
      <c r="C637" s="76"/>
      <c r="D637" s="16"/>
      <c r="E637" s="34"/>
      <c r="F637" s="75"/>
    </row>
    <row r="638" spans="1:6" x14ac:dyDescent="0.25">
      <c r="A638" s="75"/>
      <c r="B638" s="75"/>
      <c r="C638" s="76"/>
      <c r="D638" s="16"/>
      <c r="E638" s="34"/>
      <c r="F638" s="75"/>
    </row>
    <row r="639" spans="1:6" x14ac:dyDescent="0.25">
      <c r="A639" s="75"/>
      <c r="B639" s="75"/>
      <c r="C639" s="76"/>
      <c r="D639" s="16"/>
      <c r="E639" s="34"/>
      <c r="F639" s="75"/>
    </row>
    <row r="640" spans="1:6" x14ac:dyDescent="0.25">
      <c r="A640" s="75"/>
      <c r="B640" s="75"/>
      <c r="C640" s="76"/>
      <c r="D640" s="16"/>
      <c r="E640" s="34"/>
      <c r="F640" s="75"/>
    </row>
    <row r="641" spans="1:6" x14ac:dyDescent="0.25">
      <c r="A641" s="75"/>
      <c r="B641" s="75"/>
      <c r="C641" s="76"/>
      <c r="D641" s="16"/>
      <c r="E641" s="34"/>
      <c r="F641" s="75"/>
    </row>
    <row r="642" spans="1:6" x14ac:dyDescent="0.25">
      <c r="A642" s="75"/>
      <c r="B642" s="75"/>
      <c r="C642" s="76"/>
      <c r="D642" s="16"/>
      <c r="E642" s="34"/>
      <c r="F642" s="75"/>
    </row>
    <row r="643" spans="1:6" x14ac:dyDescent="0.25">
      <c r="A643" s="75"/>
      <c r="B643" s="75"/>
      <c r="C643" s="76"/>
      <c r="D643" s="16"/>
      <c r="E643" s="34"/>
      <c r="F643" s="75"/>
    </row>
    <row r="644" spans="1:6" x14ac:dyDescent="0.25">
      <c r="A644" s="75"/>
      <c r="B644" s="75"/>
      <c r="C644" s="76"/>
      <c r="D644" s="16"/>
      <c r="E644" s="34"/>
      <c r="F644" s="75"/>
    </row>
    <row r="645" spans="1:6" x14ac:dyDescent="0.25">
      <c r="A645" s="75"/>
      <c r="B645" s="75"/>
      <c r="C645" s="76"/>
      <c r="D645" s="16"/>
      <c r="E645" s="34"/>
      <c r="F645" s="75"/>
    </row>
    <row r="646" spans="1:6" x14ac:dyDescent="0.25">
      <c r="A646" s="75"/>
      <c r="B646" s="75"/>
      <c r="C646" s="76"/>
      <c r="D646" s="16"/>
      <c r="E646" s="34"/>
      <c r="F646" s="75"/>
    </row>
    <row r="647" spans="1:6" x14ac:dyDescent="0.25">
      <c r="A647" s="75"/>
      <c r="B647" s="75"/>
      <c r="C647" s="76"/>
      <c r="D647" s="16"/>
      <c r="E647" s="34"/>
      <c r="F647" s="75"/>
    </row>
    <row r="648" spans="1:6" x14ac:dyDescent="0.25">
      <c r="A648" s="75"/>
      <c r="B648" s="75"/>
      <c r="C648" s="76"/>
      <c r="D648" s="16"/>
      <c r="E648" s="34"/>
      <c r="F648" s="75"/>
    </row>
    <row r="649" spans="1:6" x14ac:dyDescent="0.25">
      <c r="A649" s="75"/>
      <c r="B649" s="75"/>
      <c r="C649" s="76"/>
      <c r="D649" s="16"/>
      <c r="E649" s="34"/>
      <c r="F649" s="75"/>
    </row>
    <row r="650" spans="1:6" x14ac:dyDescent="0.25">
      <c r="A650" s="75"/>
      <c r="B650" s="75"/>
      <c r="C650" s="76"/>
      <c r="D650" s="16"/>
      <c r="E650" s="34"/>
      <c r="F650" s="75"/>
    </row>
    <row r="651" spans="1:6" x14ac:dyDescent="0.25">
      <c r="A651" s="75"/>
      <c r="B651" s="75"/>
      <c r="C651" s="76"/>
      <c r="D651" s="16"/>
      <c r="E651" s="34"/>
      <c r="F651" s="75"/>
    </row>
    <row r="652" spans="1:6" x14ac:dyDescent="0.25">
      <c r="A652" s="75"/>
      <c r="B652" s="75"/>
      <c r="C652" s="76"/>
      <c r="D652" s="16"/>
      <c r="E652" s="34"/>
      <c r="F652" s="75"/>
    </row>
    <row r="653" spans="1:6" x14ac:dyDescent="0.25">
      <c r="A653" s="75"/>
      <c r="B653" s="75"/>
      <c r="C653" s="76"/>
      <c r="D653" s="16"/>
      <c r="E653" s="34"/>
      <c r="F653" s="75"/>
    </row>
  </sheetData>
  <mergeCells count="19">
    <mergeCell ref="P6:Q6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L6"/>
    <mergeCell ref="M6:O6"/>
    <mergeCell ref="AH6:AJ6"/>
    <mergeCell ref="R6:T6"/>
    <mergeCell ref="U6:W6"/>
    <mergeCell ref="X6:Y6"/>
    <mergeCell ref="Z6:AB6"/>
    <mergeCell ref="AC6:AE6"/>
    <mergeCell ref="AF6:AG6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G880"/>
  <sheetViews>
    <sheetView topLeftCell="A16" zoomScaleNormal="100" workbookViewId="0">
      <selection activeCell="Q38" sqref="Q38"/>
    </sheetView>
  </sheetViews>
  <sheetFormatPr defaultColWidth="9.140625" defaultRowHeight="15" x14ac:dyDescent="0.25"/>
  <cols>
    <col min="1" max="1" width="24" style="54" bestFit="1" customWidth="1"/>
    <col min="2" max="2" width="8.5703125" style="54" bestFit="1" customWidth="1"/>
    <col min="3" max="3" width="15.140625" style="54" bestFit="1" customWidth="1"/>
    <col min="4" max="4" width="15" style="54" bestFit="1" customWidth="1"/>
    <col min="5" max="5" width="14.7109375" style="81" bestFit="1" customWidth="1"/>
    <col min="6" max="6" width="12.7109375" style="54" bestFit="1" customWidth="1"/>
    <col min="7" max="7" width="7.5703125" style="53" customWidth="1"/>
    <col min="8" max="8" width="11.140625" style="53" customWidth="1"/>
    <col min="9" max="9" width="12.85546875" style="53" bestFit="1" customWidth="1"/>
    <col min="10" max="10" width="10.140625" style="53" bestFit="1" customWidth="1"/>
    <col min="11" max="11" width="5.5703125" style="53" bestFit="1" customWidth="1"/>
    <col min="12" max="12" width="11.140625" style="53" bestFit="1" customWidth="1"/>
    <col min="13" max="13" width="36.7109375" style="53" bestFit="1" customWidth="1"/>
    <col min="14" max="14" width="18.28515625" style="53" bestFit="1" customWidth="1"/>
    <col min="15" max="15" width="11.140625" style="53" bestFit="1" customWidth="1"/>
    <col min="16" max="16" width="14.42578125" style="53" bestFit="1" customWidth="1"/>
    <col min="17" max="17" width="11.85546875" style="53" bestFit="1" customWidth="1"/>
    <col min="18" max="18" width="6.7109375" style="53" bestFit="1" customWidth="1"/>
    <col min="19" max="19" width="5.5703125" style="53" bestFit="1" customWidth="1"/>
    <col min="20" max="20" width="11.140625" style="53" bestFit="1" customWidth="1"/>
    <col min="21" max="21" width="14.42578125" style="53" bestFit="1" customWidth="1"/>
    <col min="22" max="22" width="5.5703125" style="53" bestFit="1" customWidth="1"/>
    <col min="23" max="23" width="11.140625" style="53" bestFit="1" customWidth="1"/>
    <col min="24" max="24" width="14.42578125" style="53" bestFit="1" customWidth="1"/>
    <col min="25" max="25" width="28.28515625" style="53" bestFit="1" customWidth="1"/>
    <col min="26" max="26" width="6.7109375" style="53" bestFit="1" customWidth="1"/>
    <col min="27" max="27" width="5.5703125" style="53" bestFit="1" customWidth="1"/>
    <col min="28" max="28" width="11.140625" style="53" bestFit="1" customWidth="1"/>
    <col min="29" max="29" width="14.42578125" style="53" bestFit="1" customWidth="1"/>
    <col min="30" max="30" width="5.5703125" style="53" bestFit="1" customWidth="1"/>
    <col min="31" max="31" width="11.140625" style="53" bestFit="1" customWidth="1"/>
    <col min="32" max="32" width="14.42578125" style="53" bestFit="1" customWidth="1"/>
    <col min="33" max="33" width="41.140625" style="53" bestFit="1" customWidth="1"/>
    <col min="34" max="34" width="6.7109375" style="53" bestFit="1" customWidth="1"/>
    <col min="35" max="35" width="5.5703125" style="53" bestFit="1" customWidth="1"/>
    <col min="36" max="36" width="11.140625" style="53" bestFit="1" customWidth="1"/>
    <col min="37" max="37" width="14.42578125" style="53" bestFit="1" customWidth="1"/>
    <col min="38" max="38" width="19.85546875" style="53" customWidth="1"/>
    <col min="39" max="39" width="14.140625" style="53" bestFit="1" customWidth="1"/>
    <col min="40" max="40" width="25" style="53" bestFit="1" customWidth="1"/>
    <col min="41" max="41" width="19.85546875" style="53" customWidth="1"/>
    <col min="42" max="42" width="36.7109375" style="53" bestFit="1" customWidth="1"/>
    <col min="43" max="43" width="18.28515625" style="53" bestFit="1" customWidth="1"/>
    <col min="44" max="44" width="19.85546875" style="53" customWidth="1"/>
    <col min="45" max="45" width="14" style="53" customWidth="1"/>
    <col min="46" max="46" width="19.85546875" style="53" customWidth="1"/>
    <col min="47" max="47" width="9.140625" style="53"/>
    <col min="48" max="48" width="27.7109375" style="53" customWidth="1"/>
    <col min="49" max="49" width="14.140625" style="53" customWidth="1"/>
    <col min="50" max="1047" width="9.140625" style="53"/>
  </cols>
  <sheetData>
    <row r="1" spans="1:43 1037:1047" x14ac:dyDescent="0.25">
      <c r="A1" s="5" t="s">
        <v>0</v>
      </c>
      <c r="B1" s="55"/>
      <c r="C1" s="55"/>
      <c r="D1" s="55"/>
      <c r="E1" s="80"/>
      <c r="F1" s="55"/>
      <c r="G1" s="3"/>
      <c r="H1" s="3"/>
      <c r="I1" s="3"/>
      <c r="J1" s="3"/>
      <c r="K1" s="3"/>
      <c r="L1" s="3"/>
      <c r="M1" s="3"/>
    </row>
    <row r="2" spans="1:43 1037:1047" x14ac:dyDescent="0.25">
      <c r="C2" s="55"/>
      <c r="D2" s="55"/>
      <c r="E2" s="80"/>
      <c r="F2" s="55"/>
      <c r="G2" s="56" t="s">
        <v>44</v>
      </c>
      <c r="H2" s="56"/>
      <c r="I2" s="56"/>
      <c r="J2" s="56"/>
      <c r="K2" s="56"/>
      <c r="L2" s="56"/>
      <c r="M2" s="56"/>
    </row>
    <row r="3" spans="1:43 1037:1047" x14ac:dyDescent="0.25">
      <c r="C3" s="55"/>
      <c r="D3" s="55"/>
      <c r="E3" s="80"/>
      <c r="F3" s="55"/>
      <c r="G3" s="3" t="s">
        <v>47</v>
      </c>
      <c r="H3" s="3"/>
      <c r="I3" s="3"/>
      <c r="J3" s="3"/>
      <c r="K3" s="3"/>
      <c r="L3" s="3"/>
      <c r="M3" s="3"/>
      <c r="ANA3"/>
      <c r="ANB3"/>
      <c r="ANC3"/>
      <c r="AND3"/>
      <c r="ANE3"/>
      <c r="ANF3"/>
      <c r="ANG3"/>
    </row>
    <row r="4" spans="1:43 1037:1047" x14ac:dyDescent="0.25">
      <c r="C4" s="55"/>
      <c r="D4" s="55"/>
      <c r="E4" s="80"/>
      <c r="F4" s="55"/>
      <c r="G4" s="56" t="s">
        <v>1</v>
      </c>
      <c r="H4" s="58">
        <v>44710</v>
      </c>
      <c r="I4" s="58"/>
      <c r="J4" s="59"/>
      <c r="K4" s="59"/>
      <c r="L4" s="59"/>
      <c r="M4" s="59"/>
      <c r="ANA4"/>
      <c r="ANB4"/>
      <c r="ANC4"/>
      <c r="AND4"/>
      <c r="ANE4"/>
      <c r="ANF4"/>
      <c r="ANG4"/>
    </row>
    <row r="5" spans="1:43 1037:1047" ht="15.75" thickBot="1" x14ac:dyDescent="0.3">
      <c r="N5" s="61"/>
      <c r="AMW5"/>
      <c r="AMX5"/>
      <c r="AMY5"/>
      <c r="AMZ5"/>
      <c r="ANA5"/>
      <c r="ANB5"/>
      <c r="ANC5"/>
      <c r="AND5"/>
      <c r="ANE5"/>
      <c r="ANF5"/>
      <c r="ANG5"/>
    </row>
    <row r="6" spans="1:43 1037:1047" ht="15" customHeight="1" thickBot="1" x14ac:dyDescent="0.3">
      <c r="A6" s="129" t="s">
        <v>2</v>
      </c>
      <c r="B6" s="130" t="s">
        <v>3</v>
      </c>
      <c r="C6" s="130" t="s">
        <v>5</v>
      </c>
      <c r="D6" s="131" t="s">
        <v>22</v>
      </c>
      <c r="E6" s="147" t="s">
        <v>23</v>
      </c>
      <c r="F6" s="128" t="s">
        <v>6</v>
      </c>
      <c r="G6" s="136" t="s">
        <v>2</v>
      </c>
      <c r="H6" s="138" t="s">
        <v>3</v>
      </c>
      <c r="I6" s="131" t="s">
        <v>48</v>
      </c>
      <c r="J6" s="140" t="s">
        <v>24</v>
      </c>
      <c r="K6" s="133" t="s">
        <v>25</v>
      </c>
      <c r="L6" s="133"/>
      <c r="M6" s="133"/>
      <c r="N6" s="133" t="s">
        <v>28</v>
      </c>
      <c r="O6" s="133"/>
      <c r="P6" s="133"/>
      <c r="Q6" s="142" t="s">
        <v>29</v>
      </c>
      <c r="R6" s="142"/>
      <c r="S6" s="133" t="s">
        <v>31</v>
      </c>
      <c r="T6" s="133"/>
      <c r="U6" s="133"/>
      <c r="V6" s="134" t="s">
        <v>32</v>
      </c>
      <c r="W6" s="134"/>
      <c r="X6" s="134"/>
      <c r="Y6" s="142" t="s">
        <v>33</v>
      </c>
      <c r="Z6" s="142"/>
      <c r="AA6" s="133" t="s">
        <v>34</v>
      </c>
      <c r="AB6" s="133"/>
      <c r="AC6" s="133"/>
      <c r="AD6" s="134" t="s">
        <v>35</v>
      </c>
      <c r="AE6" s="134"/>
      <c r="AF6" s="134"/>
      <c r="AG6" s="144" t="s">
        <v>36</v>
      </c>
      <c r="AH6" s="144"/>
      <c r="AI6" s="149" t="s">
        <v>37</v>
      </c>
      <c r="AJ6" s="149"/>
      <c r="AK6" s="149"/>
      <c r="AM6" s="63" t="s">
        <v>6</v>
      </c>
      <c r="AN6" s="63"/>
      <c r="AP6" s="63" t="s">
        <v>11</v>
      </c>
      <c r="AQ6" s="63"/>
      <c r="AMW6"/>
      <c r="AMX6"/>
      <c r="AMY6"/>
      <c r="AMZ6"/>
      <c r="ANA6"/>
      <c r="ANB6"/>
      <c r="ANC6"/>
      <c r="AND6"/>
      <c r="ANE6"/>
      <c r="ANF6"/>
      <c r="ANG6"/>
    </row>
    <row r="7" spans="1:43 1037:1047" ht="15.75" thickBot="1" x14ac:dyDescent="0.3">
      <c r="A7" s="129"/>
      <c r="B7" s="130"/>
      <c r="C7" s="130"/>
      <c r="D7" s="132"/>
      <c r="E7" s="148"/>
      <c r="F7" s="128"/>
      <c r="G7" s="137"/>
      <c r="H7" s="139"/>
      <c r="I7" s="132"/>
      <c r="J7" s="141"/>
      <c r="K7" s="7" t="s">
        <v>39</v>
      </c>
      <c r="L7" s="8" t="s">
        <v>40</v>
      </c>
      <c r="M7" s="8" t="s">
        <v>41</v>
      </c>
      <c r="N7" s="7" t="s">
        <v>39</v>
      </c>
      <c r="O7" s="8" t="s">
        <v>40</v>
      </c>
      <c r="P7" s="8" t="s">
        <v>41</v>
      </c>
      <c r="Q7" s="10" t="s">
        <v>42</v>
      </c>
      <c r="R7" s="10" t="s">
        <v>43</v>
      </c>
      <c r="S7" s="7" t="s">
        <v>39</v>
      </c>
      <c r="T7" s="8" t="s">
        <v>40</v>
      </c>
      <c r="U7" s="8" t="s">
        <v>41</v>
      </c>
      <c r="V7" s="8" t="s">
        <v>39</v>
      </c>
      <c r="W7" s="8" t="s">
        <v>40</v>
      </c>
      <c r="X7" s="8" t="s">
        <v>41</v>
      </c>
      <c r="Y7" s="10" t="s">
        <v>42</v>
      </c>
      <c r="Z7" s="11" t="s">
        <v>43</v>
      </c>
      <c r="AA7" s="7" t="s">
        <v>39</v>
      </c>
      <c r="AB7" s="8" t="s">
        <v>40</v>
      </c>
      <c r="AC7" s="8" t="s">
        <v>41</v>
      </c>
      <c r="AD7" s="8" t="s">
        <v>39</v>
      </c>
      <c r="AE7" s="8" t="s">
        <v>40</v>
      </c>
      <c r="AF7" s="8" t="s">
        <v>41</v>
      </c>
      <c r="AG7" s="10" t="s">
        <v>42</v>
      </c>
      <c r="AH7" s="11" t="s">
        <v>43</v>
      </c>
      <c r="AI7" s="12" t="s">
        <v>39</v>
      </c>
      <c r="AJ7" s="8" t="s">
        <v>40</v>
      </c>
      <c r="AK7" s="8" t="s">
        <v>41</v>
      </c>
      <c r="AM7" s="65">
        <v>0</v>
      </c>
      <c r="AN7" s="66" t="s">
        <v>7</v>
      </c>
      <c r="AP7" s="65">
        <v>1</v>
      </c>
      <c r="AQ7" s="66" t="s">
        <v>12</v>
      </c>
      <c r="AMW7"/>
      <c r="AMX7"/>
      <c r="AMY7"/>
      <c r="AMZ7"/>
      <c r="ANA7"/>
      <c r="ANB7"/>
      <c r="ANC7"/>
      <c r="AND7"/>
      <c r="ANE7"/>
      <c r="ANF7"/>
      <c r="ANG7"/>
    </row>
    <row r="8" spans="1:43 1037:1047" x14ac:dyDescent="0.25">
      <c r="A8" s="2">
        <v>1</v>
      </c>
      <c r="B8" s="1">
        <v>1</v>
      </c>
      <c r="C8" s="4">
        <v>1.8055555555555557E-2</v>
      </c>
      <c r="D8" s="16">
        <f>C8*60*24</f>
        <v>26.000000000000004</v>
      </c>
      <c r="E8" s="17">
        <f>D8-26</f>
        <v>0</v>
      </c>
      <c r="F8" s="1">
        <v>0</v>
      </c>
      <c r="G8" s="19">
        <v>1</v>
      </c>
      <c r="H8" s="93">
        <v>1</v>
      </c>
      <c r="I8" s="102" t="s">
        <v>50</v>
      </c>
      <c r="J8" s="104">
        <v>0</v>
      </c>
      <c r="K8" s="108">
        <v>0</v>
      </c>
      <c r="L8" s="109">
        <v>0</v>
      </c>
      <c r="M8" s="109">
        <v>0</v>
      </c>
      <c r="N8" s="110"/>
      <c r="O8" s="109"/>
      <c r="P8" s="109"/>
      <c r="Q8" s="109"/>
      <c r="R8" s="109"/>
      <c r="S8" s="110"/>
      <c r="T8" s="109"/>
      <c r="U8" s="109"/>
      <c r="V8" s="109"/>
      <c r="W8" s="109"/>
      <c r="X8" s="109"/>
      <c r="Y8" s="109"/>
      <c r="Z8" s="111"/>
      <c r="AA8" s="110"/>
      <c r="AB8" s="109"/>
      <c r="AC8" s="109"/>
      <c r="AD8" s="109"/>
      <c r="AE8" s="109"/>
      <c r="AF8" s="109"/>
      <c r="AG8" s="109"/>
      <c r="AH8" s="111"/>
      <c r="AI8" s="31">
        <f t="shared" ref="AI8:AJ39" si="0">K8+N8+S8+V8+AA8+AD8</f>
        <v>0</v>
      </c>
      <c r="AJ8" s="32">
        <f t="shared" si="0"/>
        <v>0</v>
      </c>
      <c r="AK8" s="33">
        <f t="shared" ref="AK8:AK67" si="1">AI8+AJ8</f>
        <v>0</v>
      </c>
      <c r="AM8" s="65">
        <v>1</v>
      </c>
      <c r="AN8" s="66" t="s">
        <v>21</v>
      </c>
      <c r="AP8" s="65">
        <v>2</v>
      </c>
      <c r="AQ8" s="66" t="s">
        <v>4</v>
      </c>
      <c r="AMW8"/>
      <c r="AMX8"/>
      <c r="AMY8"/>
      <c r="AMZ8"/>
      <c r="ANA8"/>
      <c r="ANB8"/>
      <c r="ANC8"/>
      <c r="AND8"/>
      <c r="ANE8"/>
      <c r="ANF8"/>
      <c r="ANG8"/>
    </row>
    <row r="9" spans="1:43 1037:1047" x14ac:dyDescent="0.25">
      <c r="A9" s="75"/>
      <c r="B9" s="75"/>
      <c r="C9" s="76">
        <v>0.1013888888888889</v>
      </c>
      <c r="D9" s="16">
        <f t="shared" ref="D9:D72" si="2">C9*60*24</f>
        <v>146</v>
      </c>
      <c r="E9" s="17">
        <f>D9-26</f>
        <v>120</v>
      </c>
      <c r="F9" s="75">
        <v>8</v>
      </c>
      <c r="G9" s="95">
        <v>1</v>
      </c>
      <c r="H9" s="96">
        <v>3</v>
      </c>
      <c r="I9" s="102" t="s">
        <v>50</v>
      </c>
      <c r="J9" s="105">
        <v>1</v>
      </c>
      <c r="K9" s="31">
        <v>1</v>
      </c>
      <c r="L9" s="32">
        <v>9</v>
      </c>
      <c r="M9" s="32">
        <v>10</v>
      </c>
      <c r="N9" s="31"/>
      <c r="O9" s="32"/>
      <c r="P9" s="32"/>
      <c r="Q9" s="32"/>
      <c r="R9" s="32"/>
      <c r="S9" s="31"/>
      <c r="T9" s="32"/>
      <c r="U9" s="32"/>
      <c r="V9" s="32"/>
      <c r="W9" s="32"/>
      <c r="X9" s="32"/>
      <c r="Y9" s="32"/>
      <c r="Z9" s="33"/>
      <c r="AA9" s="31">
        <v>0</v>
      </c>
      <c r="AB9" s="32">
        <v>1</v>
      </c>
      <c r="AC9" s="32">
        <v>1</v>
      </c>
      <c r="AD9" s="32">
        <v>0</v>
      </c>
      <c r="AE9" s="32">
        <v>1</v>
      </c>
      <c r="AF9" s="32">
        <v>1</v>
      </c>
      <c r="AG9" s="32">
        <v>1</v>
      </c>
      <c r="AH9" s="33">
        <v>1</v>
      </c>
      <c r="AI9" s="31">
        <f t="shared" si="0"/>
        <v>1</v>
      </c>
      <c r="AJ9" s="32">
        <f t="shared" si="0"/>
        <v>11</v>
      </c>
      <c r="AK9" s="33">
        <f t="shared" si="1"/>
        <v>12</v>
      </c>
      <c r="AM9" s="65">
        <v>2</v>
      </c>
      <c r="AN9" s="66" t="s">
        <v>8</v>
      </c>
      <c r="AP9" s="65">
        <v>3</v>
      </c>
      <c r="AQ9" s="66" t="s">
        <v>17</v>
      </c>
      <c r="AMW9"/>
      <c r="AMX9"/>
      <c r="AMY9"/>
      <c r="AMZ9"/>
      <c r="ANA9"/>
      <c r="ANB9"/>
      <c r="ANC9"/>
      <c r="AND9"/>
      <c r="ANE9"/>
      <c r="ANF9"/>
      <c r="ANG9"/>
    </row>
    <row r="10" spans="1:43 1037:1047" x14ac:dyDescent="0.25">
      <c r="A10" s="75">
        <v>1</v>
      </c>
      <c r="B10" s="75">
        <v>2</v>
      </c>
      <c r="C10" s="76">
        <v>8.3333333333333332E-3</v>
      </c>
      <c r="D10" s="16">
        <f t="shared" si="2"/>
        <v>12</v>
      </c>
      <c r="E10" s="27">
        <f>D10-12</f>
        <v>0</v>
      </c>
      <c r="F10" s="75">
        <v>0</v>
      </c>
      <c r="G10" s="95">
        <v>1</v>
      </c>
      <c r="H10" s="96">
        <v>5</v>
      </c>
      <c r="I10" s="102" t="s">
        <v>50</v>
      </c>
      <c r="J10" s="105">
        <v>0</v>
      </c>
      <c r="K10" s="31">
        <v>0</v>
      </c>
      <c r="L10" s="32">
        <v>0</v>
      </c>
      <c r="M10" s="32">
        <v>0</v>
      </c>
      <c r="N10" s="31"/>
      <c r="O10" s="32"/>
      <c r="P10" s="32"/>
      <c r="Q10" s="32"/>
      <c r="R10" s="32"/>
      <c r="S10" s="31"/>
      <c r="T10" s="32"/>
      <c r="U10" s="32"/>
      <c r="V10" s="32"/>
      <c r="W10" s="32"/>
      <c r="X10" s="32"/>
      <c r="Y10" s="32"/>
      <c r="Z10" s="33"/>
      <c r="AA10" s="31">
        <v>2</v>
      </c>
      <c r="AB10" s="32">
        <v>0</v>
      </c>
      <c r="AC10" s="32">
        <v>2</v>
      </c>
      <c r="AD10" s="32">
        <v>1</v>
      </c>
      <c r="AE10" s="32">
        <v>1</v>
      </c>
      <c r="AF10" s="32">
        <v>2</v>
      </c>
      <c r="AG10" s="32">
        <v>1.1000000000000001</v>
      </c>
      <c r="AH10" s="33">
        <v>2</v>
      </c>
      <c r="AI10" s="31">
        <f t="shared" si="0"/>
        <v>3</v>
      </c>
      <c r="AJ10" s="32">
        <f t="shared" si="0"/>
        <v>1</v>
      </c>
      <c r="AK10" s="33">
        <f t="shared" si="1"/>
        <v>4</v>
      </c>
      <c r="AM10" s="65"/>
      <c r="AN10" s="66"/>
      <c r="AP10" s="65"/>
      <c r="AQ10" s="66"/>
      <c r="AMW10"/>
      <c r="AMX10"/>
      <c r="AMY10"/>
      <c r="AMZ10"/>
      <c r="ANA10"/>
      <c r="ANB10"/>
      <c r="ANC10"/>
      <c r="AND10"/>
      <c r="ANE10"/>
      <c r="ANF10"/>
      <c r="ANG10"/>
    </row>
    <row r="11" spans="1:43 1037:1047" x14ac:dyDescent="0.25">
      <c r="A11" s="75"/>
      <c r="B11" s="75"/>
      <c r="C11" s="76">
        <v>9.0277777777777787E-3</v>
      </c>
      <c r="D11" s="16">
        <f t="shared" si="2"/>
        <v>13.000000000000002</v>
      </c>
      <c r="E11" s="27">
        <f t="shared" ref="E11:E12" si="3">D11-12</f>
        <v>1.0000000000000018</v>
      </c>
      <c r="F11" s="75">
        <v>6</v>
      </c>
      <c r="G11" s="95">
        <v>1</v>
      </c>
      <c r="H11" s="96">
        <v>7</v>
      </c>
      <c r="I11" s="102" t="s">
        <v>50</v>
      </c>
      <c r="J11" s="105">
        <v>1</v>
      </c>
      <c r="K11" s="31">
        <v>1</v>
      </c>
      <c r="L11" s="32">
        <v>4</v>
      </c>
      <c r="M11" s="32">
        <v>5</v>
      </c>
      <c r="N11" s="31"/>
      <c r="O11" s="32"/>
      <c r="P11" s="32"/>
      <c r="Q11" s="32"/>
      <c r="R11" s="32"/>
      <c r="S11" s="31"/>
      <c r="T11" s="32"/>
      <c r="U11" s="32"/>
      <c r="V11" s="32"/>
      <c r="W11" s="32"/>
      <c r="X11" s="32"/>
      <c r="Y11" s="32"/>
      <c r="Z11" s="33"/>
      <c r="AA11" s="31"/>
      <c r="AB11" s="32"/>
      <c r="AC11" s="32"/>
      <c r="AD11" s="32"/>
      <c r="AE11" s="32"/>
      <c r="AF11" s="32"/>
      <c r="AG11" s="32"/>
      <c r="AH11" s="33"/>
      <c r="AI11" s="31">
        <f t="shared" si="0"/>
        <v>1</v>
      </c>
      <c r="AJ11" s="32">
        <f t="shared" si="0"/>
        <v>4</v>
      </c>
      <c r="AK11" s="33">
        <f t="shared" si="1"/>
        <v>5</v>
      </c>
      <c r="AM11" s="65"/>
      <c r="AN11" s="66"/>
      <c r="AP11" s="65"/>
      <c r="AQ11" s="66"/>
      <c r="AMW11"/>
      <c r="AMX11"/>
      <c r="AMY11"/>
      <c r="AMZ11"/>
      <c r="ANA11"/>
      <c r="ANB11"/>
      <c r="ANC11"/>
      <c r="AND11"/>
      <c r="ANE11"/>
      <c r="ANF11"/>
      <c r="ANG11"/>
    </row>
    <row r="12" spans="1:43 1037:1047" x14ac:dyDescent="0.25">
      <c r="A12" s="75"/>
      <c r="B12" s="75"/>
      <c r="C12" s="76">
        <v>9.1666666666666674E-2</v>
      </c>
      <c r="D12" s="16">
        <f t="shared" si="2"/>
        <v>132</v>
      </c>
      <c r="E12" s="27">
        <f t="shared" si="3"/>
        <v>120</v>
      </c>
      <c r="F12" s="75">
        <v>8</v>
      </c>
      <c r="G12" s="95">
        <v>1</v>
      </c>
      <c r="H12" s="96">
        <v>9</v>
      </c>
      <c r="I12" s="102" t="s">
        <v>50</v>
      </c>
      <c r="J12" s="105">
        <v>0</v>
      </c>
      <c r="K12" s="31">
        <v>6</v>
      </c>
      <c r="L12" s="32">
        <v>2</v>
      </c>
      <c r="M12" s="32">
        <v>8</v>
      </c>
      <c r="N12" s="31"/>
      <c r="O12" s="34"/>
      <c r="P12" s="32"/>
      <c r="Q12" s="32"/>
      <c r="R12" s="32"/>
      <c r="S12" s="31"/>
      <c r="T12" s="32"/>
      <c r="U12" s="32"/>
      <c r="V12" s="32"/>
      <c r="W12" s="32"/>
      <c r="X12" s="32"/>
      <c r="Y12" s="32"/>
      <c r="Z12" s="33"/>
      <c r="AA12" s="31"/>
      <c r="AB12" s="32"/>
      <c r="AC12" s="32"/>
      <c r="AD12" s="32"/>
      <c r="AE12" s="32"/>
      <c r="AF12" s="32"/>
      <c r="AG12" s="32"/>
      <c r="AH12" s="33"/>
      <c r="AI12" s="31">
        <f t="shared" si="0"/>
        <v>6</v>
      </c>
      <c r="AJ12" s="32">
        <f t="shared" si="0"/>
        <v>2</v>
      </c>
      <c r="AK12" s="33">
        <f t="shared" si="1"/>
        <v>8</v>
      </c>
      <c r="AM12" s="65"/>
      <c r="AN12" s="66"/>
      <c r="AP12" s="65"/>
      <c r="AQ12" s="66"/>
      <c r="AMW12"/>
      <c r="AMX12"/>
      <c r="AMY12"/>
      <c r="AMZ12"/>
      <c r="ANA12"/>
      <c r="ANB12"/>
      <c r="ANC12"/>
      <c r="AND12"/>
      <c r="ANE12"/>
      <c r="ANF12"/>
      <c r="ANG12"/>
    </row>
    <row r="13" spans="1:43 1037:1047" x14ac:dyDescent="0.25">
      <c r="A13" s="75">
        <v>1</v>
      </c>
      <c r="B13" s="75">
        <v>3</v>
      </c>
      <c r="C13" s="76">
        <v>6.9444444444444441E-3</v>
      </c>
      <c r="D13" s="16">
        <f t="shared" si="2"/>
        <v>10</v>
      </c>
      <c r="E13" s="17">
        <f>D13-10</f>
        <v>0</v>
      </c>
      <c r="F13" s="75">
        <v>0</v>
      </c>
      <c r="G13" s="114">
        <v>1</v>
      </c>
      <c r="H13" s="115">
        <v>11</v>
      </c>
      <c r="I13" s="121" t="s">
        <v>50</v>
      </c>
      <c r="J13" s="117">
        <v>1</v>
      </c>
      <c r="K13" s="118"/>
      <c r="L13" s="119"/>
      <c r="M13" s="119"/>
      <c r="N13" s="118"/>
      <c r="O13" s="119"/>
      <c r="P13" s="119"/>
      <c r="Q13" s="119"/>
      <c r="R13" s="119"/>
      <c r="S13" s="118"/>
      <c r="T13" s="119"/>
      <c r="U13" s="119"/>
      <c r="V13" s="119"/>
      <c r="W13" s="119"/>
      <c r="X13" s="119"/>
      <c r="Y13" s="119"/>
      <c r="Z13" s="120"/>
      <c r="AA13" s="118"/>
      <c r="AB13" s="119"/>
      <c r="AC13" s="119"/>
      <c r="AD13" s="119"/>
      <c r="AE13" s="119"/>
      <c r="AF13" s="119"/>
      <c r="AG13" s="119"/>
      <c r="AH13" s="120"/>
      <c r="AI13" s="118">
        <f t="shared" si="0"/>
        <v>0</v>
      </c>
      <c r="AJ13" s="119">
        <f t="shared" si="0"/>
        <v>0</v>
      </c>
      <c r="AK13" s="120">
        <f t="shared" si="1"/>
        <v>0</v>
      </c>
      <c r="AM13" s="65">
        <v>3</v>
      </c>
      <c r="AN13" s="66" t="s">
        <v>9</v>
      </c>
      <c r="AP13" s="65">
        <v>4</v>
      </c>
      <c r="AQ13" s="66" t="s">
        <v>13</v>
      </c>
      <c r="AMW13"/>
      <c r="AMX13"/>
      <c r="AMY13"/>
      <c r="AMZ13"/>
      <c r="ANA13"/>
      <c r="ANB13"/>
      <c r="ANC13"/>
      <c r="AND13"/>
      <c r="ANE13"/>
      <c r="ANF13"/>
      <c r="ANG13"/>
    </row>
    <row r="14" spans="1:43 1037:1047" x14ac:dyDescent="0.25">
      <c r="A14" s="75"/>
      <c r="B14" s="75"/>
      <c r="C14" s="76">
        <v>9.0277777777777787E-3</v>
      </c>
      <c r="D14" s="16">
        <f t="shared" si="2"/>
        <v>13.000000000000002</v>
      </c>
      <c r="E14" s="17">
        <f t="shared" ref="E14:E26" si="4">D14-10</f>
        <v>3.0000000000000018</v>
      </c>
      <c r="F14" s="75">
        <v>1</v>
      </c>
      <c r="G14" s="95">
        <v>1</v>
      </c>
      <c r="H14" s="96">
        <v>13</v>
      </c>
      <c r="I14" s="102" t="s">
        <v>50</v>
      </c>
      <c r="J14" s="105">
        <v>0</v>
      </c>
      <c r="K14" s="31">
        <v>0</v>
      </c>
      <c r="L14" s="32">
        <v>1</v>
      </c>
      <c r="M14" s="32">
        <v>1</v>
      </c>
      <c r="N14" s="31"/>
      <c r="O14" s="32"/>
      <c r="P14" s="32"/>
      <c r="Q14" s="32"/>
      <c r="R14" s="32"/>
      <c r="S14" s="31"/>
      <c r="T14" s="32"/>
      <c r="U14" s="32"/>
      <c r="V14" s="32"/>
      <c r="W14" s="32"/>
      <c r="X14" s="32"/>
      <c r="Y14" s="32"/>
      <c r="Z14" s="33"/>
      <c r="AA14" s="31"/>
      <c r="AB14" s="32"/>
      <c r="AC14" s="32"/>
      <c r="AD14" s="32"/>
      <c r="AE14" s="32"/>
      <c r="AF14" s="32"/>
      <c r="AG14" s="32"/>
      <c r="AH14" s="33"/>
      <c r="AI14" s="31">
        <f t="shared" si="0"/>
        <v>0</v>
      </c>
      <c r="AJ14" s="32">
        <f t="shared" si="0"/>
        <v>1</v>
      </c>
      <c r="AK14" s="33">
        <f t="shared" si="1"/>
        <v>1</v>
      </c>
      <c r="AM14" s="65">
        <v>4</v>
      </c>
      <c r="AN14" s="67" t="s">
        <v>18</v>
      </c>
      <c r="AP14" s="65">
        <v>5</v>
      </c>
      <c r="AQ14" s="66" t="s">
        <v>14</v>
      </c>
      <c r="AMW14"/>
      <c r="AMX14"/>
      <c r="AMY14"/>
      <c r="AMZ14"/>
      <c r="ANA14"/>
      <c r="ANB14"/>
      <c r="ANC14"/>
      <c r="AND14"/>
      <c r="ANE14"/>
      <c r="ANF14"/>
      <c r="ANG14"/>
    </row>
    <row r="15" spans="1:43 1037:1047" x14ac:dyDescent="0.25">
      <c r="A15" s="75"/>
      <c r="B15" s="75"/>
      <c r="C15" s="76">
        <v>1.3194444444444444E-2</v>
      </c>
      <c r="D15" s="16">
        <f t="shared" si="2"/>
        <v>19</v>
      </c>
      <c r="E15" s="17">
        <f t="shared" si="4"/>
        <v>9</v>
      </c>
      <c r="F15" s="75">
        <v>1</v>
      </c>
      <c r="G15" s="95">
        <v>1</v>
      </c>
      <c r="H15" s="96">
        <v>15</v>
      </c>
      <c r="I15" s="102" t="s">
        <v>50</v>
      </c>
      <c r="J15" s="105">
        <v>1</v>
      </c>
      <c r="K15" s="31">
        <v>2</v>
      </c>
      <c r="L15" s="32">
        <v>8</v>
      </c>
      <c r="M15" s="32">
        <v>10</v>
      </c>
      <c r="N15" s="31"/>
      <c r="O15" s="32"/>
      <c r="P15" s="32"/>
      <c r="Q15" s="32"/>
      <c r="R15" s="32"/>
      <c r="S15" s="31"/>
      <c r="T15" s="32"/>
      <c r="U15" s="32"/>
      <c r="V15" s="32"/>
      <c r="W15" s="32"/>
      <c r="X15" s="32"/>
      <c r="Y15" s="32"/>
      <c r="Z15" s="33"/>
      <c r="AA15" s="31"/>
      <c r="AB15" s="32"/>
      <c r="AC15" s="32"/>
      <c r="AD15" s="32"/>
      <c r="AE15" s="32"/>
      <c r="AF15" s="32"/>
      <c r="AG15" s="32"/>
      <c r="AH15" s="33"/>
      <c r="AI15" s="31">
        <f t="shared" si="0"/>
        <v>2</v>
      </c>
      <c r="AJ15" s="32">
        <f t="shared" si="0"/>
        <v>8</v>
      </c>
      <c r="AK15" s="33">
        <f t="shared" si="1"/>
        <v>10</v>
      </c>
      <c r="AM15" s="65">
        <v>5</v>
      </c>
      <c r="AN15" s="67" t="s">
        <v>19</v>
      </c>
      <c r="AP15" s="68"/>
      <c r="AQ15" s="64"/>
      <c r="ANA15"/>
      <c r="ANB15"/>
      <c r="ANC15"/>
      <c r="AND15"/>
      <c r="ANE15"/>
      <c r="ANF15"/>
      <c r="ANG15"/>
    </row>
    <row r="16" spans="1:43 1037:1047" x14ac:dyDescent="0.25">
      <c r="A16" s="75"/>
      <c r="B16" s="75"/>
      <c r="C16" s="76">
        <v>1.4583333333333332E-2</v>
      </c>
      <c r="D16" s="16">
        <f t="shared" si="2"/>
        <v>20.999999999999996</v>
      </c>
      <c r="E16" s="17">
        <f t="shared" si="4"/>
        <v>10.999999999999996</v>
      </c>
      <c r="F16" s="75">
        <v>1</v>
      </c>
      <c r="G16" s="95">
        <v>1</v>
      </c>
      <c r="H16" s="96">
        <v>17</v>
      </c>
      <c r="I16" s="102" t="s">
        <v>50</v>
      </c>
      <c r="J16" s="105">
        <v>0</v>
      </c>
      <c r="K16" s="31">
        <v>1</v>
      </c>
      <c r="L16" s="32">
        <v>5</v>
      </c>
      <c r="M16" s="32">
        <v>6</v>
      </c>
      <c r="N16" s="31"/>
      <c r="O16" s="32"/>
      <c r="P16" s="32"/>
      <c r="Q16" s="32"/>
      <c r="R16" s="32"/>
      <c r="S16" s="31"/>
      <c r="T16" s="32"/>
      <c r="U16" s="32"/>
      <c r="V16" s="32"/>
      <c r="W16" s="32"/>
      <c r="X16" s="32"/>
      <c r="Y16" s="32"/>
      <c r="Z16" s="33"/>
      <c r="AA16" s="31">
        <v>0</v>
      </c>
      <c r="AB16" s="32">
        <v>1</v>
      </c>
      <c r="AC16" s="32">
        <v>1</v>
      </c>
      <c r="AD16" s="32">
        <v>0</v>
      </c>
      <c r="AE16" s="32">
        <v>1</v>
      </c>
      <c r="AF16" s="32">
        <v>1</v>
      </c>
      <c r="AG16" s="32">
        <v>1</v>
      </c>
      <c r="AH16" s="33">
        <v>1</v>
      </c>
      <c r="AI16" s="31">
        <f t="shared" si="0"/>
        <v>1</v>
      </c>
      <c r="AJ16" s="32">
        <f t="shared" si="0"/>
        <v>7</v>
      </c>
      <c r="AK16" s="33">
        <f t="shared" si="1"/>
        <v>8</v>
      </c>
      <c r="AM16" s="65">
        <v>6</v>
      </c>
      <c r="AN16" s="67" t="s">
        <v>15</v>
      </c>
      <c r="AP16" s="68"/>
      <c r="AQ16" s="64"/>
      <c r="ANA16"/>
      <c r="ANB16"/>
      <c r="ANC16"/>
      <c r="AND16"/>
      <c r="ANE16"/>
      <c r="ANF16"/>
      <c r="ANG16"/>
    </row>
    <row r="17" spans="1:43 1041:1047" x14ac:dyDescent="0.25">
      <c r="A17" s="75"/>
      <c r="B17" s="75"/>
      <c r="C17" s="76">
        <v>3.3333333333333333E-2</v>
      </c>
      <c r="D17" s="16">
        <f t="shared" si="2"/>
        <v>48</v>
      </c>
      <c r="E17" s="17">
        <f t="shared" si="4"/>
        <v>38</v>
      </c>
      <c r="F17" s="75">
        <v>1</v>
      </c>
      <c r="G17" s="95">
        <v>1</v>
      </c>
      <c r="H17" s="96">
        <v>19</v>
      </c>
      <c r="I17" s="102" t="s">
        <v>50</v>
      </c>
      <c r="J17" s="105">
        <v>1</v>
      </c>
      <c r="K17" s="31">
        <v>2</v>
      </c>
      <c r="L17" s="32">
        <v>5</v>
      </c>
      <c r="M17" s="32">
        <v>7</v>
      </c>
      <c r="N17" s="31"/>
      <c r="O17" s="32"/>
      <c r="P17" s="32"/>
      <c r="Q17" s="32"/>
      <c r="R17" s="32"/>
      <c r="S17" s="31"/>
      <c r="T17" s="32"/>
      <c r="U17" s="32"/>
      <c r="V17" s="32"/>
      <c r="W17" s="32"/>
      <c r="X17" s="32"/>
      <c r="Y17" s="32"/>
      <c r="Z17" s="33"/>
      <c r="AA17" s="31"/>
      <c r="AB17" s="32"/>
      <c r="AC17" s="32"/>
      <c r="AD17" s="32"/>
      <c r="AE17" s="32"/>
      <c r="AF17" s="32"/>
      <c r="AG17" s="32"/>
      <c r="AH17" s="33"/>
      <c r="AI17" s="31">
        <f t="shared" si="0"/>
        <v>2</v>
      </c>
      <c r="AJ17" s="32">
        <f t="shared" si="0"/>
        <v>5</v>
      </c>
      <c r="AK17" s="33">
        <f t="shared" si="1"/>
        <v>7</v>
      </c>
      <c r="AM17" s="65">
        <v>7</v>
      </c>
      <c r="AN17" s="66" t="s">
        <v>20</v>
      </c>
      <c r="AP17" s="68"/>
      <c r="AQ17" s="64"/>
      <c r="ANA17"/>
      <c r="ANB17"/>
      <c r="ANC17"/>
      <c r="AND17"/>
      <c r="ANE17"/>
      <c r="ANF17"/>
      <c r="ANG17"/>
    </row>
    <row r="18" spans="1:43 1041:1047" x14ac:dyDescent="0.25">
      <c r="A18" s="75"/>
      <c r="B18" s="75"/>
      <c r="C18" s="76">
        <v>3.4027777777777775E-2</v>
      </c>
      <c r="D18" s="16">
        <f t="shared" si="2"/>
        <v>49</v>
      </c>
      <c r="E18" s="17">
        <f t="shared" si="4"/>
        <v>39</v>
      </c>
      <c r="F18" s="75">
        <v>6</v>
      </c>
      <c r="G18" s="95">
        <v>1</v>
      </c>
      <c r="H18" s="96">
        <v>21</v>
      </c>
      <c r="I18" s="102" t="s">
        <v>50</v>
      </c>
      <c r="J18" s="105">
        <v>0</v>
      </c>
      <c r="K18" s="31">
        <v>0</v>
      </c>
      <c r="L18" s="32">
        <v>0</v>
      </c>
      <c r="M18" s="32">
        <v>0</v>
      </c>
      <c r="N18" s="31"/>
      <c r="O18" s="32"/>
      <c r="P18" s="32"/>
      <c r="Q18" s="32"/>
      <c r="R18" s="32"/>
      <c r="S18" s="31"/>
      <c r="T18" s="32"/>
      <c r="U18" s="32"/>
      <c r="V18" s="32"/>
      <c r="W18" s="32"/>
      <c r="X18" s="32"/>
      <c r="Y18" s="32"/>
      <c r="Z18" s="33"/>
      <c r="AA18" s="31">
        <v>0</v>
      </c>
      <c r="AB18" s="32">
        <v>1</v>
      </c>
      <c r="AC18" s="32">
        <v>1</v>
      </c>
      <c r="AD18" s="32">
        <v>0</v>
      </c>
      <c r="AE18" s="32">
        <v>1</v>
      </c>
      <c r="AF18" s="32">
        <v>1</v>
      </c>
      <c r="AG18" s="32">
        <v>1</v>
      </c>
      <c r="AH18" s="33">
        <v>1</v>
      </c>
      <c r="AI18" s="31">
        <f t="shared" si="0"/>
        <v>0</v>
      </c>
      <c r="AJ18" s="32">
        <f t="shared" si="0"/>
        <v>2</v>
      </c>
      <c r="AK18" s="33">
        <f t="shared" si="1"/>
        <v>2</v>
      </c>
      <c r="AM18" s="65">
        <v>8</v>
      </c>
      <c r="AN18" s="67" t="s">
        <v>10</v>
      </c>
      <c r="AP18" s="67"/>
      <c r="AQ18" s="67"/>
      <c r="ANA18"/>
      <c r="ANB18"/>
      <c r="ANC18"/>
      <c r="AND18"/>
      <c r="ANE18"/>
      <c r="ANF18"/>
      <c r="ANG18"/>
    </row>
    <row r="19" spans="1:43 1041:1047" x14ac:dyDescent="0.25">
      <c r="A19" s="75"/>
      <c r="B19" s="75"/>
      <c r="C19" s="76">
        <v>3.4722222222222224E-2</v>
      </c>
      <c r="D19" s="16">
        <f t="shared" si="2"/>
        <v>50</v>
      </c>
      <c r="E19" s="17">
        <f t="shared" si="4"/>
        <v>40</v>
      </c>
      <c r="F19" s="75">
        <v>7</v>
      </c>
      <c r="G19" s="95">
        <v>1</v>
      </c>
      <c r="H19" s="96">
        <v>23</v>
      </c>
      <c r="I19" s="102" t="s">
        <v>50</v>
      </c>
      <c r="J19" s="105">
        <v>1</v>
      </c>
      <c r="K19" s="31">
        <v>1</v>
      </c>
      <c r="L19" s="32">
        <v>4</v>
      </c>
      <c r="M19" s="32">
        <v>5</v>
      </c>
      <c r="N19" s="31"/>
      <c r="O19" s="32"/>
      <c r="P19" s="32"/>
      <c r="Q19" s="32"/>
      <c r="R19" s="32"/>
      <c r="S19" s="31"/>
      <c r="T19" s="32"/>
      <c r="U19" s="32"/>
      <c r="V19" s="32"/>
      <c r="W19" s="32"/>
      <c r="X19" s="32"/>
      <c r="Y19" s="32"/>
      <c r="Z19" s="33"/>
      <c r="AA19" s="31"/>
      <c r="AB19" s="32"/>
      <c r="AC19" s="32"/>
      <c r="AD19" s="32"/>
      <c r="AE19" s="32"/>
      <c r="AF19" s="32"/>
      <c r="AG19" s="32"/>
      <c r="AH19" s="33"/>
      <c r="AI19" s="31">
        <f t="shared" si="0"/>
        <v>1</v>
      </c>
      <c r="AJ19" s="32">
        <f t="shared" si="0"/>
        <v>4</v>
      </c>
      <c r="AK19" s="33">
        <f t="shared" si="1"/>
        <v>5</v>
      </c>
      <c r="ANA19"/>
      <c r="ANB19"/>
      <c r="ANC19"/>
      <c r="AND19"/>
      <c r="ANE19"/>
      <c r="ANF19"/>
      <c r="ANG19"/>
    </row>
    <row r="20" spans="1:43 1041:1047" x14ac:dyDescent="0.25">
      <c r="A20" s="75"/>
      <c r="B20" s="75"/>
      <c r="C20" s="76">
        <v>3.5416666666666666E-2</v>
      </c>
      <c r="D20" s="16">
        <f t="shared" si="2"/>
        <v>51</v>
      </c>
      <c r="E20" s="17">
        <f t="shared" si="4"/>
        <v>41</v>
      </c>
      <c r="F20" s="75">
        <v>1</v>
      </c>
      <c r="G20" s="95">
        <v>1</v>
      </c>
      <c r="H20" s="96">
        <v>25</v>
      </c>
      <c r="I20" s="102" t="s">
        <v>50</v>
      </c>
      <c r="J20" s="105">
        <v>0</v>
      </c>
      <c r="K20" s="31">
        <v>1</v>
      </c>
      <c r="L20" s="32">
        <v>0</v>
      </c>
      <c r="M20" s="32">
        <v>1</v>
      </c>
      <c r="N20" s="31"/>
      <c r="O20" s="32"/>
      <c r="P20" s="32"/>
      <c r="Q20" s="32"/>
      <c r="R20" s="32"/>
      <c r="S20" s="31">
        <v>1</v>
      </c>
      <c r="T20" s="32">
        <v>0</v>
      </c>
      <c r="U20" s="32">
        <v>1</v>
      </c>
      <c r="V20" s="32">
        <v>1</v>
      </c>
      <c r="W20" s="32">
        <v>0</v>
      </c>
      <c r="X20" s="32">
        <v>1</v>
      </c>
      <c r="Y20" s="32">
        <v>1</v>
      </c>
      <c r="Z20" s="33">
        <v>1</v>
      </c>
      <c r="AA20" s="31">
        <v>1</v>
      </c>
      <c r="AB20" s="32">
        <v>0</v>
      </c>
      <c r="AC20" s="32">
        <v>1</v>
      </c>
      <c r="AD20" s="32">
        <v>1</v>
      </c>
      <c r="AE20" s="32">
        <v>0</v>
      </c>
      <c r="AF20" s="32">
        <v>1</v>
      </c>
      <c r="AG20" s="32">
        <v>1</v>
      </c>
      <c r="AH20" s="33">
        <v>1</v>
      </c>
      <c r="AI20" s="31">
        <f t="shared" si="0"/>
        <v>5</v>
      </c>
      <c r="AJ20" s="32">
        <f t="shared" si="0"/>
        <v>0</v>
      </c>
      <c r="AK20" s="33">
        <f t="shared" si="1"/>
        <v>5</v>
      </c>
      <c r="ANA20"/>
      <c r="ANB20"/>
      <c r="ANC20"/>
      <c r="AND20"/>
      <c r="ANE20"/>
      <c r="ANF20"/>
      <c r="ANG20"/>
    </row>
    <row r="21" spans="1:43 1041:1047" x14ac:dyDescent="0.25">
      <c r="A21" s="75"/>
      <c r="B21" s="75"/>
      <c r="C21" s="76">
        <v>6.9444444444444434E-2</v>
      </c>
      <c r="D21" s="16">
        <f t="shared" si="2"/>
        <v>99.999999999999986</v>
      </c>
      <c r="E21" s="17">
        <f t="shared" si="4"/>
        <v>89.999999999999986</v>
      </c>
      <c r="F21" s="75">
        <v>1</v>
      </c>
      <c r="G21" s="95">
        <v>1</v>
      </c>
      <c r="H21" s="96">
        <v>27</v>
      </c>
      <c r="I21" s="102" t="s">
        <v>50</v>
      </c>
      <c r="J21" s="105">
        <v>1</v>
      </c>
      <c r="K21" s="31">
        <v>0</v>
      </c>
      <c r="L21" s="32">
        <v>0</v>
      </c>
      <c r="M21" s="32">
        <v>0</v>
      </c>
      <c r="N21" s="31"/>
      <c r="O21" s="32"/>
      <c r="P21" s="32"/>
      <c r="Q21" s="32"/>
      <c r="R21" s="32"/>
      <c r="S21" s="31"/>
      <c r="T21" s="32"/>
      <c r="U21" s="32"/>
      <c r="V21" s="32"/>
      <c r="W21" s="32"/>
      <c r="X21" s="32"/>
      <c r="Y21" s="32"/>
      <c r="Z21" s="33"/>
      <c r="AA21" s="31">
        <v>1</v>
      </c>
      <c r="AB21" s="32">
        <v>1</v>
      </c>
      <c r="AC21" s="32">
        <v>2</v>
      </c>
      <c r="AD21" s="32">
        <v>1</v>
      </c>
      <c r="AE21" s="32">
        <v>0</v>
      </c>
      <c r="AF21" s="32">
        <v>0</v>
      </c>
      <c r="AG21" s="32">
        <v>1.66</v>
      </c>
      <c r="AH21" s="33">
        <v>67</v>
      </c>
      <c r="AI21" s="31">
        <f t="shared" si="0"/>
        <v>2</v>
      </c>
      <c r="AJ21" s="32">
        <f t="shared" si="0"/>
        <v>1</v>
      </c>
      <c r="AK21" s="33">
        <f t="shared" si="1"/>
        <v>3</v>
      </c>
      <c r="ANA21"/>
      <c r="ANB21"/>
      <c r="ANC21"/>
      <c r="AND21"/>
      <c r="ANE21"/>
      <c r="ANF21"/>
      <c r="ANG21"/>
    </row>
    <row r="22" spans="1:43 1041:1047" ht="15.75" thickBot="1" x14ac:dyDescent="0.3">
      <c r="A22" s="75"/>
      <c r="B22" s="75"/>
      <c r="C22" s="76">
        <v>7.0833333333333331E-2</v>
      </c>
      <c r="D22" s="16">
        <f t="shared" si="2"/>
        <v>102</v>
      </c>
      <c r="E22" s="17">
        <f t="shared" si="4"/>
        <v>92</v>
      </c>
      <c r="F22" s="75">
        <v>1</v>
      </c>
      <c r="G22" s="98">
        <v>1</v>
      </c>
      <c r="H22" s="99">
        <v>29</v>
      </c>
      <c r="I22" s="102" t="s">
        <v>50</v>
      </c>
      <c r="J22" s="106">
        <v>0</v>
      </c>
      <c r="K22" s="38">
        <v>0</v>
      </c>
      <c r="L22" s="39">
        <v>0</v>
      </c>
      <c r="M22" s="39">
        <v>0</v>
      </c>
      <c r="N22" s="38"/>
      <c r="O22" s="39"/>
      <c r="P22" s="39"/>
      <c r="Q22" s="39"/>
      <c r="R22" s="39"/>
      <c r="S22" s="38"/>
      <c r="T22" s="39"/>
      <c r="U22" s="39"/>
      <c r="V22" s="39"/>
      <c r="W22" s="39"/>
      <c r="X22" s="39"/>
      <c r="Y22" s="39"/>
      <c r="Z22" s="40"/>
      <c r="AA22" s="38">
        <v>2</v>
      </c>
      <c r="AB22" s="39">
        <v>1</v>
      </c>
      <c r="AC22" s="39">
        <v>3</v>
      </c>
      <c r="AD22" s="39">
        <v>2</v>
      </c>
      <c r="AE22" s="39">
        <v>1</v>
      </c>
      <c r="AF22" s="39">
        <v>3</v>
      </c>
      <c r="AG22" s="39" t="s">
        <v>62</v>
      </c>
      <c r="AH22" s="40">
        <v>3</v>
      </c>
      <c r="AI22" s="38">
        <f t="shared" si="0"/>
        <v>4</v>
      </c>
      <c r="AJ22" s="39">
        <f t="shared" si="0"/>
        <v>2</v>
      </c>
      <c r="AK22" s="40">
        <f t="shared" si="1"/>
        <v>6</v>
      </c>
      <c r="ANA22"/>
      <c r="ANB22"/>
      <c r="ANC22"/>
      <c r="AND22"/>
      <c r="ANE22"/>
      <c r="ANF22"/>
      <c r="ANG22"/>
    </row>
    <row r="23" spans="1:43 1041:1047" x14ac:dyDescent="0.25">
      <c r="A23" s="75"/>
      <c r="B23" s="75"/>
      <c r="C23" s="76">
        <v>7.1527777777777787E-2</v>
      </c>
      <c r="D23" s="16">
        <f t="shared" si="2"/>
        <v>103</v>
      </c>
      <c r="E23" s="17">
        <f t="shared" si="4"/>
        <v>93</v>
      </c>
      <c r="F23" s="75">
        <v>1</v>
      </c>
      <c r="G23" s="19">
        <v>1</v>
      </c>
      <c r="H23" s="101">
        <v>2</v>
      </c>
      <c r="I23" s="94" t="s">
        <v>49</v>
      </c>
      <c r="J23" s="107">
        <v>0</v>
      </c>
      <c r="K23" s="44">
        <v>0</v>
      </c>
      <c r="L23" s="45">
        <v>0</v>
      </c>
      <c r="M23" s="45">
        <v>0</v>
      </c>
      <c r="N23" s="44"/>
      <c r="O23" s="45"/>
      <c r="P23" s="45"/>
      <c r="Q23" s="45"/>
      <c r="R23" s="45"/>
      <c r="S23" s="47"/>
      <c r="T23" s="48"/>
      <c r="U23" s="48"/>
      <c r="V23" s="48"/>
      <c r="W23" s="48"/>
      <c r="X23" s="48"/>
      <c r="Y23" s="48"/>
      <c r="Z23" s="46"/>
      <c r="AA23" s="47">
        <v>1</v>
      </c>
      <c r="AB23" s="48">
        <v>0</v>
      </c>
      <c r="AC23" s="48">
        <v>1</v>
      </c>
      <c r="AD23" s="48">
        <v>0</v>
      </c>
      <c r="AE23" s="48">
        <v>0</v>
      </c>
      <c r="AF23" s="48">
        <v>0</v>
      </c>
      <c r="AG23" s="48">
        <v>119</v>
      </c>
      <c r="AH23" s="46">
        <v>119</v>
      </c>
      <c r="AI23" s="19">
        <f t="shared" si="0"/>
        <v>1</v>
      </c>
      <c r="AJ23" s="82">
        <f t="shared" si="0"/>
        <v>0</v>
      </c>
      <c r="AK23" s="83">
        <f t="shared" si="1"/>
        <v>1</v>
      </c>
      <c r="ANA23"/>
      <c r="ANB23"/>
      <c r="ANC23"/>
      <c r="AND23"/>
      <c r="ANE23"/>
      <c r="ANF23"/>
      <c r="ANG23"/>
    </row>
    <row r="24" spans="1:43 1041:1047" x14ac:dyDescent="0.25">
      <c r="A24" s="75"/>
      <c r="B24" s="75"/>
      <c r="C24" s="76">
        <v>7.3611111111111113E-2</v>
      </c>
      <c r="D24" s="16">
        <f t="shared" si="2"/>
        <v>106</v>
      </c>
      <c r="E24" s="17">
        <f t="shared" si="4"/>
        <v>96</v>
      </c>
      <c r="F24" s="75">
        <v>1</v>
      </c>
      <c r="G24" s="95">
        <v>1</v>
      </c>
      <c r="H24" s="96">
        <v>4</v>
      </c>
      <c r="I24" s="97" t="s">
        <v>49</v>
      </c>
      <c r="J24" s="105">
        <v>1</v>
      </c>
      <c r="K24" s="31">
        <v>0</v>
      </c>
      <c r="L24" s="32">
        <v>0</v>
      </c>
      <c r="M24" s="32">
        <v>0</v>
      </c>
      <c r="N24" s="31"/>
      <c r="O24" s="32"/>
      <c r="P24" s="32"/>
      <c r="Q24" s="32"/>
      <c r="R24" s="32"/>
      <c r="S24" s="49">
        <v>1</v>
      </c>
      <c r="T24" s="50">
        <v>18</v>
      </c>
      <c r="U24" s="50">
        <v>19</v>
      </c>
      <c r="V24" s="50">
        <v>1</v>
      </c>
      <c r="W24" s="50">
        <v>18</v>
      </c>
      <c r="X24" s="50">
        <v>19</v>
      </c>
      <c r="Y24" s="50" t="s">
        <v>59</v>
      </c>
      <c r="Z24" s="33">
        <v>21</v>
      </c>
      <c r="AA24" s="49">
        <v>0</v>
      </c>
      <c r="AB24" s="50">
        <v>19</v>
      </c>
      <c r="AC24" s="50">
        <v>19</v>
      </c>
      <c r="AD24" s="50">
        <v>0</v>
      </c>
      <c r="AE24" s="50">
        <v>19</v>
      </c>
      <c r="AF24" s="50">
        <v>19</v>
      </c>
      <c r="AG24" s="50" t="s">
        <v>60</v>
      </c>
      <c r="AH24" s="33">
        <v>39</v>
      </c>
      <c r="AI24" s="31">
        <f t="shared" si="0"/>
        <v>2</v>
      </c>
      <c r="AJ24" s="32">
        <f t="shared" si="0"/>
        <v>74</v>
      </c>
      <c r="AK24" s="33">
        <f t="shared" si="1"/>
        <v>76</v>
      </c>
      <c r="ANA24"/>
      <c r="ANB24"/>
      <c r="ANC24"/>
      <c r="AND24"/>
      <c r="ANE24"/>
      <c r="ANF24"/>
      <c r="ANG24"/>
    </row>
    <row r="25" spans="1:43 1041:1047" x14ac:dyDescent="0.25">
      <c r="A25" s="75"/>
      <c r="B25" s="75"/>
      <c r="C25" s="76">
        <v>7.5694444444444439E-2</v>
      </c>
      <c r="D25" s="16">
        <f t="shared" si="2"/>
        <v>108.99999999999999</v>
      </c>
      <c r="E25" s="17">
        <f t="shared" si="4"/>
        <v>98.999999999999986</v>
      </c>
      <c r="F25" s="75">
        <v>1</v>
      </c>
      <c r="G25" s="95">
        <v>1</v>
      </c>
      <c r="H25" s="96">
        <v>6</v>
      </c>
      <c r="I25" s="97" t="s">
        <v>49</v>
      </c>
      <c r="J25" s="105">
        <v>0</v>
      </c>
      <c r="K25" s="31">
        <v>0</v>
      </c>
      <c r="L25" s="32">
        <v>0</v>
      </c>
      <c r="M25" s="32">
        <v>0</v>
      </c>
      <c r="N25" s="31"/>
      <c r="O25" s="32"/>
      <c r="P25" s="32"/>
      <c r="Q25" s="32"/>
      <c r="R25" s="32"/>
      <c r="S25" s="49"/>
      <c r="T25" s="50"/>
      <c r="U25" s="50"/>
      <c r="V25" s="50"/>
      <c r="W25" s="50"/>
      <c r="X25" s="50"/>
      <c r="Y25" s="50"/>
      <c r="Z25" s="33"/>
      <c r="AA25" s="49">
        <v>2</v>
      </c>
      <c r="AB25" s="50">
        <v>1</v>
      </c>
      <c r="AC25" s="50">
        <v>3</v>
      </c>
      <c r="AD25" s="50">
        <v>1</v>
      </c>
      <c r="AE25" s="50">
        <v>1</v>
      </c>
      <c r="AF25" s="50">
        <v>2</v>
      </c>
      <c r="AG25" s="50" t="s">
        <v>61</v>
      </c>
      <c r="AH25" s="33">
        <v>117</v>
      </c>
      <c r="AI25" s="31">
        <f t="shared" si="0"/>
        <v>3</v>
      </c>
      <c r="AJ25" s="32">
        <f t="shared" si="0"/>
        <v>2</v>
      </c>
      <c r="AK25" s="33">
        <f t="shared" si="1"/>
        <v>5</v>
      </c>
    </row>
    <row r="26" spans="1:43 1041:1047" x14ac:dyDescent="0.25">
      <c r="A26" s="75"/>
      <c r="B26" s="75"/>
      <c r="C26" s="76">
        <v>9.0277777777777776E-2</v>
      </c>
      <c r="D26" s="16">
        <f t="shared" si="2"/>
        <v>130</v>
      </c>
      <c r="E26" s="17">
        <f t="shared" si="4"/>
        <v>120</v>
      </c>
      <c r="F26" s="75">
        <v>8</v>
      </c>
      <c r="G26" s="95">
        <v>1</v>
      </c>
      <c r="H26" s="96">
        <v>8</v>
      </c>
      <c r="I26" s="97" t="s">
        <v>49</v>
      </c>
      <c r="J26" s="105">
        <v>1</v>
      </c>
      <c r="K26" s="31">
        <v>0</v>
      </c>
      <c r="L26" s="32">
        <v>8</v>
      </c>
      <c r="M26" s="32">
        <v>8</v>
      </c>
      <c r="N26" s="31"/>
      <c r="O26" s="32"/>
      <c r="P26" s="32"/>
      <c r="Q26" s="32"/>
      <c r="R26" s="32"/>
      <c r="S26" s="49"/>
      <c r="T26" s="50"/>
      <c r="U26" s="50"/>
      <c r="V26" s="50"/>
      <c r="W26" s="50"/>
      <c r="X26" s="50"/>
      <c r="Y26" s="50"/>
      <c r="Z26" s="33"/>
      <c r="AA26" s="49"/>
      <c r="AB26" s="50"/>
      <c r="AC26" s="50"/>
      <c r="AD26" s="50"/>
      <c r="AE26" s="50"/>
      <c r="AF26" s="50"/>
      <c r="AG26" s="50"/>
      <c r="AH26" s="33"/>
      <c r="AI26" s="31">
        <f t="shared" si="0"/>
        <v>0</v>
      </c>
      <c r="AJ26" s="32">
        <f t="shared" si="0"/>
        <v>8</v>
      </c>
      <c r="AK26" s="33">
        <f t="shared" si="1"/>
        <v>8</v>
      </c>
    </row>
    <row r="27" spans="1:43 1041:1047" x14ac:dyDescent="0.25">
      <c r="A27" s="75">
        <v>1</v>
      </c>
      <c r="B27" s="75">
        <v>4</v>
      </c>
      <c r="C27" s="76">
        <v>1.1805555555555555E-2</v>
      </c>
      <c r="D27" s="16">
        <f t="shared" si="2"/>
        <v>17</v>
      </c>
      <c r="E27" s="27">
        <f>D27-17</f>
        <v>0</v>
      </c>
      <c r="F27" s="75">
        <v>0</v>
      </c>
      <c r="G27" s="95">
        <v>1</v>
      </c>
      <c r="H27" s="96">
        <v>10</v>
      </c>
      <c r="I27" s="97" t="s">
        <v>49</v>
      </c>
      <c r="J27" s="105">
        <v>0</v>
      </c>
      <c r="K27" s="31">
        <v>0</v>
      </c>
      <c r="L27" s="32">
        <v>0</v>
      </c>
      <c r="M27" s="32">
        <v>0</v>
      </c>
      <c r="N27" s="31"/>
      <c r="O27" s="32"/>
      <c r="P27" s="32"/>
      <c r="Q27" s="32"/>
      <c r="R27" s="32"/>
      <c r="S27" s="49"/>
      <c r="T27" s="50"/>
      <c r="U27" s="50"/>
      <c r="V27" s="50"/>
      <c r="W27" s="50"/>
      <c r="X27" s="50"/>
      <c r="Y27" s="50"/>
      <c r="Z27" s="33"/>
      <c r="AA27" s="49"/>
      <c r="AB27" s="50"/>
      <c r="AC27" s="50"/>
      <c r="AD27" s="50"/>
      <c r="AE27" s="50"/>
      <c r="AF27" s="50"/>
      <c r="AG27" s="50"/>
      <c r="AH27" s="33"/>
      <c r="AI27" s="31">
        <f t="shared" si="0"/>
        <v>0</v>
      </c>
      <c r="AJ27" s="32">
        <f t="shared" si="0"/>
        <v>0</v>
      </c>
      <c r="AK27" s="33">
        <f t="shared" si="1"/>
        <v>0</v>
      </c>
    </row>
    <row r="28" spans="1:43 1041:1047" x14ac:dyDescent="0.25">
      <c r="A28" s="75"/>
      <c r="B28" s="75"/>
      <c r="C28" s="76">
        <v>1.3194444444444444E-2</v>
      </c>
      <c r="D28" s="16">
        <f t="shared" si="2"/>
        <v>19</v>
      </c>
      <c r="E28" s="27">
        <f t="shared" ref="E28:E91" si="5">D28-17</f>
        <v>2</v>
      </c>
      <c r="F28" s="75">
        <v>4</v>
      </c>
      <c r="G28" s="95">
        <v>1</v>
      </c>
      <c r="H28" s="96">
        <v>12</v>
      </c>
      <c r="I28" s="97" t="s">
        <v>49</v>
      </c>
      <c r="J28" s="105">
        <v>1</v>
      </c>
      <c r="K28" s="31">
        <v>0</v>
      </c>
      <c r="L28" s="32">
        <v>6</v>
      </c>
      <c r="M28" s="32">
        <v>6</v>
      </c>
      <c r="N28" s="31"/>
      <c r="O28" s="32"/>
      <c r="P28" s="32"/>
      <c r="Q28" s="32"/>
      <c r="R28" s="32"/>
      <c r="S28" s="49"/>
      <c r="T28" s="50"/>
      <c r="U28" s="50"/>
      <c r="V28" s="50"/>
      <c r="W28" s="50"/>
      <c r="X28" s="50"/>
      <c r="Y28" s="50"/>
      <c r="Z28" s="33"/>
      <c r="AA28" s="49"/>
      <c r="AB28" s="50"/>
      <c r="AC28" s="50"/>
      <c r="AD28" s="50"/>
      <c r="AE28" s="50"/>
      <c r="AF28" s="50"/>
      <c r="AG28" s="50"/>
      <c r="AH28" s="33"/>
      <c r="AI28" s="31">
        <f t="shared" si="0"/>
        <v>0</v>
      </c>
      <c r="AJ28" s="32">
        <f t="shared" si="0"/>
        <v>6</v>
      </c>
      <c r="AK28" s="33">
        <f t="shared" si="1"/>
        <v>6</v>
      </c>
    </row>
    <row r="29" spans="1:43 1041:1047" x14ac:dyDescent="0.25">
      <c r="A29" s="75"/>
      <c r="B29" s="75"/>
      <c r="C29" s="76">
        <v>1.4583333333333332E-2</v>
      </c>
      <c r="D29" s="16">
        <f t="shared" si="2"/>
        <v>20.999999999999996</v>
      </c>
      <c r="E29" s="27">
        <f t="shared" si="5"/>
        <v>3.9999999999999964</v>
      </c>
      <c r="F29" s="75">
        <v>5</v>
      </c>
      <c r="G29" s="95">
        <v>1</v>
      </c>
      <c r="H29" s="96">
        <v>14</v>
      </c>
      <c r="I29" s="97" t="s">
        <v>49</v>
      </c>
      <c r="J29" s="105">
        <v>0</v>
      </c>
      <c r="K29" s="31">
        <v>0</v>
      </c>
      <c r="L29" s="32">
        <v>2</v>
      </c>
      <c r="M29" s="32">
        <v>2</v>
      </c>
      <c r="N29" s="31"/>
      <c r="O29" s="32"/>
      <c r="P29" s="32"/>
      <c r="Q29" s="32"/>
      <c r="R29" s="32"/>
      <c r="S29" s="49">
        <v>0</v>
      </c>
      <c r="T29" s="50">
        <v>3</v>
      </c>
      <c r="U29" s="50">
        <v>3</v>
      </c>
      <c r="V29" s="50">
        <v>0</v>
      </c>
      <c r="W29" s="50">
        <v>3</v>
      </c>
      <c r="X29" s="50">
        <v>3</v>
      </c>
      <c r="Y29" s="50" t="s">
        <v>63</v>
      </c>
      <c r="Z29" s="33">
        <v>5</v>
      </c>
      <c r="AA29" s="49">
        <v>0</v>
      </c>
      <c r="AB29" s="50">
        <v>27</v>
      </c>
      <c r="AC29" s="50">
        <v>27</v>
      </c>
      <c r="AD29" s="50">
        <v>0</v>
      </c>
      <c r="AE29" s="50">
        <v>26</v>
      </c>
      <c r="AF29" s="50">
        <v>26</v>
      </c>
      <c r="AG29" s="50" t="s">
        <v>64</v>
      </c>
      <c r="AH29" s="33">
        <v>72</v>
      </c>
      <c r="AI29" s="31">
        <f t="shared" si="0"/>
        <v>0</v>
      </c>
      <c r="AJ29" s="32">
        <f t="shared" si="0"/>
        <v>61</v>
      </c>
      <c r="AK29" s="33">
        <f t="shared" si="1"/>
        <v>61</v>
      </c>
    </row>
    <row r="30" spans="1:43 1041:1047" x14ac:dyDescent="0.25">
      <c r="A30" s="75"/>
      <c r="B30" s="75"/>
      <c r="C30" s="76">
        <v>1.5277777777777777E-2</v>
      </c>
      <c r="D30" s="16">
        <f t="shared" si="2"/>
        <v>22</v>
      </c>
      <c r="E30" s="27">
        <f t="shared" si="5"/>
        <v>5</v>
      </c>
      <c r="F30" s="75">
        <v>6</v>
      </c>
      <c r="G30" s="95">
        <v>1</v>
      </c>
      <c r="H30" s="96">
        <v>16</v>
      </c>
      <c r="I30" s="97" t="s">
        <v>49</v>
      </c>
      <c r="J30" s="105">
        <v>1</v>
      </c>
      <c r="K30" s="31">
        <v>0</v>
      </c>
      <c r="L30" s="32">
        <v>1</v>
      </c>
      <c r="M30" s="32">
        <v>1</v>
      </c>
      <c r="N30" s="31"/>
      <c r="O30" s="32"/>
      <c r="P30" s="32"/>
      <c r="Q30" s="32"/>
      <c r="R30" s="32"/>
      <c r="S30" s="49">
        <v>1</v>
      </c>
      <c r="T30" s="50">
        <v>0</v>
      </c>
      <c r="U30" s="50">
        <v>1</v>
      </c>
      <c r="V30" s="50">
        <v>1</v>
      </c>
      <c r="W30" s="50">
        <v>0</v>
      </c>
      <c r="X30" s="50">
        <v>1</v>
      </c>
      <c r="Y30" s="50">
        <v>1</v>
      </c>
      <c r="Z30" s="33">
        <v>1</v>
      </c>
      <c r="AA30" s="49"/>
      <c r="AB30" s="50"/>
      <c r="AC30" s="50"/>
      <c r="AD30" s="50"/>
      <c r="AE30" s="50"/>
      <c r="AF30" s="50"/>
      <c r="AG30" s="50"/>
      <c r="AH30" s="33"/>
      <c r="AI30" s="31">
        <f t="shared" si="0"/>
        <v>2</v>
      </c>
      <c r="AJ30" s="32">
        <f t="shared" si="0"/>
        <v>1</v>
      </c>
      <c r="AK30" s="33">
        <f t="shared" si="1"/>
        <v>3</v>
      </c>
    </row>
    <row r="31" spans="1:43 1041:1047" x14ac:dyDescent="0.25">
      <c r="A31" s="75"/>
      <c r="B31" s="75"/>
      <c r="C31" s="76">
        <v>2.1527777777777781E-2</v>
      </c>
      <c r="D31" s="16">
        <f t="shared" si="2"/>
        <v>31.000000000000007</v>
      </c>
      <c r="E31" s="27">
        <f t="shared" si="5"/>
        <v>14.000000000000007</v>
      </c>
      <c r="F31" s="75">
        <v>7</v>
      </c>
      <c r="G31" s="95">
        <v>1</v>
      </c>
      <c r="H31" s="96">
        <v>18</v>
      </c>
      <c r="I31" s="97" t="s">
        <v>49</v>
      </c>
      <c r="J31" s="105">
        <v>0</v>
      </c>
      <c r="K31" s="31">
        <v>0</v>
      </c>
      <c r="L31" s="32">
        <v>0</v>
      </c>
      <c r="M31" s="32">
        <v>0</v>
      </c>
      <c r="N31" s="31"/>
      <c r="O31" s="32"/>
      <c r="P31" s="32"/>
      <c r="Q31" s="32"/>
      <c r="R31" s="32"/>
      <c r="S31" s="49"/>
      <c r="T31" s="50"/>
      <c r="U31" s="50"/>
      <c r="V31" s="50"/>
      <c r="W31" s="50"/>
      <c r="X31" s="50"/>
      <c r="Y31" s="50"/>
      <c r="Z31" s="33"/>
      <c r="AA31" s="49">
        <v>1</v>
      </c>
      <c r="AB31" s="50">
        <v>2</v>
      </c>
      <c r="AC31" s="50">
        <v>3</v>
      </c>
      <c r="AD31" s="50">
        <v>1</v>
      </c>
      <c r="AE31" s="50">
        <v>1</v>
      </c>
      <c r="AF31" s="50">
        <v>2</v>
      </c>
      <c r="AG31" s="50" t="s">
        <v>65</v>
      </c>
      <c r="AH31" s="33">
        <v>116</v>
      </c>
      <c r="AI31" s="31">
        <f t="shared" si="0"/>
        <v>2</v>
      </c>
      <c r="AJ31" s="32">
        <f t="shared" si="0"/>
        <v>3</v>
      </c>
      <c r="AK31" s="33">
        <f t="shared" si="1"/>
        <v>5</v>
      </c>
    </row>
    <row r="32" spans="1:43 1041:1047" x14ac:dyDescent="0.25">
      <c r="A32" s="75"/>
      <c r="B32" s="75"/>
      <c r="C32" s="76">
        <v>2.2222222222222223E-2</v>
      </c>
      <c r="D32" s="16">
        <f t="shared" si="2"/>
        <v>32</v>
      </c>
      <c r="E32" s="27">
        <f t="shared" si="5"/>
        <v>15</v>
      </c>
      <c r="F32" s="75">
        <v>6</v>
      </c>
      <c r="G32" s="95">
        <v>1</v>
      </c>
      <c r="H32" s="96">
        <v>20</v>
      </c>
      <c r="I32" s="97" t="s">
        <v>49</v>
      </c>
      <c r="J32" s="105">
        <v>1</v>
      </c>
      <c r="K32" s="31">
        <v>0</v>
      </c>
      <c r="L32" s="32">
        <v>2</v>
      </c>
      <c r="M32" s="32">
        <v>2</v>
      </c>
      <c r="N32" s="31">
        <v>1</v>
      </c>
      <c r="O32" s="32">
        <v>0</v>
      </c>
      <c r="P32" s="32">
        <v>1</v>
      </c>
      <c r="Q32" s="32">
        <v>2</v>
      </c>
      <c r="R32" s="32">
        <v>2</v>
      </c>
      <c r="S32" s="49"/>
      <c r="T32" s="50"/>
      <c r="U32" s="50"/>
      <c r="V32" s="50"/>
      <c r="W32" s="50"/>
      <c r="X32" s="50"/>
      <c r="Y32" s="50"/>
      <c r="Z32" s="33"/>
      <c r="AA32" s="49"/>
      <c r="AB32" s="50"/>
      <c r="AC32" s="50"/>
      <c r="AD32" s="50"/>
      <c r="AE32" s="50"/>
      <c r="AF32" s="50"/>
      <c r="AG32" s="50"/>
      <c r="AH32" s="33"/>
      <c r="AI32" s="31">
        <f t="shared" si="0"/>
        <v>1</v>
      </c>
      <c r="AJ32" s="32">
        <f t="shared" si="0"/>
        <v>2</v>
      </c>
      <c r="AK32" s="33">
        <f t="shared" si="1"/>
        <v>3</v>
      </c>
    </row>
    <row r="33" spans="1:37" x14ac:dyDescent="0.25">
      <c r="A33" s="75"/>
      <c r="B33" s="75"/>
      <c r="C33" s="76">
        <v>2.2916666666666669E-2</v>
      </c>
      <c r="D33" s="16">
        <f t="shared" si="2"/>
        <v>33</v>
      </c>
      <c r="E33" s="27">
        <f t="shared" si="5"/>
        <v>16</v>
      </c>
      <c r="F33" s="75">
        <v>7</v>
      </c>
      <c r="G33" s="95">
        <v>1</v>
      </c>
      <c r="H33" s="96">
        <v>22</v>
      </c>
      <c r="I33" s="97" t="s">
        <v>49</v>
      </c>
      <c r="J33" s="105">
        <v>0</v>
      </c>
      <c r="K33" s="31">
        <v>0</v>
      </c>
      <c r="L33" s="32">
        <v>0</v>
      </c>
      <c r="M33" s="32">
        <v>0</v>
      </c>
      <c r="N33" s="31"/>
      <c r="O33" s="32"/>
      <c r="P33" s="32"/>
      <c r="Q33" s="32"/>
      <c r="R33" s="32"/>
      <c r="S33" s="49"/>
      <c r="T33" s="50"/>
      <c r="U33" s="50"/>
      <c r="V33" s="50"/>
      <c r="W33" s="50"/>
      <c r="X33" s="50"/>
      <c r="Y33" s="50"/>
      <c r="Z33" s="33"/>
      <c r="AA33" s="49">
        <v>2</v>
      </c>
      <c r="AB33" s="50">
        <v>2</v>
      </c>
      <c r="AC33" s="50">
        <v>4</v>
      </c>
      <c r="AD33" s="50">
        <v>2</v>
      </c>
      <c r="AE33" s="50">
        <v>2</v>
      </c>
      <c r="AF33" s="50">
        <v>4</v>
      </c>
      <c r="AG33" s="50" t="s">
        <v>66</v>
      </c>
      <c r="AH33" s="33">
        <v>118</v>
      </c>
      <c r="AI33" s="31">
        <f t="shared" si="0"/>
        <v>4</v>
      </c>
      <c r="AJ33" s="32">
        <f t="shared" si="0"/>
        <v>4</v>
      </c>
      <c r="AK33" s="33">
        <f t="shared" si="1"/>
        <v>8</v>
      </c>
    </row>
    <row r="34" spans="1:37" x14ac:dyDescent="0.25">
      <c r="A34" s="75"/>
      <c r="B34" s="75"/>
      <c r="C34" s="76">
        <v>2.361111111111111E-2</v>
      </c>
      <c r="D34" s="16">
        <f t="shared" si="2"/>
        <v>34</v>
      </c>
      <c r="E34" s="27">
        <f t="shared" si="5"/>
        <v>17</v>
      </c>
      <c r="F34" s="75">
        <v>6</v>
      </c>
      <c r="G34" s="95">
        <v>1</v>
      </c>
      <c r="H34" s="96">
        <v>24</v>
      </c>
      <c r="I34" s="97" t="s">
        <v>49</v>
      </c>
      <c r="J34" s="105">
        <v>1</v>
      </c>
      <c r="K34" s="31">
        <v>0</v>
      </c>
      <c r="L34" s="32">
        <v>2</v>
      </c>
      <c r="M34" s="32">
        <v>2</v>
      </c>
      <c r="N34" s="31">
        <v>0</v>
      </c>
      <c r="O34" s="32">
        <v>2</v>
      </c>
      <c r="P34" s="32">
        <v>2</v>
      </c>
      <c r="Q34" s="32">
        <v>2.1</v>
      </c>
      <c r="R34" s="32">
        <v>3</v>
      </c>
      <c r="S34" s="49"/>
      <c r="T34" s="50"/>
      <c r="U34" s="50"/>
      <c r="V34" s="50"/>
      <c r="W34" s="50"/>
      <c r="X34" s="50"/>
      <c r="Y34" s="50"/>
      <c r="Z34" s="33"/>
      <c r="AA34" s="49">
        <v>1</v>
      </c>
      <c r="AB34" s="50">
        <v>1</v>
      </c>
      <c r="AC34" s="50">
        <v>2</v>
      </c>
      <c r="AD34" s="50">
        <v>0</v>
      </c>
      <c r="AE34" s="50">
        <v>2</v>
      </c>
      <c r="AF34" s="50">
        <v>2</v>
      </c>
      <c r="AG34" s="50">
        <v>1.1000000000000001</v>
      </c>
      <c r="AH34" s="33">
        <v>2</v>
      </c>
      <c r="AI34" s="31">
        <f t="shared" si="0"/>
        <v>1</v>
      </c>
      <c r="AJ34" s="32">
        <f t="shared" si="0"/>
        <v>7</v>
      </c>
      <c r="AK34" s="33">
        <f t="shared" si="1"/>
        <v>8</v>
      </c>
    </row>
    <row r="35" spans="1:37" x14ac:dyDescent="0.25">
      <c r="A35" s="75"/>
      <c r="B35" s="75"/>
      <c r="C35" s="76">
        <v>2.361111111111111E-2</v>
      </c>
      <c r="D35" s="16">
        <f t="shared" si="2"/>
        <v>34</v>
      </c>
      <c r="E35" s="27">
        <f t="shared" si="5"/>
        <v>17</v>
      </c>
      <c r="F35" s="75">
        <v>7</v>
      </c>
      <c r="G35" s="95">
        <v>1</v>
      </c>
      <c r="H35" s="96">
        <v>26</v>
      </c>
      <c r="I35" s="97" t="s">
        <v>49</v>
      </c>
      <c r="J35" s="105">
        <v>0</v>
      </c>
      <c r="K35" s="31">
        <v>0</v>
      </c>
      <c r="L35" s="32">
        <v>0</v>
      </c>
      <c r="M35" s="32">
        <v>0</v>
      </c>
      <c r="N35" s="31"/>
      <c r="O35" s="32"/>
      <c r="P35" s="32"/>
      <c r="Q35" s="32"/>
      <c r="R35" s="32"/>
      <c r="S35" s="49"/>
      <c r="T35" s="50"/>
      <c r="U35" s="50"/>
      <c r="V35" s="50"/>
      <c r="W35" s="50"/>
      <c r="X35" s="50"/>
      <c r="Y35" s="50"/>
      <c r="Z35" s="33"/>
      <c r="AA35" s="49">
        <v>2</v>
      </c>
      <c r="AB35" s="50">
        <v>2</v>
      </c>
      <c r="AC35" s="50">
        <v>4</v>
      </c>
      <c r="AD35" s="50">
        <v>1</v>
      </c>
      <c r="AE35" s="50">
        <v>2</v>
      </c>
      <c r="AF35" s="50">
        <v>3</v>
      </c>
      <c r="AG35" s="50" t="s">
        <v>67</v>
      </c>
      <c r="AH35" s="33">
        <v>117</v>
      </c>
      <c r="AI35" s="31">
        <f t="shared" si="0"/>
        <v>3</v>
      </c>
      <c r="AJ35" s="32">
        <f t="shared" si="0"/>
        <v>4</v>
      </c>
      <c r="AK35" s="33">
        <f t="shared" si="1"/>
        <v>7</v>
      </c>
    </row>
    <row r="36" spans="1:37" x14ac:dyDescent="0.25">
      <c r="A36" s="75"/>
      <c r="B36" s="75"/>
      <c r="C36" s="76">
        <v>2.4305555555555556E-2</v>
      </c>
      <c r="D36" s="16">
        <f t="shared" si="2"/>
        <v>35</v>
      </c>
      <c r="E36" s="27">
        <f t="shared" si="5"/>
        <v>18</v>
      </c>
      <c r="F36" s="75">
        <v>4</v>
      </c>
      <c r="G36" s="95">
        <v>1</v>
      </c>
      <c r="H36" s="96">
        <v>28</v>
      </c>
      <c r="I36" s="97" t="s">
        <v>49</v>
      </c>
      <c r="J36" s="105">
        <v>1</v>
      </c>
      <c r="K36" s="31">
        <v>0</v>
      </c>
      <c r="L36" s="32">
        <v>0</v>
      </c>
      <c r="M36" s="32">
        <v>0</v>
      </c>
      <c r="N36" s="31">
        <v>1</v>
      </c>
      <c r="O36" s="32">
        <v>2</v>
      </c>
      <c r="P36" s="32">
        <v>3</v>
      </c>
      <c r="Q36" s="32" t="s">
        <v>68</v>
      </c>
      <c r="R36" s="32">
        <v>6</v>
      </c>
      <c r="S36" s="49"/>
      <c r="T36" s="50"/>
      <c r="U36" s="50"/>
      <c r="V36" s="50"/>
      <c r="W36" s="50"/>
      <c r="X36" s="50"/>
      <c r="Y36" s="50"/>
      <c r="Z36" s="33"/>
      <c r="AA36" s="49"/>
      <c r="AB36" s="50"/>
      <c r="AC36" s="50"/>
      <c r="AD36" s="50"/>
      <c r="AE36" s="50"/>
      <c r="AF36" s="50"/>
      <c r="AG36" s="50"/>
      <c r="AH36" s="33"/>
      <c r="AI36" s="31">
        <f t="shared" si="0"/>
        <v>1</v>
      </c>
      <c r="AJ36" s="32">
        <f t="shared" si="0"/>
        <v>2</v>
      </c>
      <c r="AK36" s="33">
        <f t="shared" si="1"/>
        <v>3</v>
      </c>
    </row>
    <row r="37" spans="1:37" ht="15.75" thickBot="1" x14ac:dyDescent="0.3">
      <c r="A37" s="75"/>
      <c r="B37" s="75"/>
      <c r="C37" s="76">
        <v>2.4305555555555556E-2</v>
      </c>
      <c r="D37" s="16">
        <f t="shared" si="2"/>
        <v>35</v>
      </c>
      <c r="E37" s="27">
        <f t="shared" si="5"/>
        <v>18</v>
      </c>
      <c r="F37" s="75">
        <v>5</v>
      </c>
      <c r="G37" s="98">
        <v>1</v>
      </c>
      <c r="H37" s="99">
        <v>30</v>
      </c>
      <c r="I37" s="100" t="s">
        <v>49</v>
      </c>
      <c r="J37" s="106">
        <v>0</v>
      </c>
      <c r="K37" s="38">
        <v>0</v>
      </c>
      <c r="L37" s="39">
        <v>0</v>
      </c>
      <c r="M37" s="39">
        <v>0</v>
      </c>
      <c r="N37" s="38"/>
      <c r="O37" s="39"/>
      <c r="P37" s="39"/>
      <c r="Q37" s="39"/>
      <c r="R37" s="39"/>
      <c r="S37" s="51"/>
      <c r="T37" s="52"/>
      <c r="U37" s="52"/>
      <c r="V37" s="52"/>
      <c r="W37" s="52"/>
      <c r="X37" s="52"/>
      <c r="Y37" s="52"/>
      <c r="Z37" s="40"/>
      <c r="AA37" s="51">
        <v>1</v>
      </c>
      <c r="AB37" s="52">
        <v>8</v>
      </c>
      <c r="AC37" s="52">
        <v>9</v>
      </c>
      <c r="AD37" s="52">
        <v>1</v>
      </c>
      <c r="AE37" s="52">
        <v>7</v>
      </c>
      <c r="AF37" s="52">
        <v>8</v>
      </c>
      <c r="AG37" s="52" t="s">
        <v>69</v>
      </c>
      <c r="AH37" s="40">
        <v>114</v>
      </c>
      <c r="AI37" s="38">
        <f t="shared" si="0"/>
        <v>2</v>
      </c>
      <c r="AJ37" s="39">
        <f t="shared" si="0"/>
        <v>15</v>
      </c>
      <c r="AK37" s="40">
        <f t="shared" si="1"/>
        <v>17</v>
      </c>
    </row>
    <row r="38" spans="1:37" x14ac:dyDescent="0.25">
      <c r="A38" s="75"/>
      <c r="B38" s="75"/>
      <c r="C38" s="76">
        <v>2.4999999999999998E-2</v>
      </c>
      <c r="D38" s="16">
        <f t="shared" si="2"/>
        <v>35.999999999999993</v>
      </c>
      <c r="E38" s="27">
        <f t="shared" si="5"/>
        <v>18.999999999999993</v>
      </c>
      <c r="F38" s="75">
        <v>4</v>
      </c>
      <c r="G38" s="103">
        <v>2</v>
      </c>
      <c r="H38" s="93">
        <v>1</v>
      </c>
      <c r="I38" s="94" t="s">
        <v>49</v>
      </c>
      <c r="J38" s="104">
        <v>0</v>
      </c>
      <c r="K38" s="108">
        <v>1</v>
      </c>
      <c r="L38" s="109">
        <v>0</v>
      </c>
      <c r="M38" s="109">
        <v>1</v>
      </c>
      <c r="N38" s="110"/>
      <c r="O38" s="109"/>
      <c r="P38" s="109"/>
      <c r="Q38" s="109"/>
      <c r="R38" s="109"/>
      <c r="S38" s="110"/>
      <c r="T38" s="109"/>
      <c r="U38" s="109"/>
      <c r="V38" s="109"/>
      <c r="W38" s="109"/>
      <c r="X38" s="109"/>
      <c r="Y38" s="109"/>
      <c r="Z38" s="111"/>
      <c r="AA38" s="110">
        <v>1</v>
      </c>
      <c r="AB38" s="109">
        <v>0</v>
      </c>
      <c r="AC38" s="109">
        <v>1</v>
      </c>
      <c r="AD38" s="109">
        <v>0</v>
      </c>
      <c r="AE38" s="109">
        <v>0</v>
      </c>
      <c r="AF38" s="109">
        <v>0</v>
      </c>
      <c r="AG38" s="109">
        <v>119</v>
      </c>
      <c r="AH38" s="111">
        <v>119</v>
      </c>
      <c r="AI38" s="31">
        <f t="shared" si="0"/>
        <v>2</v>
      </c>
      <c r="AJ38" s="32">
        <f t="shared" si="0"/>
        <v>0</v>
      </c>
      <c r="AK38" s="33">
        <f t="shared" si="1"/>
        <v>2</v>
      </c>
    </row>
    <row r="39" spans="1:37" x14ac:dyDescent="0.25">
      <c r="A39" s="75"/>
      <c r="B39" s="75"/>
      <c r="C39" s="76">
        <v>2.4999999999999998E-2</v>
      </c>
      <c r="D39" s="16">
        <f t="shared" si="2"/>
        <v>35.999999999999993</v>
      </c>
      <c r="E39" s="27">
        <f t="shared" si="5"/>
        <v>18.999999999999993</v>
      </c>
      <c r="F39" s="75">
        <v>5</v>
      </c>
      <c r="G39" s="95">
        <v>2</v>
      </c>
      <c r="H39" s="96">
        <v>3</v>
      </c>
      <c r="I39" s="97" t="s">
        <v>49</v>
      </c>
      <c r="J39" s="105">
        <v>1</v>
      </c>
      <c r="K39" s="31">
        <v>1</v>
      </c>
      <c r="L39" s="32">
        <v>0</v>
      </c>
      <c r="M39" s="32">
        <v>1</v>
      </c>
      <c r="N39" s="31"/>
      <c r="O39" s="32"/>
      <c r="P39" s="32"/>
      <c r="Q39" s="32"/>
      <c r="R39" s="32"/>
      <c r="S39" s="31"/>
      <c r="T39" s="32"/>
      <c r="U39" s="32"/>
      <c r="V39" s="32"/>
      <c r="W39" s="32"/>
      <c r="X39" s="32"/>
      <c r="Y39" s="32"/>
      <c r="Z39" s="33"/>
      <c r="AA39" s="31"/>
      <c r="AB39" s="32"/>
      <c r="AC39" s="32"/>
      <c r="AD39" s="32"/>
      <c r="AE39" s="32"/>
      <c r="AF39" s="32"/>
      <c r="AG39" s="32"/>
      <c r="AH39" s="33"/>
      <c r="AI39" s="31">
        <f t="shared" si="0"/>
        <v>1</v>
      </c>
      <c r="AJ39" s="32">
        <f t="shared" si="0"/>
        <v>0</v>
      </c>
      <c r="AK39" s="33">
        <f t="shared" si="1"/>
        <v>1</v>
      </c>
    </row>
    <row r="40" spans="1:37" x14ac:dyDescent="0.25">
      <c r="A40" s="75"/>
      <c r="B40" s="75"/>
      <c r="C40" s="76">
        <v>2.5694444444444447E-2</v>
      </c>
      <c r="D40" s="16">
        <f t="shared" si="2"/>
        <v>37</v>
      </c>
      <c r="E40" s="27">
        <f t="shared" si="5"/>
        <v>20</v>
      </c>
      <c r="F40" s="75">
        <v>4</v>
      </c>
      <c r="G40" s="114">
        <v>2</v>
      </c>
      <c r="H40" s="115">
        <v>5</v>
      </c>
      <c r="I40" s="116" t="s">
        <v>49</v>
      </c>
      <c r="J40" s="117">
        <v>0</v>
      </c>
      <c r="K40" s="118"/>
      <c r="L40" s="119"/>
      <c r="M40" s="119"/>
      <c r="N40" s="118"/>
      <c r="O40" s="119"/>
      <c r="P40" s="119"/>
      <c r="Q40" s="119"/>
      <c r="R40" s="119"/>
      <c r="S40" s="118"/>
      <c r="T40" s="119"/>
      <c r="U40" s="119"/>
      <c r="V40" s="119"/>
      <c r="W40" s="119"/>
      <c r="X40" s="119"/>
      <c r="Y40" s="119"/>
      <c r="Z40" s="120"/>
      <c r="AA40" s="118"/>
      <c r="AB40" s="119"/>
      <c r="AC40" s="119"/>
      <c r="AD40" s="119"/>
      <c r="AE40" s="119"/>
      <c r="AF40" s="119"/>
      <c r="AG40" s="119"/>
      <c r="AH40" s="120"/>
      <c r="AI40" s="118">
        <f t="shared" ref="AI40:AJ67" si="6">K40+N40+S40+V40+AA40+AD40</f>
        <v>0</v>
      </c>
      <c r="AJ40" s="119">
        <f t="shared" si="6"/>
        <v>0</v>
      </c>
      <c r="AK40" s="120">
        <f t="shared" si="1"/>
        <v>0</v>
      </c>
    </row>
    <row r="41" spans="1:37" x14ac:dyDescent="0.25">
      <c r="A41" s="75"/>
      <c r="B41" s="75"/>
      <c r="C41" s="76">
        <v>2.5694444444444447E-2</v>
      </c>
      <c r="D41" s="16">
        <f t="shared" si="2"/>
        <v>37</v>
      </c>
      <c r="E41" s="27">
        <f t="shared" si="5"/>
        <v>20</v>
      </c>
      <c r="F41" s="75">
        <v>5</v>
      </c>
      <c r="G41" s="95">
        <v>2</v>
      </c>
      <c r="H41" s="96">
        <v>7</v>
      </c>
      <c r="I41" s="97" t="s">
        <v>49</v>
      </c>
      <c r="J41" s="105">
        <v>1</v>
      </c>
      <c r="K41" s="31">
        <v>0</v>
      </c>
      <c r="L41" s="32">
        <v>3</v>
      </c>
      <c r="M41" s="32">
        <v>3</v>
      </c>
      <c r="N41" s="31"/>
      <c r="O41" s="32"/>
      <c r="P41" s="32"/>
      <c r="Q41" s="32"/>
      <c r="R41" s="32"/>
      <c r="S41" s="31"/>
      <c r="T41" s="32"/>
      <c r="U41" s="32"/>
      <c r="V41" s="32"/>
      <c r="W41" s="32"/>
      <c r="X41" s="32"/>
      <c r="Y41" s="32"/>
      <c r="Z41" s="33"/>
      <c r="AA41" s="31">
        <v>0</v>
      </c>
      <c r="AB41" s="32">
        <v>1</v>
      </c>
      <c r="AC41" s="32">
        <v>1</v>
      </c>
      <c r="AD41" s="32">
        <v>0</v>
      </c>
      <c r="AE41" s="32">
        <v>1</v>
      </c>
      <c r="AF41" s="32">
        <v>1</v>
      </c>
      <c r="AG41" s="32">
        <v>1</v>
      </c>
      <c r="AH41" s="33">
        <v>1</v>
      </c>
      <c r="AI41" s="31">
        <f t="shared" si="6"/>
        <v>0</v>
      </c>
      <c r="AJ41" s="32">
        <f t="shared" si="6"/>
        <v>5</v>
      </c>
      <c r="AK41" s="33">
        <f t="shared" si="1"/>
        <v>5</v>
      </c>
    </row>
    <row r="42" spans="1:37" x14ac:dyDescent="0.25">
      <c r="A42" s="75"/>
      <c r="B42" s="75"/>
      <c r="C42" s="76">
        <v>2.7083333333333334E-2</v>
      </c>
      <c r="D42" s="16">
        <f t="shared" si="2"/>
        <v>39</v>
      </c>
      <c r="E42" s="27">
        <f t="shared" si="5"/>
        <v>22</v>
      </c>
      <c r="F42" s="75">
        <v>6</v>
      </c>
      <c r="G42" s="95">
        <v>2</v>
      </c>
      <c r="H42" s="96">
        <v>9</v>
      </c>
      <c r="I42" s="97" t="s">
        <v>49</v>
      </c>
      <c r="J42" s="105">
        <v>0</v>
      </c>
      <c r="K42" s="31">
        <v>0</v>
      </c>
      <c r="L42" s="32">
        <v>0</v>
      </c>
      <c r="M42" s="32">
        <v>0</v>
      </c>
      <c r="N42" s="31"/>
      <c r="O42" s="34"/>
      <c r="P42" s="32"/>
      <c r="Q42" s="32"/>
      <c r="R42" s="32"/>
      <c r="S42" s="31"/>
      <c r="T42" s="32"/>
      <c r="U42" s="32"/>
      <c r="V42" s="32"/>
      <c r="W42" s="32"/>
      <c r="X42" s="32"/>
      <c r="Y42" s="32"/>
      <c r="Z42" s="33"/>
      <c r="AA42" s="31">
        <v>2</v>
      </c>
      <c r="AB42" s="32">
        <v>1</v>
      </c>
      <c r="AC42" s="32">
        <v>3</v>
      </c>
      <c r="AD42" s="32">
        <v>1</v>
      </c>
      <c r="AE42" s="32">
        <v>1</v>
      </c>
      <c r="AF42" s="32">
        <v>2</v>
      </c>
      <c r="AG42" s="32" t="s">
        <v>70</v>
      </c>
      <c r="AH42" s="33">
        <v>119</v>
      </c>
      <c r="AI42" s="31">
        <f t="shared" si="6"/>
        <v>3</v>
      </c>
      <c r="AJ42" s="32">
        <f t="shared" si="6"/>
        <v>2</v>
      </c>
      <c r="AK42" s="33">
        <f t="shared" si="1"/>
        <v>5</v>
      </c>
    </row>
    <row r="43" spans="1:37" x14ac:dyDescent="0.25">
      <c r="A43" s="75"/>
      <c r="B43" s="75"/>
      <c r="C43" s="76">
        <v>2.7777777777777776E-2</v>
      </c>
      <c r="D43" s="16">
        <f t="shared" si="2"/>
        <v>40</v>
      </c>
      <c r="E43" s="27">
        <f t="shared" si="5"/>
        <v>23</v>
      </c>
      <c r="F43" s="75">
        <v>7</v>
      </c>
      <c r="G43" s="95">
        <v>2</v>
      </c>
      <c r="H43" s="96">
        <v>11</v>
      </c>
      <c r="I43" s="97" t="s">
        <v>49</v>
      </c>
      <c r="J43" s="105">
        <v>1</v>
      </c>
      <c r="K43" s="31">
        <v>0</v>
      </c>
      <c r="L43" s="32">
        <v>0</v>
      </c>
      <c r="M43" s="32">
        <v>0</v>
      </c>
      <c r="N43" s="31"/>
      <c r="O43" s="32"/>
      <c r="P43" s="32"/>
      <c r="Q43" s="32"/>
      <c r="R43" s="32"/>
      <c r="S43" s="31"/>
      <c r="T43" s="32"/>
      <c r="U43" s="32"/>
      <c r="V43" s="32"/>
      <c r="W43" s="32"/>
      <c r="X43" s="32"/>
      <c r="Y43" s="32"/>
      <c r="Z43" s="33"/>
      <c r="AA43" s="31"/>
      <c r="AB43" s="32"/>
      <c r="AC43" s="32"/>
      <c r="AD43" s="32"/>
      <c r="AE43" s="32"/>
      <c r="AF43" s="32"/>
      <c r="AG43" s="32"/>
      <c r="AH43" s="33"/>
      <c r="AI43" s="31">
        <f t="shared" si="6"/>
        <v>0</v>
      </c>
      <c r="AJ43" s="32">
        <f t="shared" si="6"/>
        <v>0</v>
      </c>
      <c r="AK43" s="33">
        <f t="shared" si="1"/>
        <v>0</v>
      </c>
    </row>
    <row r="44" spans="1:37" x14ac:dyDescent="0.25">
      <c r="A44" s="75"/>
      <c r="B44" s="75"/>
      <c r="C44" s="76">
        <v>2.8472222222222222E-2</v>
      </c>
      <c r="D44" s="16">
        <f t="shared" si="2"/>
        <v>41</v>
      </c>
      <c r="E44" s="27">
        <f t="shared" si="5"/>
        <v>24</v>
      </c>
      <c r="F44" s="75">
        <v>6</v>
      </c>
      <c r="G44" s="95">
        <v>2</v>
      </c>
      <c r="H44" s="96">
        <v>13</v>
      </c>
      <c r="I44" s="97" t="s">
        <v>49</v>
      </c>
      <c r="J44" s="105">
        <v>0</v>
      </c>
      <c r="K44" s="31">
        <v>0</v>
      </c>
      <c r="L44" s="32">
        <v>0</v>
      </c>
      <c r="M44" s="32">
        <v>0</v>
      </c>
      <c r="N44" s="31"/>
      <c r="O44" s="32"/>
      <c r="P44" s="32"/>
      <c r="Q44" s="32"/>
      <c r="R44" s="32"/>
      <c r="S44" s="31"/>
      <c r="T44" s="32"/>
      <c r="U44" s="32"/>
      <c r="V44" s="32"/>
      <c r="W44" s="32"/>
      <c r="X44" s="32"/>
      <c r="Y44" s="32"/>
      <c r="Z44" s="33"/>
      <c r="AA44" s="31">
        <v>1</v>
      </c>
      <c r="AB44" s="32">
        <v>3</v>
      </c>
      <c r="AC44" s="32">
        <v>4</v>
      </c>
      <c r="AD44" s="32">
        <v>0</v>
      </c>
      <c r="AE44" s="32">
        <v>3</v>
      </c>
      <c r="AF44" s="32">
        <v>3</v>
      </c>
      <c r="AG44" s="32" t="s">
        <v>71</v>
      </c>
      <c r="AH44" s="33">
        <v>117</v>
      </c>
      <c r="AI44" s="31">
        <f t="shared" si="6"/>
        <v>1</v>
      </c>
      <c r="AJ44" s="32">
        <f t="shared" si="6"/>
        <v>6</v>
      </c>
      <c r="AK44" s="33">
        <f t="shared" si="1"/>
        <v>7</v>
      </c>
    </row>
    <row r="45" spans="1:37" x14ac:dyDescent="0.25">
      <c r="A45" s="75"/>
      <c r="B45" s="75"/>
      <c r="C45" s="76">
        <v>3.0555555555555555E-2</v>
      </c>
      <c r="D45" s="16">
        <f t="shared" si="2"/>
        <v>44</v>
      </c>
      <c r="E45" s="27">
        <f t="shared" si="5"/>
        <v>27</v>
      </c>
      <c r="F45" s="75">
        <v>7</v>
      </c>
      <c r="G45" s="95">
        <v>2</v>
      </c>
      <c r="H45" s="96">
        <v>15</v>
      </c>
      <c r="I45" s="97" t="s">
        <v>49</v>
      </c>
      <c r="J45" s="105">
        <v>1</v>
      </c>
      <c r="K45" s="31">
        <v>0</v>
      </c>
      <c r="L45" s="32">
        <v>0</v>
      </c>
      <c r="M45" s="32">
        <v>0</v>
      </c>
      <c r="N45" s="31"/>
      <c r="O45" s="32"/>
      <c r="P45" s="32"/>
      <c r="Q45" s="32"/>
      <c r="R45" s="32"/>
      <c r="S45" s="31"/>
      <c r="T45" s="32"/>
      <c r="U45" s="32"/>
      <c r="V45" s="32"/>
      <c r="W45" s="32"/>
      <c r="X45" s="32"/>
      <c r="Y45" s="32"/>
      <c r="Z45" s="33"/>
      <c r="AA45" s="31"/>
      <c r="AB45" s="32"/>
      <c r="AC45" s="32"/>
      <c r="AD45" s="32"/>
      <c r="AE45" s="32"/>
      <c r="AF45" s="32"/>
      <c r="AG45" s="32"/>
      <c r="AH45" s="33"/>
      <c r="AI45" s="31">
        <f t="shared" si="6"/>
        <v>0</v>
      </c>
      <c r="AJ45" s="32">
        <f t="shared" si="6"/>
        <v>0</v>
      </c>
      <c r="AK45" s="33">
        <f t="shared" si="1"/>
        <v>0</v>
      </c>
    </row>
    <row r="46" spans="1:37" x14ac:dyDescent="0.25">
      <c r="A46" s="75"/>
      <c r="B46" s="75"/>
      <c r="C46" s="76">
        <v>3.125E-2</v>
      </c>
      <c r="D46" s="16">
        <f t="shared" si="2"/>
        <v>45</v>
      </c>
      <c r="E46" s="27">
        <f t="shared" si="5"/>
        <v>28</v>
      </c>
      <c r="F46" s="75">
        <v>6</v>
      </c>
      <c r="G46" s="95">
        <v>2</v>
      </c>
      <c r="H46" s="96">
        <v>17</v>
      </c>
      <c r="I46" s="97" t="s">
        <v>49</v>
      </c>
      <c r="J46" s="105">
        <v>0</v>
      </c>
      <c r="K46" s="31">
        <v>0</v>
      </c>
      <c r="L46" s="32">
        <v>0</v>
      </c>
      <c r="M46" s="32">
        <v>0</v>
      </c>
      <c r="N46" s="31"/>
      <c r="O46" s="32"/>
      <c r="P46" s="32"/>
      <c r="Q46" s="32"/>
      <c r="R46" s="32"/>
      <c r="S46" s="31"/>
      <c r="T46" s="32"/>
      <c r="U46" s="32"/>
      <c r="V46" s="32"/>
      <c r="W46" s="32"/>
      <c r="X46" s="32"/>
      <c r="Y46" s="32"/>
      <c r="Z46" s="33"/>
      <c r="AA46" s="31">
        <v>1</v>
      </c>
      <c r="AB46" s="32">
        <v>0</v>
      </c>
      <c r="AC46" s="32">
        <v>1</v>
      </c>
      <c r="AD46" s="32">
        <v>0</v>
      </c>
      <c r="AE46" s="32">
        <v>0</v>
      </c>
      <c r="AF46" s="32">
        <v>0</v>
      </c>
      <c r="AG46" s="32">
        <v>118</v>
      </c>
      <c r="AH46" s="33">
        <v>118</v>
      </c>
      <c r="AI46" s="31">
        <f t="shared" si="6"/>
        <v>1</v>
      </c>
      <c r="AJ46" s="32">
        <f t="shared" si="6"/>
        <v>0</v>
      </c>
      <c r="AK46" s="33">
        <f t="shared" si="1"/>
        <v>1</v>
      </c>
    </row>
    <row r="47" spans="1:37" x14ac:dyDescent="0.25">
      <c r="A47" s="75"/>
      <c r="B47" s="75"/>
      <c r="C47" s="76">
        <v>3.1944444444444449E-2</v>
      </c>
      <c r="D47" s="16">
        <f t="shared" si="2"/>
        <v>46.000000000000007</v>
      </c>
      <c r="E47" s="27">
        <f t="shared" si="5"/>
        <v>29.000000000000007</v>
      </c>
      <c r="F47" s="75">
        <v>7</v>
      </c>
      <c r="G47" s="95">
        <v>2</v>
      </c>
      <c r="H47" s="96">
        <v>19</v>
      </c>
      <c r="I47" s="97" t="s">
        <v>49</v>
      </c>
      <c r="J47" s="105">
        <v>1</v>
      </c>
      <c r="K47" s="31">
        <v>0</v>
      </c>
      <c r="L47" s="32">
        <v>0</v>
      </c>
      <c r="M47" s="32">
        <v>0</v>
      </c>
      <c r="N47" s="31">
        <v>1</v>
      </c>
      <c r="O47" s="32">
        <v>0</v>
      </c>
      <c r="P47" s="32">
        <v>1</v>
      </c>
      <c r="Q47" s="32">
        <v>2</v>
      </c>
      <c r="R47" s="32">
        <v>2</v>
      </c>
      <c r="S47" s="31"/>
      <c r="T47" s="32"/>
      <c r="U47" s="32"/>
      <c r="V47" s="32"/>
      <c r="W47" s="32"/>
      <c r="X47" s="32"/>
      <c r="Y47" s="32"/>
      <c r="Z47" s="33"/>
      <c r="AA47" s="31">
        <v>3</v>
      </c>
      <c r="AB47" s="32">
        <v>15</v>
      </c>
      <c r="AC47" s="32">
        <v>18</v>
      </c>
      <c r="AD47" s="32">
        <v>3</v>
      </c>
      <c r="AE47" s="32">
        <v>14</v>
      </c>
      <c r="AF47" s="32">
        <v>17</v>
      </c>
      <c r="AG47" s="32" t="s">
        <v>72</v>
      </c>
      <c r="AH47" s="33">
        <v>106</v>
      </c>
      <c r="AI47" s="31">
        <f t="shared" si="6"/>
        <v>7</v>
      </c>
      <c r="AJ47" s="32">
        <f t="shared" si="6"/>
        <v>29</v>
      </c>
      <c r="AK47" s="33">
        <f t="shared" si="1"/>
        <v>36</v>
      </c>
    </row>
    <row r="48" spans="1:37" x14ac:dyDescent="0.25">
      <c r="A48" s="75"/>
      <c r="B48" s="75"/>
      <c r="C48" s="76">
        <v>3.1944444444444449E-2</v>
      </c>
      <c r="D48" s="16">
        <f t="shared" si="2"/>
        <v>46.000000000000007</v>
      </c>
      <c r="E48" s="27">
        <f t="shared" si="5"/>
        <v>29.000000000000007</v>
      </c>
      <c r="F48" s="75">
        <v>4</v>
      </c>
      <c r="G48" s="95">
        <v>2</v>
      </c>
      <c r="H48" s="96">
        <v>21</v>
      </c>
      <c r="I48" s="97" t="s">
        <v>49</v>
      </c>
      <c r="J48" s="105">
        <v>0</v>
      </c>
      <c r="K48" s="31">
        <v>0</v>
      </c>
      <c r="L48" s="32">
        <v>0</v>
      </c>
      <c r="M48" s="32">
        <v>0</v>
      </c>
      <c r="N48" s="31"/>
      <c r="O48" s="32"/>
      <c r="P48" s="32"/>
      <c r="Q48" s="32"/>
      <c r="R48" s="32"/>
      <c r="S48" s="31"/>
      <c r="T48" s="32"/>
      <c r="U48" s="32"/>
      <c r="V48" s="32"/>
      <c r="W48" s="32"/>
      <c r="X48" s="32"/>
      <c r="Y48" s="32"/>
      <c r="Z48" s="33"/>
      <c r="AA48" s="31">
        <v>1</v>
      </c>
      <c r="AB48" s="32">
        <v>1</v>
      </c>
      <c r="AC48" s="32">
        <v>2</v>
      </c>
      <c r="AD48" s="32">
        <v>0</v>
      </c>
      <c r="AE48" s="32">
        <v>1</v>
      </c>
      <c r="AF48" s="32">
        <v>1</v>
      </c>
      <c r="AG48" s="32">
        <v>24.95</v>
      </c>
      <c r="AH48" s="33">
        <v>119</v>
      </c>
      <c r="AI48" s="31">
        <f t="shared" si="6"/>
        <v>1</v>
      </c>
      <c r="AJ48" s="32">
        <f t="shared" si="6"/>
        <v>2</v>
      </c>
      <c r="AK48" s="33">
        <f t="shared" si="1"/>
        <v>3</v>
      </c>
    </row>
    <row r="49" spans="1:37" x14ac:dyDescent="0.25">
      <c r="A49" s="75"/>
      <c r="B49" s="75"/>
      <c r="C49" s="76">
        <v>3.2638888888888891E-2</v>
      </c>
      <c r="D49" s="16">
        <f t="shared" si="2"/>
        <v>47</v>
      </c>
      <c r="E49" s="27">
        <f t="shared" si="5"/>
        <v>30</v>
      </c>
      <c r="F49" s="75">
        <v>5</v>
      </c>
      <c r="G49" s="95">
        <v>2</v>
      </c>
      <c r="H49" s="96">
        <v>23</v>
      </c>
      <c r="I49" s="97" t="s">
        <v>49</v>
      </c>
      <c r="J49" s="105">
        <v>1</v>
      </c>
      <c r="K49" s="31">
        <v>0</v>
      </c>
      <c r="L49" s="32">
        <v>0</v>
      </c>
      <c r="M49" s="32">
        <v>0</v>
      </c>
      <c r="N49" s="31"/>
      <c r="O49" s="32"/>
      <c r="P49" s="32"/>
      <c r="Q49" s="32"/>
      <c r="R49" s="32"/>
      <c r="S49" s="31">
        <v>0</v>
      </c>
      <c r="T49" s="32">
        <v>1</v>
      </c>
      <c r="U49" s="32">
        <v>1</v>
      </c>
      <c r="V49" s="32">
        <v>0</v>
      </c>
      <c r="W49" s="32">
        <v>1</v>
      </c>
      <c r="X49" s="32">
        <v>1</v>
      </c>
      <c r="Y49" s="32">
        <v>1</v>
      </c>
      <c r="Z49" s="33">
        <v>1</v>
      </c>
      <c r="AA49" s="31">
        <v>3</v>
      </c>
      <c r="AB49" s="32">
        <v>4</v>
      </c>
      <c r="AC49" s="32">
        <v>7</v>
      </c>
      <c r="AD49" s="32">
        <v>2</v>
      </c>
      <c r="AE49" s="32">
        <v>4</v>
      </c>
      <c r="AF49" s="32">
        <v>6</v>
      </c>
      <c r="AG49" s="32" t="s">
        <v>73</v>
      </c>
      <c r="AH49" s="33">
        <v>113</v>
      </c>
      <c r="AI49" s="31">
        <f t="shared" si="6"/>
        <v>5</v>
      </c>
      <c r="AJ49" s="32">
        <f t="shared" si="6"/>
        <v>10</v>
      </c>
      <c r="AK49" s="33">
        <f t="shared" si="1"/>
        <v>15</v>
      </c>
    </row>
    <row r="50" spans="1:37" x14ac:dyDescent="0.25">
      <c r="A50" s="75"/>
      <c r="B50" s="75"/>
      <c r="C50" s="76">
        <v>3.2638888888888891E-2</v>
      </c>
      <c r="D50" s="16">
        <f t="shared" si="2"/>
        <v>47</v>
      </c>
      <c r="E50" s="27">
        <f t="shared" si="5"/>
        <v>30</v>
      </c>
      <c r="F50" s="75">
        <v>4</v>
      </c>
      <c r="G50" s="95">
        <v>2</v>
      </c>
      <c r="H50" s="96">
        <v>25</v>
      </c>
      <c r="I50" s="97" t="s">
        <v>49</v>
      </c>
      <c r="J50" s="105">
        <v>0</v>
      </c>
      <c r="K50" s="31">
        <v>0</v>
      </c>
      <c r="L50" s="32">
        <v>0</v>
      </c>
      <c r="M50" s="32">
        <v>0</v>
      </c>
      <c r="N50" s="31"/>
      <c r="O50" s="32"/>
      <c r="P50" s="32"/>
      <c r="Q50" s="32"/>
      <c r="R50" s="32"/>
      <c r="S50" s="31"/>
      <c r="T50" s="32"/>
      <c r="U50" s="32"/>
      <c r="V50" s="32"/>
      <c r="W50" s="32"/>
      <c r="X50" s="32"/>
      <c r="Y50" s="32"/>
      <c r="Z50" s="33"/>
      <c r="AA50" s="31">
        <v>1</v>
      </c>
      <c r="AB50" s="32">
        <v>0</v>
      </c>
      <c r="AC50" s="32">
        <v>1</v>
      </c>
      <c r="AD50" s="32">
        <v>0</v>
      </c>
      <c r="AE50" s="32">
        <v>0</v>
      </c>
      <c r="AF50" s="32">
        <v>0</v>
      </c>
      <c r="AG50" s="32">
        <v>116</v>
      </c>
      <c r="AH50" s="33">
        <v>116</v>
      </c>
      <c r="AI50" s="31">
        <f t="shared" si="6"/>
        <v>1</v>
      </c>
      <c r="AJ50" s="32">
        <f t="shared" si="6"/>
        <v>0</v>
      </c>
      <c r="AK50" s="33">
        <f t="shared" si="1"/>
        <v>1</v>
      </c>
    </row>
    <row r="51" spans="1:37" x14ac:dyDescent="0.25">
      <c r="A51" s="75"/>
      <c r="B51" s="75"/>
      <c r="C51" s="76">
        <v>3.3333333333333333E-2</v>
      </c>
      <c r="D51" s="16">
        <f t="shared" si="2"/>
        <v>48</v>
      </c>
      <c r="E51" s="27">
        <f t="shared" si="5"/>
        <v>31</v>
      </c>
      <c r="F51" s="75">
        <v>5</v>
      </c>
      <c r="G51" s="95">
        <v>2</v>
      </c>
      <c r="H51" s="96">
        <v>27</v>
      </c>
      <c r="I51" s="97" t="s">
        <v>49</v>
      </c>
      <c r="J51" s="105">
        <v>1</v>
      </c>
      <c r="K51" s="31">
        <v>0</v>
      </c>
      <c r="L51" s="32">
        <v>0</v>
      </c>
      <c r="M51" s="32">
        <v>0</v>
      </c>
      <c r="N51" s="31"/>
      <c r="O51" s="32"/>
      <c r="P51" s="32"/>
      <c r="Q51" s="32"/>
      <c r="R51" s="32"/>
      <c r="S51" s="31"/>
      <c r="T51" s="32"/>
      <c r="U51" s="32"/>
      <c r="V51" s="32"/>
      <c r="W51" s="32"/>
      <c r="X51" s="32"/>
      <c r="Y51" s="32"/>
      <c r="Z51" s="33"/>
      <c r="AA51" s="31">
        <v>1</v>
      </c>
      <c r="AB51" s="32">
        <v>0</v>
      </c>
      <c r="AC51" s="32">
        <v>1</v>
      </c>
      <c r="AD51" s="32">
        <v>0</v>
      </c>
      <c r="AE51" s="32">
        <v>0</v>
      </c>
      <c r="AF51" s="32">
        <v>0</v>
      </c>
      <c r="AG51" s="32">
        <v>119</v>
      </c>
      <c r="AH51" s="33">
        <v>119</v>
      </c>
      <c r="AI51" s="31">
        <f t="shared" si="6"/>
        <v>1</v>
      </c>
      <c r="AJ51" s="32">
        <f t="shared" si="6"/>
        <v>0</v>
      </c>
      <c r="AK51" s="33">
        <f t="shared" si="1"/>
        <v>1</v>
      </c>
    </row>
    <row r="52" spans="1:37" ht="15.75" thickBot="1" x14ac:dyDescent="0.3">
      <c r="A52" s="75"/>
      <c r="B52" s="75"/>
      <c r="C52" s="76">
        <v>3.4027777777777775E-2</v>
      </c>
      <c r="D52" s="16">
        <f t="shared" si="2"/>
        <v>49</v>
      </c>
      <c r="E52" s="27">
        <f t="shared" si="5"/>
        <v>32</v>
      </c>
      <c r="F52" s="75">
        <v>4</v>
      </c>
      <c r="G52" s="98">
        <v>2</v>
      </c>
      <c r="H52" s="99">
        <v>29</v>
      </c>
      <c r="I52" s="100" t="s">
        <v>49</v>
      </c>
      <c r="J52" s="106">
        <v>0</v>
      </c>
      <c r="K52" s="38">
        <v>0</v>
      </c>
      <c r="L52" s="39">
        <v>2</v>
      </c>
      <c r="M52" s="39">
        <v>2</v>
      </c>
      <c r="N52" s="38"/>
      <c r="O52" s="39"/>
      <c r="P52" s="39"/>
      <c r="Q52" s="39"/>
      <c r="R52" s="39"/>
      <c r="S52" s="38"/>
      <c r="T52" s="39"/>
      <c r="U52" s="39"/>
      <c r="V52" s="39"/>
      <c r="W52" s="39"/>
      <c r="X52" s="39"/>
      <c r="Y52" s="39"/>
      <c r="Z52" s="40"/>
      <c r="AA52" s="38">
        <v>0</v>
      </c>
      <c r="AB52" s="39">
        <v>2</v>
      </c>
      <c r="AC52" s="39">
        <v>2</v>
      </c>
      <c r="AD52" s="39">
        <v>0</v>
      </c>
      <c r="AE52" s="39">
        <v>1</v>
      </c>
      <c r="AF52" s="39">
        <v>1</v>
      </c>
      <c r="AG52" s="113">
        <v>2.1</v>
      </c>
      <c r="AH52" s="40">
        <v>102</v>
      </c>
      <c r="AI52" s="38">
        <f t="shared" si="6"/>
        <v>0</v>
      </c>
      <c r="AJ52" s="39">
        <f t="shared" si="6"/>
        <v>5</v>
      </c>
      <c r="AK52" s="40">
        <f t="shared" si="1"/>
        <v>5</v>
      </c>
    </row>
    <row r="53" spans="1:37" x14ac:dyDescent="0.25">
      <c r="A53" s="75"/>
      <c r="B53" s="75"/>
      <c r="C53" s="76">
        <v>3.4722222222222224E-2</v>
      </c>
      <c r="D53" s="16">
        <f t="shared" si="2"/>
        <v>50</v>
      </c>
      <c r="E53" s="27">
        <f t="shared" si="5"/>
        <v>33</v>
      </c>
      <c r="F53" s="75">
        <v>5</v>
      </c>
      <c r="G53" s="103">
        <v>2</v>
      </c>
      <c r="H53" s="101">
        <v>2</v>
      </c>
      <c r="I53" s="102" t="s">
        <v>50</v>
      </c>
      <c r="J53" s="107">
        <v>0</v>
      </c>
      <c r="K53" s="44">
        <v>0</v>
      </c>
      <c r="L53" s="45">
        <v>4</v>
      </c>
      <c r="M53" s="45">
        <v>4</v>
      </c>
      <c r="N53" s="44"/>
      <c r="O53" s="45"/>
      <c r="P53" s="45"/>
      <c r="Q53" s="45"/>
      <c r="R53" s="45"/>
      <c r="S53" s="47"/>
      <c r="T53" s="48"/>
      <c r="U53" s="48"/>
      <c r="V53" s="48"/>
      <c r="W53" s="48"/>
      <c r="X53" s="48"/>
      <c r="Y53" s="48"/>
      <c r="Z53" s="46"/>
      <c r="AA53" s="47"/>
      <c r="AB53" s="48"/>
      <c r="AC53" s="48"/>
      <c r="AD53" s="48"/>
      <c r="AE53" s="48"/>
      <c r="AF53" s="48"/>
      <c r="AG53" s="48"/>
      <c r="AH53" s="46"/>
      <c r="AI53" s="19">
        <f t="shared" si="6"/>
        <v>0</v>
      </c>
      <c r="AJ53" s="82">
        <f t="shared" si="6"/>
        <v>4</v>
      </c>
      <c r="AK53" s="83">
        <f t="shared" si="1"/>
        <v>4</v>
      </c>
    </row>
    <row r="54" spans="1:37" x14ac:dyDescent="0.25">
      <c r="A54" s="75"/>
      <c r="B54" s="75"/>
      <c r="C54" s="76">
        <v>3.4722222222222224E-2</v>
      </c>
      <c r="D54" s="16">
        <f t="shared" si="2"/>
        <v>50</v>
      </c>
      <c r="E54" s="27">
        <f t="shared" si="5"/>
        <v>33</v>
      </c>
      <c r="F54" s="75">
        <v>6</v>
      </c>
      <c r="G54" s="95">
        <v>2</v>
      </c>
      <c r="H54" s="96">
        <v>4</v>
      </c>
      <c r="I54" s="102" t="s">
        <v>50</v>
      </c>
      <c r="J54" s="105">
        <v>1</v>
      </c>
      <c r="K54" s="31">
        <v>2</v>
      </c>
      <c r="L54" s="32">
        <v>3</v>
      </c>
      <c r="M54" s="32">
        <v>5</v>
      </c>
      <c r="N54" s="31"/>
      <c r="O54" s="32"/>
      <c r="P54" s="32"/>
      <c r="Q54" s="32"/>
      <c r="R54" s="32"/>
      <c r="S54" s="49"/>
      <c r="T54" s="50"/>
      <c r="U54" s="50"/>
      <c r="V54" s="50"/>
      <c r="W54" s="50"/>
      <c r="X54" s="50"/>
      <c r="Y54" s="50"/>
      <c r="Z54" s="33"/>
      <c r="AA54" s="49"/>
      <c r="AB54" s="50"/>
      <c r="AC54" s="50"/>
      <c r="AD54" s="50"/>
      <c r="AE54" s="50"/>
      <c r="AF54" s="50"/>
      <c r="AG54" s="50"/>
      <c r="AH54" s="33"/>
      <c r="AI54" s="31">
        <f t="shared" si="6"/>
        <v>2</v>
      </c>
      <c r="AJ54" s="32">
        <f t="shared" si="6"/>
        <v>3</v>
      </c>
      <c r="AK54" s="33">
        <f t="shared" si="1"/>
        <v>5</v>
      </c>
    </row>
    <row r="55" spans="1:37" x14ac:dyDescent="0.25">
      <c r="A55" s="75"/>
      <c r="B55" s="75"/>
      <c r="C55" s="76">
        <v>3.6805555555555557E-2</v>
      </c>
      <c r="D55" s="16">
        <f t="shared" si="2"/>
        <v>53</v>
      </c>
      <c r="E55" s="27">
        <f t="shared" si="5"/>
        <v>36</v>
      </c>
      <c r="F55" s="75">
        <v>7</v>
      </c>
      <c r="G55" s="95">
        <v>2</v>
      </c>
      <c r="H55" s="96">
        <v>6</v>
      </c>
      <c r="I55" s="102" t="s">
        <v>50</v>
      </c>
      <c r="J55" s="105">
        <v>0</v>
      </c>
      <c r="K55" s="31">
        <v>0</v>
      </c>
      <c r="L55" s="32">
        <v>0</v>
      </c>
      <c r="M55" s="32">
        <v>0</v>
      </c>
      <c r="N55" s="31"/>
      <c r="O55" s="32"/>
      <c r="P55" s="32"/>
      <c r="Q55" s="32"/>
      <c r="R55" s="32"/>
      <c r="S55" s="49"/>
      <c r="T55" s="50"/>
      <c r="U55" s="50"/>
      <c r="V55" s="50"/>
      <c r="W55" s="50"/>
      <c r="X55" s="50"/>
      <c r="Y55" s="50"/>
      <c r="Z55" s="33"/>
      <c r="AA55" s="49">
        <v>1</v>
      </c>
      <c r="AB55" s="50">
        <v>0</v>
      </c>
      <c r="AC55" s="50">
        <v>1</v>
      </c>
      <c r="AD55" s="50">
        <v>0</v>
      </c>
      <c r="AE55" s="50">
        <v>0</v>
      </c>
      <c r="AF55" s="50">
        <v>0</v>
      </c>
      <c r="AG55" s="50">
        <v>119</v>
      </c>
      <c r="AH55" s="33">
        <v>119</v>
      </c>
      <c r="AI55" s="31">
        <f t="shared" si="6"/>
        <v>1</v>
      </c>
      <c r="AJ55" s="32">
        <f t="shared" si="6"/>
        <v>0</v>
      </c>
      <c r="AK55" s="33">
        <f t="shared" si="1"/>
        <v>1</v>
      </c>
    </row>
    <row r="56" spans="1:37" x14ac:dyDescent="0.25">
      <c r="A56" s="75"/>
      <c r="B56" s="75"/>
      <c r="C56" s="76">
        <v>3.6805555555555557E-2</v>
      </c>
      <c r="D56" s="16">
        <f t="shared" si="2"/>
        <v>53</v>
      </c>
      <c r="E56" s="27">
        <f t="shared" si="5"/>
        <v>36</v>
      </c>
      <c r="F56" s="75">
        <v>4</v>
      </c>
      <c r="G56" s="95">
        <v>2</v>
      </c>
      <c r="H56" s="96">
        <v>8</v>
      </c>
      <c r="I56" s="102" t="s">
        <v>50</v>
      </c>
      <c r="J56" s="105">
        <v>1</v>
      </c>
      <c r="K56" s="31">
        <v>1</v>
      </c>
      <c r="L56" s="32">
        <v>1</v>
      </c>
      <c r="M56" s="32">
        <v>2</v>
      </c>
      <c r="N56" s="31"/>
      <c r="O56" s="32"/>
      <c r="P56" s="32"/>
      <c r="Q56" s="32"/>
      <c r="R56" s="32"/>
      <c r="S56" s="49"/>
      <c r="T56" s="50"/>
      <c r="U56" s="50"/>
      <c r="V56" s="50"/>
      <c r="W56" s="50"/>
      <c r="X56" s="50"/>
      <c r="Y56" s="50"/>
      <c r="Z56" s="33"/>
      <c r="AA56" s="49"/>
      <c r="AB56" s="50"/>
      <c r="AC56" s="50"/>
      <c r="AD56" s="50"/>
      <c r="AE56" s="50"/>
      <c r="AF56" s="50"/>
      <c r="AG56" s="50"/>
      <c r="AH56" s="33"/>
      <c r="AI56" s="31">
        <f t="shared" si="6"/>
        <v>1</v>
      </c>
      <c r="AJ56" s="32">
        <f t="shared" si="6"/>
        <v>1</v>
      </c>
      <c r="AK56" s="33">
        <f t="shared" si="1"/>
        <v>2</v>
      </c>
    </row>
    <row r="57" spans="1:37" x14ac:dyDescent="0.25">
      <c r="A57" s="75"/>
      <c r="B57" s="75"/>
      <c r="C57" s="76">
        <v>3.7499999999999999E-2</v>
      </c>
      <c r="D57" s="16">
        <f t="shared" si="2"/>
        <v>54</v>
      </c>
      <c r="E57" s="27">
        <f t="shared" si="5"/>
        <v>37</v>
      </c>
      <c r="F57" s="75">
        <v>5</v>
      </c>
      <c r="G57" s="95">
        <v>2</v>
      </c>
      <c r="H57" s="96">
        <v>10</v>
      </c>
      <c r="I57" s="102" t="s">
        <v>50</v>
      </c>
      <c r="J57" s="105">
        <v>0</v>
      </c>
      <c r="K57" s="31">
        <v>1</v>
      </c>
      <c r="L57" s="32">
        <v>1</v>
      </c>
      <c r="M57" s="32">
        <v>2</v>
      </c>
      <c r="N57" s="31"/>
      <c r="O57" s="32"/>
      <c r="P57" s="32"/>
      <c r="Q57" s="32"/>
      <c r="R57" s="32"/>
      <c r="S57" s="49"/>
      <c r="T57" s="50"/>
      <c r="U57" s="50"/>
      <c r="V57" s="50"/>
      <c r="W57" s="50"/>
      <c r="X57" s="50"/>
      <c r="Y57" s="50"/>
      <c r="Z57" s="33"/>
      <c r="AA57" s="49"/>
      <c r="AB57" s="50"/>
      <c r="AC57" s="50"/>
      <c r="AD57" s="50"/>
      <c r="AE57" s="50"/>
      <c r="AF57" s="50"/>
      <c r="AG57" s="50"/>
      <c r="AH57" s="33"/>
      <c r="AI57" s="31">
        <f t="shared" si="6"/>
        <v>1</v>
      </c>
      <c r="AJ57" s="32">
        <f t="shared" si="6"/>
        <v>1</v>
      </c>
      <c r="AK57" s="33">
        <f t="shared" si="1"/>
        <v>2</v>
      </c>
    </row>
    <row r="58" spans="1:37" x14ac:dyDescent="0.25">
      <c r="A58" s="75"/>
      <c r="B58" s="75"/>
      <c r="C58" s="76">
        <v>3.8194444444444441E-2</v>
      </c>
      <c r="D58" s="16">
        <f t="shared" si="2"/>
        <v>55</v>
      </c>
      <c r="E58" s="27">
        <f t="shared" si="5"/>
        <v>38</v>
      </c>
      <c r="F58" s="75">
        <v>4</v>
      </c>
      <c r="G58" s="95">
        <v>2</v>
      </c>
      <c r="H58" s="96">
        <v>12</v>
      </c>
      <c r="I58" s="102" t="s">
        <v>50</v>
      </c>
      <c r="J58" s="105">
        <v>1</v>
      </c>
      <c r="K58" s="31">
        <v>0</v>
      </c>
      <c r="L58" s="32">
        <v>0</v>
      </c>
      <c r="M58" s="32">
        <v>0</v>
      </c>
      <c r="N58" s="31"/>
      <c r="O58" s="32"/>
      <c r="P58" s="32"/>
      <c r="Q58" s="32"/>
      <c r="R58" s="32"/>
      <c r="S58" s="49"/>
      <c r="T58" s="50"/>
      <c r="U58" s="50"/>
      <c r="V58" s="50"/>
      <c r="W58" s="50"/>
      <c r="X58" s="50"/>
      <c r="Y58" s="50"/>
      <c r="Z58" s="33"/>
      <c r="AA58" s="49"/>
      <c r="AB58" s="50"/>
      <c r="AC58" s="50"/>
      <c r="AD58" s="50"/>
      <c r="AE58" s="50"/>
      <c r="AF58" s="50"/>
      <c r="AG58" s="50"/>
      <c r="AH58" s="33"/>
      <c r="AI58" s="31">
        <f t="shared" si="6"/>
        <v>0</v>
      </c>
      <c r="AJ58" s="32">
        <f t="shared" si="6"/>
        <v>0</v>
      </c>
      <c r="AK58" s="33">
        <f t="shared" si="1"/>
        <v>0</v>
      </c>
    </row>
    <row r="59" spans="1:37" x14ac:dyDescent="0.25">
      <c r="A59" s="75"/>
      <c r="B59" s="75"/>
      <c r="C59" s="76">
        <v>3.8194444444444441E-2</v>
      </c>
      <c r="D59" s="16">
        <f t="shared" si="2"/>
        <v>55</v>
      </c>
      <c r="E59" s="27">
        <f t="shared" si="5"/>
        <v>38</v>
      </c>
      <c r="F59" s="75">
        <v>5</v>
      </c>
      <c r="G59" s="95">
        <v>2</v>
      </c>
      <c r="H59" s="96">
        <v>14</v>
      </c>
      <c r="I59" s="102" t="s">
        <v>50</v>
      </c>
      <c r="J59" s="105">
        <v>0</v>
      </c>
      <c r="K59" s="31">
        <v>0</v>
      </c>
      <c r="L59" s="32">
        <v>2</v>
      </c>
      <c r="M59" s="32">
        <v>2</v>
      </c>
      <c r="N59" s="31"/>
      <c r="O59" s="32"/>
      <c r="P59" s="32"/>
      <c r="Q59" s="32"/>
      <c r="R59" s="32"/>
      <c r="S59" s="49"/>
      <c r="T59" s="50"/>
      <c r="U59" s="50"/>
      <c r="V59" s="50"/>
      <c r="W59" s="50"/>
      <c r="X59" s="50"/>
      <c r="Y59" s="50"/>
      <c r="Z59" s="33"/>
      <c r="AA59" s="49">
        <v>1</v>
      </c>
      <c r="AB59" s="50">
        <v>0</v>
      </c>
      <c r="AC59" s="50">
        <v>1</v>
      </c>
      <c r="AD59" s="50">
        <v>1</v>
      </c>
      <c r="AE59" s="50">
        <v>0</v>
      </c>
      <c r="AF59" s="50">
        <v>1</v>
      </c>
      <c r="AG59" s="50">
        <v>1</v>
      </c>
      <c r="AH59" s="33">
        <v>1</v>
      </c>
      <c r="AI59" s="31">
        <f t="shared" si="6"/>
        <v>2</v>
      </c>
      <c r="AJ59" s="32">
        <f t="shared" si="6"/>
        <v>2</v>
      </c>
      <c r="AK59" s="33">
        <f t="shared" si="1"/>
        <v>4</v>
      </c>
    </row>
    <row r="60" spans="1:37" x14ac:dyDescent="0.25">
      <c r="A60" s="75"/>
      <c r="B60" s="75"/>
      <c r="C60" s="76">
        <v>4.027777777777778E-2</v>
      </c>
      <c r="D60" s="16">
        <f t="shared" si="2"/>
        <v>58.000000000000007</v>
      </c>
      <c r="E60" s="27">
        <f t="shared" si="5"/>
        <v>41.000000000000007</v>
      </c>
      <c r="F60" s="75">
        <v>6</v>
      </c>
      <c r="G60" s="95">
        <v>2</v>
      </c>
      <c r="H60" s="96">
        <v>16</v>
      </c>
      <c r="I60" s="102" t="s">
        <v>50</v>
      </c>
      <c r="J60" s="105">
        <v>1</v>
      </c>
      <c r="K60" s="31">
        <v>6</v>
      </c>
      <c r="L60" s="32">
        <v>9</v>
      </c>
      <c r="M60" s="32">
        <v>15</v>
      </c>
      <c r="N60" s="31"/>
      <c r="O60" s="32"/>
      <c r="P60" s="32"/>
      <c r="Q60" s="32"/>
      <c r="R60" s="32"/>
      <c r="S60" s="49"/>
      <c r="T60" s="50"/>
      <c r="U60" s="50"/>
      <c r="V60" s="50"/>
      <c r="W60" s="50"/>
      <c r="X60" s="50"/>
      <c r="Y60" s="50"/>
      <c r="Z60" s="33"/>
      <c r="AA60" s="49"/>
      <c r="AB60" s="50"/>
      <c r="AC60" s="50"/>
      <c r="AD60" s="50"/>
      <c r="AE60" s="50"/>
      <c r="AF60" s="50"/>
      <c r="AG60" s="50"/>
      <c r="AH60" s="33"/>
      <c r="AI60" s="31">
        <f t="shared" si="6"/>
        <v>6</v>
      </c>
      <c r="AJ60" s="32">
        <f t="shared" si="6"/>
        <v>9</v>
      </c>
      <c r="AK60" s="33">
        <f t="shared" si="1"/>
        <v>15</v>
      </c>
    </row>
    <row r="61" spans="1:37" x14ac:dyDescent="0.25">
      <c r="A61" s="75"/>
      <c r="B61" s="75"/>
      <c r="C61" s="76">
        <v>4.1666666666666664E-2</v>
      </c>
      <c r="D61" s="16">
        <f t="shared" si="2"/>
        <v>60</v>
      </c>
      <c r="E61" s="27">
        <f t="shared" si="5"/>
        <v>43</v>
      </c>
      <c r="F61" s="75">
        <v>7</v>
      </c>
      <c r="G61" s="95">
        <v>2</v>
      </c>
      <c r="H61" s="96">
        <v>18</v>
      </c>
      <c r="I61" s="102" t="s">
        <v>50</v>
      </c>
      <c r="J61" s="105">
        <v>0</v>
      </c>
      <c r="K61" s="31">
        <v>4</v>
      </c>
      <c r="L61" s="32">
        <v>3</v>
      </c>
      <c r="M61" s="32">
        <v>7</v>
      </c>
      <c r="N61" s="31"/>
      <c r="O61" s="32"/>
      <c r="P61" s="32"/>
      <c r="Q61" s="32"/>
      <c r="R61" s="32"/>
      <c r="S61" s="49"/>
      <c r="T61" s="50"/>
      <c r="U61" s="50"/>
      <c r="V61" s="50"/>
      <c r="W61" s="50"/>
      <c r="X61" s="50"/>
      <c r="Y61" s="50"/>
      <c r="Z61" s="33"/>
      <c r="AA61" s="49"/>
      <c r="AB61" s="50"/>
      <c r="AC61" s="50"/>
      <c r="AD61" s="50"/>
      <c r="AE61" s="50"/>
      <c r="AF61" s="50"/>
      <c r="AG61" s="50"/>
      <c r="AH61" s="33"/>
      <c r="AI61" s="31">
        <f t="shared" si="6"/>
        <v>4</v>
      </c>
      <c r="AJ61" s="32">
        <f t="shared" si="6"/>
        <v>3</v>
      </c>
      <c r="AK61" s="33">
        <f t="shared" si="1"/>
        <v>7</v>
      </c>
    </row>
    <row r="62" spans="1:37" x14ac:dyDescent="0.25">
      <c r="A62" s="75"/>
      <c r="B62" s="75"/>
      <c r="C62" s="76">
        <v>4.3055555555555562E-2</v>
      </c>
      <c r="D62" s="16">
        <f t="shared" si="2"/>
        <v>62.000000000000014</v>
      </c>
      <c r="E62" s="27">
        <f t="shared" si="5"/>
        <v>45.000000000000014</v>
      </c>
      <c r="F62" s="75">
        <v>4</v>
      </c>
      <c r="G62" s="95">
        <v>2</v>
      </c>
      <c r="H62" s="96">
        <v>20</v>
      </c>
      <c r="I62" s="102" t="s">
        <v>50</v>
      </c>
      <c r="J62" s="105">
        <v>1</v>
      </c>
      <c r="K62" s="31">
        <v>1</v>
      </c>
      <c r="L62" s="32">
        <v>0</v>
      </c>
      <c r="M62" s="32">
        <v>1</v>
      </c>
      <c r="N62" s="31"/>
      <c r="O62" s="32"/>
      <c r="P62" s="32"/>
      <c r="Q62" s="32"/>
      <c r="R62" s="32"/>
      <c r="S62" s="49"/>
      <c r="T62" s="50"/>
      <c r="U62" s="50"/>
      <c r="V62" s="50"/>
      <c r="W62" s="50"/>
      <c r="X62" s="50"/>
      <c r="Y62" s="50"/>
      <c r="Z62" s="33"/>
      <c r="AA62" s="49">
        <v>0</v>
      </c>
      <c r="AB62" s="50">
        <v>1</v>
      </c>
      <c r="AC62" s="50">
        <v>1</v>
      </c>
      <c r="AD62" s="50">
        <v>0</v>
      </c>
      <c r="AE62" s="50">
        <v>1</v>
      </c>
      <c r="AF62" s="50">
        <v>1</v>
      </c>
      <c r="AG62" s="50">
        <v>1</v>
      </c>
      <c r="AH62" s="33">
        <v>1</v>
      </c>
      <c r="AI62" s="31">
        <f t="shared" si="6"/>
        <v>1</v>
      </c>
      <c r="AJ62" s="32">
        <f t="shared" si="6"/>
        <v>2</v>
      </c>
      <c r="AK62" s="33">
        <f t="shared" si="1"/>
        <v>3</v>
      </c>
    </row>
    <row r="63" spans="1:37" x14ac:dyDescent="0.25">
      <c r="A63" s="75"/>
      <c r="B63" s="75"/>
      <c r="C63" s="76">
        <v>4.3750000000000004E-2</v>
      </c>
      <c r="D63" s="16">
        <f t="shared" si="2"/>
        <v>63.000000000000014</v>
      </c>
      <c r="E63" s="27">
        <f t="shared" si="5"/>
        <v>46.000000000000014</v>
      </c>
      <c r="F63" s="75">
        <v>5</v>
      </c>
      <c r="G63" s="95">
        <v>2</v>
      </c>
      <c r="H63" s="96">
        <v>22</v>
      </c>
      <c r="I63" s="102" t="s">
        <v>50</v>
      </c>
      <c r="J63" s="105">
        <v>0</v>
      </c>
      <c r="K63" s="31">
        <v>3</v>
      </c>
      <c r="L63" s="32">
        <v>13</v>
      </c>
      <c r="M63" s="32">
        <v>16</v>
      </c>
      <c r="N63" s="31"/>
      <c r="O63" s="32"/>
      <c r="P63" s="32"/>
      <c r="Q63" s="32"/>
      <c r="R63" s="32"/>
      <c r="S63" s="49"/>
      <c r="T63" s="50"/>
      <c r="U63" s="50"/>
      <c r="V63" s="50"/>
      <c r="W63" s="50"/>
      <c r="X63" s="50"/>
      <c r="Y63" s="50"/>
      <c r="Z63" s="33"/>
      <c r="AA63" s="49"/>
      <c r="AB63" s="50"/>
      <c r="AC63" s="50"/>
      <c r="AD63" s="50"/>
      <c r="AE63" s="50"/>
      <c r="AF63" s="50"/>
      <c r="AG63" s="50"/>
      <c r="AH63" s="33"/>
      <c r="AI63" s="31">
        <f t="shared" si="6"/>
        <v>3</v>
      </c>
      <c r="AJ63" s="32">
        <f t="shared" si="6"/>
        <v>13</v>
      </c>
      <c r="AK63" s="33">
        <f t="shared" si="1"/>
        <v>16</v>
      </c>
    </row>
    <row r="64" spans="1:37" x14ac:dyDescent="0.25">
      <c r="A64" s="75"/>
      <c r="B64" s="75"/>
      <c r="C64" s="76">
        <v>4.4444444444444446E-2</v>
      </c>
      <c r="D64" s="16">
        <f t="shared" si="2"/>
        <v>64</v>
      </c>
      <c r="E64" s="27">
        <f t="shared" si="5"/>
        <v>47</v>
      </c>
      <c r="F64" s="75">
        <v>4</v>
      </c>
      <c r="G64" s="95">
        <v>2</v>
      </c>
      <c r="H64" s="96">
        <v>24</v>
      </c>
      <c r="I64" s="102" t="s">
        <v>50</v>
      </c>
      <c r="J64" s="105">
        <v>1</v>
      </c>
      <c r="K64" s="31">
        <v>5</v>
      </c>
      <c r="L64" s="32">
        <v>38</v>
      </c>
      <c r="M64" s="32">
        <v>43</v>
      </c>
      <c r="N64" s="31">
        <v>0</v>
      </c>
      <c r="O64" s="32">
        <v>2</v>
      </c>
      <c r="P64" s="32">
        <v>2</v>
      </c>
      <c r="Q64" s="32">
        <v>1.1000000000000001</v>
      </c>
      <c r="R64" s="32">
        <v>2</v>
      </c>
      <c r="S64" s="49"/>
      <c r="T64" s="50"/>
      <c r="U64" s="50"/>
      <c r="V64" s="50"/>
      <c r="W64" s="50"/>
      <c r="X64" s="50"/>
      <c r="Y64" s="50"/>
      <c r="Z64" s="33"/>
      <c r="AA64" s="49">
        <v>1</v>
      </c>
      <c r="AB64" s="50">
        <v>0</v>
      </c>
      <c r="AC64" s="50">
        <v>1</v>
      </c>
      <c r="AD64" s="50">
        <v>1</v>
      </c>
      <c r="AE64" s="50">
        <v>0</v>
      </c>
      <c r="AF64" s="50">
        <v>1</v>
      </c>
      <c r="AG64" s="50">
        <v>1</v>
      </c>
      <c r="AH64" s="33">
        <v>1</v>
      </c>
      <c r="AI64" s="31">
        <f t="shared" si="6"/>
        <v>7</v>
      </c>
      <c r="AJ64" s="32">
        <f t="shared" si="6"/>
        <v>40</v>
      </c>
      <c r="AK64" s="33">
        <f t="shared" si="1"/>
        <v>47</v>
      </c>
    </row>
    <row r="65" spans="1:37 1041:1047" x14ac:dyDescent="0.25">
      <c r="A65" s="75"/>
      <c r="B65" s="75"/>
      <c r="C65" s="76">
        <v>4.5138888888888888E-2</v>
      </c>
      <c r="D65" s="16">
        <f t="shared" si="2"/>
        <v>65</v>
      </c>
      <c r="E65" s="27">
        <f t="shared" si="5"/>
        <v>48</v>
      </c>
      <c r="F65" s="75">
        <v>5</v>
      </c>
      <c r="G65" s="95">
        <v>2</v>
      </c>
      <c r="H65" s="96">
        <v>26</v>
      </c>
      <c r="I65" s="102" t="s">
        <v>50</v>
      </c>
      <c r="J65" s="105">
        <v>0</v>
      </c>
      <c r="K65" s="31">
        <v>1</v>
      </c>
      <c r="L65" s="32">
        <v>7</v>
      </c>
      <c r="M65" s="32">
        <v>8</v>
      </c>
      <c r="N65" s="31"/>
      <c r="O65" s="32"/>
      <c r="P65" s="32"/>
      <c r="Q65" s="32"/>
      <c r="R65" s="32"/>
      <c r="S65" s="49"/>
      <c r="T65" s="50"/>
      <c r="U65" s="50"/>
      <c r="V65" s="50"/>
      <c r="W65" s="50"/>
      <c r="X65" s="50"/>
      <c r="Y65" s="50"/>
      <c r="Z65" s="33"/>
      <c r="AA65" s="49">
        <v>1</v>
      </c>
      <c r="AB65" s="50">
        <v>0</v>
      </c>
      <c r="AC65" s="50">
        <v>1</v>
      </c>
      <c r="AD65" s="50">
        <v>1</v>
      </c>
      <c r="AE65" s="50">
        <v>0</v>
      </c>
      <c r="AF65" s="50">
        <v>1</v>
      </c>
      <c r="AG65" s="50">
        <v>1</v>
      </c>
      <c r="AH65" s="33">
        <v>1</v>
      </c>
      <c r="AI65" s="31">
        <f t="shared" si="6"/>
        <v>3</v>
      </c>
      <c r="AJ65" s="32">
        <f t="shared" si="6"/>
        <v>7</v>
      </c>
      <c r="AK65" s="33">
        <f t="shared" si="1"/>
        <v>10</v>
      </c>
    </row>
    <row r="66" spans="1:37 1041:1047" x14ac:dyDescent="0.25">
      <c r="A66" s="75"/>
      <c r="B66" s="75"/>
      <c r="C66" s="76">
        <v>4.5833333333333337E-2</v>
      </c>
      <c r="D66" s="16">
        <f t="shared" si="2"/>
        <v>66</v>
      </c>
      <c r="E66" s="27">
        <f t="shared" si="5"/>
        <v>49</v>
      </c>
      <c r="F66" s="75">
        <v>4</v>
      </c>
      <c r="G66" s="95">
        <v>2</v>
      </c>
      <c r="H66" s="96">
        <v>28</v>
      </c>
      <c r="I66" s="102" t="s">
        <v>50</v>
      </c>
      <c r="J66" s="105">
        <v>1</v>
      </c>
      <c r="K66" s="31">
        <v>1</v>
      </c>
      <c r="L66" s="32">
        <v>0</v>
      </c>
      <c r="M66" s="32">
        <v>1</v>
      </c>
      <c r="N66" s="31"/>
      <c r="O66" s="32"/>
      <c r="P66" s="32"/>
      <c r="Q66" s="32"/>
      <c r="R66" s="32"/>
      <c r="S66" s="49"/>
      <c r="T66" s="50"/>
      <c r="U66" s="50"/>
      <c r="V66" s="50"/>
      <c r="W66" s="50"/>
      <c r="X66" s="50"/>
      <c r="Y66" s="50"/>
      <c r="Z66" s="33"/>
      <c r="AA66" s="49">
        <v>1</v>
      </c>
      <c r="AB66" s="50">
        <v>0</v>
      </c>
      <c r="AC66" s="50">
        <v>1</v>
      </c>
      <c r="AD66" s="50">
        <v>1</v>
      </c>
      <c r="AE66" s="50">
        <v>0</v>
      </c>
      <c r="AF66" s="50">
        <v>1</v>
      </c>
      <c r="AG66" s="50">
        <v>1</v>
      </c>
      <c r="AH66" s="33">
        <v>1</v>
      </c>
      <c r="AI66" s="31">
        <f t="shared" si="6"/>
        <v>3</v>
      </c>
      <c r="AJ66" s="32">
        <f t="shared" si="6"/>
        <v>0</v>
      </c>
      <c r="AK66" s="33">
        <f t="shared" si="1"/>
        <v>3</v>
      </c>
    </row>
    <row r="67" spans="1:37 1041:1047" ht="15.75" thickBot="1" x14ac:dyDescent="0.3">
      <c r="A67" s="75"/>
      <c r="B67" s="75"/>
      <c r="C67" s="76">
        <v>4.5833333333333337E-2</v>
      </c>
      <c r="D67" s="16">
        <f t="shared" si="2"/>
        <v>66</v>
      </c>
      <c r="E67" s="27">
        <f t="shared" si="5"/>
        <v>49</v>
      </c>
      <c r="F67" s="75">
        <v>5</v>
      </c>
      <c r="G67" s="98">
        <v>2</v>
      </c>
      <c r="H67" s="99">
        <v>30</v>
      </c>
      <c r="I67" s="102" t="s">
        <v>50</v>
      </c>
      <c r="J67" s="106">
        <v>0</v>
      </c>
      <c r="K67" s="38">
        <v>3</v>
      </c>
      <c r="L67" s="39">
        <v>1</v>
      </c>
      <c r="M67" s="39">
        <v>4</v>
      </c>
      <c r="N67" s="38"/>
      <c r="O67" s="39"/>
      <c r="P67" s="39"/>
      <c r="Q67" s="39"/>
      <c r="R67" s="39"/>
      <c r="S67" s="51"/>
      <c r="T67" s="52"/>
      <c r="U67" s="52"/>
      <c r="V67" s="52"/>
      <c r="W67" s="52"/>
      <c r="X67" s="52"/>
      <c r="Y67" s="52"/>
      <c r="Z67" s="40"/>
      <c r="AA67" s="51"/>
      <c r="AB67" s="52"/>
      <c r="AC67" s="52"/>
      <c r="AD67" s="52"/>
      <c r="AE67" s="52"/>
      <c r="AF67" s="52"/>
      <c r="AG67" s="52"/>
      <c r="AH67" s="40"/>
      <c r="AI67" s="38">
        <f t="shared" si="6"/>
        <v>3</v>
      </c>
      <c r="AJ67" s="39">
        <f t="shared" si="6"/>
        <v>1</v>
      </c>
      <c r="AK67" s="40">
        <f t="shared" si="1"/>
        <v>4</v>
      </c>
    </row>
    <row r="68" spans="1:37 1041:1047" x14ac:dyDescent="0.25">
      <c r="A68" s="75"/>
      <c r="B68" s="75"/>
      <c r="C68" s="76">
        <v>4.6527777777777779E-2</v>
      </c>
      <c r="D68" s="16">
        <f t="shared" si="2"/>
        <v>67</v>
      </c>
      <c r="E68" s="27">
        <f t="shared" si="5"/>
        <v>50</v>
      </c>
      <c r="F68" s="75">
        <v>6</v>
      </c>
      <c r="ANA68"/>
      <c r="ANB68"/>
      <c r="ANC68"/>
      <c r="AND68"/>
      <c r="ANE68"/>
      <c r="ANF68"/>
      <c r="ANG68"/>
    </row>
    <row r="69" spans="1:37 1041:1047" x14ac:dyDescent="0.25">
      <c r="A69" s="75"/>
      <c r="B69" s="75"/>
      <c r="C69" s="76">
        <v>4.7222222222222221E-2</v>
      </c>
      <c r="D69" s="16">
        <f t="shared" si="2"/>
        <v>68</v>
      </c>
      <c r="E69" s="27">
        <f t="shared" si="5"/>
        <v>51</v>
      </c>
      <c r="F69" s="75">
        <v>7</v>
      </c>
      <c r="ANA69"/>
      <c r="ANB69"/>
      <c r="ANC69"/>
      <c r="AND69"/>
      <c r="ANE69"/>
      <c r="ANF69"/>
      <c r="ANG69"/>
    </row>
    <row r="70" spans="1:37 1041:1047" x14ac:dyDescent="0.25">
      <c r="A70" s="75"/>
      <c r="B70" s="75"/>
      <c r="C70" s="76">
        <v>4.7222222222222221E-2</v>
      </c>
      <c r="D70" s="16">
        <f t="shared" si="2"/>
        <v>68</v>
      </c>
      <c r="E70" s="27">
        <f t="shared" si="5"/>
        <v>51</v>
      </c>
      <c r="F70" s="75">
        <v>6</v>
      </c>
      <c r="I70" s="63" t="s">
        <v>6</v>
      </c>
      <c r="J70" s="63"/>
      <c r="K70" s="63"/>
      <c r="ANA70"/>
      <c r="ANB70"/>
      <c r="ANC70"/>
      <c r="AND70"/>
      <c r="ANE70"/>
      <c r="ANF70"/>
      <c r="ANG70"/>
    </row>
    <row r="71" spans="1:37 1041:1047" x14ac:dyDescent="0.25">
      <c r="A71" s="75"/>
      <c r="B71" s="75"/>
      <c r="C71" s="76">
        <v>4.8611111111111112E-2</v>
      </c>
      <c r="D71" s="16">
        <f t="shared" si="2"/>
        <v>70</v>
      </c>
      <c r="E71" s="27">
        <f t="shared" si="5"/>
        <v>53</v>
      </c>
      <c r="F71" s="75">
        <v>7</v>
      </c>
      <c r="I71" s="65">
        <v>0</v>
      </c>
      <c r="J71" s="66" t="s">
        <v>7</v>
      </c>
      <c r="K71" s="66"/>
      <c r="ANA71"/>
      <c r="ANB71"/>
      <c r="ANC71"/>
      <c r="AND71"/>
      <c r="ANE71"/>
      <c r="ANF71"/>
      <c r="ANG71"/>
    </row>
    <row r="72" spans="1:37 1041:1047" x14ac:dyDescent="0.25">
      <c r="A72" s="75"/>
      <c r="B72" s="75"/>
      <c r="C72" s="76">
        <v>4.9305555555555554E-2</v>
      </c>
      <c r="D72" s="16">
        <f t="shared" si="2"/>
        <v>71</v>
      </c>
      <c r="E72" s="27">
        <f t="shared" si="5"/>
        <v>54</v>
      </c>
      <c r="F72" s="75">
        <v>6</v>
      </c>
      <c r="I72" s="65">
        <v>1</v>
      </c>
      <c r="J72" s="66" t="s">
        <v>21</v>
      </c>
      <c r="K72" s="66"/>
      <c r="ANA72"/>
      <c r="ANB72"/>
      <c r="ANC72"/>
      <c r="AND72"/>
      <c r="ANE72"/>
      <c r="ANF72"/>
      <c r="ANG72"/>
    </row>
    <row r="73" spans="1:37 1041:1047" x14ac:dyDescent="0.25">
      <c r="A73" s="75"/>
      <c r="B73" s="75"/>
      <c r="C73" s="76">
        <v>4.9999999999999996E-2</v>
      </c>
      <c r="D73" s="16">
        <f t="shared" ref="D73:D136" si="7">C73*60*24</f>
        <v>71.999999999999986</v>
      </c>
      <c r="E73" s="27">
        <f t="shared" si="5"/>
        <v>54.999999999999986</v>
      </c>
      <c r="F73" s="75">
        <v>7</v>
      </c>
      <c r="I73" s="65">
        <v>2</v>
      </c>
      <c r="J73" s="66" t="s">
        <v>8</v>
      </c>
      <c r="K73" s="66"/>
      <c r="ANA73"/>
      <c r="ANB73"/>
      <c r="ANC73"/>
      <c r="AND73"/>
      <c r="ANE73"/>
      <c r="ANF73"/>
      <c r="ANG73"/>
    </row>
    <row r="74" spans="1:37 1041:1047" x14ac:dyDescent="0.25">
      <c r="A74" s="75"/>
      <c r="B74" s="75"/>
      <c r="C74" s="76">
        <v>5.0694444444444452E-2</v>
      </c>
      <c r="D74" s="16">
        <f t="shared" si="7"/>
        <v>73</v>
      </c>
      <c r="E74" s="27">
        <f t="shared" si="5"/>
        <v>56</v>
      </c>
      <c r="F74" s="75">
        <v>4</v>
      </c>
      <c r="I74" s="65">
        <v>3</v>
      </c>
      <c r="J74" s="66" t="s">
        <v>9</v>
      </c>
      <c r="K74" s="66"/>
      <c r="ANA74"/>
      <c r="ANB74"/>
      <c r="ANC74"/>
      <c r="AND74"/>
      <c r="ANE74"/>
      <c r="ANF74"/>
      <c r="ANG74"/>
    </row>
    <row r="75" spans="1:37 1041:1047" x14ac:dyDescent="0.25">
      <c r="A75" s="75"/>
      <c r="B75" s="75"/>
      <c r="C75" s="76">
        <v>5.2083333333333336E-2</v>
      </c>
      <c r="D75" s="16">
        <f t="shared" si="7"/>
        <v>75</v>
      </c>
      <c r="E75" s="27">
        <f t="shared" si="5"/>
        <v>58</v>
      </c>
      <c r="F75" s="75">
        <v>5</v>
      </c>
      <c r="I75" s="65">
        <v>4</v>
      </c>
      <c r="J75" s="67" t="s">
        <v>18</v>
      </c>
      <c r="K75" s="67"/>
      <c r="ANA75"/>
      <c r="ANB75"/>
      <c r="ANC75"/>
      <c r="AND75"/>
      <c r="ANE75"/>
      <c r="ANF75"/>
      <c r="ANG75"/>
    </row>
    <row r="76" spans="1:37 1041:1047" x14ac:dyDescent="0.25">
      <c r="A76" s="75"/>
      <c r="B76" s="75"/>
      <c r="C76" s="76">
        <v>5.2777777777777778E-2</v>
      </c>
      <c r="D76" s="16">
        <f t="shared" si="7"/>
        <v>76</v>
      </c>
      <c r="E76" s="27">
        <f t="shared" si="5"/>
        <v>59</v>
      </c>
      <c r="F76" s="75">
        <v>4</v>
      </c>
      <c r="I76" s="65">
        <v>5</v>
      </c>
      <c r="J76" s="67" t="s">
        <v>19</v>
      </c>
      <c r="K76" s="67"/>
    </row>
    <row r="77" spans="1:37 1041:1047" x14ac:dyDescent="0.25">
      <c r="A77" s="75"/>
      <c r="B77" s="75"/>
      <c r="C77" s="76">
        <v>5.347222222222222E-2</v>
      </c>
      <c r="D77" s="16">
        <f t="shared" si="7"/>
        <v>77</v>
      </c>
      <c r="E77" s="27">
        <f t="shared" si="5"/>
        <v>60</v>
      </c>
      <c r="F77" s="75">
        <v>5</v>
      </c>
      <c r="I77" s="65">
        <v>6</v>
      </c>
      <c r="J77" s="67" t="s">
        <v>15</v>
      </c>
      <c r="K77" s="67"/>
    </row>
    <row r="78" spans="1:37 1041:1047" x14ac:dyDescent="0.25">
      <c r="A78" s="75"/>
      <c r="B78" s="75"/>
      <c r="C78" s="76">
        <v>5.347222222222222E-2</v>
      </c>
      <c r="D78" s="16">
        <f t="shared" si="7"/>
        <v>77</v>
      </c>
      <c r="E78" s="27">
        <f t="shared" si="5"/>
        <v>60</v>
      </c>
      <c r="F78" s="75">
        <v>4</v>
      </c>
      <c r="I78" s="65">
        <v>7</v>
      </c>
      <c r="J78" s="66" t="s">
        <v>20</v>
      </c>
      <c r="K78" s="66"/>
    </row>
    <row r="79" spans="1:37 1041:1047" x14ac:dyDescent="0.25">
      <c r="A79" s="75"/>
      <c r="B79" s="75"/>
      <c r="C79" s="76">
        <v>5.4166666666666669E-2</v>
      </c>
      <c r="D79" s="16">
        <f t="shared" si="7"/>
        <v>78</v>
      </c>
      <c r="E79" s="27">
        <f t="shared" si="5"/>
        <v>61</v>
      </c>
      <c r="F79" s="75">
        <v>5</v>
      </c>
      <c r="I79" s="65">
        <v>8</v>
      </c>
      <c r="J79" s="67" t="s">
        <v>10</v>
      </c>
      <c r="K79" s="67"/>
    </row>
    <row r="80" spans="1:37 1041:1047" x14ac:dyDescent="0.25">
      <c r="A80" s="75"/>
      <c r="B80" s="75"/>
      <c r="C80" s="76">
        <v>5.486111111111111E-2</v>
      </c>
      <c r="D80" s="16">
        <f t="shared" si="7"/>
        <v>79</v>
      </c>
      <c r="E80" s="27">
        <f t="shared" si="5"/>
        <v>62</v>
      </c>
      <c r="F80" s="75">
        <v>4</v>
      </c>
    </row>
    <row r="81" spans="1:6" x14ac:dyDescent="0.25">
      <c r="A81" s="75"/>
      <c r="B81" s="75"/>
      <c r="C81" s="76">
        <v>5.5555555555555552E-2</v>
      </c>
      <c r="D81" s="16">
        <f t="shared" si="7"/>
        <v>80</v>
      </c>
      <c r="E81" s="27">
        <f t="shared" si="5"/>
        <v>63</v>
      </c>
      <c r="F81" s="75">
        <v>5</v>
      </c>
    </row>
    <row r="82" spans="1:6" x14ac:dyDescent="0.25">
      <c r="A82" s="75"/>
      <c r="B82" s="75"/>
      <c r="C82" s="76">
        <v>5.5555555555555552E-2</v>
      </c>
      <c r="D82" s="16">
        <f t="shared" si="7"/>
        <v>80</v>
      </c>
      <c r="E82" s="27">
        <f t="shared" si="5"/>
        <v>63</v>
      </c>
      <c r="F82" s="75">
        <v>6</v>
      </c>
    </row>
    <row r="83" spans="1:6" x14ac:dyDescent="0.25">
      <c r="A83" s="75"/>
      <c r="B83" s="75"/>
      <c r="C83" s="76">
        <v>5.6944444444444443E-2</v>
      </c>
      <c r="D83" s="16">
        <f t="shared" si="7"/>
        <v>82</v>
      </c>
      <c r="E83" s="27">
        <f t="shared" si="5"/>
        <v>65</v>
      </c>
      <c r="F83" s="75">
        <v>7</v>
      </c>
    </row>
    <row r="84" spans="1:6" x14ac:dyDescent="0.25">
      <c r="A84" s="75"/>
      <c r="B84" s="75"/>
      <c r="C84" s="76">
        <v>5.7638888888888885E-2</v>
      </c>
      <c r="D84" s="16">
        <f t="shared" si="7"/>
        <v>83</v>
      </c>
      <c r="E84" s="27">
        <f t="shared" si="5"/>
        <v>66</v>
      </c>
      <c r="F84" s="75">
        <v>6</v>
      </c>
    </row>
    <row r="85" spans="1:6" x14ac:dyDescent="0.25">
      <c r="A85" s="75"/>
      <c r="B85" s="75"/>
      <c r="C85" s="76">
        <v>5.9027777777777783E-2</v>
      </c>
      <c r="D85" s="16">
        <f t="shared" si="7"/>
        <v>85</v>
      </c>
      <c r="E85" s="27">
        <f t="shared" si="5"/>
        <v>68</v>
      </c>
      <c r="F85" s="75">
        <v>7</v>
      </c>
    </row>
    <row r="86" spans="1:6" x14ac:dyDescent="0.25">
      <c r="A86" s="75"/>
      <c r="B86" s="75"/>
      <c r="C86" s="76">
        <v>6.0416666666666667E-2</v>
      </c>
      <c r="D86" s="16">
        <f t="shared" si="7"/>
        <v>87</v>
      </c>
      <c r="E86" s="27">
        <f t="shared" si="5"/>
        <v>70</v>
      </c>
      <c r="F86" s="75">
        <v>6</v>
      </c>
    </row>
    <row r="87" spans="1:6" x14ac:dyDescent="0.25">
      <c r="A87" s="75"/>
      <c r="B87" s="75"/>
      <c r="C87" s="76">
        <v>6.1111111111111116E-2</v>
      </c>
      <c r="D87" s="16">
        <f t="shared" si="7"/>
        <v>88</v>
      </c>
      <c r="E87" s="27">
        <f t="shared" si="5"/>
        <v>71</v>
      </c>
      <c r="F87" s="75">
        <v>7</v>
      </c>
    </row>
    <row r="88" spans="1:6" x14ac:dyDescent="0.25">
      <c r="A88" s="75"/>
      <c r="B88" s="75"/>
      <c r="C88" s="76">
        <v>6.1805555555555558E-2</v>
      </c>
      <c r="D88" s="16">
        <f t="shared" si="7"/>
        <v>89</v>
      </c>
      <c r="E88" s="27">
        <f t="shared" si="5"/>
        <v>72</v>
      </c>
      <c r="F88" s="75">
        <v>4</v>
      </c>
    </row>
    <row r="89" spans="1:6" x14ac:dyDescent="0.25">
      <c r="A89" s="75"/>
      <c r="B89" s="75"/>
      <c r="C89" s="76">
        <v>6.1805555555555558E-2</v>
      </c>
      <c r="D89" s="16">
        <f t="shared" si="7"/>
        <v>89</v>
      </c>
      <c r="E89" s="27">
        <f t="shared" si="5"/>
        <v>72</v>
      </c>
      <c r="F89" s="75">
        <v>5</v>
      </c>
    </row>
    <row r="90" spans="1:6" x14ac:dyDescent="0.25">
      <c r="A90" s="75"/>
      <c r="B90" s="75"/>
      <c r="C90" s="76">
        <v>6.25E-2</v>
      </c>
      <c r="D90" s="16">
        <f t="shared" si="7"/>
        <v>90</v>
      </c>
      <c r="E90" s="27">
        <f t="shared" si="5"/>
        <v>73</v>
      </c>
      <c r="F90" s="75">
        <v>4</v>
      </c>
    </row>
    <row r="91" spans="1:6" x14ac:dyDescent="0.25">
      <c r="A91" s="75"/>
      <c r="B91" s="75"/>
      <c r="C91" s="76">
        <v>6.3194444444444442E-2</v>
      </c>
      <c r="D91" s="16">
        <f t="shared" si="7"/>
        <v>91</v>
      </c>
      <c r="E91" s="27">
        <f t="shared" si="5"/>
        <v>74</v>
      </c>
      <c r="F91" s="75">
        <v>5</v>
      </c>
    </row>
    <row r="92" spans="1:6" x14ac:dyDescent="0.25">
      <c r="A92" s="75"/>
      <c r="B92" s="75"/>
      <c r="C92" s="76">
        <v>6.3194444444444442E-2</v>
      </c>
      <c r="D92" s="16">
        <f t="shared" si="7"/>
        <v>91</v>
      </c>
      <c r="E92" s="27">
        <f t="shared" ref="E92:E104" si="8">D92-17</f>
        <v>74</v>
      </c>
      <c r="F92" s="75">
        <v>6</v>
      </c>
    </row>
    <row r="93" spans="1:6" x14ac:dyDescent="0.25">
      <c r="A93" s="75"/>
      <c r="B93" s="75"/>
      <c r="C93" s="76">
        <v>6.5277777777777782E-2</v>
      </c>
      <c r="D93" s="16">
        <f t="shared" si="7"/>
        <v>94</v>
      </c>
      <c r="E93" s="27">
        <f t="shared" si="8"/>
        <v>77</v>
      </c>
      <c r="F93" s="75">
        <v>7</v>
      </c>
    </row>
    <row r="94" spans="1:6" x14ac:dyDescent="0.25">
      <c r="A94" s="75"/>
      <c r="B94" s="75"/>
      <c r="C94" s="76">
        <v>6.5972222222222224E-2</v>
      </c>
      <c r="D94" s="16">
        <f t="shared" si="7"/>
        <v>95</v>
      </c>
      <c r="E94" s="27">
        <f t="shared" si="8"/>
        <v>78</v>
      </c>
      <c r="F94" s="75">
        <v>6</v>
      </c>
    </row>
    <row r="95" spans="1:6" x14ac:dyDescent="0.25">
      <c r="A95" s="75"/>
      <c r="B95" s="75"/>
      <c r="C95" s="76">
        <v>6.6666666666666666E-2</v>
      </c>
      <c r="D95" s="16">
        <f t="shared" si="7"/>
        <v>96</v>
      </c>
      <c r="E95" s="27">
        <f t="shared" si="8"/>
        <v>79</v>
      </c>
      <c r="F95" s="75">
        <v>7</v>
      </c>
    </row>
    <row r="96" spans="1:6" x14ac:dyDescent="0.25">
      <c r="A96" s="75"/>
      <c r="B96" s="75"/>
      <c r="C96" s="76">
        <v>6.6666666666666666E-2</v>
      </c>
      <c r="D96" s="16">
        <f t="shared" si="7"/>
        <v>96</v>
      </c>
      <c r="E96" s="27">
        <f t="shared" si="8"/>
        <v>79</v>
      </c>
      <c r="F96" s="75">
        <v>6</v>
      </c>
    </row>
    <row r="97" spans="1:6" x14ac:dyDescent="0.25">
      <c r="A97" s="75"/>
      <c r="B97" s="75"/>
      <c r="C97" s="76">
        <v>6.6666666666666666E-2</v>
      </c>
      <c r="D97" s="16">
        <f t="shared" si="7"/>
        <v>96</v>
      </c>
      <c r="E97" s="27">
        <f t="shared" si="8"/>
        <v>79</v>
      </c>
      <c r="F97" s="75">
        <v>7</v>
      </c>
    </row>
    <row r="98" spans="1:6" x14ac:dyDescent="0.25">
      <c r="A98" s="75"/>
      <c r="B98" s="75"/>
      <c r="C98" s="76">
        <v>6.7361111111111108E-2</v>
      </c>
      <c r="D98" s="16">
        <f t="shared" si="7"/>
        <v>96.999999999999986</v>
      </c>
      <c r="E98" s="27">
        <f t="shared" si="8"/>
        <v>79.999999999999986</v>
      </c>
      <c r="F98" s="75">
        <v>6</v>
      </c>
    </row>
    <row r="99" spans="1:6" x14ac:dyDescent="0.25">
      <c r="A99" s="75"/>
      <c r="B99" s="75"/>
      <c r="C99" s="76">
        <v>6.8749999999999992E-2</v>
      </c>
      <c r="D99" s="16">
        <f t="shared" si="7"/>
        <v>98.999999999999972</v>
      </c>
      <c r="E99" s="27">
        <f t="shared" si="8"/>
        <v>81.999999999999972</v>
      </c>
      <c r="F99" s="75">
        <v>7</v>
      </c>
    </row>
    <row r="100" spans="1:6" x14ac:dyDescent="0.25">
      <c r="A100" s="75"/>
      <c r="B100" s="75"/>
      <c r="C100" s="76">
        <v>6.9444444444444434E-2</v>
      </c>
      <c r="D100" s="16">
        <f t="shared" si="7"/>
        <v>99.999999999999986</v>
      </c>
      <c r="E100" s="27">
        <f t="shared" si="8"/>
        <v>82.999999999999986</v>
      </c>
      <c r="F100" s="75">
        <v>6</v>
      </c>
    </row>
    <row r="101" spans="1:6" x14ac:dyDescent="0.25">
      <c r="A101" s="75"/>
      <c r="B101" s="75"/>
      <c r="C101" s="76">
        <v>7.013888888888889E-2</v>
      </c>
      <c r="D101" s="16">
        <f t="shared" si="7"/>
        <v>101</v>
      </c>
      <c r="E101" s="27">
        <f t="shared" si="8"/>
        <v>84</v>
      </c>
      <c r="F101" s="75">
        <v>7</v>
      </c>
    </row>
    <row r="102" spans="1:6" x14ac:dyDescent="0.25">
      <c r="A102" s="75"/>
      <c r="B102" s="75"/>
      <c r="C102" s="76">
        <v>7.7083333333333337E-2</v>
      </c>
      <c r="D102" s="16">
        <f t="shared" si="7"/>
        <v>111</v>
      </c>
      <c r="E102" s="27">
        <f t="shared" si="8"/>
        <v>94</v>
      </c>
      <c r="F102" s="75">
        <v>4</v>
      </c>
    </row>
    <row r="103" spans="1:6" x14ac:dyDescent="0.25">
      <c r="A103" s="75"/>
      <c r="B103" s="75"/>
      <c r="C103" s="76">
        <v>7.7777777777777779E-2</v>
      </c>
      <c r="D103" s="16">
        <f t="shared" si="7"/>
        <v>112</v>
      </c>
      <c r="E103" s="27">
        <f t="shared" si="8"/>
        <v>95</v>
      </c>
      <c r="F103" s="75">
        <v>5</v>
      </c>
    </row>
    <row r="104" spans="1:6" x14ac:dyDescent="0.25">
      <c r="A104" s="75"/>
      <c r="B104" s="75"/>
      <c r="C104" s="76">
        <v>9.5138888888888884E-2</v>
      </c>
      <c r="D104" s="16">
        <f t="shared" si="7"/>
        <v>137</v>
      </c>
      <c r="E104" s="27">
        <f t="shared" si="8"/>
        <v>120</v>
      </c>
      <c r="F104" s="75">
        <v>8</v>
      </c>
    </row>
    <row r="105" spans="1:6" x14ac:dyDescent="0.25">
      <c r="A105" s="75">
        <v>1</v>
      </c>
      <c r="B105" s="75">
        <v>5</v>
      </c>
      <c r="C105" s="76">
        <v>1.1111111111111112E-2</v>
      </c>
      <c r="D105" s="16">
        <f t="shared" si="7"/>
        <v>16</v>
      </c>
      <c r="E105" s="27">
        <f>D105-16</f>
        <v>0</v>
      </c>
      <c r="F105" s="75">
        <v>0</v>
      </c>
    </row>
    <row r="106" spans="1:6" x14ac:dyDescent="0.25">
      <c r="A106" s="75"/>
      <c r="B106" s="75"/>
      <c r="C106" s="76">
        <v>1.1805555555555555E-2</v>
      </c>
      <c r="D106" s="16">
        <f t="shared" si="7"/>
        <v>17</v>
      </c>
      <c r="E106" s="27">
        <f t="shared" ref="E106:E110" si="9">D106-16</f>
        <v>1</v>
      </c>
      <c r="F106" s="75">
        <v>6</v>
      </c>
    </row>
    <row r="107" spans="1:6" x14ac:dyDescent="0.25">
      <c r="A107" s="75"/>
      <c r="B107" s="75"/>
      <c r="C107" s="76">
        <v>1.2499999999999999E-2</v>
      </c>
      <c r="D107" s="16">
        <f t="shared" si="7"/>
        <v>17.999999999999996</v>
      </c>
      <c r="E107" s="27">
        <f t="shared" si="9"/>
        <v>1.9999999999999964</v>
      </c>
      <c r="F107" s="75">
        <v>7</v>
      </c>
    </row>
    <row r="108" spans="1:6" x14ac:dyDescent="0.25">
      <c r="A108" s="75"/>
      <c r="B108" s="75"/>
      <c r="C108" s="76">
        <v>1.4583333333333332E-2</v>
      </c>
      <c r="D108" s="16">
        <f t="shared" si="7"/>
        <v>20.999999999999996</v>
      </c>
      <c r="E108" s="27">
        <f t="shared" si="9"/>
        <v>4.9999999999999964</v>
      </c>
      <c r="F108" s="75">
        <v>6</v>
      </c>
    </row>
    <row r="109" spans="1:6" x14ac:dyDescent="0.25">
      <c r="A109" s="75"/>
      <c r="B109" s="75"/>
      <c r="C109" s="76">
        <v>1.5277777777777777E-2</v>
      </c>
      <c r="D109" s="16">
        <f t="shared" si="7"/>
        <v>22</v>
      </c>
      <c r="E109" s="27">
        <f t="shared" si="9"/>
        <v>6</v>
      </c>
      <c r="F109" s="75">
        <v>7</v>
      </c>
    </row>
    <row r="110" spans="1:6" x14ac:dyDescent="0.25">
      <c r="A110" s="75"/>
      <c r="B110" s="75"/>
      <c r="C110" s="76">
        <v>9.4444444444444442E-2</v>
      </c>
      <c r="D110" s="16">
        <f t="shared" si="7"/>
        <v>136</v>
      </c>
      <c r="E110" s="27">
        <f t="shared" si="9"/>
        <v>120</v>
      </c>
      <c r="F110" s="75">
        <v>8</v>
      </c>
    </row>
    <row r="111" spans="1:6" x14ac:dyDescent="0.25">
      <c r="A111" s="75">
        <v>1</v>
      </c>
      <c r="B111" s="75">
        <v>6</v>
      </c>
      <c r="C111" s="76">
        <v>7.6388888888888886E-3</v>
      </c>
      <c r="D111" s="16">
        <f t="shared" si="7"/>
        <v>11</v>
      </c>
      <c r="E111" s="27">
        <f>D111-11</f>
        <v>0</v>
      </c>
      <c r="F111" s="75">
        <v>0</v>
      </c>
    </row>
    <row r="112" spans="1:6" x14ac:dyDescent="0.25">
      <c r="A112" s="75"/>
      <c r="B112" s="75"/>
      <c r="C112" s="76">
        <v>8.3333333333333332E-3</v>
      </c>
      <c r="D112" s="16">
        <f t="shared" si="7"/>
        <v>12</v>
      </c>
      <c r="E112" s="27">
        <f t="shared" ref="E112:E117" si="10">D112-11</f>
        <v>1</v>
      </c>
      <c r="F112" s="75">
        <v>6</v>
      </c>
    </row>
    <row r="113" spans="1:6" x14ac:dyDescent="0.25">
      <c r="A113" s="75"/>
      <c r="B113" s="75"/>
      <c r="C113" s="76">
        <v>9.7222222222222224E-3</v>
      </c>
      <c r="D113" s="16">
        <f t="shared" si="7"/>
        <v>14</v>
      </c>
      <c r="E113" s="27">
        <f t="shared" si="10"/>
        <v>3</v>
      </c>
      <c r="F113" s="75">
        <v>7</v>
      </c>
    </row>
    <row r="114" spans="1:6" x14ac:dyDescent="0.25">
      <c r="A114" s="75"/>
      <c r="B114" s="75"/>
      <c r="C114" s="76">
        <v>1.0416666666666666E-2</v>
      </c>
      <c r="D114" s="16">
        <f t="shared" si="7"/>
        <v>15</v>
      </c>
      <c r="E114" s="27">
        <f t="shared" si="10"/>
        <v>4</v>
      </c>
      <c r="F114" s="75">
        <v>6</v>
      </c>
    </row>
    <row r="115" spans="1:6" x14ac:dyDescent="0.25">
      <c r="A115" s="75"/>
      <c r="B115" s="75"/>
      <c r="C115" s="76">
        <v>1.1805555555555555E-2</v>
      </c>
      <c r="D115" s="16">
        <f t="shared" si="7"/>
        <v>17</v>
      </c>
      <c r="E115" s="27">
        <f t="shared" si="10"/>
        <v>6</v>
      </c>
      <c r="F115" s="75">
        <v>7</v>
      </c>
    </row>
    <row r="116" spans="1:6" x14ac:dyDescent="0.25">
      <c r="A116" s="75"/>
      <c r="B116" s="75"/>
      <c r="C116" s="76">
        <v>1.2499999999999999E-2</v>
      </c>
      <c r="D116" s="16">
        <f t="shared" si="7"/>
        <v>17.999999999999996</v>
      </c>
      <c r="E116" s="27">
        <f t="shared" si="10"/>
        <v>6.9999999999999964</v>
      </c>
      <c r="F116" s="75">
        <v>6</v>
      </c>
    </row>
    <row r="117" spans="1:6" x14ac:dyDescent="0.25">
      <c r="A117" s="75"/>
      <c r="B117" s="75"/>
      <c r="C117" s="76">
        <v>9.0972222222222218E-2</v>
      </c>
      <c r="D117" s="16">
        <f t="shared" si="7"/>
        <v>131</v>
      </c>
      <c r="E117" s="27">
        <f t="shared" si="10"/>
        <v>120</v>
      </c>
      <c r="F117" s="75">
        <v>8</v>
      </c>
    </row>
    <row r="118" spans="1:6" x14ac:dyDescent="0.25">
      <c r="A118" s="75">
        <v>1</v>
      </c>
      <c r="B118" s="75">
        <v>7</v>
      </c>
      <c r="C118" s="76">
        <v>9.0277777777777787E-3</v>
      </c>
      <c r="D118" s="16">
        <f t="shared" si="7"/>
        <v>13.000000000000002</v>
      </c>
      <c r="E118" s="27">
        <f>D118-13</f>
        <v>0</v>
      </c>
      <c r="F118" s="75">
        <v>0</v>
      </c>
    </row>
    <row r="119" spans="1:6" x14ac:dyDescent="0.25">
      <c r="A119" s="75"/>
      <c r="B119" s="75"/>
      <c r="C119" s="76">
        <v>9.7222222222222224E-3</v>
      </c>
      <c r="D119" s="16">
        <f t="shared" si="7"/>
        <v>14</v>
      </c>
      <c r="E119" s="27">
        <f t="shared" ref="E119:E124" si="11">D119-13</f>
        <v>1</v>
      </c>
      <c r="F119" s="75">
        <v>1</v>
      </c>
    </row>
    <row r="120" spans="1:6" x14ac:dyDescent="0.25">
      <c r="A120" s="75"/>
      <c r="B120" s="75"/>
      <c r="C120" s="76">
        <v>1.6666666666666666E-2</v>
      </c>
      <c r="D120" s="16">
        <f t="shared" si="7"/>
        <v>24</v>
      </c>
      <c r="E120" s="27">
        <f t="shared" si="11"/>
        <v>11</v>
      </c>
      <c r="F120" s="75">
        <v>1</v>
      </c>
    </row>
    <row r="121" spans="1:6" x14ac:dyDescent="0.25">
      <c r="A121" s="75"/>
      <c r="B121" s="75"/>
      <c r="C121" s="76">
        <v>2.5694444444444447E-2</v>
      </c>
      <c r="D121" s="16">
        <f t="shared" si="7"/>
        <v>37</v>
      </c>
      <c r="E121" s="27">
        <f t="shared" si="11"/>
        <v>24</v>
      </c>
      <c r="F121" s="75">
        <v>1</v>
      </c>
    </row>
    <row r="122" spans="1:6" x14ac:dyDescent="0.25">
      <c r="A122" s="75"/>
      <c r="B122" s="75"/>
      <c r="C122" s="76">
        <v>6.1111111111111116E-2</v>
      </c>
      <c r="D122" s="16">
        <f t="shared" si="7"/>
        <v>88</v>
      </c>
      <c r="E122" s="27">
        <f t="shared" si="11"/>
        <v>75</v>
      </c>
      <c r="F122" s="75">
        <v>1</v>
      </c>
    </row>
    <row r="123" spans="1:6" x14ac:dyDescent="0.25">
      <c r="A123" s="75"/>
      <c r="B123" s="75"/>
      <c r="C123" s="76">
        <v>6.5277777777777782E-2</v>
      </c>
      <c r="D123" s="16">
        <f t="shared" si="7"/>
        <v>94</v>
      </c>
      <c r="E123" s="27">
        <f t="shared" si="11"/>
        <v>81</v>
      </c>
      <c r="F123" s="75">
        <v>1</v>
      </c>
    </row>
    <row r="124" spans="1:6" x14ac:dyDescent="0.25">
      <c r="A124" s="75"/>
      <c r="B124" s="75"/>
      <c r="C124" s="76">
        <v>9.2361111111111116E-2</v>
      </c>
      <c r="D124" s="16">
        <f t="shared" si="7"/>
        <v>133</v>
      </c>
      <c r="E124" s="27">
        <f t="shared" si="11"/>
        <v>120</v>
      </c>
      <c r="F124" s="75">
        <v>8</v>
      </c>
    </row>
    <row r="125" spans="1:6" x14ac:dyDescent="0.25">
      <c r="A125" s="75">
        <v>1</v>
      </c>
      <c r="B125" s="75">
        <v>8</v>
      </c>
      <c r="C125" s="76">
        <v>6.9444444444444441E-3</v>
      </c>
      <c r="D125" s="16">
        <f t="shared" si="7"/>
        <v>10</v>
      </c>
      <c r="E125" s="27">
        <f>D125-10</f>
        <v>0</v>
      </c>
      <c r="F125" s="75">
        <v>0</v>
      </c>
    </row>
    <row r="126" spans="1:6" x14ac:dyDescent="0.25">
      <c r="A126" s="75"/>
      <c r="B126" s="75"/>
      <c r="C126" s="76">
        <v>4.0972222222222222E-2</v>
      </c>
      <c r="D126" s="16">
        <f t="shared" si="7"/>
        <v>59</v>
      </c>
      <c r="E126" s="27">
        <f t="shared" ref="E126:E134" si="12">D126-10</f>
        <v>49</v>
      </c>
      <c r="F126" s="75">
        <v>1</v>
      </c>
    </row>
    <row r="127" spans="1:6" x14ac:dyDescent="0.25">
      <c r="A127" s="75"/>
      <c r="B127" s="75"/>
      <c r="C127" s="76">
        <v>4.1666666666666664E-2</v>
      </c>
      <c r="D127" s="16">
        <f t="shared" si="7"/>
        <v>60</v>
      </c>
      <c r="E127" s="27">
        <f t="shared" si="12"/>
        <v>50</v>
      </c>
      <c r="F127" s="75">
        <v>1</v>
      </c>
    </row>
    <row r="128" spans="1:6" x14ac:dyDescent="0.25">
      <c r="A128" s="75"/>
      <c r="B128" s="75"/>
      <c r="C128" s="76">
        <v>4.2361111111111106E-2</v>
      </c>
      <c r="D128" s="16">
        <f t="shared" si="7"/>
        <v>61</v>
      </c>
      <c r="E128" s="27">
        <f t="shared" si="12"/>
        <v>51</v>
      </c>
      <c r="F128" s="75">
        <v>1</v>
      </c>
    </row>
    <row r="129" spans="1:6" x14ac:dyDescent="0.25">
      <c r="A129" s="75"/>
      <c r="B129" s="75"/>
      <c r="C129" s="76">
        <v>4.3055555555555562E-2</v>
      </c>
      <c r="D129" s="16">
        <f t="shared" si="7"/>
        <v>62.000000000000014</v>
      </c>
      <c r="E129" s="27">
        <f t="shared" si="12"/>
        <v>52.000000000000014</v>
      </c>
      <c r="F129" s="75">
        <v>1</v>
      </c>
    </row>
    <row r="130" spans="1:6" x14ac:dyDescent="0.25">
      <c r="A130" s="75"/>
      <c r="B130" s="75"/>
      <c r="C130" s="76">
        <v>5.486111111111111E-2</v>
      </c>
      <c r="D130" s="16">
        <f t="shared" si="7"/>
        <v>79</v>
      </c>
      <c r="E130" s="27">
        <f t="shared" si="12"/>
        <v>69</v>
      </c>
      <c r="F130" s="75">
        <v>1</v>
      </c>
    </row>
    <row r="131" spans="1:6" x14ac:dyDescent="0.25">
      <c r="A131" s="75"/>
      <c r="B131" s="75"/>
      <c r="C131" s="76">
        <v>5.6250000000000001E-2</v>
      </c>
      <c r="D131" s="16">
        <f t="shared" si="7"/>
        <v>81</v>
      </c>
      <c r="E131" s="27">
        <f t="shared" si="12"/>
        <v>71</v>
      </c>
      <c r="F131" s="75">
        <v>1</v>
      </c>
    </row>
    <row r="132" spans="1:6" x14ac:dyDescent="0.25">
      <c r="A132" s="75"/>
      <c r="B132" s="75"/>
      <c r="C132" s="76">
        <v>5.6944444444444443E-2</v>
      </c>
      <c r="D132" s="16">
        <f t="shared" si="7"/>
        <v>82</v>
      </c>
      <c r="E132" s="27">
        <f t="shared" si="12"/>
        <v>72</v>
      </c>
      <c r="F132" s="75">
        <v>1</v>
      </c>
    </row>
    <row r="133" spans="1:6" x14ac:dyDescent="0.25">
      <c r="A133" s="75"/>
      <c r="B133" s="75"/>
      <c r="C133" s="76">
        <v>5.7638888888888885E-2</v>
      </c>
      <c r="D133" s="16">
        <f t="shared" si="7"/>
        <v>83</v>
      </c>
      <c r="E133" s="27">
        <f t="shared" si="12"/>
        <v>73</v>
      </c>
      <c r="F133" s="75">
        <v>1</v>
      </c>
    </row>
    <row r="134" spans="1:6" x14ac:dyDescent="0.25">
      <c r="A134" s="75"/>
      <c r="B134" s="75"/>
      <c r="C134" s="76">
        <v>9.0277777777777776E-2</v>
      </c>
      <c r="D134" s="16">
        <f t="shared" si="7"/>
        <v>130</v>
      </c>
      <c r="E134" s="27">
        <f t="shared" si="12"/>
        <v>120</v>
      </c>
      <c r="F134" s="75">
        <v>8</v>
      </c>
    </row>
    <row r="135" spans="1:6" x14ac:dyDescent="0.25">
      <c r="A135" s="75">
        <v>1</v>
      </c>
      <c r="B135" s="75">
        <v>9</v>
      </c>
      <c r="C135" s="76">
        <v>8.3333333333333332E-3</v>
      </c>
      <c r="D135" s="16">
        <f t="shared" si="7"/>
        <v>12</v>
      </c>
      <c r="E135" s="27">
        <f>D135-12</f>
        <v>0</v>
      </c>
      <c r="F135" s="75">
        <v>0</v>
      </c>
    </row>
    <row r="136" spans="1:6" x14ac:dyDescent="0.25">
      <c r="A136" s="75"/>
      <c r="B136" s="75"/>
      <c r="C136" s="76">
        <v>8.3333333333333332E-3</v>
      </c>
      <c r="D136" s="16">
        <f t="shared" si="7"/>
        <v>12</v>
      </c>
      <c r="E136" s="27">
        <f t="shared" ref="E136:E144" si="13">D136-12</f>
        <v>0</v>
      </c>
      <c r="F136" s="75">
        <v>1</v>
      </c>
    </row>
    <row r="137" spans="1:6" x14ac:dyDescent="0.25">
      <c r="A137" s="75"/>
      <c r="B137" s="75"/>
      <c r="C137" s="76">
        <v>9.0277777777777787E-3</v>
      </c>
      <c r="D137" s="16">
        <f t="shared" ref="D137:D200" si="14">C137*60*24</f>
        <v>13.000000000000002</v>
      </c>
      <c r="E137" s="27">
        <f t="shared" si="13"/>
        <v>1.0000000000000018</v>
      </c>
      <c r="F137" s="75">
        <v>1</v>
      </c>
    </row>
    <row r="138" spans="1:6" x14ac:dyDescent="0.25">
      <c r="A138" s="75"/>
      <c r="B138" s="75"/>
      <c r="C138" s="76">
        <v>9.7222222222222224E-3</v>
      </c>
      <c r="D138" s="16">
        <f t="shared" si="14"/>
        <v>14</v>
      </c>
      <c r="E138" s="27">
        <f t="shared" si="13"/>
        <v>2</v>
      </c>
      <c r="F138" s="75">
        <v>1</v>
      </c>
    </row>
    <row r="139" spans="1:6" x14ac:dyDescent="0.25">
      <c r="A139" s="75"/>
      <c r="B139" s="75"/>
      <c r="C139" s="76">
        <v>1.0416666666666666E-2</v>
      </c>
      <c r="D139" s="16">
        <f t="shared" si="14"/>
        <v>15</v>
      </c>
      <c r="E139" s="27">
        <f t="shared" si="13"/>
        <v>3</v>
      </c>
      <c r="F139" s="75">
        <v>1</v>
      </c>
    </row>
    <row r="140" spans="1:6" x14ac:dyDescent="0.25">
      <c r="A140" s="75"/>
      <c r="B140" s="75"/>
      <c r="C140" s="76">
        <v>1.1111111111111112E-2</v>
      </c>
      <c r="D140" s="16">
        <f t="shared" si="14"/>
        <v>16</v>
      </c>
      <c r="E140" s="27">
        <f t="shared" si="13"/>
        <v>4</v>
      </c>
      <c r="F140" s="75">
        <v>1</v>
      </c>
    </row>
    <row r="141" spans="1:6" x14ac:dyDescent="0.25">
      <c r="A141" s="75"/>
      <c r="B141" s="75"/>
      <c r="C141" s="76">
        <v>1.1805555555555555E-2</v>
      </c>
      <c r="D141" s="16">
        <f t="shared" si="14"/>
        <v>17</v>
      </c>
      <c r="E141" s="27">
        <f t="shared" si="13"/>
        <v>5</v>
      </c>
      <c r="F141" s="75">
        <v>1</v>
      </c>
    </row>
    <row r="142" spans="1:6" x14ac:dyDescent="0.25">
      <c r="A142" s="75"/>
      <c r="B142" s="75"/>
      <c r="C142" s="76">
        <v>1.2499999999999999E-2</v>
      </c>
      <c r="D142" s="16">
        <f t="shared" si="14"/>
        <v>17.999999999999996</v>
      </c>
      <c r="E142" s="27">
        <f t="shared" si="13"/>
        <v>5.9999999999999964</v>
      </c>
      <c r="F142" s="75">
        <v>1</v>
      </c>
    </row>
    <row r="143" spans="1:6" x14ac:dyDescent="0.25">
      <c r="A143" s="75"/>
      <c r="B143" s="75"/>
      <c r="C143" s="76">
        <v>1.6666666666666666E-2</v>
      </c>
      <c r="D143" s="16">
        <f t="shared" si="14"/>
        <v>24</v>
      </c>
      <c r="E143" s="27">
        <f t="shared" si="13"/>
        <v>12</v>
      </c>
      <c r="F143" s="75">
        <v>1</v>
      </c>
    </row>
    <row r="144" spans="1:6" x14ac:dyDescent="0.25">
      <c r="A144" s="75"/>
      <c r="B144" s="75"/>
      <c r="C144" s="76">
        <v>9.1666666666666674E-2</v>
      </c>
      <c r="D144" s="16">
        <f t="shared" si="14"/>
        <v>132</v>
      </c>
      <c r="E144" s="27">
        <f t="shared" si="13"/>
        <v>120</v>
      </c>
      <c r="F144" s="75">
        <v>8</v>
      </c>
    </row>
    <row r="145" spans="1:6" x14ac:dyDescent="0.25">
      <c r="A145" s="75">
        <v>1</v>
      </c>
      <c r="B145" s="75">
        <v>10</v>
      </c>
      <c r="C145" s="76">
        <v>6.2499999999999995E-3</v>
      </c>
      <c r="D145" s="16">
        <f t="shared" si="14"/>
        <v>8.9999999999999982</v>
      </c>
      <c r="E145" s="27">
        <f>D145-9</f>
        <v>0</v>
      </c>
      <c r="F145" s="75">
        <v>0</v>
      </c>
    </row>
    <row r="146" spans="1:6" x14ac:dyDescent="0.25">
      <c r="A146" s="75"/>
      <c r="B146" s="75"/>
      <c r="C146" s="76">
        <v>8.9583333333333334E-2</v>
      </c>
      <c r="D146" s="16">
        <f t="shared" si="14"/>
        <v>129</v>
      </c>
      <c r="E146" s="27">
        <f>D146-9</f>
        <v>120</v>
      </c>
      <c r="F146" s="75">
        <v>8</v>
      </c>
    </row>
    <row r="147" spans="1:6" x14ac:dyDescent="0.25">
      <c r="A147" s="75">
        <v>1</v>
      </c>
      <c r="B147" s="75">
        <v>12</v>
      </c>
      <c r="C147" s="76">
        <v>7.6388888888888886E-3</v>
      </c>
      <c r="D147" s="16">
        <f t="shared" si="14"/>
        <v>11</v>
      </c>
      <c r="E147" s="27">
        <f>D147-11</f>
        <v>0</v>
      </c>
      <c r="F147" s="75">
        <v>0</v>
      </c>
    </row>
    <row r="148" spans="1:6" x14ac:dyDescent="0.25">
      <c r="A148" s="75"/>
      <c r="B148" s="75"/>
      <c r="C148" s="76">
        <v>4.6527777777777779E-2</v>
      </c>
      <c r="D148" s="16">
        <f t="shared" si="14"/>
        <v>67</v>
      </c>
      <c r="E148" s="27">
        <f t="shared" ref="E148:E154" si="15">D148-11</f>
        <v>56</v>
      </c>
      <c r="F148" s="75">
        <v>1</v>
      </c>
    </row>
    <row r="149" spans="1:6" x14ac:dyDescent="0.25">
      <c r="A149" s="75"/>
      <c r="B149" s="75"/>
      <c r="C149" s="76">
        <v>4.6527777777777779E-2</v>
      </c>
      <c r="D149" s="16">
        <f t="shared" si="14"/>
        <v>67</v>
      </c>
      <c r="E149" s="27">
        <f t="shared" si="15"/>
        <v>56</v>
      </c>
      <c r="F149" s="75">
        <v>1</v>
      </c>
    </row>
    <row r="150" spans="1:6" x14ac:dyDescent="0.25">
      <c r="A150" s="75"/>
      <c r="B150" s="75"/>
      <c r="C150" s="76">
        <v>4.7222222222222221E-2</v>
      </c>
      <c r="D150" s="16">
        <f t="shared" si="14"/>
        <v>68</v>
      </c>
      <c r="E150" s="27">
        <f t="shared" si="15"/>
        <v>57</v>
      </c>
      <c r="F150" s="75">
        <v>1</v>
      </c>
    </row>
    <row r="151" spans="1:6" x14ac:dyDescent="0.25">
      <c r="A151" s="75"/>
      <c r="B151" s="75"/>
      <c r="C151" s="76">
        <v>5.6250000000000001E-2</v>
      </c>
      <c r="D151" s="16">
        <f t="shared" si="14"/>
        <v>81</v>
      </c>
      <c r="E151" s="27">
        <f t="shared" si="15"/>
        <v>70</v>
      </c>
      <c r="F151" s="75">
        <v>1</v>
      </c>
    </row>
    <row r="152" spans="1:6" x14ac:dyDescent="0.25">
      <c r="A152" s="75"/>
      <c r="B152" s="75"/>
      <c r="C152" s="76">
        <v>5.6944444444444443E-2</v>
      </c>
      <c r="D152" s="16">
        <f t="shared" si="14"/>
        <v>82</v>
      </c>
      <c r="E152" s="27">
        <f t="shared" si="15"/>
        <v>71</v>
      </c>
      <c r="F152" s="75">
        <v>1</v>
      </c>
    </row>
    <row r="153" spans="1:6" x14ac:dyDescent="0.25">
      <c r="A153" s="75"/>
      <c r="B153" s="75"/>
      <c r="C153" s="76">
        <v>6.5972222222222224E-2</v>
      </c>
      <c r="D153" s="16">
        <f t="shared" si="14"/>
        <v>95</v>
      </c>
      <c r="E153" s="27">
        <f t="shared" si="15"/>
        <v>84</v>
      </c>
      <c r="F153" s="75">
        <v>1</v>
      </c>
    </row>
    <row r="154" spans="1:6" x14ac:dyDescent="0.25">
      <c r="A154" s="75"/>
      <c r="B154" s="75"/>
      <c r="C154" s="76">
        <v>9.0972222222222218E-2</v>
      </c>
      <c r="D154" s="16">
        <f t="shared" si="14"/>
        <v>131</v>
      </c>
      <c r="E154" s="27">
        <f t="shared" si="15"/>
        <v>120</v>
      </c>
      <c r="F154" s="75">
        <v>8</v>
      </c>
    </row>
    <row r="155" spans="1:6" x14ac:dyDescent="0.25">
      <c r="A155" s="75">
        <v>1</v>
      </c>
      <c r="B155" s="75">
        <v>13</v>
      </c>
      <c r="C155" s="76">
        <v>6.9444444444444441E-3</v>
      </c>
      <c r="D155" s="16">
        <f t="shared" si="14"/>
        <v>10</v>
      </c>
      <c r="E155" s="27">
        <f>D155-10</f>
        <v>0</v>
      </c>
      <c r="F155" s="75">
        <v>0</v>
      </c>
    </row>
    <row r="156" spans="1:6" x14ac:dyDescent="0.25">
      <c r="A156" s="75"/>
      <c r="B156" s="75"/>
      <c r="C156" s="76">
        <v>8.4722222222222213E-2</v>
      </c>
      <c r="D156" s="16">
        <f t="shared" si="14"/>
        <v>122</v>
      </c>
      <c r="E156" s="27">
        <f t="shared" ref="E156:E157" si="16">D156-10</f>
        <v>112</v>
      </c>
      <c r="F156" s="75">
        <v>1</v>
      </c>
    </row>
    <row r="157" spans="1:6" x14ac:dyDescent="0.25">
      <c r="A157" s="75"/>
      <c r="B157" s="75"/>
      <c r="C157" s="76">
        <v>9.0277777777777776E-2</v>
      </c>
      <c r="D157" s="16">
        <f t="shared" si="14"/>
        <v>130</v>
      </c>
      <c r="E157" s="27">
        <f t="shared" si="16"/>
        <v>120</v>
      </c>
      <c r="F157" s="75">
        <v>8</v>
      </c>
    </row>
    <row r="158" spans="1:6" x14ac:dyDescent="0.25">
      <c r="A158" s="75">
        <v>1</v>
      </c>
      <c r="B158" s="75">
        <v>14</v>
      </c>
      <c r="C158" s="76">
        <v>6.2499999999999995E-3</v>
      </c>
      <c r="D158" s="16">
        <f t="shared" si="14"/>
        <v>8.9999999999999982</v>
      </c>
      <c r="E158" s="27">
        <f>D158-9</f>
        <v>0</v>
      </c>
      <c r="F158" s="75">
        <v>0</v>
      </c>
    </row>
    <row r="159" spans="1:6" x14ac:dyDescent="0.25">
      <c r="A159" s="75"/>
      <c r="B159" s="75"/>
      <c r="C159" s="76">
        <v>1.8749999999999999E-2</v>
      </c>
      <c r="D159" s="16">
        <f t="shared" si="14"/>
        <v>27</v>
      </c>
      <c r="E159" s="27">
        <f t="shared" ref="E159:E220" si="17">D159-9</f>
        <v>18</v>
      </c>
      <c r="F159" s="75">
        <v>6</v>
      </c>
    </row>
    <row r="160" spans="1:6" x14ac:dyDescent="0.25">
      <c r="A160" s="75"/>
      <c r="B160" s="75"/>
      <c r="C160" s="76">
        <v>1.9444444444444445E-2</v>
      </c>
      <c r="D160" s="16">
        <f t="shared" si="14"/>
        <v>28</v>
      </c>
      <c r="E160" s="27">
        <f t="shared" si="17"/>
        <v>19</v>
      </c>
      <c r="F160" s="75">
        <v>7</v>
      </c>
    </row>
    <row r="161" spans="1:6" x14ac:dyDescent="0.25">
      <c r="A161" s="75"/>
      <c r="B161" s="75"/>
      <c r="C161" s="76">
        <v>2.013888888888889E-2</v>
      </c>
      <c r="D161" s="16">
        <f t="shared" si="14"/>
        <v>29.000000000000004</v>
      </c>
      <c r="E161" s="27">
        <f t="shared" si="17"/>
        <v>20.000000000000004</v>
      </c>
      <c r="F161" s="75">
        <v>4</v>
      </c>
    </row>
    <row r="162" spans="1:6" x14ac:dyDescent="0.25">
      <c r="A162" s="75"/>
      <c r="B162" s="75"/>
      <c r="C162" s="76">
        <v>2.013888888888889E-2</v>
      </c>
      <c r="D162" s="16">
        <f t="shared" si="14"/>
        <v>29.000000000000004</v>
      </c>
      <c r="E162" s="27">
        <f t="shared" si="17"/>
        <v>20.000000000000004</v>
      </c>
      <c r="F162" s="75">
        <v>5</v>
      </c>
    </row>
    <row r="163" spans="1:6" x14ac:dyDescent="0.25">
      <c r="A163" s="75"/>
      <c r="B163" s="75"/>
      <c r="C163" s="76">
        <v>2.0833333333333332E-2</v>
      </c>
      <c r="D163" s="16">
        <f t="shared" si="14"/>
        <v>30</v>
      </c>
      <c r="E163" s="27">
        <f t="shared" si="17"/>
        <v>21</v>
      </c>
      <c r="F163" s="75">
        <v>6</v>
      </c>
    </row>
    <row r="164" spans="1:6" x14ac:dyDescent="0.25">
      <c r="A164" s="75"/>
      <c r="B164" s="75"/>
      <c r="C164" s="76">
        <v>2.1527777777777781E-2</v>
      </c>
      <c r="D164" s="16">
        <f t="shared" si="14"/>
        <v>31.000000000000007</v>
      </c>
      <c r="E164" s="27">
        <f t="shared" si="17"/>
        <v>22.000000000000007</v>
      </c>
      <c r="F164" s="75">
        <v>7</v>
      </c>
    </row>
    <row r="165" spans="1:6" x14ac:dyDescent="0.25">
      <c r="A165" s="75"/>
      <c r="B165" s="75"/>
      <c r="C165" s="76">
        <v>2.1527777777777781E-2</v>
      </c>
      <c r="D165" s="16">
        <f t="shared" si="14"/>
        <v>31.000000000000007</v>
      </c>
      <c r="E165" s="27">
        <f t="shared" si="17"/>
        <v>22.000000000000007</v>
      </c>
      <c r="F165" s="75">
        <v>6</v>
      </c>
    </row>
    <row r="166" spans="1:6" x14ac:dyDescent="0.25">
      <c r="A166" s="75"/>
      <c r="B166" s="75"/>
      <c r="C166" s="76">
        <v>2.2222222222222223E-2</v>
      </c>
      <c r="D166" s="16">
        <f t="shared" si="14"/>
        <v>32</v>
      </c>
      <c r="E166" s="27">
        <f t="shared" si="17"/>
        <v>23</v>
      </c>
      <c r="F166" s="75">
        <v>7</v>
      </c>
    </row>
    <row r="167" spans="1:6" x14ac:dyDescent="0.25">
      <c r="A167" s="75"/>
      <c r="B167" s="75"/>
      <c r="C167" s="76">
        <v>2.2222222222222223E-2</v>
      </c>
      <c r="D167" s="16">
        <f t="shared" si="14"/>
        <v>32</v>
      </c>
      <c r="E167" s="27">
        <f t="shared" si="17"/>
        <v>23</v>
      </c>
      <c r="F167" s="75">
        <v>6</v>
      </c>
    </row>
    <row r="168" spans="1:6" x14ac:dyDescent="0.25">
      <c r="A168" s="75"/>
      <c r="B168" s="75"/>
      <c r="C168" s="76">
        <v>2.2916666666666669E-2</v>
      </c>
      <c r="D168" s="16">
        <f t="shared" si="14"/>
        <v>33</v>
      </c>
      <c r="E168" s="27">
        <f t="shared" si="17"/>
        <v>24</v>
      </c>
      <c r="F168" s="75">
        <v>7</v>
      </c>
    </row>
    <row r="169" spans="1:6" x14ac:dyDescent="0.25">
      <c r="A169" s="75"/>
      <c r="B169" s="75"/>
      <c r="C169" s="76">
        <v>2.4999999999999998E-2</v>
      </c>
      <c r="D169" s="16">
        <f t="shared" si="14"/>
        <v>35.999999999999993</v>
      </c>
      <c r="E169" s="27">
        <f t="shared" si="17"/>
        <v>26.999999999999993</v>
      </c>
      <c r="F169" s="75">
        <v>4</v>
      </c>
    </row>
    <row r="170" spans="1:6" x14ac:dyDescent="0.25">
      <c r="A170" s="75"/>
      <c r="B170" s="75"/>
      <c r="C170" s="76">
        <v>2.4999999999999998E-2</v>
      </c>
      <c r="D170" s="16">
        <f t="shared" si="14"/>
        <v>35.999999999999993</v>
      </c>
      <c r="E170" s="27">
        <f t="shared" si="17"/>
        <v>26.999999999999993</v>
      </c>
      <c r="F170" s="75">
        <v>5</v>
      </c>
    </row>
    <row r="171" spans="1:6" x14ac:dyDescent="0.25">
      <c r="A171" s="75"/>
      <c r="B171" s="75"/>
      <c r="C171" s="76">
        <v>2.4999999999999998E-2</v>
      </c>
      <c r="D171" s="16">
        <f t="shared" si="14"/>
        <v>35.999999999999993</v>
      </c>
      <c r="E171" s="27">
        <f t="shared" si="17"/>
        <v>26.999999999999993</v>
      </c>
      <c r="F171" s="75">
        <v>6</v>
      </c>
    </row>
    <row r="172" spans="1:6" x14ac:dyDescent="0.25">
      <c r="A172" s="75"/>
      <c r="B172" s="75"/>
      <c r="C172" s="76">
        <v>2.6388888888888889E-2</v>
      </c>
      <c r="D172" s="16">
        <f t="shared" si="14"/>
        <v>38</v>
      </c>
      <c r="E172" s="27">
        <f t="shared" si="17"/>
        <v>29</v>
      </c>
      <c r="F172" s="75">
        <v>7</v>
      </c>
    </row>
    <row r="173" spans="1:6" x14ac:dyDescent="0.25">
      <c r="A173" s="75"/>
      <c r="B173" s="75"/>
      <c r="C173" s="76">
        <v>2.7083333333333334E-2</v>
      </c>
      <c r="D173" s="16">
        <f t="shared" si="14"/>
        <v>39</v>
      </c>
      <c r="E173" s="27">
        <f t="shared" si="17"/>
        <v>30</v>
      </c>
      <c r="F173" s="75">
        <v>6</v>
      </c>
    </row>
    <row r="174" spans="1:6" x14ac:dyDescent="0.25">
      <c r="A174" s="75"/>
      <c r="B174" s="75"/>
      <c r="C174" s="76">
        <v>2.7083333333333334E-2</v>
      </c>
      <c r="D174" s="16">
        <f t="shared" si="14"/>
        <v>39</v>
      </c>
      <c r="E174" s="27">
        <f t="shared" si="17"/>
        <v>30</v>
      </c>
      <c r="F174" s="75">
        <v>7</v>
      </c>
    </row>
    <row r="175" spans="1:6" x14ac:dyDescent="0.25">
      <c r="A175" s="75"/>
      <c r="B175" s="75"/>
      <c r="C175" s="76">
        <v>2.7777777777777776E-2</v>
      </c>
      <c r="D175" s="16">
        <f t="shared" si="14"/>
        <v>40</v>
      </c>
      <c r="E175" s="27">
        <f t="shared" si="17"/>
        <v>31</v>
      </c>
      <c r="F175" s="75">
        <v>6</v>
      </c>
    </row>
    <row r="176" spans="1:6" x14ac:dyDescent="0.25">
      <c r="A176" s="75"/>
      <c r="B176" s="75"/>
      <c r="C176" s="76">
        <v>2.9166666666666664E-2</v>
      </c>
      <c r="D176" s="16">
        <f t="shared" si="14"/>
        <v>41.999999999999993</v>
      </c>
      <c r="E176" s="27">
        <f t="shared" si="17"/>
        <v>32.999999999999993</v>
      </c>
      <c r="F176" s="75">
        <v>7</v>
      </c>
    </row>
    <row r="177" spans="1:6" x14ac:dyDescent="0.25">
      <c r="A177" s="75"/>
      <c r="B177" s="75"/>
      <c r="C177" s="76">
        <v>2.9861111111111113E-2</v>
      </c>
      <c r="D177" s="16">
        <f t="shared" si="14"/>
        <v>43</v>
      </c>
      <c r="E177" s="27">
        <f t="shared" si="17"/>
        <v>34</v>
      </c>
      <c r="F177" s="75">
        <v>6</v>
      </c>
    </row>
    <row r="178" spans="1:6" x14ac:dyDescent="0.25">
      <c r="A178" s="75"/>
      <c r="B178" s="75"/>
      <c r="C178" s="76">
        <v>3.0555555555555555E-2</v>
      </c>
      <c r="D178" s="16">
        <f t="shared" si="14"/>
        <v>44</v>
      </c>
      <c r="E178" s="27">
        <f t="shared" si="17"/>
        <v>35</v>
      </c>
      <c r="F178" s="75">
        <v>7</v>
      </c>
    </row>
    <row r="179" spans="1:6" x14ac:dyDescent="0.25">
      <c r="A179" s="75"/>
      <c r="B179" s="75"/>
      <c r="C179" s="76">
        <v>3.125E-2</v>
      </c>
      <c r="D179" s="16">
        <f t="shared" si="14"/>
        <v>45</v>
      </c>
      <c r="E179" s="27">
        <f t="shared" si="17"/>
        <v>36</v>
      </c>
      <c r="F179" s="75">
        <v>6</v>
      </c>
    </row>
    <row r="180" spans="1:6" x14ac:dyDescent="0.25">
      <c r="A180" s="75"/>
      <c r="B180" s="75"/>
      <c r="C180" s="76">
        <v>3.3333333333333333E-2</v>
      </c>
      <c r="D180" s="16">
        <f t="shared" si="14"/>
        <v>48</v>
      </c>
      <c r="E180" s="27">
        <f t="shared" si="17"/>
        <v>39</v>
      </c>
      <c r="F180" s="75">
        <v>7</v>
      </c>
    </row>
    <row r="181" spans="1:6" x14ac:dyDescent="0.25">
      <c r="A181" s="75"/>
      <c r="B181" s="75"/>
      <c r="C181" s="76">
        <v>3.3333333333333333E-2</v>
      </c>
      <c r="D181" s="16">
        <f t="shared" si="14"/>
        <v>48</v>
      </c>
      <c r="E181" s="27">
        <f t="shared" si="17"/>
        <v>39</v>
      </c>
      <c r="F181" s="75">
        <v>6</v>
      </c>
    </row>
    <row r="182" spans="1:6" x14ac:dyDescent="0.25">
      <c r="A182" s="75"/>
      <c r="B182" s="75"/>
      <c r="C182" s="76">
        <v>3.4027777777777775E-2</v>
      </c>
      <c r="D182" s="16">
        <f t="shared" si="14"/>
        <v>49</v>
      </c>
      <c r="E182" s="27">
        <f t="shared" si="17"/>
        <v>40</v>
      </c>
      <c r="F182" s="75">
        <v>7</v>
      </c>
    </row>
    <row r="183" spans="1:6" x14ac:dyDescent="0.25">
      <c r="A183" s="75"/>
      <c r="B183" s="75"/>
      <c r="C183" s="76">
        <v>3.4722222222222224E-2</v>
      </c>
      <c r="D183" s="16">
        <f t="shared" si="14"/>
        <v>50</v>
      </c>
      <c r="E183" s="27">
        <f t="shared" si="17"/>
        <v>41</v>
      </c>
      <c r="F183" s="75">
        <v>1</v>
      </c>
    </row>
    <row r="184" spans="1:6" x14ac:dyDescent="0.25">
      <c r="A184" s="75"/>
      <c r="B184" s="75"/>
      <c r="C184" s="76">
        <v>3.5416666666666666E-2</v>
      </c>
      <c r="D184" s="16">
        <f t="shared" si="14"/>
        <v>51</v>
      </c>
      <c r="E184" s="27">
        <f t="shared" si="17"/>
        <v>42</v>
      </c>
      <c r="F184" s="75">
        <v>6</v>
      </c>
    </row>
    <row r="185" spans="1:6" x14ac:dyDescent="0.25">
      <c r="A185" s="75"/>
      <c r="B185" s="75"/>
      <c r="C185" s="76">
        <v>3.6805555555555557E-2</v>
      </c>
      <c r="D185" s="16">
        <f t="shared" si="14"/>
        <v>53</v>
      </c>
      <c r="E185" s="27">
        <f t="shared" si="17"/>
        <v>44</v>
      </c>
      <c r="F185" s="75">
        <v>7</v>
      </c>
    </row>
    <row r="186" spans="1:6" x14ac:dyDescent="0.25">
      <c r="A186" s="75"/>
      <c r="B186" s="75"/>
      <c r="C186" s="76">
        <v>3.7499999999999999E-2</v>
      </c>
      <c r="D186" s="16">
        <f t="shared" si="14"/>
        <v>54</v>
      </c>
      <c r="E186" s="27">
        <f t="shared" si="17"/>
        <v>45</v>
      </c>
      <c r="F186" s="75">
        <v>6</v>
      </c>
    </row>
    <row r="187" spans="1:6" x14ac:dyDescent="0.25">
      <c r="A187" s="75"/>
      <c r="B187" s="75"/>
      <c r="C187" s="76">
        <v>3.888888888888889E-2</v>
      </c>
      <c r="D187" s="16">
        <f t="shared" si="14"/>
        <v>56</v>
      </c>
      <c r="E187" s="27">
        <f t="shared" si="17"/>
        <v>47</v>
      </c>
      <c r="F187" s="75">
        <v>7</v>
      </c>
    </row>
    <row r="188" spans="1:6" x14ac:dyDescent="0.25">
      <c r="A188" s="75"/>
      <c r="B188" s="75"/>
      <c r="C188" s="76">
        <v>3.888888888888889E-2</v>
      </c>
      <c r="D188" s="16">
        <f t="shared" si="14"/>
        <v>56</v>
      </c>
      <c r="E188" s="27">
        <f t="shared" si="17"/>
        <v>47</v>
      </c>
      <c r="F188" s="75">
        <v>6</v>
      </c>
    </row>
    <row r="189" spans="1:6" x14ac:dyDescent="0.25">
      <c r="A189" s="75"/>
      <c r="B189" s="75"/>
      <c r="C189" s="76">
        <v>4.0972222222222222E-2</v>
      </c>
      <c r="D189" s="16">
        <f t="shared" si="14"/>
        <v>59</v>
      </c>
      <c r="E189" s="27">
        <f t="shared" si="17"/>
        <v>50</v>
      </c>
      <c r="F189" s="75">
        <v>7</v>
      </c>
    </row>
    <row r="190" spans="1:6" x14ac:dyDescent="0.25">
      <c r="A190" s="75"/>
      <c r="B190" s="75"/>
      <c r="C190" s="76">
        <v>4.1666666666666664E-2</v>
      </c>
      <c r="D190" s="16">
        <f t="shared" si="14"/>
        <v>60</v>
      </c>
      <c r="E190" s="27">
        <f t="shared" si="17"/>
        <v>51</v>
      </c>
      <c r="F190" s="75">
        <v>6</v>
      </c>
    </row>
    <row r="191" spans="1:6" x14ac:dyDescent="0.25">
      <c r="A191" s="75"/>
      <c r="B191" s="75"/>
      <c r="C191" s="76">
        <v>4.4444444444444446E-2</v>
      </c>
      <c r="D191" s="16">
        <f t="shared" si="14"/>
        <v>64</v>
      </c>
      <c r="E191" s="27">
        <f t="shared" si="17"/>
        <v>55</v>
      </c>
      <c r="F191" s="75">
        <v>7</v>
      </c>
    </row>
    <row r="192" spans="1:6" x14ac:dyDescent="0.25">
      <c r="A192" s="75"/>
      <c r="B192" s="75"/>
      <c r="C192" s="76">
        <v>4.5138888888888888E-2</v>
      </c>
      <c r="D192" s="16">
        <f t="shared" si="14"/>
        <v>65</v>
      </c>
      <c r="E192" s="27">
        <f t="shared" si="17"/>
        <v>56</v>
      </c>
      <c r="F192" s="75">
        <v>1</v>
      </c>
    </row>
    <row r="193" spans="1:6" x14ac:dyDescent="0.25">
      <c r="A193" s="75"/>
      <c r="B193" s="75"/>
      <c r="C193" s="76">
        <v>4.5833333333333337E-2</v>
      </c>
      <c r="D193" s="16">
        <f t="shared" si="14"/>
        <v>66</v>
      </c>
      <c r="E193" s="27">
        <f t="shared" si="17"/>
        <v>57</v>
      </c>
      <c r="F193" s="75">
        <v>6</v>
      </c>
    </row>
    <row r="194" spans="1:6" x14ac:dyDescent="0.25">
      <c r="A194" s="75"/>
      <c r="B194" s="75"/>
      <c r="C194" s="76">
        <v>4.7916666666666663E-2</v>
      </c>
      <c r="D194" s="16">
        <f t="shared" si="14"/>
        <v>69</v>
      </c>
      <c r="E194" s="27">
        <f t="shared" si="17"/>
        <v>60</v>
      </c>
      <c r="F194" s="75">
        <v>7</v>
      </c>
    </row>
    <row r="195" spans="1:6" x14ac:dyDescent="0.25">
      <c r="A195" s="75"/>
      <c r="B195" s="75"/>
      <c r="C195" s="76">
        <v>4.8611111111111112E-2</v>
      </c>
      <c r="D195" s="16">
        <f t="shared" si="14"/>
        <v>70</v>
      </c>
      <c r="E195" s="27">
        <f t="shared" si="17"/>
        <v>61</v>
      </c>
      <c r="F195" s="75">
        <v>6</v>
      </c>
    </row>
    <row r="196" spans="1:6" x14ac:dyDescent="0.25">
      <c r="A196" s="75"/>
      <c r="B196" s="75"/>
      <c r="C196" s="76">
        <v>5.0694444444444452E-2</v>
      </c>
      <c r="D196" s="16">
        <f t="shared" si="14"/>
        <v>73</v>
      </c>
      <c r="E196" s="27">
        <f t="shared" si="17"/>
        <v>64</v>
      </c>
      <c r="F196" s="75">
        <v>7</v>
      </c>
    </row>
    <row r="197" spans="1:6" x14ac:dyDescent="0.25">
      <c r="A197" s="75"/>
      <c r="B197" s="75"/>
      <c r="C197" s="76">
        <v>5.1388888888888894E-2</v>
      </c>
      <c r="D197" s="16">
        <f t="shared" si="14"/>
        <v>74</v>
      </c>
      <c r="E197" s="27">
        <f t="shared" si="17"/>
        <v>65</v>
      </c>
      <c r="F197" s="75">
        <v>6</v>
      </c>
    </row>
    <row r="198" spans="1:6" x14ac:dyDescent="0.25">
      <c r="A198" s="75"/>
      <c r="B198" s="75"/>
      <c r="C198" s="76">
        <v>5.347222222222222E-2</v>
      </c>
      <c r="D198" s="16">
        <f t="shared" si="14"/>
        <v>77</v>
      </c>
      <c r="E198" s="27">
        <f t="shared" si="17"/>
        <v>68</v>
      </c>
      <c r="F198" s="75">
        <v>7</v>
      </c>
    </row>
    <row r="199" spans="1:6" x14ac:dyDescent="0.25">
      <c r="A199" s="75"/>
      <c r="B199" s="75"/>
      <c r="C199" s="76">
        <v>5.4166666666666669E-2</v>
      </c>
      <c r="D199" s="16">
        <f t="shared" si="14"/>
        <v>78</v>
      </c>
      <c r="E199" s="27">
        <f t="shared" si="17"/>
        <v>69</v>
      </c>
      <c r="F199" s="75">
        <v>6</v>
      </c>
    </row>
    <row r="200" spans="1:6" x14ac:dyDescent="0.25">
      <c r="A200" s="75"/>
      <c r="B200" s="75"/>
      <c r="C200" s="76">
        <v>5.5555555555555552E-2</v>
      </c>
      <c r="D200" s="16">
        <f t="shared" si="14"/>
        <v>80</v>
      </c>
      <c r="E200" s="27">
        <f t="shared" si="17"/>
        <v>71</v>
      </c>
      <c r="F200" s="75">
        <v>7</v>
      </c>
    </row>
    <row r="201" spans="1:6" x14ac:dyDescent="0.25">
      <c r="A201" s="75"/>
      <c r="B201" s="75"/>
      <c r="C201" s="76">
        <v>5.6250000000000001E-2</v>
      </c>
      <c r="D201" s="16">
        <f t="shared" ref="D201:D264" si="18">C201*60*24</f>
        <v>81</v>
      </c>
      <c r="E201" s="27">
        <f t="shared" si="17"/>
        <v>72</v>
      </c>
      <c r="F201" s="75">
        <v>4</v>
      </c>
    </row>
    <row r="202" spans="1:6" x14ac:dyDescent="0.25">
      <c r="A202" s="75"/>
      <c r="B202" s="75"/>
      <c r="C202" s="76">
        <v>5.8333333333333327E-2</v>
      </c>
      <c r="D202" s="16">
        <f t="shared" si="18"/>
        <v>83.999999999999986</v>
      </c>
      <c r="E202" s="27">
        <f t="shared" si="17"/>
        <v>74.999999999999986</v>
      </c>
      <c r="F202" s="75">
        <v>5</v>
      </c>
    </row>
    <row r="203" spans="1:6" x14ac:dyDescent="0.25">
      <c r="A203" s="75"/>
      <c r="B203" s="75"/>
      <c r="C203" s="76">
        <v>5.8333333333333327E-2</v>
      </c>
      <c r="D203" s="16">
        <f t="shared" si="18"/>
        <v>83.999999999999986</v>
      </c>
      <c r="E203" s="27">
        <f t="shared" si="17"/>
        <v>74.999999999999986</v>
      </c>
      <c r="F203" s="75">
        <v>6</v>
      </c>
    </row>
    <row r="204" spans="1:6" x14ac:dyDescent="0.25">
      <c r="A204" s="75"/>
      <c r="B204" s="75"/>
      <c r="C204" s="76">
        <v>5.9027777777777783E-2</v>
      </c>
      <c r="D204" s="16">
        <f t="shared" si="18"/>
        <v>85</v>
      </c>
      <c r="E204" s="27">
        <f t="shared" si="17"/>
        <v>76</v>
      </c>
      <c r="F204" s="75">
        <v>7</v>
      </c>
    </row>
    <row r="205" spans="1:6" x14ac:dyDescent="0.25">
      <c r="A205" s="75"/>
      <c r="B205" s="75"/>
      <c r="C205" s="76">
        <v>6.0416666666666667E-2</v>
      </c>
      <c r="D205" s="16">
        <f t="shared" si="18"/>
        <v>87</v>
      </c>
      <c r="E205" s="27">
        <f t="shared" si="17"/>
        <v>78</v>
      </c>
      <c r="F205" s="75">
        <v>6</v>
      </c>
    </row>
    <row r="206" spans="1:6" x14ac:dyDescent="0.25">
      <c r="A206" s="75"/>
      <c r="B206" s="75"/>
      <c r="C206" s="76">
        <v>6.25E-2</v>
      </c>
      <c r="D206" s="16">
        <f t="shared" si="18"/>
        <v>90</v>
      </c>
      <c r="E206" s="27">
        <f t="shared" si="17"/>
        <v>81</v>
      </c>
      <c r="F206" s="75">
        <v>7</v>
      </c>
    </row>
    <row r="207" spans="1:6" x14ac:dyDescent="0.25">
      <c r="A207" s="75"/>
      <c r="B207" s="75"/>
      <c r="C207" s="76">
        <v>6.3194444444444442E-2</v>
      </c>
      <c r="D207" s="16">
        <f t="shared" si="18"/>
        <v>91</v>
      </c>
      <c r="E207" s="27">
        <f t="shared" si="17"/>
        <v>82</v>
      </c>
      <c r="F207" s="75">
        <v>6</v>
      </c>
    </row>
    <row r="208" spans="1:6" x14ac:dyDescent="0.25">
      <c r="A208" s="75"/>
      <c r="B208" s="75"/>
      <c r="C208" s="76">
        <v>6.458333333333334E-2</v>
      </c>
      <c r="D208" s="16">
        <f t="shared" si="18"/>
        <v>93.000000000000014</v>
      </c>
      <c r="E208" s="27">
        <f t="shared" si="17"/>
        <v>84.000000000000014</v>
      </c>
      <c r="F208" s="75">
        <v>7</v>
      </c>
    </row>
    <row r="209" spans="1:11" x14ac:dyDescent="0.25">
      <c r="A209" s="75"/>
      <c r="B209" s="75"/>
      <c r="C209" s="76">
        <v>6.5277777777777782E-2</v>
      </c>
      <c r="D209" s="16">
        <f t="shared" si="18"/>
        <v>94</v>
      </c>
      <c r="E209" s="27">
        <f t="shared" si="17"/>
        <v>85</v>
      </c>
      <c r="F209" s="75">
        <v>6</v>
      </c>
    </row>
    <row r="210" spans="1:11" x14ac:dyDescent="0.25">
      <c r="A210" s="75"/>
      <c r="B210" s="75"/>
      <c r="C210" s="76">
        <v>6.6666666666666666E-2</v>
      </c>
      <c r="D210" s="16">
        <f t="shared" si="18"/>
        <v>96</v>
      </c>
      <c r="E210" s="27">
        <f t="shared" si="17"/>
        <v>87</v>
      </c>
      <c r="F210" s="75">
        <v>7</v>
      </c>
    </row>
    <row r="211" spans="1:11" x14ac:dyDescent="0.25">
      <c r="A211" s="75"/>
      <c r="B211" s="75"/>
      <c r="C211" s="76">
        <v>6.7361111111111108E-2</v>
      </c>
      <c r="D211" s="16">
        <f t="shared" si="18"/>
        <v>96.999999999999986</v>
      </c>
      <c r="E211" s="27">
        <f t="shared" si="17"/>
        <v>87.999999999999986</v>
      </c>
      <c r="F211" s="75">
        <v>6</v>
      </c>
    </row>
    <row r="212" spans="1:11" x14ac:dyDescent="0.25">
      <c r="A212" s="75"/>
      <c r="B212" s="75"/>
      <c r="C212" s="76">
        <v>6.9444444444444434E-2</v>
      </c>
      <c r="D212" s="16">
        <f t="shared" si="18"/>
        <v>99.999999999999986</v>
      </c>
      <c r="E212" s="27">
        <f t="shared" si="17"/>
        <v>90.999999999999986</v>
      </c>
      <c r="F212" s="75">
        <v>7</v>
      </c>
      <c r="G212" s="73"/>
      <c r="H212" s="73"/>
      <c r="I212" s="73"/>
      <c r="J212" s="73"/>
      <c r="K212" s="73"/>
    </row>
    <row r="213" spans="1:11" x14ac:dyDescent="0.25">
      <c r="A213" s="75"/>
      <c r="B213" s="75"/>
      <c r="C213" s="76">
        <v>7.013888888888889E-2</v>
      </c>
      <c r="D213" s="16">
        <f t="shared" si="18"/>
        <v>101</v>
      </c>
      <c r="E213" s="27">
        <f t="shared" si="17"/>
        <v>92</v>
      </c>
      <c r="F213" s="75">
        <v>6</v>
      </c>
      <c r="G213" s="73"/>
      <c r="H213" s="73"/>
      <c r="I213" s="73"/>
      <c r="J213" s="73"/>
      <c r="K213" s="73"/>
    </row>
    <row r="214" spans="1:11" x14ac:dyDescent="0.25">
      <c r="A214" s="75"/>
      <c r="B214" s="75"/>
      <c r="C214" s="76">
        <v>7.1527777777777787E-2</v>
      </c>
      <c r="D214" s="16">
        <f t="shared" si="18"/>
        <v>103</v>
      </c>
      <c r="E214" s="27">
        <f t="shared" si="17"/>
        <v>94</v>
      </c>
      <c r="F214" s="75">
        <v>7</v>
      </c>
      <c r="G214" s="73"/>
      <c r="H214" s="73"/>
      <c r="I214" s="73"/>
      <c r="J214" s="73"/>
      <c r="K214" s="73"/>
    </row>
    <row r="215" spans="1:11" x14ac:dyDescent="0.25">
      <c r="A215" s="75"/>
      <c r="B215" s="75"/>
      <c r="C215" s="76">
        <v>7.2222222222222229E-2</v>
      </c>
      <c r="D215" s="16">
        <f t="shared" si="18"/>
        <v>104.00000000000001</v>
      </c>
      <c r="E215" s="27">
        <f t="shared" si="17"/>
        <v>95.000000000000014</v>
      </c>
      <c r="F215" s="75">
        <v>6</v>
      </c>
      <c r="G215" s="73"/>
      <c r="H215" s="73"/>
      <c r="I215" s="73"/>
      <c r="J215" s="73"/>
      <c r="K215" s="73"/>
    </row>
    <row r="216" spans="1:11" x14ac:dyDescent="0.25">
      <c r="A216" s="75"/>
      <c r="B216" s="75"/>
      <c r="C216" s="76">
        <v>7.7083333333333337E-2</v>
      </c>
      <c r="D216" s="16">
        <f t="shared" si="18"/>
        <v>111</v>
      </c>
      <c r="E216" s="27">
        <f t="shared" si="17"/>
        <v>102</v>
      </c>
      <c r="F216" s="75">
        <v>7</v>
      </c>
      <c r="G216" s="73"/>
      <c r="H216" s="73"/>
      <c r="I216" s="73"/>
      <c r="J216" s="73"/>
      <c r="K216" s="73"/>
    </row>
    <row r="217" spans="1:11" x14ac:dyDescent="0.25">
      <c r="A217" s="75"/>
      <c r="B217" s="75"/>
      <c r="C217" s="76">
        <v>7.7777777777777779E-2</v>
      </c>
      <c r="D217" s="16">
        <f t="shared" si="18"/>
        <v>112</v>
      </c>
      <c r="E217" s="27">
        <f t="shared" si="17"/>
        <v>103</v>
      </c>
      <c r="F217" s="75">
        <v>6</v>
      </c>
      <c r="G217" s="73"/>
      <c r="H217" s="73"/>
      <c r="I217" s="73"/>
      <c r="J217" s="73"/>
      <c r="K217" s="73"/>
    </row>
    <row r="218" spans="1:11" x14ac:dyDescent="0.25">
      <c r="A218" s="75"/>
      <c r="B218" s="75"/>
      <c r="C218" s="76">
        <v>8.819444444444445E-2</v>
      </c>
      <c r="D218" s="16">
        <f t="shared" si="18"/>
        <v>127</v>
      </c>
      <c r="E218" s="27">
        <f t="shared" si="17"/>
        <v>118</v>
      </c>
      <c r="F218" s="75">
        <v>7</v>
      </c>
      <c r="G218" s="73"/>
      <c r="H218" s="73"/>
      <c r="I218" s="73"/>
      <c r="J218" s="73"/>
      <c r="K218" s="73"/>
    </row>
    <row r="219" spans="1:11" x14ac:dyDescent="0.25">
      <c r="A219" s="75"/>
      <c r="B219" s="75"/>
      <c r="C219" s="76">
        <v>8.9583333333333334E-2</v>
      </c>
      <c r="D219" s="16">
        <f t="shared" si="18"/>
        <v>129</v>
      </c>
      <c r="E219" s="27">
        <f t="shared" si="17"/>
        <v>120</v>
      </c>
      <c r="F219" s="75">
        <v>6</v>
      </c>
      <c r="G219" s="73"/>
      <c r="H219" s="73"/>
      <c r="I219" s="73"/>
      <c r="J219" s="73"/>
      <c r="K219" s="73"/>
    </row>
    <row r="220" spans="1:11" x14ac:dyDescent="0.25">
      <c r="A220" s="75"/>
      <c r="B220" s="75"/>
      <c r="C220" s="76">
        <v>8.9583333333333334E-2</v>
      </c>
      <c r="D220" s="16">
        <f t="shared" si="18"/>
        <v>129</v>
      </c>
      <c r="E220" s="27">
        <f t="shared" si="17"/>
        <v>120</v>
      </c>
      <c r="F220" s="75">
        <v>8</v>
      </c>
      <c r="G220" s="73"/>
      <c r="H220" s="73"/>
      <c r="I220" s="73"/>
      <c r="J220" s="73"/>
      <c r="K220" s="73"/>
    </row>
    <row r="221" spans="1:11" x14ac:dyDescent="0.25">
      <c r="A221" s="75">
        <v>1</v>
      </c>
      <c r="B221" s="75">
        <v>15</v>
      </c>
      <c r="C221" s="76">
        <v>5.5555555555555558E-3</v>
      </c>
      <c r="D221" s="16">
        <f t="shared" si="18"/>
        <v>8</v>
      </c>
      <c r="E221" s="27">
        <f>D221-8</f>
        <v>0</v>
      </c>
      <c r="F221" s="75">
        <v>0</v>
      </c>
      <c r="G221" s="73"/>
      <c r="H221" s="73"/>
      <c r="I221" s="73"/>
      <c r="J221" s="73"/>
      <c r="K221" s="73"/>
    </row>
    <row r="222" spans="1:11" x14ac:dyDescent="0.25">
      <c r="A222" s="75"/>
      <c r="B222" s="75"/>
      <c r="C222" s="76">
        <v>6.2499999999999995E-3</v>
      </c>
      <c r="D222" s="16">
        <f t="shared" si="18"/>
        <v>8.9999999999999982</v>
      </c>
      <c r="E222" s="27">
        <f t="shared" ref="E222:E237" si="19">D222-8</f>
        <v>0.99999999999999822</v>
      </c>
      <c r="F222" s="75">
        <v>1</v>
      </c>
      <c r="G222" s="73"/>
      <c r="H222" s="73"/>
      <c r="I222" s="73"/>
      <c r="J222" s="73"/>
      <c r="K222" s="73"/>
    </row>
    <row r="223" spans="1:11" x14ac:dyDescent="0.25">
      <c r="A223" s="75"/>
      <c r="B223" s="75"/>
      <c r="C223" s="76">
        <v>9.0277777777777787E-3</v>
      </c>
      <c r="D223" s="16">
        <f t="shared" si="18"/>
        <v>13.000000000000002</v>
      </c>
      <c r="E223" s="27">
        <f t="shared" si="19"/>
        <v>5.0000000000000018</v>
      </c>
      <c r="F223" s="75">
        <v>1</v>
      </c>
      <c r="G223" s="73"/>
      <c r="H223" s="73"/>
      <c r="I223" s="73"/>
      <c r="J223" s="73"/>
      <c r="K223" s="73"/>
    </row>
    <row r="224" spans="1:11" x14ac:dyDescent="0.25">
      <c r="A224" s="75"/>
      <c r="B224" s="75"/>
      <c r="C224" s="76">
        <v>2.7777777777777776E-2</v>
      </c>
      <c r="D224" s="16">
        <f t="shared" si="18"/>
        <v>40</v>
      </c>
      <c r="E224" s="27">
        <f t="shared" si="19"/>
        <v>32</v>
      </c>
      <c r="F224" s="75">
        <v>1</v>
      </c>
      <c r="G224" s="73"/>
      <c r="H224" s="73"/>
      <c r="I224" s="73"/>
      <c r="J224" s="73"/>
      <c r="K224" s="73"/>
    </row>
    <row r="225" spans="1:11" x14ac:dyDescent="0.25">
      <c r="A225" s="75"/>
      <c r="B225" s="75"/>
      <c r="C225" s="76">
        <v>2.8472222222222222E-2</v>
      </c>
      <c r="D225" s="16">
        <f t="shared" si="18"/>
        <v>41</v>
      </c>
      <c r="E225" s="27">
        <f t="shared" si="19"/>
        <v>33</v>
      </c>
      <c r="F225" s="75">
        <v>1</v>
      </c>
      <c r="G225" s="73"/>
      <c r="H225" s="73"/>
      <c r="I225" s="73"/>
      <c r="J225" s="73"/>
      <c r="K225" s="73"/>
    </row>
    <row r="226" spans="1:11" x14ac:dyDescent="0.25">
      <c r="A226" s="75"/>
      <c r="B226" s="75"/>
      <c r="C226" s="76">
        <v>4.3055555555555562E-2</v>
      </c>
      <c r="D226" s="16">
        <f t="shared" si="18"/>
        <v>62.000000000000014</v>
      </c>
      <c r="E226" s="27">
        <f t="shared" si="19"/>
        <v>54.000000000000014</v>
      </c>
      <c r="F226" s="75">
        <v>1</v>
      </c>
      <c r="G226" s="73"/>
      <c r="H226" s="73"/>
      <c r="I226" s="73"/>
      <c r="J226" s="73"/>
      <c r="K226" s="73"/>
    </row>
    <row r="227" spans="1:11" x14ac:dyDescent="0.25">
      <c r="A227" s="75"/>
      <c r="B227" s="75"/>
      <c r="C227" s="76">
        <v>4.6527777777777779E-2</v>
      </c>
      <c r="D227" s="16">
        <f t="shared" si="18"/>
        <v>67</v>
      </c>
      <c r="E227" s="27">
        <f t="shared" si="19"/>
        <v>59</v>
      </c>
      <c r="F227" s="75">
        <v>1</v>
      </c>
      <c r="G227" s="73"/>
      <c r="H227" s="73"/>
      <c r="I227" s="73"/>
      <c r="J227" s="73"/>
      <c r="K227" s="73"/>
    </row>
    <row r="228" spans="1:11" x14ac:dyDescent="0.25">
      <c r="A228" s="75"/>
      <c r="B228" s="75"/>
      <c r="C228" s="76">
        <v>4.7916666666666663E-2</v>
      </c>
      <c r="D228" s="16">
        <f t="shared" si="18"/>
        <v>69</v>
      </c>
      <c r="E228" s="27">
        <f t="shared" si="19"/>
        <v>61</v>
      </c>
      <c r="F228" s="75">
        <v>1</v>
      </c>
      <c r="G228" s="73"/>
      <c r="H228" s="73"/>
      <c r="I228" s="73"/>
      <c r="J228" s="73"/>
      <c r="K228" s="73"/>
    </row>
    <row r="229" spans="1:11" x14ac:dyDescent="0.25">
      <c r="A229" s="75"/>
      <c r="B229" s="75"/>
      <c r="C229" s="76">
        <v>4.9999999999999996E-2</v>
      </c>
      <c r="D229" s="16">
        <f t="shared" si="18"/>
        <v>71.999999999999986</v>
      </c>
      <c r="E229" s="27">
        <f t="shared" si="19"/>
        <v>63.999999999999986</v>
      </c>
      <c r="F229" s="75">
        <v>1</v>
      </c>
      <c r="G229" s="73"/>
      <c r="H229" s="73"/>
      <c r="I229" s="73"/>
      <c r="J229" s="73"/>
      <c r="K229" s="73"/>
    </row>
    <row r="230" spans="1:11" x14ac:dyDescent="0.25">
      <c r="A230" s="75"/>
      <c r="B230" s="75"/>
      <c r="C230" s="76">
        <v>5.0694444444444452E-2</v>
      </c>
      <c r="D230" s="16">
        <f t="shared" si="18"/>
        <v>73</v>
      </c>
      <c r="E230" s="27">
        <f t="shared" si="19"/>
        <v>65</v>
      </c>
      <c r="F230" s="75">
        <v>1</v>
      </c>
      <c r="G230" s="73"/>
      <c r="H230" s="73"/>
      <c r="I230" s="73"/>
      <c r="J230" s="73"/>
      <c r="K230" s="73"/>
    </row>
    <row r="231" spans="1:11" x14ac:dyDescent="0.25">
      <c r="A231" s="75"/>
      <c r="B231" s="75"/>
      <c r="C231" s="76">
        <v>5.1388888888888894E-2</v>
      </c>
      <c r="D231" s="16">
        <f t="shared" si="18"/>
        <v>74</v>
      </c>
      <c r="E231" s="27">
        <f t="shared" si="19"/>
        <v>66</v>
      </c>
      <c r="F231" s="75">
        <v>1</v>
      </c>
      <c r="G231" s="73"/>
      <c r="H231" s="73"/>
      <c r="I231" s="73"/>
      <c r="J231" s="73"/>
      <c r="K231" s="73"/>
    </row>
    <row r="232" spans="1:11" x14ac:dyDescent="0.25">
      <c r="A232" s="75"/>
      <c r="B232" s="75"/>
      <c r="C232" s="76">
        <v>8.8888888888888892E-2</v>
      </c>
      <c r="D232" s="16">
        <f t="shared" si="18"/>
        <v>128</v>
      </c>
      <c r="E232" s="27">
        <f t="shared" si="19"/>
        <v>120</v>
      </c>
      <c r="F232" s="75">
        <v>8</v>
      </c>
      <c r="G232" s="73"/>
      <c r="H232" s="73"/>
      <c r="I232" s="73"/>
      <c r="J232" s="73"/>
      <c r="K232" s="73"/>
    </row>
    <row r="233" spans="1:11" x14ac:dyDescent="0.25">
      <c r="A233" s="75">
        <v>1</v>
      </c>
      <c r="B233" s="75">
        <v>16</v>
      </c>
      <c r="C233" s="76">
        <v>5.5555555555555558E-3</v>
      </c>
      <c r="D233" s="16">
        <f t="shared" si="18"/>
        <v>8</v>
      </c>
      <c r="E233" s="27">
        <f t="shared" si="19"/>
        <v>0</v>
      </c>
      <c r="F233" s="75">
        <v>0</v>
      </c>
      <c r="G233" s="73"/>
      <c r="H233" s="73"/>
      <c r="I233" s="73"/>
      <c r="J233" s="73"/>
      <c r="K233" s="73"/>
    </row>
    <row r="234" spans="1:11" x14ac:dyDescent="0.25">
      <c r="A234" s="75"/>
      <c r="B234" s="75"/>
      <c r="C234" s="76">
        <v>6.9444444444444441E-3</v>
      </c>
      <c r="D234" s="16">
        <f t="shared" si="18"/>
        <v>10</v>
      </c>
      <c r="E234" s="27">
        <f t="shared" si="19"/>
        <v>2</v>
      </c>
      <c r="F234" s="75">
        <v>4</v>
      </c>
      <c r="G234" s="73"/>
      <c r="H234" s="73"/>
      <c r="I234" s="73"/>
      <c r="J234" s="73"/>
      <c r="K234" s="73"/>
    </row>
    <row r="235" spans="1:11" x14ac:dyDescent="0.25">
      <c r="A235" s="75"/>
      <c r="B235" s="75"/>
      <c r="C235" s="76">
        <v>7.6388888888888886E-3</v>
      </c>
      <c r="D235" s="16">
        <f t="shared" si="18"/>
        <v>11</v>
      </c>
      <c r="E235" s="27">
        <f t="shared" si="19"/>
        <v>3</v>
      </c>
      <c r="F235" s="75">
        <v>5</v>
      </c>
      <c r="G235" s="73"/>
      <c r="H235" s="73"/>
      <c r="I235" s="73"/>
      <c r="J235" s="73"/>
      <c r="K235" s="73"/>
    </row>
    <row r="236" spans="1:11" x14ac:dyDescent="0.25">
      <c r="A236" s="75"/>
      <c r="B236" s="75"/>
      <c r="C236" s="76">
        <v>1.1111111111111112E-2</v>
      </c>
      <c r="D236" s="16">
        <f t="shared" si="18"/>
        <v>16</v>
      </c>
      <c r="E236" s="27">
        <f t="shared" si="19"/>
        <v>8</v>
      </c>
      <c r="F236" s="75">
        <v>1</v>
      </c>
      <c r="G236" s="73"/>
      <c r="H236" s="73"/>
      <c r="I236" s="73"/>
      <c r="J236" s="73"/>
      <c r="K236" s="73"/>
    </row>
    <row r="237" spans="1:11" x14ac:dyDescent="0.25">
      <c r="A237" s="75"/>
      <c r="B237" s="75"/>
      <c r="C237" s="76">
        <v>8.8888888888888892E-2</v>
      </c>
      <c r="D237" s="16">
        <f t="shared" si="18"/>
        <v>128</v>
      </c>
      <c r="E237" s="27">
        <f t="shared" si="19"/>
        <v>120</v>
      </c>
      <c r="F237" s="75">
        <v>8</v>
      </c>
      <c r="G237" s="73"/>
      <c r="H237" s="73"/>
      <c r="I237" s="73"/>
      <c r="J237" s="73"/>
      <c r="K237" s="73"/>
    </row>
    <row r="238" spans="1:11" x14ac:dyDescent="0.25">
      <c r="A238" s="75">
        <v>1</v>
      </c>
      <c r="B238" s="75">
        <v>17</v>
      </c>
      <c r="C238" s="76">
        <v>6.2499999999999995E-3</v>
      </c>
      <c r="D238" s="16">
        <f t="shared" si="18"/>
        <v>8.9999999999999982</v>
      </c>
      <c r="E238" s="27">
        <f>D238-9</f>
        <v>0</v>
      </c>
      <c r="F238" s="75">
        <v>0</v>
      </c>
      <c r="G238" s="73"/>
      <c r="H238" s="73"/>
      <c r="I238" s="73"/>
      <c r="J238" s="73"/>
      <c r="K238" s="73"/>
    </row>
    <row r="239" spans="1:11" x14ac:dyDescent="0.25">
      <c r="A239" s="75"/>
      <c r="B239" s="75"/>
      <c r="C239" s="76">
        <v>6.2499999999999995E-3</v>
      </c>
      <c r="D239" s="16">
        <f t="shared" si="18"/>
        <v>8.9999999999999982</v>
      </c>
      <c r="E239" s="27">
        <f t="shared" ref="E239:E254" si="20">D239-9</f>
        <v>0</v>
      </c>
      <c r="F239" s="75">
        <v>1</v>
      </c>
      <c r="G239" s="73"/>
      <c r="H239" s="73"/>
      <c r="I239" s="73"/>
      <c r="J239" s="73"/>
      <c r="K239" s="73"/>
    </row>
    <row r="240" spans="1:11" x14ac:dyDescent="0.25">
      <c r="A240" s="75"/>
      <c r="B240" s="75"/>
      <c r="C240" s="76">
        <v>3.2638888888888891E-2</v>
      </c>
      <c r="D240" s="16">
        <f t="shared" si="18"/>
        <v>47</v>
      </c>
      <c r="E240" s="27">
        <f t="shared" si="20"/>
        <v>38</v>
      </c>
      <c r="F240" s="75">
        <v>6</v>
      </c>
      <c r="G240" s="73"/>
      <c r="H240" s="73"/>
      <c r="I240" s="73"/>
      <c r="J240" s="73"/>
      <c r="K240" s="73"/>
    </row>
    <row r="241" spans="1:11" x14ac:dyDescent="0.25">
      <c r="A241" s="75"/>
      <c r="B241" s="75"/>
      <c r="C241" s="76">
        <v>3.2638888888888891E-2</v>
      </c>
      <c r="D241" s="16">
        <f t="shared" si="18"/>
        <v>47</v>
      </c>
      <c r="E241" s="27">
        <f t="shared" si="20"/>
        <v>38</v>
      </c>
      <c r="F241" s="75">
        <v>7</v>
      </c>
      <c r="G241" s="73"/>
      <c r="H241" s="73"/>
      <c r="I241" s="73"/>
      <c r="J241" s="73"/>
      <c r="K241" s="73"/>
    </row>
    <row r="242" spans="1:11" x14ac:dyDescent="0.25">
      <c r="A242" s="75"/>
      <c r="B242" s="75"/>
      <c r="C242" s="76">
        <v>3.3333333333333333E-2</v>
      </c>
      <c r="D242" s="16">
        <f t="shared" si="18"/>
        <v>48</v>
      </c>
      <c r="E242" s="27">
        <f t="shared" si="20"/>
        <v>39</v>
      </c>
      <c r="F242" s="75">
        <v>1</v>
      </c>
      <c r="G242" s="73"/>
      <c r="H242" s="73"/>
      <c r="I242" s="73"/>
      <c r="J242" s="73"/>
      <c r="K242" s="73"/>
    </row>
    <row r="243" spans="1:11" x14ac:dyDescent="0.25">
      <c r="A243" s="75"/>
      <c r="B243" s="75"/>
      <c r="C243" s="76">
        <v>3.3333333333333333E-2</v>
      </c>
      <c r="D243" s="16">
        <f t="shared" si="18"/>
        <v>48</v>
      </c>
      <c r="E243" s="27">
        <f t="shared" si="20"/>
        <v>39</v>
      </c>
      <c r="F243" s="75">
        <v>1</v>
      </c>
      <c r="G243" s="73"/>
      <c r="H243" s="73"/>
      <c r="I243" s="73"/>
      <c r="J243" s="73"/>
      <c r="K243" s="73"/>
    </row>
    <row r="244" spans="1:11" x14ac:dyDescent="0.25">
      <c r="A244" s="75"/>
      <c r="B244" s="75"/>
      <c r="C244" s="76">
        <v>3.4722222222222224E-2</v>
      </c>
      <c r="D244" s="16">
        <f t="shared" si="18"/>
        <v>50</v>
      </c>
      <c r="E244" s="27">
        <f t="shared" si="20"/>
        <v>41</v>
      </c>
      <c r="F244" s="75">
        <v>1</v>
      </c>
      <c r="G244" s="73"/>
      <c r="H244" s="73"/>
      <c r="I244" s="73"/>
      <c r="J244" s="73"/>
      <c r="K244" s="73"/>
    </row>
    <row r="245" spans="1:11" x14ac:dyDescent="0.25">
      <c r="A245" s="75"/>
      <c r="B245" s="75"/>
      <c r="C245" s="76">
        <v>3.5416666666666666E-2</v>
      </c>
      <c r="D245" s="16">
        <f t="shared" si="18"/>
        <v>51</v>
      </c>
      <c r="E245" s="27">
        <f t="shared" si="20"/>
        <v>42</v>
      </c>
      <c r="F245" s="75">
        <v>1</v>
      </c>
      <c r="G245" s="73"/>
      <c r="H245" s="73"/>
      <c r="I245" s="73"/>
      <c r="J245" s="73"/>
      <c r="K245" s="73"/>
    </row>
    <row r="246" spans="1:11" x14ac:dyDescent="0.25">
      <c r="A246" s="75"/>
      <c r="B246" s="75"/>
      <c r="C246" s="76">
        <v>3.6111111111111115E-2</v>
      </c>
      <c r="D246" s="16">
        <f t="shared" si="18"/>
        <v>52.000000000000007</v>
      </c>
      <c r="E246" s="27">
        <f t="shared" si="20"/>
        <v>43.000000000000007</v>
      </c>
      <c r="F246" s="75">
        <v>1</v>
      </c>
      <c r="G246" s="73"/>
      <c r="H246" s="73"/>
      <c r="I246" s="73"/>
      <c r="J246" s="73"/>
      <c r="K246" s="73"/>
    </row>
    <row r="247" spans="1:11" x14ac:dyDescent="0.25">
      <c r="A247" s="75"/>
      <c r="B247" s="75"/>
      <c r="C247" s="76">
        <v>8.9583333333333334E-2</v>
      </c>
      <c r="D247" s="16">
        <f t="shared" si="18"/>
        <v>129</v>
      </c>
      <c r="E247" s="27">
        <f t="shared" si="20"/>
        <v>120</v>
      </c>
      <c r="F247" s="75">
        <v>8</v>
      </c>
      <c r="G247" s="73"/>
      <c r="H247" s="73"/>
      <c r="I247" s="73"/>
      <c r="J247" s="73"/>
      <c r="K247" s="73"/>
    </row>
    <row r="248" spans="1:11" x14ac:dyDescent="0.25">
      <c r="A248" s="75">
        <v>1</v>
      </c>
      <c r="B248" s="75">
        <v>18</v>
      </c>
      <c r="C248" s="76">
        <v>6.2499999999999995E-3</v>
      </c>
      <c r="D248" s="16">
        <f t="shared" si="18"/>
        <v>8.9999999999999982</v>
      </c>
      <c r="E248" s="27">
        <f t="shared" si="20"/>
        <v>0</v>
      </c>
      <c r="F248" s="75">
        <v>0</v>
      </c>
      <c r="G248" s="73"/>
      <c r="H248" s="73"/>
      <c r="I248" s="73"/>
      <c r="J248" s="73"/>
      <c r="K248" s="73"/>
    </row>
    <row r="249" spans="1:11" x14ac:dyDescent="0.25">
      <c r="A249" s="75"/>
      <c r="B249" s="75"/>
      <c r="C249" s="76">
        <v>8.3333333333333332E-3</v>
      </c>
      <c r="D249" s="16">
        <f t="shared" si="18"/>
        <v>12</v>
      </c>
      <c r="E249" s="27">
        <f t="shared" si="20"/>
        <v>3</v>
      </c>
      <c r="F249" s="75">
        <v>6</v>
      </c>
      <c r="G249" s="73"/>
      <c r="H249" s="73"/>
      <c r="I249" s="73"/>
      <c r="J249" s="73"/>
      <c r="K249" s="73"/>
    </row>
    <row r="250" spans="1:11" x14ac:dyDescent="0.25">
      <c r="A250" s="75"/>
      <c r="B250" s="75"/>
      <c r="C250" s="76">
        <v>9.7222222222222224E-3</v>
      </c>
      <c r="D250" s="16">
        <f t="shared" si="18"/>
        <v>14</v>
      </c>
      <c r="E250" s="27">
        <f t="shared" si="20"/>
        <v>5</v>
      </c>
      <c r="F250" s="75">
        <v>7</v>
      </c>
      <c r="G250" s="73"/>
      <c r="H250" s="73"/>
      <c r="I250" s="73"/>
      <c r="J250" s="73"/>
      <c r="K250" s="73"/>
    </row>
    <row r="251" spans="1:11" x14ac:dyDescent="0.25">
      <c r="A251" s="75"/>
      <c r="B251" s="75"/>
      <c r="C251" s="76">
        <v>1.0416666666666666E-2</v>
      </c>
      <c r="D251" s="16">
        <f t="shared" si="18"/>
        <v>15</v>
      </c>
      <c r="E251" s="27">
        <f t="shared" si="20"/>
        <v>6</v>
      </c>
      <c r="F251" s="75">
        <v>6</v>
      </c>
      <c r="G251" s="73"/>
      <c r="H251" s="73"/>
      <c r="I251" s="73"/>
      <c r="J251" s="73"/>
      <c r="K251" s="73"/>
    </row>
    <row r="252" spans="1:11" x14ac:dyDescent="0.25">
      <c r="A252" s="75"/>
      <c r="B252" s="75"/>
      <c r="C252" s="76">
        <v>1.0416666666666666E-2</v>
      </c>
      <c r="D252" s="16">
        <f t="shared" si="18"/>
        <v>15</v>
      </c>
      <c r="E252" s="27">
        <f t="shared" si="20"/>
        <v>6</v>
      </c>
      <c r="F252" s="75">
        <v>7</v>
      </c>
      <c r="G252" s="73"/>
      <c r="H252" s="73"/>
      <c r="I252" s="73"/>
      <c r="J252" s="73"/>
      <c r="K252" s="73"/>
    </row>
    <row r="253" spans="1:11" x14ac:dyDescent="0.25">
      <c r="A253" s="75"/>
      <c r="B253" s="75"/>
      <c r="C253" s="76">
        <v>1.1111111111111112E-2</v>
      </c>
      <c r="D253" s="16">
        <f t="shared" si="18"/>
        <v>16</v>
      </c>
      <c r="E253" s="27">
        <f t="shared" si="20"/>
        <v>7</v>
      </c>
      <c r="F253" s="75">
        <v>6</v>
      </c>
      <c r="G253" s="73"/>
      <c r="H253" s="73"/>
      <c r="I253" s="73"/>
      <c r="J253" s="73"/>
      <c r="K253" s="73"/>
    </row>
    <row r="254" spans="1:11" x14ac:dyDescent="0.25">
      <c r="A254" s="75"/>
      <c r="B254" s="75"/>
      <c r="C254" s="76">
        <v>8.9583333333333334E-2</v>
      </c>
      <c r="D254" s="16">
        <f t="shared" si="18"/>
        <v>129</v>
      </c>
      <c r="E254" s="27">
        <f t="shared" si="20"/>
        <v>120</v>
      </c>
      <c r="F254" s="75">
        <v>8</v>
      </c>
      <c r="G254" s="73"/>
      <c r="H254" s="73"/>
      <c r="I254" s="73"/>
      <c r="J254" s="73"/>
      <c r="K254" s="73"/>
    </row>
    <row r="255" spans="1:11" x14ac:dyDescent="0.25">
      <c r="A255" s="75">
        <v>1</v>
      </c>
      <c r="B255" s="75">
        <v>19</v>
      </c>
      <c r="C255" s="76">
        <v>6.9444444444444441E-3</v>
      </c>
      <c r="D255" s="16">
        <f t="shared" si="18"/>
        <v>10</v>
      </c>
      <c r="E255" s="27">
        <f>D255-10</f>
        <v>0</v>
      </c>
      <c r="F255" s="75">
        <v>0</v>
      </c>
      <c r="G255" s="73"/>
      <c r="H255" s="73"/>
      <c r="I255" s="73"/>
      <c r="J255" s="73"/>
      <c r="K255" s="73"/>
    </row>
    <row r="256" spans="1:11" x14ac:dyDescent="0.25">
      <c r="A256" s="75"/>
      <c r="B256" s="75"/>
      <c r="C256" s="76">
        <v>9.0277777777777787E-3</v>
      </c>
      <c r="D256" s="16">
        <f t="shared" si="18"/>
        <v>13.000000000000002</v>
      </c>
      <c r="E256" s="27">
        <f t="shared" ref="E256:E263" si="21">D256-10</f>
        <v>3.0000000000000018</v>
      </c>
      <c r="F256" s="75">
        <v>1</v>
      </c>
      <c r="G256" s="73"/>
      <c r="H256" s="73"/>
      <c r="I256" s="73"/>
      <c r="J256" s="73"/>
      <c r="K256" s="73"/>
    </row>
    <row r="257" spans="1:11" x14ac:dyDescent="0.25">
      <c r="A257" s="75"/>
      <c r="B257" s="75"/>
      <c r="C257" s="76">
        <v>9.0277777777777787E-3</v>
      </c>
      <c r="D257" s="16">
        <f t="shared" si="18"/>
        <v>13.000000000000002</v>
      </c>
      <c r="E257" s="27">
        <f t="shared" si="21"/>
        <v>3.0000000000000018</v>
      </c>
      <c r="F257" s="75">
        <v>1</v>
      </c>
      <c r="G257" s="74"/>
      <c r="H257" s="74"/>
      <c r="I257" s="74"/>
      <c r="J257" s="74"/>
      <c r="K257" s="74"/>
    </row>
    <row r="258" spans="1:11" x14ac:dyDescent="0.25">
      <c r="A258" s="75"/>
      <c r="B258" s="75"/>
      <c r="C258" s="76">
        <v>2.8472222222222222E-2</v>
      </c>
      <c r="D258" s="16">
        <f t="shared" si="18"/>
        <v>41</v>
      </c>
      <c r="E258" s="27">
        <f t="shared" si="21"/>
        <v>31</v>
      </c>
      <c r="F258" s="75">
        <v>1</v>
      </c>
      <c r="G258" s="74"/>
      <c r="H258" s="74"/>
      <c r="I258" s="74"/>
      <c r="J258" s="74"/>
      <c r="K258" s="74"/>
    </row>
    <row r="259" spans="1:11" x14ac:dyDescent="0.25">
      <c r="A259" s="75"/>
      <c r="B259" s="75"/>
      <c r="C259" s="76">
        <v>5.486111111111111E-2</v>
      </c>
      <c r="D259" s="16">
        <f t="shared" si="18"/>
        <v>79</v>
      </c>
      <c r="E259" s="27">
        <f t="shared" si="21"/>
        <v>69</v>
      </c>
      <c r="F259" s="75">
        <v>1</v>
      </c>
      <c r="G259" s="74"/>
      <c r="H259" s="74"/>
      <c r="I259" s="74"/>
      <c r="J259" s="74"/>
      <c r="K259" s="74"/>
    </row>
    <row r="260" spans="1:11" x14ac:dyDescent="0.25">
      <c r="A260" s="75"/>
      <c r="B260" s="75"/>
      <c r="C260" s="76">
        <v>7.013888888888889E-2</v>
      </c>
      <c r="D260" s="16">
        <f t="shared" si="18"/>
        <v>101</v>
      </c>
      <c r="E260" s="27">
        <f t="shared" si="21"/>
        <v>91</v>
      </c>
      <c r="F260" s="75">
        <v>1</v>
      </c>
      <c r="G260" s="74"/>
      <c r="H260" s="74"/>
      <c r="I260" s="74"/>
      <c r="J260" s="74"/>
      <c r="K260" s="74"/>
    </row>
    <row r="261" spans="1:11" x14ac:dyDescent="0.25">
      <c r="A261" s="75"/>
      <c r="B261" s="75"/>
      <c r="C261" s="76">
        <v>7.0833333333333331E-2</v>
      </c>
      <c r="D261" s="16">
        <f t="shared" si="18"/>
        <v>102</v>
      </c>
      <c r="E261" s="27">
        <f t="shared" si="21"/>
        <v>92</v>
      </c>
      <c r="F261" s="75">
        <v>1</v>
      </c>
      <c r="G261" s="74"/>
      <c r="H261" s="74"/>
      <c r="I261" s="74"/>
      <c r="J261" s="74"/>
      <c r="K261" s="74"/>
    </row>
    <row r="262" spans="1:11" x14ac:dyDescent="0.25">
      <c r="A262" s="75"/>
      <c r="B262" s="75"/>
      <c r="C262" s="76">
        <v>8.0555555555555561E-2</v>
      </c>
      <c r="D262" s="16">
        <f t="shared" si="18"/>
        <v>116.00000000000001</v>
      </c>
      <c r="E262" s="27">
        <f t="shared" si="21"/>
        <v>106.00000000000001</v>
      </c>
      <c r="F262" s="75">
        <v>1</v>
      </c>
      <c r="G262" s="74"/>
      <c r="H262" s="74"/>
      <c r="I262" s="74"/>
      <c r="J262" s="74"/>
      <c r="K262" s="74"/>
    </row>
    <row r="263" spans="1:11" x14ac:dyDescent="0.25">
      <c r="A263" s="75"/>
      <c r="B263" s="75"/>
      <c r="C263" s="76">
        <v>9.0277777777777776E-2</v>
      </c>
      <c r="D263" s="16">
        <f t="shared" si="18"/>
        <v>130</v>
      </c>
      <c r="E263" s="27">
        <f t="shared" si="21"/>
        <v>120</v>
      </c>
      <c r="F263" s="75">
        <v>8</v>
      </c>
      <c r="G263" s="74"/>
      <c r="H263" s="74"/>
      <c r="I263" s="74"/>
      <c r="J263" s="74"/>
      <c r="K263" s="74"/>
    </row>
    <row r="264" spans="1:11" x14ac:dyDescent="0.25">
      <c r="A264" s="75">
        <v>1</v>
      </c>
      <c r="B264" s="75">
        <v>20</v>
      </c>
      <c r="C264" s="76">
        <v>5.5555555555555558E-3</v>
      </c>
      <c r="D264" s="16">
        <f t="shared" si="18"/>
        <v>8</v>
      </c>
      <c r="E264" s="27">
        <f>D264-8</f>
        <v>0</v>
      </c>
      <c r="F264" s="75">
        <v>0</v>
      </c>
      <c r="G264" s="74"/>
      <c r="H264" s="74"/>
      <c r="I264" s="74"/>
      <c r="J264" s="74"/>
      <c r="K264" s="74"/>
    </row>
    <row r="265" spans="1:11" x14ac:dyDescent="0.25">
      <c r="A265" s="75"/>
      <c r="B265" s="75"/>
      <c r="C265" s="76">
        <v>6.2499999999999995E-3</v>
      </c>
      <c r="D265" s="16">
        <f t="shared" ref="D265:D324" si="22">C265*60*24</f>
        <v>8.9999999999999982</v>
      </c>
      <c r="E265" s="27">
        <f t="shared" ref="E265:E269" si="23">D265-8</f>
        <v>0.99999999999999822</v>
      </c>
      <c r="F265" s="75">
        <v>2</v>
      </c>
      <c r="G265" s="74"/>
      <c r="H265" s="74"/>
      <c r="I265" s="74"/>
      <c r="J265" s="74"/>
      <c r="K265" s="74"/>
    </row>
    <row r="266" spans="1:11" x14ac:dyDescent="0.25">
      <c r="A266" s="75"/>
      <c r="B266" s="75"/>
      <c r="C266" s="76">
        <v>7.6388888888888886E-3</v>
      </c>
      <c r="D266" s="16">
        <f t="shared" si="22"/>
        <v>11</v>
      </c>
      <c r="E266" s="27">
        <f t="shared" si="23"/>
        <v>3</v>
      </c>
      <c r="F266" s="75">
        <v>3</v>
      </c>
      <c r="G266" s="74"/>
      <c r="H266" s="74"/>
      <c r="I266" s="74"/>
      <c r="J266" s="74"/>
      <c r="K266" s="74"/>
    </row>
    <row r="267" spans="1:11" x14ac:dyDescent="0.25">
      <c r="A267" s="75"/>
      <c r="B267" s="75"/>
      <c r="C267" s="76">
        <v>3.6805555555555557E-2</v>
      </c>
      <c r="D267" s="16">
        <f t="shared" si="22"/>
        <v>53</v>
      </c>
      <c r="E267" s="27">
        <f t="shared" si="23"/>
        <v>45</v>
      </c>
      <c r="F267" s="75">
        <v>1</v>
      </c>
      <c r="G267" s="74"/>
      <c r="H267" s="74"/>
      <c r="I267" s="74"/>
      <c r="J267" s="74"/>
      <c r="K267" s="74"/>
    </row>
    <row r="268" spans="1:11" x14ac:dyDescent="0.25">
      <c r="A268" s="75"/>
      <c r="B268" s="75"/>
      <c r="C268" s="76">
        <v>5.347222222222222E-2</v>
      </c>
      <c r="D268" s="16">
        <f t="shared" si="22"/>
        <v>77</v>
      </c>
      <c r="E268" s="27">
        <f t="shared" si="23"/>
        <v>69</v>
      </c>
      <c r="F268" s="75">
        <v>1</v>
      </c>
      <c r="G268" s="74"/>
      <c r="H268" s="74"/>
      <c r="I268" s="74"/>
      <c r="J268" s="74"/>
      <c r="K268" s="74"/>
    </row>
    <row r="269" spans="1:11" x14ac:dyDescent="0.25">
      <c r="A269" s="75"/>
      <c r="B269" s="75"/>
      <c r="C269" s="76">
        <v>8.8888888888888892E-2</v>
      </c>
      <c r="D269" s="16">
        <f t="shared" si="22"/>
        <v>128</v>
      </c>
      <c r="E269" s="27">
        <f t="shared" si="23"/>
        <v>120</v>
      </c>
      <c r="F269" s="75">
        <v>8</v>
      </c>
      <c r="G269" s="74"/>
      <c r="H269" s="74"/>
      <c r="I269" s="74"/>
      <c r="J269" s="74"/>
      <c r="K269" s="74"/>
    </row>
    <row r="270" spans="1:11" x14ac:dyDescent="0.25">
      <c r="A270" s="75">
        <v>1</v>
      </c>
      <c r="B270" s="75">
        <v>21</v>
      </c>
      <c r="C270" s="76">
        <v>6.2499999999999995E-3</v>
      </c>
      <c r="D270" s="16">
        <f t="shared" si="22"/>
        <v>8.9999999999999982</v>
      </c>
      <c r="E270" s="27">
        <f>D270-9</f>
        <v>0</v>
      </c>
      <c r="F270" s="75">
        <v>0</v>
      </c>
      <c r="G270" s="74"/>
      <c r="H270" s="74"/>
      <c r="I270" s="74"/>
      <c r="J270" s="74"/>
      <c r="K270" s="74"/>
    </row>
    <row r="271" spans="1:11" x14ac:dyDescent="0.25">
      <c r="A271" s="75"/>
      <c r="B271" s="75"/>
      <c r="C271" s="76">
        <v>1.1111111111111112E-2</v>
      </c>
      <c r="D271" s="16">
        <f t="shared" si="22"/>
        <v>16</v>
      </c>
      <c r="E271" s="27">
        <f t="shared" ref="E271:E282" si="24">D271-9</f>
        <v>7</v>
      </c>
      <c r="F271" s="75">
        <v>6</v>
      </c>
      <c r="G271" s="74"/>
      <c r="H271" s="74"/>
      <c r="I271" s="74"/>
      <c r="J271" s="74"/>
      <c r="K271" s="74"/>
    </row>
    <row r="272" spans="1:11" x14ac:dyDescent="0.25">
      <c r="A272" s="75"/>
      <c r="B272" s="75"/>
      <c r="C272" s="76">
        <v>1.1805555555555555E-2</v>
      </c>
      <c r="D272" s="16">
        <f t="shared" si="22"/>
        <v>17</v>
      </c>
      <c r="E272" s="27">
        <f t="shared" si="24"/>
        <v>8</v>
      </c>
      <c r="F272" s="75">
        <v>7</v>
      </c>
      <c r="G272" s="74"/>
      <c r="H272" s="74"/>
      <c r="I272" s="74"/>
      <c r="J272" s="74"/>
      <c r="K272" s="74"/>
    </row>
    <row r="273" spans="1:11" x14ac:dyDescent="0.25">
      <c r="A273" s="75"/>
      <c r="B273" s="75"/>
      <c r="C273" s="76">
        <v>8.9583333333333334E-2</v>
      </c>
      <c r="D273" s="16">
        <f t="shared" si="22"/>
        <v>129</v>
      </c>
      <c r="E273" s="27">
        <f t="shared" si="24"/>
        <v>120</v>
      </c>
      <c r="F273" s="75">
        <v>8</v>
      </c>
      <c r="G273" s="74"/>
      <c r="H273" s="74"/>
      <c r="I273" s="74"/>
      <c r="J273" s="74"/>
      <c r="K273" s="74"/>
    </row>
    <row r="274" spans="1:11" x14ac:dyDescent="0.25">
      <c r="A274" s="75">
        <v>1</v>
      </c>
      <c r="B274" s="75">
        <v>22</v>
      </c>
      <c r="C274" s="76">
        <v>6.2499999999999995E-3</v>
      </c>
      <c r="D274" s="16">
        <f t="shared" si="22"/>
        <v>8.9999999999999982</v>
      </c>
      <c r="E274" s="27">
        <f t="shared" si="24"/>
        <v>0</v>
      </c>
      <c r="F274" s="75">
        <v>0</v>
      </c>
      <c r="G274" s="74"/>
      <c r="H274" s="74"/>
      <c r="I274" s="74"/>
      <c r="J274" s="74"/>
      <c r="K274" s="74"/>
    </row>
    <row r="275" spans="1:11" x14ac:dyDescent="0.25">
      <c r="A275" s="75"/>
      <c r="B275" s="75"/>
      <c r="C275" s="76">
        <v>6.9444444444444441E-3</v>
      </c>
      <c r="D275" s="16">
        <f t="shared" si="22"/>
        <v>10</v>
      </c>
      <c r="E275" s="27">
        <f t="shared" si="24"/>
        <v>1</v>
      </c>
      <c r="F275" s="75">
        <v>6</v>
      </c>
      <c r="G275" s="74"/>
      <c r="H275" s="74"/>
      <c r="I275" s="74"/>
      <c r="J275" s="74"/>
      <c r="K275" s="74"/>
    </row>
    <row r="276" spans="1:11" x14ac:dyDescent="0.25">
      <c r="A276" s="75"/>
      <c r="B276" s="75"/>
      <c r="C276" s="76">
        <v>8.3333333333333332E-3</v>
      </c>
      <c r="D276" s="16">
        <f t="shared" si="22"/>
        <v>12</v>
      </c>
      <c r="E276" s="27">
        <f t="shared" si="24"/>
        <v>3</v>
      </c>
      <c r="F276" s="75">
        <v>7</v>
      </c>
      <c r="G276" s="74"/>
      <c r="H276" s="74"/>
      <c r="I276" s="74"/>
      <c r="J276" s="74"/>
      <c r="K276" s="74"/>
    </row>
    <row r="277" spans="1:11" x14ac:dyDescent="0.25">
      <c r="A277" s="75"/>
      <c r="B277" s="75"/>
      <c r="C277" s="76">
        <v>9.0277777777777787E-3</v>
      </c>
      <c r="D277" s="16">
        <f t="shared" si="22"/>
        <v>13.000000000000002</v>
      </c>
      <c r="E277" s="27">
        <f t="shared" si="24"/>
        <v>4.0000000000000018</v>
      </c>
      <c r="F277" s="75">
        <v>6</v>
      </c>
      <c r="G277" s="74"/>
      <c r="H277" s="74"/>
      <c r="I277" s="74"/>
      <c r="J277" s="74"/>
      <c r="K277" s="74"/>
    </row>
    <row r="278" spans="1:11" x14ac:dyDescent="0.25">
      <c r="A278" s="75"/>
      <c r="B278" s="75"/>
      <c r="C278" s="76">
        <v>9.7222222222222224E-3</v>
      </c>
      <c r="D278" s="16">
        <f t="shared" si="22"/>
        <v>14</v>
      </c>
      <c r="E278" s="27">
        <f t="shared" si="24"/>
        <v>5</v>
      </c>
      <c r="F278" s="75">
        <v>7</v>
      </c>
      <c r="G278" s="74"/>
      <c r="H278" s="74"/>
      <c r="I278" s="74"/>
      <c r="J278" s="74"/>
      <c r="K278" s="74"/>
    </row>
    <row r="279" spans="1:11" x14ac:dyDescent="0.25">
      <c r="A279" s="75"/>
      <c r="B279" s="75"/>
      <c r="C279" s="76">
        <v>9.7222222222222224E-3</v>
      </c>
      <c r="D279" s="16">
        <f t="shared" si="22"/>
        <v>14</v>
      </c>
      <c r="E279" s="27">
        <f t="shared" si="24"/>
        <v>5</v>
      </c>
      <c r="F279" s="75">
        <v>6</v>
      </c>
      <c r="G279" s="74"/>
      <c r="H279" s="74"/>
      <c r="I279" s="74"/>
      <c r="J279" s="74"/>
      <c r="K279" s="74"/>
    </row>
    <row r="280" spans="1:11" x14ac:dyDescent="0.25">
      <c r="A280" s="75"/>
      <c r="B280" s="75"/>
      <c r="C280" s="76">
        <v>1.1805555555555555E-2</v>
      </c>
      <c r="D280" s="16">
        <f t="shared" si="22"/>
        <v>17</v>
      </c>
      <c r="E280" s="27">
        <f t="shared" si="24"/>
        <v>8</v>
      </c>
      <c r="F280" s="75">
        <v>7</v>
      </c>
      <c r="G280" s="74"/>
      <c r="H280" s="74"/>
      <c r="I280" s="74"/>
      <c r="J280" s="74"/>
      <c r="K280" s="74"/>
    </row>
    <row r="281" spans="1:11" x14ac:dyDescent="0.25">
      <c r="A281" s="75"/>
      <c r="B281" s="75"/>
      <c r="C281" s="76">
        <v>1.1805555555555555E-2</v>
      </c>
      <c r="D281" s="16">
        <f t="shared" si="22"/>
        <v>17</v>
      </c>
      <c r="E281" s="27">
        <f t="shared" si="24"/>
        <v>8</v>
      </c>
      <c r="F281" s="75">
        <v>6</v>
      </c>
      <c r="G281" s="74"/>
      <c r="H281" s="74"/>
      <c r="I281" s="74"/>
      <c r="J281" s="74"/>
      <c r="K281" s="74"/>
    </row>
    <row r="282" spans="1:11" x14ac:dyDescent="0.25">
      <c r="A282" s="75"/>
      <c r="B282" s="75"/>
      <c r="C282" s="76">
        <v>8.9583333333333334E-2</v>
      </c>
      <c r="D282" s="16">
        <f t="shared" si="22"/>
        <v>129</v>
      </c>
      <c r="E282" s="27">
        <f t="shared" si="24"/>
        <v>120</v>
      </c>
      <c r="F282" s="75">
        <v>8</v>
      </c>
      <c r="G282" s="74"/>
      <c r="H282" s="74"/>
      <c r="I282" s="74"/>
      <c r="J282" s="74"/>
      <c r="K282" s="74"/>
    </row>
    <row r="283" spans="1:11" x14ac:dyDescent="0.25">
      <c r="A283" s="75">
        <v>1</v>
      </c>
      <c r="B283" s="75">
        <v>23</v>
      </c>
      <c r="C283" s="76">
        <v>5.5555555555555558E-3</v>
      </c>
      <c r="D283" s="16">
        <f t="shared" si="22"/>
        <v>8</v>
      </c>
      <c r="E283" s="27">
        <f>D283-8</f>
        <v>0</v>
      </c>
      <c r="F283" s="75">
        <v>0</v>
      </c>
      <c r="G283" s="74"/>
      <c r="H283" s="74"/>
      <c r="I283" s="74"/>
      <c r="J283" s="74"/>
      <c r="K283" s="74"/>
    </row>
    <row r="284" spans="1:11" x14ac:dyDescent="0.25">
      <c r="A284" s="75"/>
      <c r="B284" s="75"/>
      <c r="C284" s="76">
        <v>6.2499999999999995E-3</v>
      </c>
      <c r="D284" s="16">
        <f t="shared" si="22"/>
        <v>8.9999999999999982</v>
      </c>
      <c r="E284" s="27">
        <f t="shared" ref="E284:E301" si="25">D284-8</f>
        <v>0.99999999999999822</v>
      </c>
      <c r="F284" s="75">
        <v>1</v>
      </c>
      <c r="G284" s="74"/>
      <c r="H284" s="74"/>
      <c r="I284" s="74"/>
      <c r="J284" s="74"/>
      <c r="K284" s="74"/>
    </row>
    <row r="285" spans="1:11" x14ac:dyDescent="0.25">
      <c r="A285" s="75"/>
      <c r="B285" s="75"/>
      <c r="C285" s="76">
        <v>1.1805555555555555E-2</v>
      </c>
      <c r="D285" s="16">
        <f t="shared" si="22"/>
        <v>17</v>
      </c>
      <c r="E285" s="27">
        <f t="shared" si="25"/>
        <v>9</v>
      </c>
      <c r="F285" s="75">
        <v>1</v>
      </c>
      <c r="G285" s="74"/>
      <c r="H285" s="74"/>
      <c r="I285" s="74"/>
      <c r="J285" s="74"/>
      <c r="K285" s="74"/>
    </row>
    <row r="286" spans="1:11" x14ac:dyDescent="0.25">
      <c r="A286" s="75"/>
      <c r="B286" s="75"/>
      <c r="C286" s="76">
        <v>2.361111111111111E-2</v>
      </c>
      <c r="D286" s="16">
        <f t="shared" si="22"/>
        <v>34</v>
      </c>
      <c r="E286" s="27">
        <f t="shared" si="25"/>
        <v>26</v>
      </c>
      <c r="F286" s="75">
        <v>1</v>
      </c>
      <c r="G286" s="74"/>
      <c r="H286" s="74"/>
      <c r="I286" s="74"/>
      <c r="J286" s="74"/>
      <c r="K286" s="74"/>
    </row>
    <row r="287" spans="1:11" x14ac:dyDescent="0.25">
      <c r="A287" s="75"/>
      <c r="B287" s="75"/>
      <c r="C287" s="76">
        <v>3.6111111111111115E-2</v>
      </c>
      <c r="D287" s="16">
        <f t="shared" si="22"/>
        <v>52.000000000000007</v>
      </c>
      <c r="E287" s="27">
        <f t="shared" si="25"/>
        <v>44.000000000000007</v>
      </c>
      <c r="F287" s="75">
        <v>1</v>
      </c>
      <c r="G287" s="74"/>
      <c r="H287" s="74"/>
      <c r="I287" s="74"/>
      <c r="J287" s="74"/>
      <c r="K287" s="74"/>
    </row>
    <row r="288" spans="1:11" x14ac:dyDescent="0.25">
      <c r="A288" s="75"/>
      <c r="B288" s="75"/>
      <c r="C288" s="76">
        <v>8.2638888888888887E-2</v>
      </c>
      <c r="D288" s="16">
        <f t="shared" si="22"/>
        <v>119</v>
      </c>
      <c r="E288" s="27">
        <f t="shared" si="25"/>
        <v>111</v>
      </c>
      <c r="F288" s="75">
        <v>1</v>
      </c>
      <c r="G288" s="74"/>
      <c r="H288" s="74"/>
      <c r="I288" s="74"/>
      <c r="J288" s="74"/>
      <c r="K288" s="74"/>
    </row>
    <row r="289" spans="1:11" x14ac:dyDescent="0.25">
      <c r="A289" s="75"/>
      <c r="B289" s="75"/>
      <c r="C289" s="76">
        <v>8.8888888888888892E-2</v>
      </c>
      <c r="D289" s="16">
        <f t="shared" si="22"/>
        <v>128</v>
      </c>
      <c r="E289" s="27">
        <f t="shared" si="25"/>
        <v>120</v>
      </c>
      <c r="F289" s="75">
        <v>8</v>
      </c>
      <c r="G289" s="74"/>
      <c r="H289" s="74"/>
      <c r="I289" s="74"/>
      <c r="J289" s="74"/>
      <c r="K289" s="74"/>
    </row>
    <row r="290" spans="1:11" x14ac:dyDescent="0.25">
      <c r="A290" s="75">
        <v>1</v>
      </c>
      <c r="B290" s="75">
        <v>24</v>
      </c>
      <c r="C290" s="76">
        <v>5.5555555555555558E-3</v>
      </c>
      <c r="D290" s="16">
        <f t="shared" si="22"/>
        <v>8</v>
      </c>
      <c r="E290" s="27">
        <f t="shared" si="25"/>
        <v>0</v>
      </c>
      <c r="F290" s="75">
        <v>0</v>
      </c>
      <c r="G290" s="74"/>
      <c r="H290" s="74"/>
      <c r="I290" s="74"/>
      <c r="J290" s="74"/>
      <c r="K290" s="74"/>
    </row>
    <row r="291" spans="1:11" x14ac:dyDescent="0.25">
      <c r="A291" s="75"/>
      <c r="B291" s="75"/>
      <c r="C291" s="76">
        <v>9.0277777777777787E-3</v>
      </c>
      <c r="D291" s="16">
        <f t="shared" si="22"/>
        <v>13.000000000000002</v>
      </c>
      <c r="E291" s="27">
        <f t="shared" si="25"/>
        <v>5.0000000000000018</v>
      </c>
      <c r="F291" s="75">
        <v>6</v>
      </c>
      <c r="G291" s="74"/>
      <c r="H291" s="74"/>
      <c r="I291" s="74"/>
      <c r="J291" s="74"/>
      <c r="K291" s="74"/>
    </row>
    <row r="292" spans="1:11" x14ac:dyDescent="0.25">
      <c r="A292" s="75"/>
      <c r="B292" s="75"/>
      <c r="C292" s="76">
        <v>9.7222222222222224E-3</v>
      </c>
      <c r="D292" s="16">
        <f t="shared" si="22"/>
        <v>14</v>
      </c>
      <c r="E292" s="27">
        <f t="shared" si="25"/>
        <v>6</v>
      </c>
      <c r="F292" s="75">
        <v>7</v>
      </c>
      <c r="G292" s="74"/>
      <c r="H292" s="74"/>
      <c r="I292" s="74"/>
      <c r="J292" s="74"/>
      <c r="K292" s="74"/>
    </row>
    <row r="293" spans="1:11" x14ac:dyDescent="0.25">
      <c r="A293" s="75"/>
      <c r="B293" s="75"/>
      <c r="C293" s="76">
        <v>1.1111111111111112E-2</v>
      </c>
      <c r="D293" s="16">
        <f t="shared" si="22"/>
        <v>16</v>
      </c>
      <c r="E293" s="27">
        <f t="shared" si="25"/>
        <v>8</v>
      </c>
      <c r="F293" s="75">
        <v>2</v>
      </c>
      <c r="G293" s="74"/>
      <c r="H293" s="74"/>
      <c r="I293" s="74"/>
      <c r="J293" s="74"/>
      <c r="K293" s="74"/>
    </row>
    <row r="294" spans="1:11" x14ac:dyDescent="0.25">
      <c r="A294" s="75"/>
      <c r="B294" s="75"/>
      <c r="C294" s="76">
        <v>1.2499999999999999E-2</v>
      </c>
      <c r="D294" s="16">
        <f t="shared" si="22"/>
        <v>17.999999999999996</v>
      </c>
      <c r="E294" s="27">
        <f t="shared" si="25"/>
        <v>9.9999999999999964</v>
      </c>
      <c r="F294" s="75">
        <v>3</v>
      </c>
      <c r="G294" s="74"/>
      <c r="H294" s="74"/>
      <c r="I294" s="74"/>
      <c r="J294" s="74"/>
      <c r="K294" s="74"/>
    </row>
    <row r="295" spans="1:11" x14ac:dyDescent="0.25">
      <c r="A295" s="75"/>
      <c r="B295" s="75"/>
      <c r="C295" s="76">
        <v>1.3194444444444444E-2</v>
      </c>
      <c r="D295" s="16">
        <f t="shared" si="22"/>
        <v>19</v>
      </c>
      <c r="E295" s="27">
        <f t="shared" si="25"/>
        <v>11</v>
      </c>
      <c r="F295" s="75">
        <v>1</v>
      </c>
      <c r="G295" s="74"/>
      <c r="H295" s="74"/>
      <c r="I295" s="74"/>
      <c r="J295" s="74"/>
      <c r="K295" s="74"/>
    </row>
    <row r="296" spans="1:11" x14ac:dyDescent="0.25">
      <c r="A296" s="75"/>
      <c r="B296" s="75"/>
      <c r="C296" s="76">
        <v>1.5277777777777777E-2</v>
      </c>
      <c r="D296" s="16">
        <f t="shared" si="22"/>
        <v>22</v>
      </c>
      <c r="E296" s="27">
        <f t="shared" si="25"/>
        <v>14</v>
      </c>
      <c r="F296" s="75">
        <v>6</v>
      </c>
      <c r="G296" s="74"/>
      <c r="H296" s="74"/>
      <c r="I296" s="74"/>
      <c r="J296" s="74"/>
      <c r="K296" s="74"/>
    </row>
    <row r="297" spans="1:11" x14ac:dyDescent="0.25">
      <c r="A297" s="75"/>
      <c r="B297" s="75"/>
      <c r="C297" s="76">
        <v>1.5972222222222224E-2</v>
      </c>
      <c r="D297" s="16">
        <f t="shared" si="22"/>
        <v>23.000000000000004</v>
      </c>
      <c r="E297" s="27">
        <f t="shared" si="25"/>
        <v>15.000000000000004</v>
      </c>
      <c r="F297" s="75">
        <v>7</v>
      </c>
      <c r="G297" s="74"/>
      <c r="H297" s="74"/>
      <c r="I297" s="74"/>
      <c r="J297" s="74"/>
      <c r="K297" s="74"/>
    </row>
    <row r="298" spans="1:11" x14ac:dyDescent="0.25">
      <c r="A298" s="75"/>
      <c r="B298" s="75"/>
      <c r="C298" s="76">
        <v>1.6666666666666666E-2</v>
      </c>
      <c r="D298" s="16">
        <f t="shared" si="22"/>
        <v>24</v>
      </c>
      <c r="E298" s="27">
        <f t="shared" si="25"/>
        <v>16</v>
      </c>
      <c r="F298" s="75">
        <v>2</v>
      </c>
      <c r="G298" s="74"/>
      <c r="H298" s="74"/>
      <c r="I298" s="74"/>
      <c r="J298" s="74"/>
      <c r="K298" s="74"/>
    </row>
    <row r="299" spans="1:11" x14ac:dyDescent="0.25">
      <c r="A299" s="75"/>
      <c r="B299" s="75"/>
      <c r="C299" s="76">
        <v>1.7361111111111112E-2</v>
      </c>
      <c r="D299" s="16">
        <f t="shared" si="22"/>
        <v>25</v>
      </c>
      <c r="E299" s="27">
        <f t="shared" si="25"/>
        <v>17</v>
      </c>
      <c r="F299" s="75">
        <v>3</v>
      </c>
      <c r="G299" s="74"/>
      <c r="H299" s="74"/>
      <c r="I299" s="74"/>
      <c r="J299" s="74"/>
      <c r="K299" s="74"/>
    </row>
    <row r="300" spans="1:11" x14ac:dyDescent="0.25">
      <c r="A300" s="75"/>
      <c r="B300" s="75"/>
      <c r="C300" s="76">
        <v>1.8055555555555557E-2</v>
      </c>
      <c r="D300" s="16">
        <f t="shared" si="22"/>
        <v>26.000000000000004</v>
      </c>
      <c r="E300" s="27">
        <f t="shared" si="25"/>
        <v>18.000000000000004</v>
      </c>
      <c r="F300" s="75">
        <v>1</v>
      </c>
      <c r="G300" s="74"/>
      <c r="H300" s="74"/>
      <c r="I300" s="74"/>
      <c r="J300" s="74"/>
      <c r="K300" s="74"/>
    </row>
    <row r="301" spans="1:11" x14ac:dyDescent="0.25">
      <c r="A301" s="75"/>
      <c r="B301" s="75"/>
      <c r="C301" s="76">
        <v>8.8888888888888892E-2</v>
      </c>
      <c r="D301" s="16">
        <f t="shared" si="22"/>
        <v>128</v>
      </c>
      <c r="E301" s="27">
        <f t="shared" si="25"/>
        <v>120</v>
      </c>
      <c r="F301" s="75">
        <v>8</v>
      </c>
      <c r="G301" s="74"/>
      <c r="H301" s="74"/>
      <c r="I301" s="74"/>
      <c r="J301" s="74"/>
      <c r="K301" s="74"/>
    </row>
    <row r="302" spans="1:11" x14ac:dyDescent="0.25">
      <c r="A302" s="75">
        <v>1</v>
      </c>
      <c r="B302" s="75">
        <v>25</v>
      </c>
      <c r="C302" s="76">
        <v>6.2499999999999995E-3</v>
      </c>
      <c r="D302" s="16">
        <f t="shared" si="22"/>
        <v>8.9999999999999982</v>
      </c>
      <c r="E302" s="34">
        <f>D302-9</f>
        <v>0</v>
      </c>
      <c r="F302" s="75">
        <v>0</v>
      </c>
      <c r="G302" s="74"/>
      <c r="H302" s="74"/>
      <c r="I302" s="74"/>
      <c r="J302" s="74"/>
      <c r="K302" s="74"/>
    </row>
    <row r="303" spans="1:11" x14ac:dyDescent="0.25">
      <c r="A303" s="75"/>
      <c r="B303" s="75"/>
      <c r="C303" s="76">
        <v>6.9444444444444441E-3</v>
      </c>
      <c r="D303" s="16">
        <f t="shared" si="22"/>
        <v>10</v>
      </c>
      <c r="E303" s="34">
        <f t="shared" ref="E303:E308" si="26">D303-9</f>
        <v>1</v>
      </c>
      <c r="F303" s="75">
        <v>4</v>
      </c>
      <c r="G303" s="74"/>
      <c r="H303" s="74"/>
      <c r="I303" s="74"/>
      <c r="J303" s="74"/>
      <c r="K303" s="74"/>
    </row>
    <row r="304" spans="1:11" x14ac:dyDescent="0.25">
      <c r="A304" s="75"/>
      <c r="B304" s="75"/>
      <c r="C304" s="76">
        <v>6.9444444444444441E-3</v>
      </c>
      <c r="D304" s="16">
        <f t="shared" si="22"/>
        <v>10</v>
      </c>
      <c r="E304" s="34">
        <f t="shared" si="26"/>
        <v>1</v>
      </c>
      <c r="F304" s="75">
        <v>5</v>
      </c>
      <c r="G304" s="74"/>
      <c r="H304" s="74"/>
      <c r="I304" s="74"/>
      <c r="J304" s="74"/>
      <c r="K304" s="74"/>
    </row>
    <row r="305" spans="1:11" x14ac:dyDescent="0.25">
      <c r="A305" s="75"/>
      <c r="B305" s="75"/>
      <c r="C305" s="76">
        <v>7.6388888888888886E-3</v>
      </c>
      <c r="D305" s="16">
        <f t="shared" si="22"/>
        <v>11</v>
      </c>
      <c r="E305" s="34">
        <f t="shared" si="26"/>
        <v>2</v>
      </c>
      <c r="F305" s="75">
        <v>1</v>
      </c>
      <c r="G305" s="74"/>
      <c r="H305" s="74"/>
      <c r="I305" s="74"/>
      <c r="J305" s="74"/>
      <c r="K305" s="74"/>
    </row>
    <row r="306" spans="1:11" x14ac:dyDescent="0.25">
      <c r="A306" s="75"/>
      <c r="B306" s="75"/>
      <c r="C306" s="76">
        <v>8.3333333333333332E-3</v>
      </c>
      <c r="D306" s="16">
        <f t="shared" si="22"/>
        <v>12</v>
      </c>
      <c r="E306" s="34">
        <f t="shared" si="26"/>
        <v>3</v>
      </c>
      <c r="F306" s="75">
        <v>6</v>
      </c>
      <c r="G306" s="74"/>
      <c r="H306" s="74"/>
      <c r="I306" s="74"/>
      <c r="J306" s="74"/>
      <c r="K306" s="74"/>
    </row>
    <row r="307" spans="1:11" x14ac:dyDescent="0.25">
      <c r="A307" s="75"/>
      <c r="B307" s="75"/>
      <c r="C307" s="76">
        <v>8.3333333333333332E-3</v>
      </c>
      <c r="D307" s="16">
        <f t="shared" si="22"/>
        <v>12</v>
      </c>
      <c r="E307" s="34">
        <f t="shared" si="26"/>
        <v>3</v>
      </c>
      <c r="F307" s="75">
        <v>7</v>
      </c>
      <c r="G307" s="74"/>
      <c r="H307" s="74"/>
      <c r="I307" s="74"/>
      <c r="J307" s="74"/>
      <c r="K307" s="74"/>
    </row>
    <row r="308" spans="1:11" x14ac:dyDescent="0.25">
      <c r="A308" s="75"/>
      <c r="B308" s="75"/>
      <c r="C308" s="76">
        <v>8.9583333333333334E-2</v>
      </c>
      <c r="D308" s="16">
        <f t="shared" si="22"/>
        <v>129</v>
      </c>
      <c r="E308" s="34">
        <f t="shared" si="26"/>
        <v>120</v>
      </c>
      <c r="F308" s="75">
        <v>8</v>
      </c>
      <c r="G308" s="74"/>
      <c r="H308" s="74"/>
      <c r="I308" s="74"/>
      <c r="J308" s="74"/>
      <c r="K308" s="74"/>
    </row>
    <row r="309" spans="1:11" x14ac:dyDescent="0.25">
      <c r="A309" s="75">
        <v>1</v>
      </c>
      <c r="B309" s="75">
        <v>26</v>
      </c>
      <c r="C309" s="76">
        <v>5.5555555555555558E-3</v>
      </c>
      <c r="D309" s="16">
        <f t="shared" si="22"/>
        <v>8</v>
      </c>
      <c r="E309" s="34">
        <f>D309-8</f>
        <v>0</v>
      </c>
      <c r="F309" s="75">
        <v>0</v>
      </c>
      <c r="G309" s="74"/>
      <c r="H309" s="74"/>
      <c r="I309" s="74"/>
      <c r="J309" s="74"/>
      <c r="K309" s="74"/>
    </row>
    <row r="310" spans="1:11" x14ac:dyDescent="0.25">
      <c r="A310" s="75"/>
      <c r="B310" s="75"/>
      <c r="C310" s="76">
        <v>6.2499999999999995E-3</v>
      </c>
      <c r="D310" s="16">
        <f t="shared" si="22"/>
        <v>8.9999999999999982</v>
      </c>
      <c r="E310" s="34">
        <f t="shared" ref="E310:E317" si="27">D310-8</f>
        <v>0.99999999999999822</v>
      </c>
      <c r="F310" s="75">
        <v>6</v>
      </c>
      <c r="G310" s="74"/>
      <c r="H310" s="74"/>
      <c r="I310" s="74"/>
      <c r="J310" s="74"/>
      <c r="K310" s="74"/>
    </row>
    <row r="311" spans="1:11" x14ac:dyDescent="0.25">
      <c r="A311" s="75"/>
      <c r="B311" s="75"/>
      <c r="C311" s="76">
        <v>7.6388888888888886E-3</v>
      </c>
      <c r="D311" s="16">
        <f t="shared" si="22"/>
        <v>11</v>
      </c>
      <c r="E311" s="34">
        <f t="shared" si="27"/>
        <v>3</v>
      </c>
      <c r="F311" s="75">
        <v>7</v>
      </c>
      <c r="G311" s="74"/>
      <c r="H311" s="74"/>
      <c r="I311" s="74"/>
      <c r="J311" s="74"/>
      <c r="K311" s="74"/>
    </row>
    <row r="312" spans="1:11" x14ac:dyDescent="0.25">
      <c r="A312" s="75"/>
      <c r="B312" s="75"/>
      <c r="C312" s="76">
        <v>8.3333333333333332E-3</v>
      </c>
      <c r="D312" s="16">
        <f t="shared" si="22"/>
        <v>12</v>
      </c>
      <c r="E312" s="34">
        <f t="shared" si="27"/>
        <v>4</v>
      </c>
      <c r="F312" s="75">
        <v>6</v>
      </c>
      <c r="G312" s="74"/>
      <c r="H312" s="74"/>
      <c r="I312" s="74"/>
      <c r="J312" s="74"/>
      <c r="K312" s="74"/>
    </row>
    <row r="313" spans="1:11" x14ac:dyDescent="0.25">
      <c r="A313" s="75"/>
      <c r="B313" s="75"/>
      <c r="C313" s="76">
        <v>9.7222222222222224E-3</v>
      </c>
      <c r="D313" s="16">
        <f t="shared" si="22"/>
        <v>14</v>
      </c>
      <c r="E313" s="34">
        <f t="shared" si="27"/>
        <v>6</v>
      </c>
      <c r="F313" s="75">
        <v>7</v>
      </c>
      <c r="G313" s="74"/>
      <c r="H313" s="74"/>
      <c r="I313" s="74"/>
      <c r="J313" s="74"/>
      <c r="K313" s="74"/>
    </row>
    <row r="314" spans="1:11" x14ac:dyDescent="0.25">
      <c r="A314" s="75"/>
      <c r="B314" s="75"/>
      <c r="C314" s="76">
        <v>1.0416666666666666E-2</v>
      </c>
      <c r="D314" s="16">
        <f t="shared" si="22"/>
        <v>15</v>
      </c>
      <c r="E314" s="34">
        <f t="shared" si="27"/>
        <v>7</v>
      </c>
      <c r="F314" s="75">
        <v>6</v>
      </c>
      <c r="G314" s="74"/>
      <c r="H314" s="74"/>
      <c r="I314" s="74"/>
      <c r="J314" s="74"/>
      <c r="K314" s="74"/>
    </row>
    <row r="315" spans="1:11" x14ac:dyDescent="0.25">
      <c r="A315" s="75"/>
      <c r="B315" s="75"/>
      <c r="C315" s="76">
        <v>2.6388888888888889E-2</v>
      </c>
      <c r="D315" s="16">
        <f t="shared" si="22"/>
        <v>38</v>
      </c>
      <c r="E315" s="34">
        <f t="shared" si="27"/>
        <v>30</v>
      </c>
      <c r="F315" s="75">
        <v>7</v>
      </c>
      <c r="G315" s="74"/>
      <c r="H315" s="74"/>
      <c r="I315" s="74"/>
      <c r="J315" s="74"/>
      <c r="K315" s="74"/>
    </row>
    <row r="316" spans="1:11" x14ac:dyDescent="0.25">
      <c r="A316" s="75"/>
      <c r="B316" s="75"/>
      <c r="C316" s="76">
        <v>2.6388888888888889E-2</v>
      </c>
      <c r="D316" s="16">
        <f t="shared" si="22"/>
        <v>38</v>
      </c>
      <c r="E316" s="34">
        <f t="shared" si="27"/>
        <v>30</v>
      </c>
      <c r="F316" s="75">
        <v>6</v>
      </c>
      <c r="G316" s="74"/>
      <c r="H316" s="74"/>
      <c r="I316" s="74"/>
      <c r="J316" s="74"/>
      <c r="K316" s="74"/>
    </row>
    <row r="317" spans="1:11" x14ac:dyDescent="0.25">
      <c r="A317" s="75"/>
      <c r="B317" s="75"/>
      <c r="C317" s="76">
        <v>8.8888888888888892E-2</v>
      </c>
      <c r="D317" s="16">
        <f t="shared" si="22"/>
        <v>128</v>
      </c>
      <c r="E317" s="34">
        <f t="shared" si="27"/>
        <v>120</v>
      </c>
      <c r="F317" s="75">
        <v>8</v>
      </c>
      <c r="G317" s="74"/>
      <c r="H317" s="74"/>
      <c r="I317" s="74"/>
      <c r="J317" s="74"/>
      <c r="K317" s="74"/>
    </row>
    <row r="318" spans="1:11" x14ac:dyDescent="0.25">
      <c r="A318" s="75">
        <v>1</v>
      </c>
      <c r="B318" s="75">
        <v>27</v>
      </c>
      <c r="C318" s="76">
        <v>6.2499999999999995E-3</v>
      </c>
      <c r="D318" s="16">
        <f t="shared" si="22"/>
        <v>8.9999999999999982</v>
      </c>
      <c r="E318" s="34">
        <f>D318-9</f>
        <v>0</v>
      </c>
      <c r="F318" s="75">
        <v>0</v>
      </c>
      <c r="G318" s="74"/>
      <c r="H318" s="74"/>
      <c r="I318" s="74"/>
      <c r="J318" s="74"/>
      <c r="K318" s="74"/>
    </row>
    <row r="319" spans="1:11" x14ac:dyDescent="0.25">
      <c r="A319" s="75"/>
      <c r="B319" s="75"/>
      <c r="C319" s="76">
        <v>6.2499999999999995E-3</v>
      </c>
      <c r="D319" s="16">
        <f t="shared" si="22"/>
        <v>8.9999999999999982</v>
      </c>
      <c r="E319" s="34">
        <f t="shared" ref="E319:E322" si="28">D319-9</f>
        <v>0</v>
      </c>
      <c r="F319" s="75">
        <v>6</v>
      </c>
      <c r="G319" s="74"/>
      <c r="H319" s="74"/>
      <c r="I319" s="74"/>
      <c r="J319" s="74"/>
      <c r="K319" s="74"/>
    </row>
    <row r="320" spans="1:11" x14ac:dyDescent="0.25">
      <c r="A320" s="75"/>
      <c r="B320" s="75"/>
      <c r="C320" s="76">
        <v>6.9444444444444441E-3</v>
      </c>
      <c r="D320" s="16">
        <f t="shared" si="22"/>
        <v>10</v>
      </c>
      <c r="E320" s="34">
        <f t="shared" si="28"/>
        <v>1</v>
      </c>
      <c r="F320" s="75">
        <v>7</v>
      </c>
      <c r="G320" s="74"/>
      <c r="H320" s="74"/>
      <c r="I320" s="74"/>
      <c r="J320" s="74"/>
      <c r="K320" s="74"/>
    </row>
    <row r="321" spans="1:11" x14ac:dyDescent="0.25">
      <c r="A321" s="75"/>
      <c r="B321" s="75"/>
      <c r="C321" s="76">
        <v>4.3750000000000004E-2</v>
      </c>
      <c r="D321" s="16">
        <f t="shared" si="22"/>
        <v>63.000000000000014</v>
      </c>
      <c r="E321" s="34">
        <f t="shared" si="28"/>
        <v>54.000000000000014</v>
      </c>
      <c r="F321" s="75">
        <v>6</v>
      </c>
      <c r="G321" s="74"/>
      <c r="H321" s="74"/>
      <c r="I321" s="74"/>
      <c r="J321" s="74"/>
      <c r="K321" s="74"/>
    </row>
    <row r="322" spans="1:11" x14ac:dyDescent="0.25">
      <c r="A322" s="75"/>
      <c r="B322" s="75"/>
      <c r="C322" s="76">
        <v>8.9583333333333334E-2</v>
      </c>
      <c r="D322" s="16">
        <f t="shared" si="22"/>
        <v>129</v>
      </c>
      <c r="E322" s="34">
        <f t="shared" si="28"/>
        <v>120</v>
      </c>
      <c r="F322" s="75">
        <v>8</v>
      </c>
      <c r="G322" s="74"/>
      <c r="H322" s="74"/>
      <c r="I322" s="74"/>
      <c r="J322" s="74"/>
      <c r="K322" s="74"/>
    </row>
    <row r="323" spans="1:11" x14ac:dyDescent="0.25">
      <c r="A323" s="75">
        <v>1</v>
      </c>
      <c r="B323" s="75">
        <v>28</v>
      </c>
      <c r="C323" s="76">
        <v>5.5555555555555558E-3</v>
      </c>
      <c r="D323" s="16">
        <f t="shared" si="22"/>
        <v>8</v>
      </c>
      <c r="E323" s="34">
        <f>D323-8</f>
        <v>0</v>
      </c>
      <c r="F323" s="75">
        <v>0</v>
      </c>
      <c r="G323" s="74"/>
      <c r="H323" s="74"/>
      <c r="I323" s="74"/>
      <c r="J323" s="74"/>
      <c r="K323" s="74"/>
    </row>
    <row r="324" spans="1:11" x14ac:dyDescent="0.25">
      <c r="A324" s="75"/>
      <c r="B324" s="75"/>
      <c r="C324" s="76">
        <v>6.9444444444444441E-3</v>
      </c>
      <c r="D324" s="16">
        <f t="shared" si="22"/>
        <v>10</v>
      </c>
      <c r="E324" s="34">
        <f t="shared" ref="E324:E330" si="29">D324-8</f>
        <v>2</v>
      </c>
      <c r="F324" s="75">
        <v>2</v>
      </c>
      <c r="G324" s="74"/>
      <c r="H324" s="74"/>
      <c r="I324" s="74"/>
      <c r="J324" s="74"/>
      <c r="K324" s="74"/>
    </row>
    <row r="325" spans="1:11" x14ac:dyDescent="0.25">
      <c r="A325" s="75"/>
      <c r="B325" s="75"/>
      <c r="C325" s="76">
        <v>7.6388888888888886E-3</v>
      </c>
      <c r="D325" s="16">
        <f t="shared" ref="D325:D388" si="30">C325*60*24</f>
        <v>11</v>
      </c>
      <c r="E325" s="34">
        <f t="shared" si="29"/>
        <v>3</v>
      </c>
      <c r="F325" s="75">
        <v>3</v>
      </c>
      <c r="G325" s="74"/>
      <c r="H325" s="74"/>
      <c r="I325" s="74"/>
      <c r="J325" s="74"/>
      <c r="K325" s="74"/>
    </row>
    <row r="326" spans="1:11" x14ac:dyDescent="0.25">
      <c r="A326" s="75"/>
      <c r="B326" s="75"/>
      <c r="C326" s="76">
        <v>9.7222222222222224E-3</v>
      </c>
      <c r="D326" s="16">
        <f t="shared" si="30"/>
        <v>14</v>
      </c>
      <c r="E326" s="34">
        <f t="shared" si="29"/>
        <v>6</v>
      </c>
      <c r="F326" s="75">
        <v>2</v>
      </c>
      <c r="G326" s="74"/>
      <c r="H326" s="74"/>
      <c r="I326" s="74"/>
      <c r="J326" s="74"/>
      <c r="K326" s="74"/>
    </row>
    <row r="327" spans="1:11" x14ac:dyDescent="0.25">
      <c r="A327" s="75"/>
      <c r="B327" s="75"/>
      <c r="C327" s="76">
        <v>1.1805555555555555E-2</v>
      </c>
      <c r="D327" s="16">
        <f t="shared" si="30"/>
        <v>17</v>
      </c>
      <c r="E327" s="34">
        <f t="shared" si="29"/>
        <v>9</v>
      </c>
      <c r="F327" s="75">
        <v>3</v>
      </c>
      <c r="G327" s="74"/>
      <c r="H327" s="74"/>
      <c r="I327" s="74"/>
      <c r="J327" s="74"/>
      <c r="K327" s="74"/>
    </row>
    <row r="328" spans="1:11" x14ac:dyDescent="0.25">
      <c r="A328" s="75"/>
      <c r="B328" s="75"/>
      <c r="C328" s="76">
        <v>1.1805555555555555E-2</v>
      </c>
      <c r="D328" s="16">
        <f t="shared" si="30"/>
        <v>17</v>
      </c>
      <c r="E328" s="34">
        <f t="shared" si="29"/>
        <v>9</v>
      </c>
      <c r="F328" s="75">
        <v>2</v>
      </c>
      <c r="G328" s="74"/>
      <c r="H328" s="74"/>
      <c r="I328" s="74"/>
      <c r="J328" s="74"/>
      <c r="K328" s="74"/>
    </row>
    <row r="329" spans="1:11" x14ac:dyDescent="0.25">
      <c r="A329" s="75"/>
      <c r="B329" s="75"/>
      <c r="C329" s="76">
        <v>1.3194444444444444E-2</v>
      </c>
      <c r="D329" s="16">
        <f t="shared" si="30"/>
        <v>19</v>
      </c>
      <c r="E329" s="34">
        <f t="shared" si="29"/>
        <v>11</v>
      </c>
      <c r="F329" s="75">
        <v>3</v>
      </c>
      <c r="G329" s="74"/>
      <c r="H329" s="74"/>
      <c r="I329" s="74"/>
      <c r="J329" s="74"/>
      <c r="K329" s="74"/>
    </row>
    <row r="330" spans="1:11" x14ac:dyDescent="0.25">
      <c r="A330" s="75"/>
      <c r="B330" s="75"/>
      <c r="C330" s="76">
        <v>8.8888888888888892E-2</v>
      </c>
      <c r="D330" s="16">
        <f t="shared" si="30"/>
        <v>128</v>
      </c>
      <c r="E330" s="34">
        <f t="shared" si="29"/>
        <v>120</v>
      </c>
      <c r="F330" s="75">
        <v>8</v>
      </c>
      <c r="G330" s="74"/>
      <c r="H330" s="74"/>
      <c r="I330" s="74"/>
      <c r="J330" s="74"/>
      <c r="K330" s="74"/>
    </row>
    <row r="331" spans="1:11" x14ac:dyDescent="0.25">
      <c r="A331" s="75">
        <v>1</v>
      </c>
      <c r="B331" s="75">
        <v>29</v>
      </c>
      <c r="C331" s="76">
        <v>4.8611111111111112E-3</v>
      </c>
      <c r="D331" s="16">
        <f t="shared" si="30"/>
        <v>7</v>
      </c>
      <c r="E331" s="34">
        <f>D331-7</f>
        <v>0</v>
      </c>
      <c r="F331" s="75">
        <v>0</v>
      </c>
      <c r="G331" s="74"/>
      <c r="H331" s="74"/>
      <c r="I331" s="74"/>
      <c r="J331" s="74"/>
      <c r="K331" s="74"/>
    </row>
    <row r="332" spans="1:11" x14ac:dyDescent="0.25">
      <c r="A332" s="75"/>
      <c r="B332" s="75"/>
      <c r="C332" s="76">
        <v>5.5555555555555558E-3</v>
      </c>
      <c r="D332" s="16">
        <f t="shared" si="30"/>
        <v>8</v>
      </c>
      <c r="E332" s="34">
        <f t="shared" ref="E332:E357" si="31">D332-7</f>
        <v>1</v>
      </c>
      <c r="F332" s="75">
        <v>6</v>
      </c>
      <c r="G332" s="74"/>
      <c r="H332" s="74"/>
      <c r="I332" s="74"/>
      <c r="J332" s="74"/>
      <c r="K332" s="74"/>
    </row>
    <row r="333" spans="1:11" x14ac:dyDescent="0.25">
      <c r="A333" s="75"/>
      <c r="B333" s="75"/>
      <c r="C333" s="76">
        <v>6.2499999999999995E-3</v>
      </c>
      <c r="D333" s="16">
        <f t="shared" si="30"/>
        <v>8.9999999999999982</v>
      </c>
      <c r="E333" s="34">
        <f t="shared" si="31"/>
        <v>1.9999999999999982</v>
      </c>
      <c r="F333" s="75">
        <v>7</v>
      </c>
      <c r="G333" s="74"/>
      <c r="H333" s="74"/>
      <c r="I333" s="74"/>
      <c r="J333" s="74"/>
      <c r="K333" s="74"/>
    </row>
    <row r="334" spans="1:11" x14ac:dyDescent="0.25">
      <c r="A334" s="75"/>
      <c r="B334" s="75"/>
      <c r="C334" s="76">
        <v>6.9444444444444441E-3</v>
      </c>
      <c r="D334" s="16">
        <f t="shared" si="30"/>
        <v>10</v>
      </c>
      <c r="E334" s="34">
        <f t="shared" si="31"/>
        <v>3</v>
      </c>
      <c r="F334" s="75">
        <v>6</v>
      </c>
      <c r="G334" s="74"/>
      <c r="H334" s="74"/>
      <c r="I334" s="74"/>
      <c r="J334" s="74"/>
      <c r="K334" s="74"/>
    </row>
    <row r="335" spans="1:11" x14ac:dyDescent="0.25">
      <c r="A335" s="75"/>
      <c r="B335" s="75"/>
      <c r="C335" s="76">
        <v>6.9444444444444441E-3</v>
      </c>
      <c r="D335" s="16">
        <f t="shared" si="30"/>
        <v>10</v>
      </c>
      <c r="E335" s="34">
        <f t="shared" si="31"/>
        <v>3</v>
      </c>
      <c r="F335" s="75">
        <v>7</v>
      </c>
      <c r="G335" s="74"/>
      <c r="H335" s="74"/>
      <c r="I335" s="74"/>
      <c r="J335" s="74"/>
      <c r="K335" s="74"/>
    </row>
    <row r="336" spans="1:11" x14ac:dyDescent="0.25">
      <c r="A336" s="75"/>
      <c r="B336" s="75"/>
      <c r="C336" s="76">
        <v>9.0277777777777787E-3</v>
      </c>
      <c r="D336" s="16">
        <f t="shared" si="30"/>
        <v>13.000000000000002</v>
      </c>
      <c r="E336" s="34">
        <f t="shared" si="31"/>
        <v>6.0000000000000018</v>
      </c>
      <c r="F336" s="75">
        <v>6</v>
      </c>
      <c r="G336" s="74"/>
      <c r="H336" s="74"/>
      <c r="I336" s="74"/>
      <c r="J336" s="74"/>
      <c r="K336" s="74"/>
    </row>
    <row r="337" spans="1:11" x14ac:dyDescent="0.25">
      <c r="A337" s="75"/>
      <c r="B337" s="75"/>
      <c r="C337" s="76">
        <v>9.7222222222222224E-3</v>
      </c>
      <c r="D337" s="16">
        <f t="shared" si="30"/>
        <v>14</v>
      </c>
      <c r="E337" s="34">
        <f t="shared" si="31"/>
        <v>7</v>
      </c>
      <c r="F337" s="75">
        <v>7</v>
      </c>
      <c r="G337" s="74"/>
      <c r="H337" s="74"/>
      <c r="I337" s="74"/>
      <c r="J337" s="74"/>
      <c r="K337" s="74"/>
    </row>
    <row r="338" spans="1:11" x14ac:dyDescent="0.25">
      <c r="A338" s="75"/>
      <c r="B338" s="75"/>
      <c r="C338" s="76">
        <v>8.819444444444445E-2</v>
      </c>
      <c r="D338" s="16">
        <f t="shared" si="30"/>
        <v>127</v>
      </c>
      <c r="E338" s="34">
        <f t="shared" si="31"/>
        <v>120</v>
      </c>
      <c r="F338" s="75">
        <v>8</v>
      </c>
      <c r="G338" s="74"/>
      <c r="H338" s="74"/>
      <c r="I338" s="74"/>
      <c r="J338" s="74"/>
      <c r="K338" s="74"/>
    </row>
    <row r="339" spans="1:11" x14ac:dyDescent="0.25">
      <c r="A339" s="75">
        <v>1</v>
      </c>
      <c r="B339" s="75">
        <v>30</v>
      </c>
      <c r="C339" s="76">
        <v>4.8611111111111112E-3</v>
      </c>
      <c r="D339" s="16">
        <f t="shared" si="30"/>
        <v>7</v>
      </c>
      <c r="E339" s="34">
        <f t="shared" si="31"/>
        <v>0</v>
      </c>
      <c r="F339" s="75">
        <v>0</v>
      </c>
      <c r="G339" s="74"/>
      <c r="H339" s="74"/>
      <c r="I339" s="74"/>
      <c r="J339" s="74"/>
      <c r="K339" s="74"/>
    </row>
    <row r="340" spans="1:11" x14ac:dyDescent="0.25">
      <c r="A340" s="75"/>
      <c r="B340" s="75"/>
      <c r="C340" s="76">
        <v>7.6388888888888886E-3</v>
      </c>
      <c r="D340" s="16">
        <f t="shared" si="30"/>
        <v>11</v>
      </c>
      <c r="E340" s="34">
        <f t="shared" si="31"/>
        <v>4</v>
      </c>
      <c r="F340" s="75">
        <v>6</v>
      </c>
      <c r="G340" s="74"/>
      <c r="H340" s="74"/>
      <c r="I340" s="74"/>
      <c r="J340" s="74"/>
      <c r="K340" s="74"/>
    </row>
    <row r="341" spans="1:11" x14ac:dyDescent="0.25">
      <c r="A341" s="75"/>
      <c r="B341" s="75"/>
      <c r="C341" s="76">
        <v>8.3333333333333332E-3</v>
      </c>
      <c r="D341" s="16">
        <f t="shared" si="30"/>
        <v>12</v>
      </c>
      <c r="E341" s="34">
        <f t="shared" si="31"/>
        <v>5</v>
      </c>
      <c r="F341" s="75">
        <v>7</v>
      </c>
      <c r="G341" s="74"/>
      <c r="H341" s="74"/>
      <c r="I341" s="74"/>
      <c r="J341" s="74"/>
      <c r="K341" s="74"/>
    </row>
    <row r="342" spans="1:11" x14ac:dyDescent="0.25">
      <c r="A342" s="75"/>
      <c r="B342" s="75"/>
      <c r="C342" s="76">
        <v>8.3333333333333332E-3</v>
      </c>
      <c r="D342" s="16">
        <f t="shared" si="30"/>
        <v>12</v>
      </c>
      <c r="E342" s="34">
        <f t="shared" si="31"/>
        <v>5</v>
      </c>
      <c r="F342" s="75">
        <v>6</v>
      </c>
      <c r="G342" s="74"/>
      <c r="H342" s="74"/>
      <c r="I342" s="74"/>
      <c r="J342" s="74"/>
      <c r="K342" s="74"/>
    </row>
    <row r="343" spans="1:11" x14ac:dyDescent="0.25">
      <c r="A343" s="75"/>
      <c r="B343" s="75"/>
      <c r="C343" s="76">
        <v>9.0277777777777787E-3</v>
      </c>
      <c r="D343" s="16">
        <f t="shared" si="30"/>
        <v>13.000000000000002</v>
      </c>
      <c r="E343" s="34">
        <f t="shared" si="31"/>
        <v>6.0000000000000018</v>
      </c>
      <c r="F343" s="75">
        <v>7</v>
      </c>
      <c r="G343" s="74"/>
      <c r="H343" s="74"/>
      <c r="I343" s="74"/>
      <c r="J343" s="74"/>
      <c r="K343" s="74"/>
    </row>
    <row r="344" spans="1:11" x14ac:dyDescent="0.25">
      <c r="A344" s="75"/>
      <c r="B344" s="75"/>
      <c r="C344" s="76">
        <v>9.7222222222222224E-3</v>
      </c>
      <c r="D344" s="16">
        <f t="shared" si="30"/>
        <v>14</v>
      </c>
      <c r="E344" s="34">
        <f t="shared" si="31"/>
        <v>7</v>
      </c>
      <c r="F344" s="75">
        <v>6</v>
      </c>
      <c r="G344" s="74"/>
      <c r="H344" s="74"/>
      <c r="I344" s="74"/>
      <c r="J344" s="74"/>
      <c r="K344" s="74"/>
    </row>
    <row r="345" spans="1:11" x14ac:dyDescent="0.25">
      <c r="A345" s="75"/>
      <c r="B345" s="75"/>
      <c r="C345" s="76">
        <v>1.0416666666666666E-2</v>
      </c>
      <c r="D345" s="16">
        <f t="shared" si="30"/>
        <v>15</v>
      </c>
      <c r="E345" s="34">
        <f t="shared" si="31"/>
        <v>8</v>
      </c>
      <c r="F345" s="75">
        <v>7</v>
      </c>
      <c r="G345" s="74"/>
      <c r="H345" s="74"/>
      <c r="I345" s="74"/>
      <c r="J345" s="74"/>
      <c r="K345" s="74"/>
    </row>
    <row r="346" spans="1:11" x14ac:dyDescent="0.25">
      <c r="A346" s="75"/>
      <c r="B346" s="75"/>
      <c r="C346" s="76">
        <v>1.0416666666666666E-2</v>
      </c>
      <c r="D346" s="16">
        <f t="shared" si="30"/>
        <v>15</v>
      </c>
      <c r="E346" s="34">
        <f t="shared" si="31"/>
        <v>8</v>
      </c>
      <c r="F346" s="75">
        <v>6</v>
      </c>
      <c r="G346" s="74"/>
      <c r="H346" s="74"/>
      <c r="I346" s="74"/>
      <c r="J346" s="74"/>
      <c r="K346" s="74"/>
    </row>
    <row r="347" spans="1:11" x14ac:dyDescent="0.25">
      <c r="A347" s="75"/>
      <c r="B347" s="75"/>
      <c r="C347" s="76">
        <v>1.1111111111111112E-2</v>
      </c>
      <c r="D347" s="16">
        <f t="shared" si="30"/>
        <v>16</v>
      </c>
      <c r="E347" s="34">
        <f t="shared" si="31"/>
        <v>9</v>
      </c>
      <c r="F347" s="75">
        <v>7</v>
      </c>
      <c r="G347" s="74"/>
      <c r="H347" s="74"/>
      <c r="I347" s="74"/>
      <c r="J347" s="74"/>
      <c r="K347" s="74"/>
    </row>
    <row r="348" spans="1:11" x14ac:dyDescent="0.25">
      <c r="A348" s="75"/>
      <c r="B348" s="75"/>
      <c r="C348" s="76">
        <v>1.1805555555555555E-2</v>
      </c>
      <c r="D348" s="16">
        <f t="shared" si="30"/>
        <v>17</v>
      </c>
      <c r="E348" s="34">
        <f t="shared" si="31"/>
        <v>10</v>
      </c>
      <c r="F348" s="75">
        <v>6</v>
      </c>
      <c r="G348" s="74"/>
      <c r="H348" s="74"/>
      <c r="I348" s="74"/>
      <c r="J348" s="74"/>
      <c r="K348" s="74"/>
    </row>
    <row r="349" spans="1:11" x14ac:dyDescent="0.25">
      <c r="A349" s="75"/>
      <c r="B349" s="75"/>
      <c r="C349" s="76">
        <v>1.3194444444444444E-2</v>
      </c>
      <c r="D349" s="16">
        <f t="shared" si="30"/>
        <v>19</v>
      </c>
      <c r="E349" s="34">
        <f t="shared" si="31"/>
        <v>12</v>
      </c>
      <c r="F349" s="75">
        <v>7</v>
      </c>
      <c r="G349" s="74"/>
      <c r="H349" s="74"/>
      <c r="I349" s="74"/>
      <c r="J349" s="74"/>
      <c r="K349" s="74"/>
    </row>
    <row r="350" spans="1:11" x14ac:dyDescent="0.25">
      <c r="A350" s="75"/>
      <c r="B350" s="75"/>
      <c r="C350" s="76">
        <v>1.3194444444444444E-2</v>
      </c>
      <c r="D350" s="16">
        <f t="shared" si="30"/>
        <v>19</v>
      </c>
      <c r="E350" s="34">
        <f t="shared" si="31"/>
        <v>12</v>
      </c>
      <c r="F350" s="75">
        <v>6</v>
      </c>
      <c r="G350" s="74"/>
      <c r="H350" s="74"/>
      <c r="I350" s="74"/>
      <c r="J350" s="74"/>
      <c r="K350" s="74"/>
    </row>
    <row r="351" spans="1:11" x14ac:dyDescent="0.25">
      <c r="A351" s="75"/>
      <c r="B351" s="75"/>
      <c r="C351" s="76">
        <v>1.4583333333333332E-2</v>
      </c>
      <c r="D351" s="16">
        <f t="shared" si="30"/>
        <v>20.999999999999996</v>
      </c>
      <c r="E351" s="34">
        <f t="shared" si="31"/>
        <v>13.999999999999996</v>
      </c>
      <c r="F351" s="75">
        <v>7</v>
      </c>
      <c r="G351" s="74"/>
      <c r="H351" s="74"/>
      <c r="I351" s="74"/>
      <c r="J351" s="74"/>
      <c r="K351" s="74"/>
    </row>
    <row r="352" spans="1:11" x14ac:dyDescent="0.25">
      <c r="A352" s="75"/>
      <c r="B352" s="75"/>
      <c r="C352" s="76">
        <v>1.4583333333333332E-2</v>
      </c>
      <c r="D352" s="16">
        <f t="shared" si="30"/>
        <v>20.999999999999996</v>
      </c>
      <c r="E352" s="34">
        <f t="shared" si="31"/>
        <v>13.999999999999996</v>
      </c>
      <c r="F352" s="75">
        <v>6</v>
      </c>
      <c r="G352" s="74"/>
      <c r="H352" s="74"/>
      <c r="I352" s="74"/>
      <c r="J352" s="74"/>
      <c r="K352" s="74"/>
    </row>
    <row r="353" spans="1:11" x14ac:dyDescent="0.25">
      <c r="A353" s="75"/>
      <c r="B353" s="75"/>
      <c r="C353" s="76">
        <v>1.5972222222222224E-2</v>
      </c>
      <c r="D353" s="16">
        <f t="shared" si="30"/>
        <v>23.000000000000004</v>
      </c>
      <c r="E353" s="34">
        <f t="shared" si="31"/>
        <v>16.000000000000004</v>
      </c>
      <c r="F353" s="75">
        <v>7</v>
      </c>
      <c r="G353" s="74"/>
      <c r="H353" s="74"/>
      <c r="I353" s="74"/>
      <c r="J353" s="74"/>
      <c r="K353" s="74"/>
    </row>
    <row r="354" spans="1:11" x14ac:dyDescent="0.25">
      <c r="A354" s="75"/>
      <c r="B354" s="75"/>
      <c r="C354" s="76">
        <v>1.5972222222222224E-2</v>
      </c>
      <c r="D354" s="16">
        <f t="shared" si="30"/>
        <v>23.000000000000004</v>
      </c>
      <c r="E354" s="34">
        <f t="shared" si="31"/>
        <v>16.000000000000004</v>
      </c>
      <c r="F354" s="75">
        <v>6</v>
      </c>
      <c r="G354" s="74"/>
      <c r="H354" s="74"/>
      <c r="I354" s="74"/>
      <c r="J354" s="74"/>
      <c r="K354" s="74"/>
    </row>
    <row r="355" spans="1:11" x14ac:dyDescent="0.25">
      <c r="A355" s="75"/>
      <c r="B355" s="75"/>
      <c r="C355" s="76">
        <v>1.5972222222222224E-2</v>
      </c>
      <c r="D355" s="16">
        <f t="shared" si="30"/>
        <v>23.000000000000004</v>
      </c>
      <c r="E355" s="34">
        <f t="shared" si="31"/>
        <v>16.000000000000004</v>
      </c>
      <c r="F355" s="75">
        <v>7</v>
      </c>
      <c r="G355" s="74"/>
      <c r="H355" s="74"/>
      <c r="I355" s="74"/>
      <c r="J355" s="74"/>
      <c r="K355" s="74"/>
    </row>
    <row r="356" spans="1:11" x14ac:dyDescent="0.25">
      <c r="A356" s="75"/>
      <c r="B356" s="75"/>
      <c r="C356" s="76">
        <v>1.6666666666666666E-2</v>
      </c>
      <c r="D356" s="16">
        <f t="shared" si="30"/>
        <v>24</v>
      </c>
      <c r="E356" s="34">
        <f t="shared" si="31"/>
        <v>17</v>
      </c>
      <c r="F356" s="75">
        <v>6</v>
      </c>
      <c r="G356" s="74"/>
      <c r="H356" s="74"/>
      <c r="I356" s="74"/>
      <c r="J356" s="74"/>
      <c r="K356" s="74"/>
    </row>
    <row r="357" spans="1:11" x14ac:dyDescent="0.25">
      <c r="A357" s="75"/>
      <c r="B357" s="75"/>
      <c r="C357" s="76">
        <v>8.819444444444445E-2</v>
      </c>
      <c r="D357" s="16">
        <f t="shared" si="30"/>
        <v>127</v>
      </c>
      <c r="E357" s="34">
        <f t="shared" si="31"/>
        <v>120</v>
      </c>
      <c r="F357" s="75">
        <v>8</v>
      </c>
      <c r="G357" s="74"/>
      <c r="H357" s="74"/>
      <c r="I357" s="74"/>
      <c r="J357" s="74"/>
      <c r="K357" s="74"/>
    </row>
    <row r="358" spans="1:11" x14ac:dyDescent="0.25">
      <c r="A358" s="75">
        <v>2</v>
      </c>
      <c r="B358" s="75">
        <v>1</v>
      </c>
      <c r="C358" s="76">
        <v>1.1805555555555555E-2</v>
      </c>
      <c r="D358" s="16">
        <f t="shared" si="30"/>
        <v>17</v>
      </c>
      <c r="E358" s="34">
        <f>D358-17</f>
        <v>0</v>
      </c>
      <c r="F358" s="75">
        <v>0</v>
      </c>
      <c r="G358" s="74"/>
      <c r="H358" s="74"/>
      <c r="I358" s="74"/>
      <c r="J358" s="74"/>
      <c r="K358" s="74"/>
    </row>
    <row r="359" spans="1:11" x14ac:dyDescent="0.25">
      <c r="A359" s="75"/>
      <c r="B359" s="75"/>
      <c r="C359" s="76">
        <v>1.2499999999999999E-2</v>
      </c>
      <c r="D359" s="16">
        <f t="shared" si="30"/>
        <v>17.999999999999996</v>
      </c>
      <c r="E359" s="34">
        <f t="shared" ref="E359:E361" si="32">D359-17</f>
        <v>0.99999999999999645</v>
      </c>
      <c r="F359" s="75">
        <v>1</v>
      </c>
      <c r="G359" s="74"/>
      <c r="H359" s="74"/>
      <c r="I359" s="74"/>
      <c r="J359" s="74"/>
      <c r="K359" s="74"/>
    </row>
    <row r="360" spans="1:11" x14ac:dyDescent="0.25">
      <c r="A360" s="75"/>
      <c r="B360" s="75"/>
      <c r="C360" s="76">
        <v>1.2499999999999999E-2</v>
      </c>
      <c r="D360" s="16">
        <f t="shared" si="30"/>
        <v>17.999999999999996</v>
      </c>
      <c r="E360" s="34">
        <f t="shared" si="32"/>
        <v>0.99999999999999645</v>
      </c>
      <c r="F360" s="75">
        <v>6</v>
      </c>
      <c r="G360" s="74"/>
      <c r="H360" s="74"/>
      <c r="I360" s="74"/>
      <c r="J360" s="74"/>
      <c r="K360" s="74"/>
    </row>
    <row r="361" spans="1:11" x14ac:dyDescent="0.25">
      <c r="A361" s="75"/>
      <c r="B361" s="75"/>
      <c r="C361" s="76">
        <v>9.5138888888888884E-2</v>
      </c>
      <c r="D361" s="16">
        <f t="shared" si="30"/>
        <v>137</v>
      </c>
      <c r="E361" s="34">
        <f t="shared" si="32"/>
        <v>120</v>
      </c>
      <c r="F361" s="75">
        <v>8</v>
      </c>
      <c r="G361" s="74"/>
      <c r="H361" s="74"/>
      <c r="I361" s="74"/>
      <c r="J361" s="74"/>
      <c r="K361" s="74"/>
    </row>
    <row r="362" spans="1:11" x14ac:dyDescent="0.25">
      <c r="A362" s="75">
        <v>2</v>
      </c>
      <c r="B362" s="75">
        <v>2</v>
      </c>
      <c r="C362" s="76">
        <v>6.2499999999999995E-3</v>
      </c>
      <c r="D362" s="16">
        <f t="shared" si="30"/>
        <v>8.9999999999999982</v>
      </c>
      <c r="E362" s="34">
        <f>D362-9</f>
        <v>0</v>
      </c>
      <c r="F362" s="75">
        <v>0</v>
      </c>
      <c r="G362" s="74"/>
      <c r="H362" s="74"/>
      <c r="I362" s="74"/>
      <c r="J362" s="74"/>
      <c r="K362" s="74"/>
    </row>
    <row r="363" spans="1:11" x14ac:dyDescent="0.25">
      <c r="A363" s="75"/>
      <c r="B363" s="75"/>
      <c r="C363" s="76">
        <v>3.125E-2</v>
      </c>
      <c r="D363" s="16">
        <f t="shared" si="30"/>
        <v>45</v>
      </c>
      <c r="E363" s="34">
        <f t="shared" ref="E363:E367" si="33">D363-9</f>
        <v>36</v>
      </c>
      <c r="F363" s="75">
        <v>1</v>
      </c>
      <c r="G363" s="74"/>
      <c r="H363" s="74"/>
      <c r="I363" s="74"/>
      <c r="J363" s="74"/>
      <c r="K363" s="74"/>
    </row>
    <row r="364" spans="1:11" x14ac:dyDescent="0.25">
      <c r="A364" s="75"/>
      <c r="B364" s="75"/>
      <c r="C364" s="76">
        <v>3.125E-2</v>
      </c>
      <c r="D364" s="16">
        <f t="shared" si="30"/>
        <v>45</v>
      </c>
      <c r="E364" s="34">
        <f t="shared" si="33"/>
        <v>36</v>
      </c>
      <c r="F364" s="75">
        <v>1</v>
      </c>
      <c r="G364" s="74"/>
      <c r="H364" s="74"/>
      <c r="I364" s="74"/>
      <c r="J364" s="74"/>
      <c r="K364" s="74"/>
    </row>
    <row r="365" spans="1:11" x14ac:dyDescent="0.25">
      <c r="A365" s="75"/>
      <c r="B365" s="75"/>
      <c r="C365" s="76">
        <v>7.2222222222222229E-2</v>
      </c>
      <c r="D365" s="16">
        <f t="shared" si="30"/>
        <v>104.00000000000001</v>
      </c>
      <c r="E365" s="34">
        <f t="shared" si="33"/>
        <v>95.000000000000014</v>
      </c>
      <c r="F365" s="75">
        <v>1</v>
      </c>
      <c r="G365" s="74"/>
      <c r="H365" s="74"/>
      <c r="I365" s="74"/>
      <c r="J365" s="74"/>
      <c r="K365" s="74"/>
    </row>
    <row r="366" spans="1:11" x14ac:dyDescent="0.25">
      <c r="A366" s="75"/>
      <c r="B366" s="75"/>
      <c r="C366" s="76">
        <v>8.4722222222222213E-2</v>
      </c>
      <c r="D366" s="16">
        <f t="shared" si="30"/>
        <v>122</v>
      </c>
      <c r="E366" s="34">
        <f t="shared" si="33"/>
        <v>113</v>
      </c>
      <c r="F366" s="75">
        <v>1</v>
      </c>
      <c r="G366" s="74"/>
      <c r="H366" s="74"/>
      <c r="I366" s="74"/>
      <c r="J366" s="74"/>
      <c r="K366" s="74"/>
    </row>
    <row r="367" spans="1:11" x14ac:dyDescent="0.25">
      <c r="A367" s="75"/>
      <c r="B367" s="75"/>
      <c r="C367" s="76">
        <v>8.9583333333333334E-2</v>
      </c>
      <c r="D367" s="16">
        <f t="shared" si="30"/>
        <v>129</v>
      </c>
      <c r="E367" s="34">
        <f t="shared" si="33"/>
        <v>120</v>
      </c>
      <c r="F367" s="75">
        <v>8</v>
      </c>
      <c r="G367" s="74"/>
      <c r="H367" s="74"/>
      <c r="I367" s="74"/>
      <c r="J367" s="74"/>
      <c r="K367" s="74"/>
    </row>
    <row r="368" spans="1:11" x14ac:dyDescent="0.25">
      <c r="A368" s="75">
        <v>2</v>
      </c>
      <c r="B368" s="75">
        <v>3</v>
      </c>
      <c r="C368" s="76">
        <v>6.9444444444444441E-3</v>
      </c>
      <c r="D368" s="16">
        <f t="shared" si="30"/>
        <v>10</v>
      </c>
      <c r="E368" s="34">
        <f>D368-10</f>
        <v>0</v>
      </c>
      <c r="F368" s="75">
        <v>0</v>
      </c>
      <c r="G368" s="74"/>
      <c r="H368" s="74"/>
      <c r="I368" s="74"/>
      <c r="J368" s="74"/>
      <c r="K368" s="74"/>
    </row>
    <row r="369" spans="1:11" x14ac:dyDescent="0.25">
      <c r="A369" s="75"/>
      <c r="B369" s="75"/>
      <c r="C369" s="76">
        <v>7.6388888888888886E-3</v>
      </c>
      <c r="D369" s="16">
        <f t="shared" si="30"/>
        <v>11</v>
      </c>
      <c r="E369" s="34">
        <f t="shared" ref="E369:E370" si="34">D369-10</f>
        <v>1</v>
      </c>
      <c r="F369" s="75">
        <v>1</v>
      </c>
      <c r="G369" s="74"/>
      <c r="H369" s="74"/>
      <c r="I369" s="74"/>
      <c r="J369" s="74"/>
      <c r="K369" s="74"/>
    </row>
    <row r="370" spans="1:11" x14ac:dyDescent="0.25">
      <c r="A370" s="75"/>
      <c r="B370" s="75"/>
      <c r="C370" s="76">
        <v>9.0277777777777776E-2</v>
      </c>
      <c r="D370" s="16">
        <f t="shared" si="30"/>
        <v>130</v>
      </c>
      <c r="E370" s="34">
        <f t="shared" si="34"/>
        <v>120</v>
      </c>
      <c r="F370" s="75">
        <v>8</v>
      </c>
      <c r="G370" s="74"/>
      <c r="H370" s="74"/>
      <c r="I370" s="74"/>
      <c r="J370" s="74"/>
      <c r="K370" s="74"/>
    </row>
    <row r="371" spans="1:11" x14ac:dyDescent="0.25">
      <c r="A371" s="75">
        <v>2</v>
      </c>
      <c r="B371" s="75">
        <v>4</v>
      </c>
      <c r="C371" s="76">
        <v>5.5555555555555558E-3</v>
      </c>
      <c r="D371" s="16">
        <f t="shared" si="30"/>
        <v>8</v>
      </c>
      <c r="E371" s="34">
        <f>D371-8</f>
        <v>0</v>
      </c>
      <c r="F371" s="75">
        <v>0</v>
      </c>
      <c r="G371" s="74"/>
      <c r="H371" s="74"/>
      <c r="I371" s="74"/>
      <c r="J371" s="74"/>
      <c r="K371" s="74"/>
    </row>
    <row r="372" spans="1:11" x14ac:dyDescent="0.25">
      <c r="A372" s="75"/>
      <c r="B372" s="75"/>
      <c r="C372" s="76">
        <v>6.2499999999999995E-3</v>
      </c>
      <c r="D372" s="16">
        <f t="shared" si="30"/>
        <v>8.9999999999999982</v>
      </c>
      <c r="E372" s="34">
        <f t="shared" ref="E372:E380" si="35">D372-8</f>
        <v>0.99999999999999822</v>
      </c>
      <c r="F372" s="75">
        <v>1</v>
      </c>
      <c r="G372" s="74"/>
      <c r="H372" s="74"/>
      <c r="I372" s="74"/>
      <c r="J372" s="74"/>
      <c r="K372" s="74"/>
    </row>
    <row r="373" spans="1:11" x14ac:dyDescent="0.25">
      <c r="A373" s="75"/>
      <c r="B373" s="75"/>
      <c r="C373" s="76">
        <v>8.3333333333333332E-3</v>
      </c>
      <c r="D373" s="16">
        <f t="shared" si="30"/>
        <v>12</v>
      </c>
      <c r="E373" s="34">
        <f t="shared" si="35"/>
        <v>4</v>
      </c>
      <c r="F373" s="75">
        <v>1</v>
      </c>
      <c r="G373" s="74"/>
      <c r="H373" s="74"/>
      <c r="I373" s="74"/>
      <c r="J373" s="74"/>
      <c r="K373" s="74"/>
    </row>
    <row r="374" spans="1:11" x14ac:dyDescent="0.25">
      <c r="A374" s="75"/>
      <c r="B374" s="75"/>
      <c r="C374" s="76">
        <v>9.7222222222222224E-3</v>
      </c>
      <c r="D374" s="16">
        <f t="shared" si="30"/>
        <v>14</v>
      </c>
      <c r="E374" s="34">
        <f t="shared" si="35"/>
        <v>6</v>
      </c>
      <c r="F374" s="75">
        <v>1</v>
      </c>
      <c r="G374" s="74"/>
      <c r="H374" s="74"/>
      <c r="I374" s="74"/>
      <c r="J374" s="74"/>
      <c r="K374" s="74"/>
    </row>
    <row r="375" spans="1:11" x14ac:dyDescent="0.25">
      <c r="A375" s="75"/>
      <c r="B375" s="75"/>
      <c r="C375" s="76">
        <v>2.013888888888889E-2</v>
      </c>
      <c r="D375" s="16">
        <f t="shared" si="30"/>
        <v>29.000000000000004</v>
      </c>
      <c r="E375" s="34">
        <f t="shared" si="35"/>
        <v>21.000000000000004</v>
      </c>
      <c r="F375" s="75">
        <v>1</v>
      </c>
      <c r="G375" s="74"/>
      <c r="H375" s="74"/>
      <c r="I375" s="74"/>
      <c r="J375" s="74"/>
      <c r="K375" s="74"/>
    </row>
    <row r="376" spans="1:11" x14ac:dyDescent="0.25">
      <c r="A376" s="75"/>
      <c r="B376" s="75"/>
      <c r="C376" s="76">
        <v>3.6805555555555557E-2</v>
      </c>
      <c r="D376" s="16">
        <f t="shared" si="30"/>
        <v>53</v>
      </c>
      <c r="E376" s="34">
        <f t="shared" si="35"/>
        <v>45</v>
      </c>
      <c r="F376" s="75">
        <v>1</v>
      </c>
      <c r="G376" s="74"/>
      <c r="H376" s="74"/>
      <c r="I376" s="74"/>
      <c r="J376" s="74"/>
      <c r="K376" s="74"/>
    </row>
    <row r="377" spans="1:11" x14ac:dyDescent="0.25">
      <c r="A377" s="75"/>
      <c r="B377" s="75"/>
      <c r="C377" s="76">
        <v>8.8888888888888892E-2</v>
      </c>
      <c r="D377" s="16">
        <f t="shared" si="30"/>
        <v>128</v>
      </c>
      <c r="E377" s="34">
        <f t="shared" si="35"/>
        <v>120</v>
      </c>
      <c r="F377" s="75">
        <v>8</v>
      </c>
      <c r="G377" s="74"/>
      <c r="H377" s="74"/>
      <c r="I377" s="74"/>
      <c r="J377" s="74"/>
      <c r="K377" s="74"/>
    </row>
    <row r="378" spans="1:11" x14ac:dyDescent="0.25">
      <c r="A378" s="75">
        <v>2</v>
      </c>
      <c r="B378" s="75">
        <v>6</v>
      </c>
      <c r="C378" s="76">
        <v>5.5555555555555558E-3</v>
      </c>
      <c r="D378" s="16">
        <f t="shared" si="30"/>
        <v>8</v>
      </c>
      <c r="E378" s="34">
        <f t="shared" si="35"/>
        <v>0</v>
      </c>
      <c r="F378" s="75">
        <v>0</v>
      </c>
      <c r="G378" s="74"/>
      <c r="H378" s="74"/>
      <c r="I378" s="74"/>
      <c r="J378" s="74"/>
      <c r="K378" s="74"/>
    </row>
    <row r="379" spans="1:11" x14ac:dyDescent="0.25">
      <c r="A379" s="75"/>
      <c r="B379" s="75"/>
      <c r="C379" s="76">
        <v>6.2499999999999995E-3</v>
      </c>
      <c r="D379" s="16">
        <f t="shared" si="30"/>
        <v>8.9999999999999982</v>
      </c>
      <c r="E379" s="34">
        <f t="shared" si="35"/>
        <v>0.99999999999999822</v>
      </c>
      <c r="F379" s="75">
        <v>6</v>
      </c>
      <c r="G379" s="74"/>
      <c r="H379" s="74"/>
      <c r="I379" s="74"/>
      <c r="J379" s="74"/>
      <c r="K379" s="74"/>
    </row>
    <row r="380" spans="1:11" x14ac:dyDescent="0.25">
      <c r="A380" s="75"/>
      <c r="B380" s="75"/>
      <c r="C380" s="76">
        <v>8.8888888888888892E-2</v>
      </c>
      <c r="D380" s="16">
        <f t="shared" si="30"/>
        <v>128</v>
      </c>
      <c r="E380" s="34">
        <f t="shared" si="35"/>
        <v>120</v>
      </c>
      <c r="F380" s="75">
        <v>8</v>
      </c>
      <c r="G380" s="74"/>
      <c r="H380" s="74"/>
      <c r="I380" s="74"/>
      <c r="J380" s="74"/>
      <c r="K380" s="74"/>
    </row>
    <row r="381" spans="1:11" x14ac:dyDescent="0.25">
      <c r="A381" s="75">
        <v>2</v>
      </c>
      <c r="B381" s="75">
        <v>7</v>
      </c>
      <c r="C381" s="76">
        <v>6.9444444444444441E-3</v>
      </c>
      <c r="D381" s="16">
        <f t="shared" si="30"/>
        <v>10</v>
      </c>
      <c r="E381" s="34">
        <f>D381-10</f>
        <v>0</v>
      </c>
      <c r="F381" s="75">
        <v>0</v>
      </c>
      <c r="G381" s="74"/>
      <c r="H381" s="74"/>
      <c r="I381" s="74"/>
      <c r="J381" s="74"/>
      <c r="K381" s="74"/>
    </row>
    <row r="382" spans="1:11" x14ac:dyDescent="0.25">
      <c r="A382" s="75"/>
      <c r="B382" s="75"/>
      <c r="C382" s="76">
        <v>8.819444444444445E-2</v>
      </c>
      <c r="D382" s="16">
        <f t="shared" si="30"/>
        <v>127</v>
      </c>
      <c r="E382" s="34">
        <f t="shared" ref="E382:E391" si="36">D382-10</f>
        <v>117</v>
      </c>
      <c r="F382" s="75">
        <v>1</v>
      </c>
      <c r="G382" s="74"/>
      <c r="H382" s="74"/>
      <c r="I382" s="74"/>
      <c r="J382" s="74"/>
      <c r="K382" s="74"/>
    </row>
    <row r="383" spans="1:11" x14ac:dyDescent="0.25">
      <c r="A383" s="75"/>
      <c r="B383" s="75"/>
      <c r="C383" s="76">
        <v>8.8888888888888892E-2</v>
      </c>
      <c r="D383" s="16">
        <f t="shared" si="30"/>
        <v>128</v>
      </c>
      <c r="E383" s="34">
        <f t="shared" si="36"/>
        <v>118</v>
      </c>
      <c r="F383" s="75">
        <v>6</v>
      </c>
      <c r="G383" s="74"/>
      <c r="H383" s="74"/>
      <c r="I383" s="74"/>
      <c r="J383" s="74"/>
      <c r="K383" s="74"/>
    </row>
    <row r="384" spans="1:11" x14ac:dyDescent="0.25">
      <c r="A384" s="75"/>
      <c r="B384" s="75"/>
      <c r="C384" s="76">
        <v>8.9583333333333334E-2</v>
      </c>
      <c r="D384" s="16">
        <f t="shared" si="30"/>
        <v>129</v>
      </c>
      <c r="E384" s="34">
        <f t="shared" si="36"/>
        <v>119</v>
      </c>
      <c r="F384" s="75">
        <v>7</v>
      </c>
      <c r="G384" s="74"/>
      <c r="H384" s="74"/>
      <c r="I384" s="74"/>
      <c r="J384" s="74"/>
      <c r="K384" s="74"/>
    </row>
    <row r="385" spans="1:11" x14ac:dyDescent="0.25">
      <c r="A385" s="75"/>
      <c r="B385" s="75"/>
      <c r="C385" s="76">
        <v>8.9583333333333334E-2</v>
      </c>
      <c r="D385" s="16">
        <f t="shared" si="30"/>
        <v>129</v>
      </c>
      <c r="E385" s="34">
        <f t="shared" si="36"/>
        <v>119</v>
      </c>
      <c r="F385" s="75">
        <v>1</v>
      </c>
      <c r="G385" s="74"/>
      <c r="H385" s="74"/>
      <c r="I385" s="74"/>
      <c r="J385" s="74"/>
      <c r="K385" s="74"/>
    </row>
    <row r="386" spans="1:11" x14ac:dyDescent="0.25">
      <c r="A386" s="75"/>
      <c r="B386" s="75"/>
      <c r="C386" s="76">
        <v>9.0277777777777776E-2</v>
      </c>
      <c r="D386" s="16">
        <f t="shared" si="30"/>
        <v>130</v>
      </c>
      <c r="E386" s="34">
        <f t="shared" si="36"/>
        <v>120</v>
      </c>
      <c r="F386" s="75">
        <v>1</v>
      </c>
      <c r="G386" s="74"/>
      <c r="H386" s="74"/>
      <c r="I386" s="74"/>
      <c r="J386" s="74"/>
      <c r="K386" s="74"/>
    </row>
    <row r="387" spans="1:11" x14ac:dyDescent="0.25">
      <c r="A387" s="75"/>
      <c r="B387" s="75"/>
      <c r="C387" s="76">
        <v>9.0277777777777776E-2</v>
      </c>
      <c r="D387" s="16">
        <f t="shared" si="30"/>
        <v>130</v>
      </c>
      <c r="E387" s="34">
        <f t="shared" si="36"/>
        <v>120</v>
      </c>
      <c r="F387" s="75">
        <v>8</v>
      </c>
      <c r="G387" s="74"/>
      <c r="H387" s="74"/>
      <c r="I387" s="74"/>
      <c r="J387" s="74"/>
      <c r="K387" s="74"/>
    </row>
    <row r="388" spans="1:11" x14ac:dyDescent="0.25">
      <c r="A388" s="75">
        <v>2</v>
      </c>
      <c r="B388" s="75">
        <v>8</v>
      </c>
      <c r="C388" s="76">
        <v>6.9444444444444441E-3</v>
      </c>
      <c r="D388" s="16">
        <f t="shared" si="30"/>
        <v>10</v>
      </c>
      <c r="E388" s="34">
        <f t="shared" si="36"/>
        <v>0</v>
      </c>
      <c r="F388" s="75">
        <v>0</v>
      </c>
      <c r="G388" s="74"/>
      <c r="H388" s="74"/>
      <c r="I388" s="74"/>
      <c r="J388" s="74"/>
      <c r="K388" s="74"/>
    </row>
    <row r="389" spans="1:11" x14ac:dyDescent="0.25">
      <c r="A389" s="75"/>
      <c r="B389" s="75"/>
      <c r="C389" s="76">
        <v>7.6388888888888886E-3</v>
      </c>
      <c r="D389" s="16">
        <f t="shared" ref="D389:D452" si="37">C389*60*24</f>
        <v>11</v>
      </c>
      <c r="E389" s="34">
        <f t="shared" si="36"/>
        <v>1</v>
      </c>
      <c r="F389" s="75">
        <v>1</v>
      </c>
      <c r="G389" s="74"/>
      <c r="H389" s="74"/>
      <c r="I389" s="74"/>
      <c r="J389" s="74"/>
      <c r="K389" s="74"/>
    </row>
    <row r="390" spans="1:11" x14ac:dyDescent="0.25">
      <c r="A390" s="75"/>
      <c r="B390" s="75"/>
      <c r="C390" s="76">
        <v>1.4583333333333332E-2</v>
      </c>
      <c r="D390" s="16">
        <f t="shared" si="37"/>
        <v>20.999999999999996</v>
      </c>
      <c r="E390" s="34">
        <f t="shared" si="36"/>
        <v>10.999999999999996</v>
      </c>
      <c r="F390" s="75">
        <v>1</v>
      </c>
      <c r="G390" s="74"/>
      <c r="H390" s="74"/>
      <c r="I390" s="74"/>
      <c r="J390" s="74"/>
      <c r="K390" s="74"/>
    </row>
    <row r="391" spans="1:11" x14ac:dyDescent="0.25">
      <c r="A391" s="75"/>
      <c r="B391" s="75"/>
      <c r="C391" s="76">
        <v>9.0277777777777776E-2</v>
      </c>
      <c r="D391" s="16">
        <f t="shared" si="37"/>
        <v>130</v>
      </c>
      <c r="E391" s="34">
        <f t="shared" si="36"/>
        <v>120</v>
      </c>
      <c r="F391" s="75">
        <v>8</v>
      </c>
      <c r="G391" s="74"/>
      <c r="H391" s="74"/>
      <c r="I391" s="74"/>
      <c r="J391" s="74"/>
      <c r="K391" s="74"/>
    </row>
    <row r="392" spans="1:11" x14ac:dyDescent="0.25">
      <c r="A392" s="75">
        <v>2</v>
      </c>
      <c r="B392" s="75">
        <v>9</v>
      </c>
      <c r="C392" s="76">
        <v>6.2499999999999995E-3</v>
      </c>
      <c r="D392" s="16">
        <f t="shared" si="37"/>
        <v>8.9999999999999982</v>
      </c>
      <c r="E392" s="34">
        <f>D392-9</f>
        <v>0</v>
      </c>
      <c r="F392" s="75">
        <v>0</v>
      </c>
      <c r="G392" s="74"/>
      <c r="H392" s="74"/>
      <c r="I392" s="74"/>
      <c r="J392" s="74"/>
      <c r="K392" s="74"/>
    </row>
    <row r="393" spans="1:11" x14ac:dyDescent="0.25">
      <c r="A393" s="75"/>
      <c r="B393" s="75"/>
      <c r="C393" s="76">
        <v>6.9444444444444441E-3</v>
      </c>
      <c r="D393" s="16">
        <f t="shared" si="37"/>
        <v>10</v>
      </c>
      <c r="E393" s="34">
        <f t="shared" ref="E393:E398" si="38">D393-9</f>
        <v>1</v>
      </c>
      <c r="F393" s="75">
        <v>6</v>
      </c>
      <c r="G393" s="74"/>
      <c r="H393" s="74"/>
      <c r="I393" s="74"/>
      <c r="J393" s="74"/>
      <c r="K393" s="74"/>
    </row>
    <row r="394" spans="1:11" x14ac:dyDescent="0.25">
      <c r="A394" s="75"/>
      <c r="B394" s="75"/>
      <c r="C394" s="76">
        <v>8.3333333333333332E-3</v>
      </c>
      <c r="D394" s="16">
        <f t="shared" si="37"/>
        <v>12</v>
      </c>
      <c r="E394" s="34">
        <f t="shared" si="38"/>
        <v>3</v>
      </c>
      <c r="F394" s="75">
        <v>7</v>
      </c>
      <c r="G394" s="74"/>
      <c r="H394" s="74"/>
      <c r="I394" s="74"/>
      <c r="J394" s="74"/>
      <c r="K394" s="74"/>
    </row>
    <row r="395" spans="1:11" x14ac:dyDescent="0.25">
      <c r="A395" s="75"/>
      <c r="B395" s="75"/>
      <c r="C395" s="76">
        <v>9.0277777777777787E-3</v>
      </c>
      <c r="D395" s="16">
        <f t="shared" si="37"/>
        <v>13.000000000000002</v>
      </c>
      <c r="E395" s="34">
        <f t="shared" si="38"/>
        <v>4.0000000000000018</v>
      </c>
      <c r="F395" s="75">
        <v>6</v>
      </c>
      <c r="G395" s="74"/>
      <c r="H395" s="74"/>
      <c r="I395" s="74"/>
      <c r="J395" s="74"/>
      <c r="K395" s="74"/>
    </row>
    <row r="396" spans="1:11" x14ac:dyDescent="0.25">
      <c r="A396" s="75"/>
      <c r="B396" s="75"/>
      <c r="C396" s="76">
        <v>2.2222222222222223E-2</v>
      </c>
      <c r="D396" s="16">
        <f t="shared" si="37"/>
        <v>32</v>
      </c>
      <c r="E396" s="34">
        <f t="shared" si="38"/>
        <v>23</v>
      </c>
      <c r="F396" s="75">
        <v>7</v>
      </c>
      <c r="G396" s="74"/>
      <c r="H396" s="74"/>
      <c r="I396" s="74"/>
      <c r="J396" s="74"/>
      <c r="K396" s="74"/>
    </row>
    <row r="397" spans="1:11" x14ac:dyDescent="0.25">
      <c r="A397" s="75"/>
      <c r="B397" s="75"/>
      <c r="C397" s="76">
        <v>2.2916666666666669E-2</v>
      </c>
      <c r="D397" s="16">
        <f t="shared" si="37"/>
        <v>33</v>
      </c>
      <c r="E397" s="34">
        <f t="shared" si="38"/>
        <v>24</v>
      </c>
      <c r="F397" s="75">
        <v>6</v>
      </c>
      <c r="G397" s="74"/>
      <c r="H397" s="74"/>
      <c r="I397" s="74"/>
      <c r="J397" s="74"/>
      <c r="K397" s="74"/>
    </row>
    <row r="398" spans="1:11" x14ac:dyDescent="0.25">
      <c r="A398" s="75"/>
      <c r="B398" s="75"/>
      <c r="C398" s="76">
        <v>8.9583333333333334E-2</v>
      </c>
      <c r="D398" s="16">
        <f t="shared" si="37"/>
        <v>129</v>
      </c>
      <c r="E398" s="34">
        <f t="shared" si="38"/>
        <v>120</v>
      </c>
      <c r="F398" s="75">
        <v>8</v>
      </c>
      <c r="G398" s="74"/>
      <c r="H398" s="74"/>
      <c r="I398" s="74"/>
      <c r="J398" s="74"/>
      <c r="K398" s="74"/>
    </row>
    <row r="399" spans="1:11" x14ac:dyDescent="0.25">
      <c r="A399" s="75">
        <v>2</v>
      </c>
      <c r="B399" s="75">
        <v>10</v>
      </c>
      <c r="C399" s="76">
        <v>6.9444444444444441E-3</v>
      </c>
      <c r="D399" s="16">
        <f t="shared" si="37"/>
        <v>10</v>
      </c>
      <c r="E399" s="34">
        <f>D399-10</f>
        <v>0</v>
      </c>
      <c r="F399" s="75">
        <v>0</v>
      </c>
      <c r="G399" s="74"/>
      <c r="H399" s="74"/>
      <c r="I399" s="74"/>
      <c r="J399" s="74"/>
      <c r="K399" s="74"/>
    </row>
    <row r="400" spans="1:11" x14ac:dyDescent="0.25">
      <c r="A400" s="75"/>
      <c r="B400" s="75"/>
      <c r="C400" s="76">
        <v>8.3333333333333332E-3</v>
      </c>
      <c r="D400" s="16">
        <f t="shared" si="37"/>
        <v>12</v>
      </c>
      <c r="E400" s="34">
        <f t="shared" ref="E400:E402" si="39">D400-10</f>
        <v>2</v>
      </c>
      <c r="F400" s="75">
        <v>1</v>
      </c>
      <c r="G400" s="74"/>
      <c r="H400" s="74"/>
      <c r="I400" s="74"/>
      <c r="J400" s="74"/>
      <c r="K400" s="74"/>
    </row>
    <row r="401" spans="1:11" x14ac:dyDescent="0.25">
      <c r="A401" s="75"/>
      <c r="B401" s="75"/>
      <c r="C401" s="76">
        <v>2.013888888888889E-2</v>
      </c>
      <c r="D401" s="16">
        <f t="shared" si="37"/>
        <v>29.000000000000004</v>
      </c>
      <c r="E401" s="34">
        <f t="shared" si="39"/>
        <v>19.000000000000004</v>
      </c>
      <c r="F401" s="75">
        <v>1</v>
      </c>
      <c r="G401" s="74"/>
      <c r="H401" s="74"/>
      <c r="I401" s="74"/>
      <c r="J401" s="74"/>
      <c r="K401" s="74"/>
    </row>
    <row r="402" spans="1:11" x14ac:dyDescent="0.25">
      <c r="A402" s="75"/>
      <c r="B402" s="75"/>
      <c r="C402" s="76">
        <v>9.0277777777777776E-2</v>
      </c>
      <c r="D402" s="16">
        <f t="shared" si="37"/>
        <v>130</v>
      </c>
      <c r="E402" s="34">
        <f t="shared" si="39"/>
        <v>120</v>
      </c>
      <c r="F402" s="75">
        <v>8</v>
      </c>
      <c r="G402" s="74"/>
      <c r="H402" s="74"/>
      <c r="I402" s="74"/>
      <c r="J402" s="74"/>
      <c r="K402" s="74"/>
    </row>
    <row r="403" spans="1:11" x14ac:dyDescent="0.25">
      <c r="A403" s="75">
        <v>2</v>
      </c>
      <c r="B403" s="75">
        <v>11</v>
      </c>
      <c r="C403" s="76">
        <v>5.5555555555555558E-3</v>
      </c>
      <c r="D403" s="16">
        <f t="shared" si="37"/>
        <v>8</v>
      </c>
      <c r="E403" s="34">
        <f>D403-8</f>
        <v>0</v>
      </c>
      <c r="F403" s="75">
        <v>0</v>
      </c>
      <c r="G403" s="74"/>
      <c r="H403" s="74"/>
      <c r="I403" s="74"/>
      <c r="J403" s="74"/>
      <c r="K403" s="74"/>
    </row>
    <row r="404" spans="1:11" x14ac:dyDescent="0.25">
      <c r="A404" s="75"/>
      <c r="B404" s="75"/>
      <c r="C404" s="76">
        <v>8.8888888888888892E-2</v>
      </c>
      <c r="D404" s="16">
        <f t="shared" si="37"/>
        <v>128</v>
      </c>
      <c r="E404" s="34">
        <f t="shared" ref="E404:E406" si="40">D404-8</f>
        <v>120</v>
      </c>
      <c r="F404" s="75">
        <v>8</v>
      </c>
      <c r="G404" s="74"/>
      <c r="H404" s="74"/>
      <c r="I404" s="74"/>
      <c r="J404" s="74"/>
      <c r="K404" s="74"/>
    </row>
    <row r="405" spans="1:11" x14ac:dyDescent="0.25">
      <c r="A405" s="75">
        <v>2</v>
      </c>
      <c r="B405" s="75">
        <v>12</v>
      </c>
      <c r="C405" s="76">
        <v>5.5555555555555558E-3</v>
      </c>
      <c r="D405" s="16">
        <f t="shared" si="37"/>
        <v>8</v>
      </c>
      <c r="E405" s="34">
        <f t="shared" si="40"/>
        <v>0</v>
      </c>
      <c r="F405" s="75">
        <v>0</v>
      </c>
      <c r="G405" s="74"/>
      <c r="H405" s="74"/>
      <c r="I405" s="74"/>
      <c r="J405" s="74"/>
      <c r="K405" s="74"/>
    </row>
    <row r="406" spans="1:11" x14ac:dyDescent="0.25">
      <c r="A406" s="75"/>
      <c r="B406" s="75"/>
      <c r="C406" s="76">
        <v>8.8888888888888892E-2</v>
      </c>
      <c r="D406" s="16">
        <f t="shared" si="37"/>
        <v>128</v>
      </c>
      <c r="E406" s="34">
        <f t="shared" si="40"/>
        <v>120</v>
      </c>
      <c r="F406" s="75">
        <v>8</v>
      </c>
      <c r="G406" s="74"/>
      <c r="H406" s="74"/>
      <c r="I406" s="74"/>
      <c r="J406" s="74"/>
      <c r="K406" s="74"/>
    </row>
    <row r="407" spans="1:11" x14ac:dyDescent="0.25">
      <c r="A407" s="75">
        <v>2</v>
      </c>
      <c r="B407" s="75">
        <v>13</v>
      </c>
      <c r="C407" s="76">
        <v>6.2499999999999995E-3</v>
      </c>
      <c r="D407" s="16">
        <f t="shared" si="37"/>
        <v>8.9999999999999982</v>
      </c>
      <c r="E407" s="34">
        <f>D407-9</f>
        <v>0</v>
      </c>
      <c r="F407" s="75">
        <v>0</v>
      </c>
      <c r="G407" s="74"/>
      <c r="H407" s="74"/>
      <c r="I407" s="74"/>
      <c r="J407" s="74"/>
      <c r="K407" s="74"/>
    </row>
    <row r="408" spans="1:11" x14ac:dyDescent="0.25">
      <c r="A408" s="75"/>
      <c r="B408" s="75"/>
      <c r="C408" s="76">
        <v>6.9444444444444441E-3</v>
      </c>
      <c r="D408" s="16">
        <f t="shared" si="37"/>
        <v>10</v>
      </c>
      <c r="E408" s="34">
        <f t="shared" ref="E408:E415" si="41">D408-9</f>
        <v>1</v>
      </c>
      <c r="F408" s="75">
        <v>6</v>
      </c>
      <c r="G408" s="74"/>
      <c r="H408" s="74"/>
      <c r="I408" s="74"/>
      <c r="J408" s="74"/>
      <c r="K408" s="74"/>
    </row>
    <row r="409" spans="1:11" x14ac:dyDescent="0.25">
      <c r="A409" s="75"/>
      <c r="B409" s="75"/>
      <c r="C409" s="76">
        <v>1.5277777777777777E-2</v>
      </c>
      <c r="D409" s="16">
        <f t="shared" si="37"/>
        <v>22</v>
      </c>
      <c r="E409" s="34">
        <f t="shared" si="41"/>
        <v>13</v>
      </c>
      <c r="F409" s="75">
        <v>7</v>
      </c>
      <c r="G409" s="74"/>
      <c r="H409" s="74"/>
      <c r="I409" s="74"/>
      <c r="J409" s="74"/>
      <c r="K409" s="74"/>
    </row>
    <row r="410" spans="1:11" x14ac:dyDescent="0.25">
      <c r="A410" s="75"/>
      <c r="B410" s="75"/>
      <c r="C410" s="76">
        <v>1.5277777777777777E-2</v>
      </c>
      <c r="D410" s="16">
        <f t="shared" si="37"/>
        <v>22</v>
      </c>
      <c r="E410" s="34">
        <f t="shared" si="41"/>
        <v>13</v>
      </c>
      <c r="F410" s="75">
        <v>6</v>
      </c>
      <c r="G410" s="74"/>
      <c r="H410" s="74"/>
      <c r="I410" s="74"/>
      <c r="J410" s="74"/>
      <c r="K410" s="74"/>
    </row>
    <row r="411" spans="1:11" x14ac:dyDescent="0.25">
      <c r="A411" s="75"/>
      <c r="B411" s="75"/>
      <c r="C411" s="76">
        <v>3.888888888888889E-2</v>
      </c>
      <c r="D411" s="16">
        <f t="shared" si="37"/>
        <v>56</v>
      </c>
      <c r="E411" s="34">
        <f t="shared" si="41"/>
        <v>47</v>
      </c>
      <c r="F411" s="75">
        <v>7</v>
      </c>
      <c r="G411" s="74"/>
      <c r="H411" s="74"/>
      <c r="I411" s="74"/>
      <c r="J411" s="74"/>
      <c r="K411" s="74"/>
    </row>
    <row r="412" spans="1:11" x14ac:dyDescent="0.25">
      <c r="A412" s="75"/>
      <c r="B412" s="75"/>
      <c r="C412" s="76">
        <v>3.9583333333333331E-2</v>
      </c>
      <c r="D412" s="16">
        <f t="shared" si="37"/>
        <v>57</v>
      </c>
      <c r="E412" s="34">
        <f t="shared" si="41"/>
        <v>48</v>
      </c>
      <c r="F412" s="75">
        <v>6</v>
      </c>
      <c r="G412" s="74"/>
      <c r="H412" s="74"/>
      <c r="I412" s="74"/>
      <c r="J412" s="74"/>
      <c r="K412" s="74"/>
    </row>
    <row r="413" spans="1:11" x14ac:dyDescent="0.25">
      <c r="A413" s="75"/>
      <c r="B413" s="75"/>
      <c r="C413" s="76">
        <v>6.6666666666666666E-2</v>
      </c>
      <c r="D413" s="16">
        <f t="shared" si="37"/>
        <v>96</v>
      </c>
      <c r="E413" s="34">
        <f t="shared" si="41"/>
        <v>87</v>
      </c>
      <c r="F413" s="75">
        <v>7</v>
      </c>
      <c r="G413" s="74"/>
      <c r="H413" s="74"/>
      <c r="I413" s="74"/>
      <c r="J413" s="74"/>
      <c r="K413" s="74"/>
    </row>
    <row r="414" spans="1:11" x14ac:dyDescent="0.25">
      <c r="A414" s="75"/>
      <c r="B414" s="75"/>
      <c r="C414" s="76">
        <v>6.7361111111111108E-2</v>
      </c>
      <c r="D414" s="16">
        <f t="shared" si="37"/>
        <v>96.999999999999986</v>
      </c>
      <c r="E414" s="34">
        <f t="shared" si="41"/>
        <v>87.999999999999986</v>
      </c>
      <c r="F414" s="75">
        <v>6</v>
      </c>
      <c r="G414" s="74"/>
      <c r="H414" s="74"/>
      <c r="I414" s="74"/>
      <c r="J414" s="74"/>
      <c r="K414" s="74"/>
    </row>
    <row r="415" spans="1:11" x14ac:dyDescent="0.25">
      <c r="A415" s="75"/>
      <c r="B415" s="75"/>
      <c r="C415" s="76">
        <v>8.9583333333333334E-2</v>
      </c>
      <c r="D415" s="16">
        <f t="shared" si="37"/>
        <v>129</v>
      </c>
      <c r="E415" s="34">
        <f t="shared" si="41"/>
        <v>120</v>
      </c>
      <c r="F415" s="75">
        <v>8</v>
      </c>
      <c r="G415" s="74"/>
      <c r="H415" s="74"/>
      <c r="I415" s="74"/>
      <c r="J415" s="74"/>
      <c r="K415" s="74"/>
    </row>
    <row r="416" spans="1:11" x14ac:dyDescent="0.25">
      <c r="A416" s="75">
        <v>2</v>
      </c>
      <c r="B416" s="75">
        <v>14</v>
      </c>
      <c r="C416" s="76">
        <v>5.5555555555555558E-3</v>
      </c>
      <c r="D416" s="16">
        <f t="shared" si="37"/>
        <v>8</v>
      </c>
      <c r="E416" s="34">
        <f>D416-8</f>
        <v>0</v>
      </c>
      <c r="F416" s="75">
        <v>0</v>
      </c>
      <c r="G416" s="74"/>
      <c r="H416" s="74"/>
      <c r="I416" s="74"/>
      <c r="J416" s="74"/>
      <c r="K416" s="74"/>
    </row>
    <row r="417" spans="1:11" x14ac:dyDescent="0.25">
      <c r="A417" s="75"/>
      <c r="B417" s="75"/>
      <c r="C417" s="76">
        <v>6.9444444444444441E-3</v>
      </c>
      <c r="D417" s="16">
        <f t="shared" si="37"/>
        <v>10</v>
      </c>
      <c r="E417" s="34">
        <f t="shared" ref="E417:E452" si="42">D417-8</f>
        <v>2</v>
      </c>
      <c r="F417" s="75">
        <v>6</v>
      </c>
      <c r="G417" s="74"/>
      <c r="H417" s="74"/>
      <c r="I417" s="74"/>
      <c r="J417" s="74"/>
      <c r="K417" s="74"/>
    </row>
    <row r="418" spans="1:11" x14ac:dyDescent="0.25">
      <c r="A418" s="75"/>
      <c r="B418" s="75"/>
      <c r="C418" s="76">
        <v>7.6388888888888886E-3</v>
      </c>
      <c r="D418" s="16">
        <f t="shared" si="37"/>
        <v>11</v>
      </c>
      <c r="E418" s="34">
        <f t="shared" si="42"/>
        <v>3</v>
      </c>
      <c r="F418" s="75">
        <v>7</v>
      </c>
      <c r="G418" s="74"/>
      <c r="H418" s="74"/>
      <c r="I418" s="74"/>
      <c r="J418" s="74"/>
      <c r="K418" s="74"/>
    </row>
    <row r="419" spans="1:11" x14ac:dyDescent="0.25">
      <c r="A419" s="75"/>
      <c r="B419" s="75"/>
      <c r="C419" s="76">
        <v>1.1111111111111112E-2</v>
      </c>
      <c r="D419" s="16">
        <f t="shared" si="37"/>
        <v>16</v>
      </c>
      <c r="E419" s="34">
        <f t="shared" si="42"/>
        <v>8</v>
      </c>
      <c r="F419" s="75">
        <v>1</v>
      </c>
      <c r="G419" s="74"/>
      <c r="H419" s="74"/>
      <c r="I419" s="74"/>
      <c r="J419" s="74"/>
      <c r="K419" s="74"/>
    </row>
    <row r="420" spans="1:11" x14ac:dyDescent="0.25">
      <c r="A420" s="75"/>
      <c r="B420" s="75"/>
      <c r="C420" s="76">
        <v>2.013888888888889E-2</v>
      </c>
      <c r="D420" s="16">
        <f t="shared" si="37"/>
        <v>29.000000000000004</v>
      </c>
      <c r="E420" s="34">
        <f t="shared" si="42"/>
        <v>21.000000000000004</v>
      </c>
      <c r="F420" s="75">
        <v>1</v>
      </c>
      <c r="G420" s="74"/>
      <c r="H420" s="74"/>
      <c r="I420" s="74"/>
      <c r="J420" s="74"/>
      <c r="K420" s="74"/>
    </row>
    <row r="421" spans="1:11" x14ac:dyDescent="0.25">
      <c r="A421" s="75"/>
      <c r="B421" s="75"/>
      <c r="C421" s="76">
        <v>8.8888888888888892E-2</v>
      </c>
      <c r="D421" s="16">
        <f t="shared" si="37"/>
        <v>128</v>
      </c>
      <c r="E421" s="34">
        <f t="shared" si="42"/>
        <v>120</v>
      </c>
      <c r="F421" s="75">
        <v>8</v>
      </c>
      <c r="G421" s="74"/>
      <c r="H421" s="74"/>
      <c r="I421" s="74"/>
      <c r="J421" s="74"/>
      <c r="K421" s="74"/>
    </row>
    <row r="422" spans="1:11" x14ac:dyDescent="0.25">
      <c r="A422" s="75">
        <v>2</v>
      </c>
      <c r="B422" s="75">
        <v>15</v>
      </c>
      <c r="C422" s="76">
        <v>5.5555555555555558E-3</v>
      </c>
      <c r="D422" s="16">
        <f t="shared" si="37"/>
        <v>8</v>
      </c>
      <c r="E422" s="34">
        <f t="shared" si="42"/>
        <v>0</v>
      </c>
      <c r="F422" s="75">
        <v>0</v>
      </c>
      <c r="G422" s="74"/>
      <c r="H422" s="74"/>
      <c r="I422" s="74"/>
      <c r="J422" s="74"/>
      <c r="K422" s="74"/>
    </row>
    <row r="423" spans="1:11" x14ac:dyDescent="0.25">
      <c r="A423" s="75"/>
      <c r="B423" s="75"/>
      <c r="C423" s="76">
        <v>8.8888888888888892E-2</v>
      </c>
      <c r="D423" s="16">
        <f t="shared" si="37"/>
        <v>128</v>
      </c>
      <c r="E423" s="34">
        <f t="shared" si="42"/>
        <v>120</v>
      </c>
      <c r="F423" s="75">
        <v>8</v>
      </c>
      <c r="G423" s="74"/>
      <c r="H423" s="74"/>
      <c r="I423" s="74"/>
      <c r="J423" s="74"/>
      <c r="K423" s="74"/>
    </row>
    <row r="424" spans="1:11" x14ac:dyDescent="0.25">
      <c r="A424" s="75">
        <v>2</v>
      </c>
      <c r="B424" s="75">
        <v>16</v>
      </c>
      <c r="C424" s="76">
        <v>5.5555555555555558E-3</v>
      </c>
      <c r="D424" s="16">
        <f t="shared" si="37"/>
        <v>8</v>
      </c>
      <c r="E424" s="34">
        <f t="shared" si="42"/>
        <v>0</v>
      </c>
      <c r="F424" s="75">
        <v>0</v>
      </c>
      <c r="G424" s="74"/>
      <c r="H424" s="74"/>
      <c r="I424" s="74"/>
      <c r="J424" s="74"/>
      <c r="K424" s="74"/>
    </row>
    <row r="425" spans="1:11" x14ac:dyDescent="0.25">
      <c r="A425" s="75"/>
      <c r="B425" s="75"/>
      <c r="C425" s="76">
        <v>6.2499999999999995E-3</v>
      </c>
      <c r="D425" s="16">
        <f t="shared" si="37"/>
        <v>8.9999999999999982</v>
      </c>
      <c r="E425" s="34">
        <f t="shared" si="42"/>
        <v>0.99999999999999822</v>
      </c>
      <c r="F425" s="75">
        <v>1</v>
      </c>
      <c r="G425" s="74"/>
      <c r="H425" s="74"/>
      <c r="I425" s="74"/>
      <c r="J425" s="74"/>
      <c r="K425" s="74"/>
    </row>
    <row r="426" spans="1:11" x14ac:dyDescent="0.25">
      <c r="A426" s="75"/>
      <c r="B426" s="75"/>
      <c r="C426" s="76">
        <v>7.6388888888888886E-3</v>
      </c>
      <c r="D426" s="16">
        <f t="shared" si="37"/>
        <v>11</v>
      </c>
      <c r="E426" s="34">
        <f t="shared" si="42"/>
        <v>3</v>
      </c>
      <c r="F426" s="75">
        <v>1</v>
      </c>
      <c r="G426" s="74"/>
      <c r="H426" s="74"/>
      <c r="I426" s="74"/>
      <c r="J426" s="74"/>
      <c r="K426" s="74"/>
    </row>
    <row r="427" spans="1:11" x14ac:dyDescent="0.25">
      <c r="A427" s="75"/>
      <c r="B427" s="75"/>
      <c r="C427" s="76">
        <v>7.6388888888888886E-3</v>
      </c>
      <c r="D427" s="16">
        <f t="shared" si="37"/>
        <v>11</v>
      </c>
      <c r="E427" s="34">
        <f t="shared" si="42"/>
        <v>3</v>
      </c>
      <c r="F427" s="75">
        <v>1</v>
      </c>
      <c r="G427" s="74"/>
      <c r="H427" s="74"/>
      <c r="I427" s="74"/>
      <c r="J427" s="74"/>
      <c r="K427" s="74"/>
    </row>
    <row r="428" spans="1:11" x14ac:dyDescent="0.25">
      <c r="A428" s="75"/>
      <c r="B428" s="75"/>
      <c r="C428" s="76">
        <v>8.3333333333333332E-3</v>
      </c>
      <c r="D428" s="16">
        <f t="shared" si="37"/>
        <v>12</v>
      </c>
      <c r="E428" s="34">
        <f t="shared" si="42"/>
        <v>4</v>
      </c>
      <c r="F428" s="75">
        <v>1</v>
      </c>
      <c r="G428" s="74"/>
      <c r="H428" s="74"/>
      <c r="I428" s="74"/>
      <c r="J428" s="74"/>
      <c r="K428" s="74"/>
    </row>
    <row r="429" spans="1:11" x14ac:dyDescent="0.25">
      <c r="A429" s="75"/>
      <c r="B429" s="75"/>
      <c r="C429" s="76">
        <v>9.0277777777777787E-3</v>
      </c>
      <c r="D429" s="16">
        <f t="shared" si="37"/>
        <v>13.000000000000002</v>
      </c>
      <c r="E429" s="34">
        <f t="shared" si="42"/>
        <v>5.0000000000000018</v>
      </c>
      <c r="F429" s="75">
        <v>1</v>
      </c>
      <c r="G429" s="74"/>
      <c r="H429" s="74"/>
      <c r="I429" s="74"/>
      <c r="J429" s="74"/>
      <c r="K429" s="74"/>
    </row>
    <row r="430" spans="1:11" x14ac:dyDescent="0.25">
      <c r="A430" s="75"/>
      <c r="B430" s="75"/>
      <c r="C430" s="76">
        <v>9.0277777777777787E-3</v>
      </c>
      <c r="D430" s="16">
        <f t="shared" si="37"/>
        <v>13.000000000000002</v>
      </c>
      <c r="E430" s="34">
        <f t="shared" si="42"/>
        <v>5.0000000000000018</v>
      </c>
      <c r="F430" s="75">
        <v>1</v>
      </c>
      <c r="G430" s="74"/>
      <c r="H430" s="74"/>
      <c r="I430" s="74"/>
      <c r="J430" s="74"/>
      <c r="K430" s="74"/>
    </row>
    <row r="431" spans="1:11" x14ac:dyDescent="0.25">
      <c r="A431" s="75"/>
      <c r="B431" s="75"/>
      <c r="C431" s="76">
        <v>9.7222222222222224E-3</v>
      </c>
      <c r="D431" s="16">
        <f t="shared" si="37"/>
        <v>14</v>
      </c>
      <c r="E431" s="34">
        <f t="shared" si="42"/>
        <v>6</v>
      </c>
      <c r="F431" s="75">
        <v>1</v>
      </c>
      <c r="G431" s="74"/>
      <c r="H431" s="74"/>
      <c r="I431" s="74"/>
      <c r="J431" s="74"/>
      <c r="K431" s="74"/>
    </row>
    <row r="432" spans="1:11" x14ac:dyDescent="0.25">
      <c r="A432" s="75"/>
      <c r="B432" s="75"/>
      <c r="C432" s="76">
        <v>1.0416666666666666E-2</v>
      </c>
      <c r="D432" s="16">
        <f t="shared" si="37"/>
        <v>15</v>
      </c>
      <c r="E432" s="34">
        <f t="shared" si="42"/>
        <v>7</v>
      </c>
      <c r="F432" s="75">
        <v>1</v>
      </c>
      <c r="G432" s="74"/>
      <c r="H432" s="74"/>
      <c r="I432" s="74"/>
      <c r="J432" s="74"/>
      <c r="K432" s="74"/>
    </row>
    <row r="433" spans="1:11" x14ac:dyDescent="0.25">
      <c r="A433" s="75"/>
      <c r="B433" s="75"/>
      <c r="C433" s="76">
        <v>1.0416666666666666E-2</v>
      </c>
      <c r="D433" s="16">
        <f t="shared" si="37"/>
        <v>15</v>
      </c>
      <c r="E433" s="34">
        <f t="shared" si="42"/>
        <v>7</v>
      </c>
      <c r="F433" s="75">
        <v>1</v>
      </c>
      <c r="G433" s="74"/>
      <c r="H433" s="74"/>
      <c r="I433" s="74"/>
      <c r="J433" s="74"/>
      <c r="K433" s="74"/>
    </row>
    <row r="434" spans="1:11" x14ac:dyDescent="0.25">
      <c r="A434" s="75"/>
      <c r="B434" s="75"/>
      <c r="C434" s="76">
        <v>1.1111111111111112E-2</v>
      </c>
      <c r="D434" s="16">
        <f t="shared" si="37"/>
        <v>16</v>
      </c>
      <c r="E434" s="34">
        <f t="shared" si="42"/>
        <v>8</v>
      </c>
      <c r="F434" s="75">
        <v>1</v>
      </c>
      <c r="G434" s="74"/>
      <c r="H434" s="74"/>
      <c r="I434" s="74"/>
      <c r="J434" s="74"/>
      <c r="K434" s="74"/>
    </row>
    <row r="435" spans="1:11" x14ac:dyDescent="0.25">
      <c r="A435" s="75"/>
      <c r="B435" s="75"/>
      <c r="C435" s="76">
        <v>1.1111111111111112E-2</v>
      </c>
      <c r="D435" s="16">
        <f t="shared" si="37"/>
        <v>16</v>
      </c>
      <c r="E435" s="34">
        <f t="shared" si="42"/>
        <v>8</v>
      </c>
      <c r="F435" s="75">
        <v>1</v>
      </c>
      <c r="G435" s="74"/>
      <c r="H435" s="74"/>
      <c r="I435" s="74"/>
      <c r="J435" s="74"/>
      <c r="K435" s="74"/>
    </row>
    <row r="436" spans="1:11" x14ac:dyDescent="0.25">
      <c r="A436" s="75"/>
      <c r="B436" s="75"/>
      <c r="C436" s="76">
        <v>1.1805555555555555E-2</v>
      </c>
      <c r="D436" s="16">
        <f t="shared" si="37"/>
        <v>17</v>
      </c>
      <c r="E436" s="34">
        <f t="shared" si="42"/>
        <v>9</v>
      </c>
      <c r="F436" s="75">
        <v>1</v>
      </c>
      <c r="G436" s="74"/>
      <c r="H436" s="74"/>
      <c r="I436" s="74"/>
      <c r="J436" s="74"/>
      <c r="K436" s="74"/>
    </row>
    <row r="437" spans="1:11" x14ac:dyDescent="0.25">
      <c r="A437" s="75"/>
      <c r="B437" s="75"/>
      <c r="C437" s="76">
        <v>1.7361111111111112E-2</v>
      </c>
      <c r="D437" s="16">
        <f t="shared" si="37"/>
        <v>25</v>
      </c>
      <c r="E437" s="34">
        <f t="shared" si="42"/>
        <v>17</v>
      </c>
      <c r="F437" s="75">
        <v>1</v>
      </c>
      <c r="G437" s="74"/>
      <c r="H437" s="74"/>
      <c r="I437" s="74"/>
      <c r="J437" s="74"/>
      <c r="K437" s="74"/>
    </row>
    <row r="438" spans="1:11" x14ac:dyDescent="0.25">
      <c r="A438" s="75"/>
      <c r="B438" s="75"/>
      <c r="C438" s="76">
        <v>2.1527777777777781E-2</v>
      </c>
      <c r="D438" s="16">
        <f t="shared" si="37"/>
        <v>31.000000000000007</v>
      </c>
      <c r="E438" s="34">
        <f t="shared" si="42"/>
        <v>23.000000000000007</v>
      </c>
      <c r="F438" s="75">
        <v>1</v>
      </c>
      <c r="G438" s="74"/>
      <c r="H438" s="74"/>
      <c r="I438" s="74"/>
      <c r="J438" s="74"/>
      <c r="K438" s="74"/>
    </row>
    <row r="439" spans="1:11" x14ac:dyDescent="0.25">
      <c r="A439" s="75"/>
      <c r="B439" s="75"/>
      <c r="C439" s="76">
        <v>2.2916666666666669E-2</v>
      </c>
      <c r="D439" s="16">
        <f t="shared" si="37"/>
        <v>33</v>
      </c>
      <c r="E439" s="34">
        <f t="shared" si="42"/>
        <v>25</v>
      </c>
      <c r="F439" s="75">
        <v>1</v>
      </c>
      <c r="G439" s="74"/>
      <c r="H439" s="74"/>
      <c r="I439" s="74"/>
      <c r="J439" s="74"/>
      <c r="K439" s="74"/>
    </row>
    <row r="440" spans="1:11" x14ac:dyDescent="0.25">
      <c r="A440" s="75"/>
      <c r="B440" s="75"/>
      <c r="C440" s="76">
        <v>8.8888888888888892E-2</v>
      </c>
      <c r="D440" s="16">
        <f t="shared" si="37"/>
        <v>128</v>
      </c>
      <c r="E440" s="34">
        <f t="shared" si="42"/>
        <v>120</v>
      </c>
      <c r="F440" s="75">
        <v>8</v>
      </c>
      <c r="G440" s="74"/>
      <c r="H440" s="74"/>
      <c r="I440" s="74"/>
      <c r="J440" s="74"/>
      <c r="K440" s="74"/>
    </row>
    <row r="441" spans="1:11" x14ac:dyDescent="0.25">
      <c r="A441" s="75">
        <v>2</v>
      </c>
      <c r="B441" s="75">
        <v>17</v>
      </c>
      <c r="C441" s="76">
        <v>5.5555555555555558E-3</v>
      </c>
      <c r="D441" s="16">
        <f t="shared" si="37"/>
        <v>8</v>
      </c>
      <c r="E441" s="34">
        <f t="shared" si="42"/>
        <v>0</v>
      </c>
      <c r="F441" s="75">
        <v>0</v>
      </c>
      <c r="G441" s="74"/>
      <c r="H441" s="74"/>
      <c r="I441" s="74"/>
      <c r="J441" s="74"/>
      <c r="K441" s="74"/>
    </row>
    <row r="442" spans="1:11" x14ac:dyDescent="0.25">
      <c r="A442" s="75"/>
      <c r="B442" s="75"/>
      <c r="C442" s="76">
        <v>6.9444444444444441E-3</v>
      </c>
      <c r="D442" s="16">
        <f t="shared" si="37"/>
        <v>10</v>
      </c>
      <c r="E442" s="34">
        <f t="shared" si="42"/>
        <v>2</v>
      </c>
      <c r="F442" s="75">
        <v>6</v>
      </c>
      <c r="G442" s="74"/>
      <c r="H442" s="74"/>
      <c r="I442" s="74"/>
      <c r="J442" s="74"/>
      <c r="K442" s="74"/>
    </row>
    <row r="443" spans="1:11" x14ac:dyDescent="0.25">
      <c r="A443" s="75"/>
      <c r="B443" s="75"/>
      <c r="C443" s="76">
        <v>8.8888888888888892E-2</v>
      </c>
      <c r="D443" s="16">
        <f t="shared" si="37"/>
        <v>128</v>
      </c>
      <c r="E443" s="34">
        <f t="shared" si="42"/>
        <v>120</v>
      </c>
      <c r="F443" s="75">
        <v>8</v>
      </c>
      <c r="G443" s="74"/>
      <c r="H443" s="74"/>
      <c r="I443" s="74"/>
      <c r="J443" s="74"/>
      <c r="K443" s="74"/>
    </row>
    <row r="444" spans="1:11" x14ac:dyDescent="0.25">
      <c r="A444" s="75">
        <v>2</v>
      </c>
      <c r="B444" s="75">
        <v>18</v>
      </c>
      <c r="C444" s="76">
        <v>5.5555555555555558E-3</v>
      </c>
      <c r="D444" s="16">
        <f t="shared" si="37"/>
        <v>8</v>
      </c>
      <c r="E444" s="34">
        <f t="shared" si="42"/>
        <v>0</v>
      </c>
      <c r="F444" s="75">
        <v>0</v>
      </c>
      <c r="G444" s="74"/>
      <c r="H444" s="74"/>
      <c r="I444" s="74"/>
      <c r="J444" s="74"/>
      <c r="K444" s="74"/>
    </row>
    <row r="445" spans="1:11" x14ac:dyDescent="0.25">
      <c r="A445" s="75"/>
      <c r="B445" s="75"/>
      <c r="C445" s="76">
        <v>6.2499999999999995E-3</v>
      </c>
      <c r="D445" s="16">
        <f t="shared" si="37"/>
        <v>8.9999999999999982</v>
      </c>
      <c r="E445" s="34">
        <f t="shared" si="42"/>
        <v>0.99999999999999822</v>
      </c>
      <c r="F445" s="75">
        <v>1</v>
      </c>
      <c r="G445" s="74"/>
      <c r="H445" s="74"/>
      <c r="I445" s="74"/>
      <c r="J445" s="74"/>
      <c r="K445" s="74"/>
    </row>
    <row r="446" spans="1:11" x14ac:dyDescent="0.25">
      <c r="A446" s="75"/>
      <c r="B446" s="75"/>
      <c r="C446" s="76">
        <v>6.9444444444444441E-3</v>
      </c>
      <c r="D446" s="16">
        <f t="shared" si="37"/>
        <v>10</v>
      </c>
      <c r="E446" s="34">
        <f t="shared" si="42"/>
        <v>2</v>
      </c>
      <c r="F446" s="75">
        <v>1</v>
      </c>
      <c r="G446" s="74"/>
      <c r="H446" s="74"/>
      <c r="I446" s="74"/>
      <c r="J446" s="74"/>
      <c r="K446" s="74"/>
    </row>
    <row r="447" spans="1:11" x14ac:dyDescent="0.25">
      <c r="A447" s="75"/>
      <c r="B447" s="75"/>
      <c r="C447" s="76">
        <v>7.6388888888888886E-3</v>
      </c>
      <c r="D447" s="16">
        <f t="shared" si="37"/>
        <v>11</v>
      </c>
      <c r="E447" s="34">
        <f t="shared" si="42"/>
        <v>3</v>
      </c>
      <c r="F447" s="75">
        <v>1</v>
      </c>
      <c r="G447" s="74"/>
      <c r="H447" s="74"/>
      <c r="I447" s="74"/>
      <c r="J447" s="74"/>
      <c r="K447" s="74"/>
    </row>
    <row r="448" spans="1:11" x14ac:dyDescent="0.25">
      <c r="A448" s="75"/>
      <c r="B448" s="75"/>
      <c r="C448" s="76">
        <v>7.6388888888888886E-3</v>
      </c>
      <c r="D448" s="16">
        <f t="shared" si="37"/>
        <v>11</v>
      </c>
      <c r="E448" s="34">
        <f t="shared" si="42"/>
        <v>3</v>
      </c>
      <c r="F448" s="75">
        <v>1</v>
      </c>
      <c r="G448" s="74"/>
      <c r="H448" s="74"/>
      <c r="I448" s="74"/>
      <c r="J448" s="74"/>
      <c r="K448" s="74"/>
    </row>
    <row r="449" spans="1:11" x14ac:dyDescent="0.25">
      <c r="A449" s="75"/>
      <c r="B449" s="75"/>
      <c r="C449" s="76">
        <v>1.0416666666666666E-2</v>
      </c>
      <c r="D449" s="16">
        <f t="shared" si="37"/>
        <v>15</v>
      </c>
      <c r="E449" s="34">
        <f t="shared" si="42"/>
        <v>7</v>
      </c>
      <c r="F449" s="75">
        <v>1</v>
      </c>
      <c r="G449" s="74"/>
      <c r="H449" s="74"/>
      <c r="I449" s="74"/>
      <c r="J449" s="74"/>
      <c r="K449" s="74"/>
    </row>
    <row r="450" spans="1:11" x14ac:dyDescent="0.25">
      <c r="A450" s="75"/>
      <c r="B450" s="75"/>
      <c r="C450" s="76">
        <v>1.4583333333333332E-2</v>
      </c>
      <c r="D450" s="16">
        <f t="shared" si="37"/>
        <v>20.999999999999996</v>
      </c>
      <c r="E450" s="34">
        <f t="shared" si="42"/>
        <v>12.999999999999996</v>
      </c>
      <c r="F450" s="75">
        <v>1</v>
      </c>
      <c r="G450" s="74"/>
      <c r="H450" s="74"/>
      <c r="I450" s="74"/>
      <c r="J450" s="74"/>
      <c r="K450" s="74"/>
    </row>
    <row r="451" spans="1:11" x14ac:dyDescent="0.25">
      <c r="A451" s="75"/>
      <c r="B451" s="75"/>
      <c r="C451" s="76">
        <v>1.8055555555555557E-2</v>
      </c>
      <c r="D451" s="16">
        <f t="shared" si="37"/>
        <v>26.000000000000004</v>
      </c>
      <c r="E451" s="34">
        <f t="shared" si="42"/>
        <v>18.000000000000004</v>
      </c>
      <c r="F451" s="75">
        <v>1</v>
      </c>
      <c r="G451" s="74"/>
      <c r="H451" s="74"/>
      <c r="I451" s="74"/>
      <c r="J451" s="74"/>
      <c r="K451" s="74"/>
    </row>
    <row r="452" spans="1:11" x14ac:dyDescent="0.25">
      <c r="A452" s="75"/>
      <c r="B452" s="75"/>
      <c r="C452" s="76">
        <v>8.8888888888888892E-2</v>
      </c>
      <c r="D452" s="16">
        <f t="shared" si="37"/>
        <v>128</v>
      </c>
      <c r="E452" s="34">
        <f t="shared" si="42"/>
        <v>120</v>
      </c>
      <c r="F452" s="75">
        <v>8</v>
      </c>
      <c r="G452" s="74"/>
      <c r="H452" s="74"/>
      <c r="I452" s="74"/>
      <c r="J452" s="74"/>
      <c r="K452" s="74"/>
    </row>
    <row r="453" spans="1:11" x14ac:dyDescent="0.25">
      <c r="A453" s="75">
        <v>2</v>
      </c>
      <c r="B453" s="75">
        <v>19</v>
      </c>
      <c r="C453" s="76">
        <v>6.2499999999999995E-3</v>
      </c>
      <c r="D453" s="16">
        <f t="shared" ref="D453:D516" si="43">C453*60*24</f>
        <v>8.9999999999999982</v>
      </c>
      <c r="E453" s="34">
        <f>D453-9</f>
        <v>0</v>
      </c>
      <c r="F453" s="75">
        <v>0</v>
      </c>
      <c r="G453" s="74"/>
      <c r="H453" s="74"/>
      <c r="I453" s="74"/>
      <c r="J453" s="74"/>
      <c r="K453" s="74"/>
    </row>
    <row r="454" spans="1:11" x14ac:dyDescent="0.25">
      <c r="A454" s="75"/>
      <c r="B454" s="75"/>
      <c r="C454" s="76">
        <v>6.9444444444444441E-3</v>
      </c>
      <c r="D454" s="16">
        <f t="shared" si="43"/>
        <v>10</v>
      </c>
      <c r="E454" s="34">
        <f t="shared" ref="E454:E491" si="44">D454-9</f>
        <v>1</v>
      </c>
      <c r="F454" s="75">
        <v>6</v>
      </c>
      <c r="G454" s="74"/>
      <c r="H454" s="74"/>
      <c r="I454" s="74"/>
      <c r="J454" s="74"/>
      <c r="K454" s="74"/>
    </row>
    <row r="455" spans="1:11" x14ac:dyDescent="0.25">
      <c r="A455" s="75"/>
      <c r="B455" s="75"/>
      <c r="C455" s="76">
        <v>7.6388888888888886E-3</v>
      </c>
      <c r="D455" s="16">
        <f t="shared" si="43"/>
        <v>11</v>
      </c>
      <c r="E455" s="34">
        <f t="shared" si="44"/>
        <v>2</v>
      </c>
      <c r="F455" s="75">
        <v>7</v>
      </c>
    </row>
    <row r="456" spans="1:11" x14ac:dyDescent="0.25">
      <c r="A456" s="75"/>
      <c r="B456" s="75"/>
      <c r="C456" s="76">
        <v>7.6388888888888886E-3</v>
      </c>
      <c r="D456" s="16">
        <f t="shared" si="43"/>
        <v>11</v>
      </c>
      <c r="E456" s="34">
        <f t="shared" si="44"/>
        <v>2</v>
      </c>
      <c r="F456" s="75">
        <v>6</v>
      </c>
    </row>
    <row r="457" spans="1:11" x14ac:dyDescent="0.25">
      <c r="A457" s="75"/>
      <c r="B457" s="75"/>
      <c r="C457" s="76">
        <v>9.0277777777777787E-3</v>
      </c>
      <c r="D457" s="16">
        <f t="shared" si="43"/>
        <v>13.000000000000002</v>
      </c>
      <c r="E457" s="34">
        <f t="shared" si="44"/>
        <v>4.0000000000000018</v>
      </c>
      <c r="F457" s="75">
        <v>7</v>
      </c>
    </row>
    <row r="458" spans="1:11" x14ac:dyDescent="0.25">
      <c r="A458" s="75"/>
      <c r="B458" s="75"/>
      <c r="C458" s="76">
        <v>9.0277777777777787E-3</v>
      </c>
      <c r="D458" s="16">
        <f t="shared" si="43"/>
        <v>13.000000000000002</v>
      </c>
      <c r="E458" s="34">
        <f t="shared" si="44"/>
        <v>4.0000000000000018</v>
      </c>
      <c r="F458" s="75">
        <v>6</v>
      </c>
    </row>
    <row r="459" spans="1:11" x14ac:dyDescent="0.25">
      <c r="A459" s="75"/>
      <c r="B459" s="75"/>
      <c r="C459" s="76">
        <v>9.7222222222222224E-3</v>
      </c>
      <c r="D459" s="16">
        <f t="shared" si="43"/>
        <v>14</v>
      </c>
      <c r="E459" s="34">
        <f t="shared" si="44"/>
        <v>5</v>
      </c>
      <c r="F459" s="75">
        <v>7</v>
      </c>
    </row>
    <row r="460" spans="1:11" x14ac:dyDescent="0.25">
      <c r="A460" s="75"/>
      <c r="B460" s="75"/>
      <c r="C460" s="76">
        <v>9.7222222222222224E-3</v>
      </c>
      <c r="D460" s="16">
        <f t="shared" si="43"/>
        <v>14</v>
      </c>
      <c r="E460" s="34">
        <f t="shared" si="44"/>
        <v>5</v>
      </c>
      <c r="F460" s="75">
        <v>2</v>
      </c>
    </row>
    <row r="461" spans="1:11" x14ac:dyDescent="0.25">
      <c r="A461" s="75"/>
      <c r="B461" s="75"/>
      <c r="C461" s="76">
        <v>1.1111111111111112E-2</v>
      </c>
      <c r="D461" s="16">
        <f t="shared" si="43"/>
        <v>16</v>
      </c>
      <c r="E461" s="34">
        <f t="shared" si="44"/>
        <v>7</v>
      </c>
      <c r="F461" s="75">
        <v>3</v>
      </c>
    </row>
    <row r="462" spans="1:11" x14ac:dyDescent="0.25">
      <c r="A462" s="75"/>
      <c r="B462" s="75"/>
      <c r="C462" s="76">
        <v>1.1111111111111112E-2</v>
      </c>
      <c r="D462" s="16">
        <f t="shared" si="43"/>
        <v>16</v>
      </c>
      <c r="E462" s="34">
        <f t="shared" si="44"/>
        <v>7</v>
      </c>
      <c r="F462" s="75">
        <v>6</v>
      </c>
    </row>
    <row r="463" spans="1:11" x14ac:dyDescent="0.25">
      <c r="A463" s="75"/>
      <c r="B463" s="75"/>
      <c r="C463" s="76">
        <v>1.7361111111111112E-2</v>
      </c>
      <c r="D463" s="16">
        <f t="shared" si="43"/>
        <v>25</v>
      </c>
      <c r="E463" s="34">
        <f t="shared" si="44"/>
        <v>16</v>
      </c>
      <c r="F463" s="75">
        <v>7</v>
      </c>
    </row>
    <row r="464" spans="1:11" x14ac:dyDescent="0.25">
      <c r="A464" s="75"/>
      <c r="B464" s="75"/>
      <c r="C464" s="76">
        <v>1.8055555555555557E-2</v>
      </c>
      <c r="D464" s="16">
        <f t="shared" si="43"/>
        <v>26.000000000000004</v>
      </c>
      <c r="E464" s="34">
        <f t="shared" si="44"/>
        <v>17.000000000000004</v>
      </c>
      <c r="F464" s="75">
        <v>6</v>
      </c>
    </row>
    <row r="465" spans="1:6" x14ac:dyDescent="0.25">
      <c r="A465" s="75"/>
      <c r="B465" s="75"/>
      <c r="C465" s="76">
        <v>2.8472222222222222E-2</v>
      </c>
      <c r="D465" s="16">
        <f t="shared" si="43"/>
        <v>41</v>
      </c>
      <c r="E465" s="34">
        <f t="shared" si="44"/>
        <v>32</v>
      </c>
      <c r="F465" s="75">
        <v>7</v>
      </c>
    </row>
    <row r="466" spans="1:6" x14ac:dyDescent="0.25">
      <c r="A466" s="75"/>
      <c r="B466" s="75"/>
      <c r="C466" s="76">
        <v>2.8472222222222222E-2</v>
      </c>
      <c r="D466" s="16">
        <f t="shared" si="43"/>
        <v>41</v>
      </c>
      <c r="E466" s="34">
        <f t="shared" si="44"/>
        <v>32</v>
      </c>
      <c r="F466" s="75">
        <v>6</v>
      </c>
    </row>
    <row r="467" spans="1:6" x14ac:dyDescent="0.25">
      <c r="A467" s="75"/>
      <c r="B467" s="75"/>
      <c r="C467" s="76">
        <v>3.0555555555555555E-2</v>
      </c>
      <c r="D467" s="16">
        <f t="shared" si="43"/>
        <v>44</v>
      </c>
      <c r="E467" s="34">
        <f t="shared" si="44"/>
        <v>35</v>
      </c>
      <c r="F467" s="75">
        <v>7</v>
      </c>
    </row>
    <row r="468" spans="1:6" x14ac:dyDescent="0.25">
      <c r="A468" s="75"/>
      <c r="B468" s="75"/>
      <c r="C468" s="76">
        <v>3.125E-2</v>
      </c>
      <c r="D468" s="16">
        <f t="shared" si="43"/>
        <v>45</v>
      </c>
      <c r="E468" s="34">
        <f t="shared" si="44"/>
        <v>36</v>
      </c>
      <c r="F468" s="75">
        <v>6</v>
      </c>
    </row>
    <row r="469" spans="1:6" x14ac:dyDescent="0.25">
      <c r="A469" s="75"/>
      <c r="B469" s="75"/>
      <c r="C469" s="76">
        <v>3.3333333333333333E-2</v>
      </c>
      <c r="D469" s="16">
        <f t="shared" si="43"/>
        <v>48</v>
      </c>
      <c r="E469" s="34">
        <f t="shared" si="44"/>
        <v>39</v>
      </c>
      <c r="F469" s="75">
        <v>7</v>
      </c>
    </row>
    <row r="470" spans="1:6" x14ac:dyDescent="0.25">
      <c r="A470" s="75"/>
      <c r="B470" s="75"/>
      <c r="C470" s="76">
        <v>3.4027777777777775E-2</v>
      </c>
      <c r="D470" s="16">
        <f t="shared" si="43"/>
        <v>49</v>
      </c>
      <c r="E470" s="34">
        <f t="shared" si="44"/>
        <v>40</v>
      </c>
      <c r="F470" s="75">
        <v>6</v>
      </c>
    </row>
    <row r="471" spans="1:6" x14ac:dyDescent="0.25">
      <c r="A471" s="75"/>
      <c r="B471" s="75"/>
      <c r="C471" s="76">
        <v>3.6111111111111115E-2</v>
      </c>
      <c r="D471" s="16">
        <f t="shared" si="43"/>
        <v>52.000000000000007</v>
      </c>
      <c r="E471" s="34">
        <f t="shared" si="44"/>
        <v>43.000000000000007</v>
      </c>
      <c r="F471" s="75">
        <v>7</v>
      </c>
    </row>
    <row r="472" spans="1:6" x14ac:dyDescent="0.25">
      <c r="A472" s="75"/>
      <c r="B472" s="75"/>
      <c r="C472" s="76">
        <v>3.6805555555555557E-2</v>
      </c>
      <c r="D472" s="16">
        <f t="shared" si="43"/>
        <v>53</v>
      </c>
      <c r="E472" s="34">
        <f t="shared" si="44"/>
        <v>44</v>
      </c>
      <c r="F472" s="75">
        <v>6</v>
      </c>
    </row>
    <row r="473" spans="1:6" x14ac:dyDescent="0.25">
      <c r="A473" s="75"/>
      <c r="B473" s="75"/>
      <c r="C473" s="76">
        <v>3.888888888888889E-2</v>
      </c>
      <c r="D473" s="16">
        <f t="shared" si="43"/>
        <v>56</v>
      </c>
      <c r="E473" s="34">
        <f t="shared" si="44"/>
        <v>47</v>
      </c>
      <c r="F473" s="75">
        <v>7</v>
      </c>
    </row>
    <row r="474" spans="1:6" x14ac:dyDescent="0.25">
      <c r="A474" s="75"/>
      <c r="B474" s="75"/>
      <c r="C474" s="76">
        <v>3.888888888888889E-2</v>
      </c>
      <c r="D474" s="16">
        <f t="shared" si="43"/>
        <v>56</v>
      </c>
      <c r="E474" s="34">
        <f t="shared" si="44"/>
        <v>47</v>
      </c>
      <c r="F474" s="75">
        <v>6</v>
      </c>
    </row>
    <row r="475" spans="1:6" x14ac:dyDescent="0.25">
      <c r="A475" s="75"/>
      <c r="B475" s="75"/>
      <c r="C475" s="76">
        <v>3.9583333333333331E-2</v>
      </c>
      <c r="D475" s="16">
        <f t="shared" si="43"/>
        <v>57</v>
      </c>
      <c r="E475" s="34">
        <f t="shared" si="44"/>
        <v>48</v>
      </c>
      <c r="F475" s="75">
        <v>7</v>
      </c>
    </row>
    <row r="476" spans="1:6" x14ac:dyDescent="0.25">
      <c r="A476" s="75"/>
      <c r="B476" s="75"/>
      <c r="C476" s="76">
        <v>3.9583333333333331E-2</v>
      </c>
      <c r="D476" s="16">
        <f t="shared" si="43"/>
        <v>57</v>
      </c>
      <c r="E476" s="34">
        <f t="shared" si="44"/>
        <v>48</v>
      </c>
      <c r="F476" s="75">
        <v>6</v>
      </c>
    </row>
    <row r="477" spans="1:6" x14ac:dyDescent="0.25">
      <c r="A477" s="75"/>
      <c r="B477" s="75"/>
      <c r="C477" s="76">
        <v>4.0972222222222222E-2</v>
      </c>
      <c r="D477" s="16">
        <f t="shared" si="43"/>
        <v>59</v>
      </c>
      <c r="E477" s="34">
        <f t="shared" si="44"/>
        <v>50</v>
      </c>
      <c r="F477" s="75">
        <v>7</v>
      </c>
    </row>
    <row r="478" spans="1:6" x14ac:dyDescent="0.25">
      <c r="A478" s="75"/>
      <c r="B478" s="75"/>
      <c r="C478" s="76">
        <v>4.0972222222222222E-2</v>
      </c>
      <c r="D478" s="16">
        <f t="shared" si="43"/>
        <v>59</v>
      </c>
      <c r="E478" s="34">
        <f t="shared" si="44"/>
        <v>50</v>
      </c>
      <c r="F478" s="75">
        <v>6</v>
      </c>
    </row>
    <row r="479" spans="1:6" x14ac:dyDescent="0.25">
      <c r="A479" s="75"/>
      <c r="B479" s="75"/>
      <c r="C479" s="76">
        <v>4.2361111111111106E-2</v>
      </c>
      <c r="D479" s="16">
        <f t="shared" si="43"/>
        <v>61</v>
      </c>
      <c r="E479" s="34">
        <f t="shared" si="44"/>
        <v>52</v>
      </c>
      <c r="F479" s="75">
        <v>7</v>
      </c>
    </row>
    <row r="480" spans="1:6" x14ac:dyDescent="0.25">
      <c r="A480" s="75"/>
      <c r="B480" s="75"/>
      <c r="C480" s="76">
        <v>4.2361111111111106E-2</v>
      </c>
      <c r="D480" s="16">
        <f t="shared" si="43"/>
        <v>61</v>
      </c>
      <c r="E480" s="34">
        <f t="shared" si="44"/>
        <v>52</v>
      </c>
      <c r="F480" s="75">
        <v>6</v>
      </c>
    </row>
    <row r="481" spans="1:6" x14ac:dyDescent="0.25">
      <c r="A481" s="75"/>
      <c r="B481" s="75"/>
      <c r="C481" s="76">
        <v>4.3750000000000004E-2</v>
      </c>
      <c r="D481" s="16">
        <f t="shared" si="43"/>
        <v>63.000000000000014</v>
      </c>
      <c r="E481" s="34">
        <f t="shared" si="44"/>
        <v>54.000000000000014</v>
      </c>
      <c r="F481" s="75">
        <v>7</v>
      </c>
    </row>
    <row r="482" spans="1:6" x14ac:dyDescent="0.25">
      <c r="A482" s="75"/>
      <c r="B482" s="75"/>
      <c r="C482" s="76">
        <v>4.4444444444444446E-2</v>
      </c>
      <c r="D482" s="16">
        <f t="shared" si="43"/>
        <v>64</v>
      </c>
      <c r="E482" s="34">
        <f t="shared" si="44"/>
        <v>55</v>
      </c>
      <c r="F482" s="75">
        <v>6</v>
      </c>
    </row>
    <row r="483" spans="1:6" x14ac:dyDescent="0.25">
      <c r="A483" s="75"/>
      <c r="B483" s="75"/>
      <c r="C483" s="76">
        <v>4.6527777777777779E-2</v>
      </c>
      <c r="D483" s="16">
        <f t="shared" si="43"/>
        <v>67</v>
      </c>
      <c r="E483" s="34">
        <f t="shared" si="44"/>
        <v>58</v>
      </c>
      <c r="F483" s="75">
        <v>7</v>
      </c>
    </row>
    <row r="484" spans="1:6" x14ac:dyDescent="0.25">
      <c r="A484" s="75"/>
      <c r="B484" s="75"/>
      <c r="C484" s="76">
        <v>4.7222222222222221E-2</v>
      </c>
      <c r="D484" s="16">
        <f t="shared" si="43"/>
        <v>68</v>
      </c>
      <c r="E484" s="34">
        <f t="shared" si="44"/>
        <v>59</v>
      </c>
      <c r="F484" s="75">
        <v>6</v>
      </c>
    </row>
    <row r="485" spans="1:6" x14ac:dyDescent="0.25">
      <c r="A485" s="75"/>
      <c r="B485" s="75"/>
      <c r="C485" s="76">
        <v>4.8611111111111112E-2</v>
      </c>
      <c r="D485" s="16">
        <f t="shared" si="43"/>
        <v>70</v>
      </c>
      <c r="E485" s="34">
        <f t="shared" si="44"/>
        <v>61</v>
      </c>
      <c r="F485" s="75">
        <v>7</v>
      </c>
    </row>
    <row r="486" spans="1:6" x14ac:dyDescent="0.25">
      <c r="A486" s="75"/>
      <c r="B486" s="75"/>
      <c r="C486" s="76">
        <v>4.9305555555555554E-2</v>
      </c>
      <c r="D486" s="16">
        <f t="shared" si="43"/>
        <v>71</v>
      </c>
      <c r="E486" s="34">
        <f t="shared" si="44"/>
        <v>62</v>
      </c>
      <c r="F486" s="75">
        <v>6</v>
      </c>
    </row>
    <row r="487" spans="1:6" x14ac:dyDescent="0.25">
      <c r="A487" s="75"/>
      <c r="B487" s="75"/>
      <c r="C487" s="76">
        <v>5.347222222222222E-2</v>
      </c>
      <c r="D487" s="16">
        <f t="shared" si="43"/>
        <v>77</v>
      </c>
      <c r="E487" s="34">
        <f t="shared" si="44"/>
        <v>68</v>
      </c>
      <c r="F487" s="75">
        <v>7</v>
      </c>
    </row>
    <row r="488" spans="1:6" x14ac:dyDescent="0.25">
      <c r="A488" s="75"/>
      <c r="B488" s="75"/>
      <c r="C488" s="76">
        <v>5.5555555555555552E-2</v>
      </c>
      <c r="D488" s="16">
        <f t="shared" si="43"/>
        <v>80</v>
      </c>
      <c r="E488" s="34">
        <f t="shared" si="44"/>
        <v>71</v>
      </c>
      <c r="F488" s="75">
        <v>6</v>
      </c>
    </row>
    <row r="489" spans="1:6" x14ac:dyDescent="0.25">
      <c r="A489" s="75"/>
      <c r="B489" s="75"/>
      <c r="C489" s="76">
        <v>6.0416666666666667E-2</v>
      </c>
      <c r="D489" s="16">
        <f t="shared" si="43"/>
        <v>87</v>
      </c>
      <c r="E489" s="34">
        <f t="shared" si="44"/>
        <v>78</v>
      </c>
      <c r="F489" s="75">
        <v>7</v>
      </c>
    </row>
    <row r="490" spans="1:6" x14ac:dyDescent="0.25">
      <c r="A490" s="75"/>
      <c r="B490" s="75"/>
      <c r="C490" s="76">
        <v>6.1111111111111116E-2</v>
      </c>
      <c r="D490" s="16">
        <f t="shared" si="43"/>
        <v>88</v>
      </c>
      <c r="E490" s="34">
        <f t="shared" si="44"/>
        <v>79</v>
      </c>
      <c r="F490" s="75">
        <v>6</v>
      </c>
    </row>
    <row r="491" spans="1:6" x14ac:dyDescent="0.25">
      <c r="A491" s="75"/>
      <c r="B491" s="75"/>
      <c r="C491" s="76">
        <v>8.9583333333333334E-2</v>
      </c>
      <c r="D491" s="16">
        <f t="shared" si="43"/>
        <v>129</v>
      </c>
      <c r="E491" s="34">
        <f t="shared" si="44"/>
        <v>120</v>
      </c>
      <c r="F491" s="75">
        <v>8</v>
      </c>
    </row>
    <row r="492" spans="1:6" x14ac:dyDescent="0.25">
      <c r="A492" s="75">
        <v>2</v>
      </c>
      <c r="B492" s="75">
        <v>20</v>
      </c>
      <c r="C492" s="76">
        <v>5.5555555555555558E-3</v>
      </c>
      <c r="D492" s="16">
        <f t="shared" si="43"/>
        <v>8</v>
      </c>
      <c r="E492" s="34">
        <f>D492-8</f>
        <v>0</v>
      </c>
      <c r="F492" s="75">
        <v>0</v>
      </c>
    </row>
    <row r="493" spans="1:6" x14ac:dyDescent="0.25">
      <c r="A493" s="75"/>
      <c r="B493" s="75"/>
      <c r="C493" s="76">
        <v>6.2499999999999995E-3</v>
      </c>
      <c r="D493" s="16">
        <f t="shared" si="43"/>
        <v>8.9999999999999982</v>
      </c>
      <c r="E493" s="34">
        <f t="shared" ref="E493:E496" si="45">D493-8</f>
        <v>0.99999999999999822</v>
      </c>
      <c r="F493" s="75">
        <v>1</v>
      </c>
    </row>
    <row r="494" spans="1:6" x14ac:dyDescent="0.25">
      <c r="A494" s="75"/>
      <c r="B494" s="75"/>
      <c r="C494" s="76">
        <v>1.1111111111111112E-2</v>
      </c>
      <c r="D494" s="16">
        <f t="shared" si="43"/>
        <v>16</v>
      </c>
      <c r="E494" s="34">
        <f t="shared" si="45"/>
        <v>8</v>
      </c>
      <c r="F494" s="75">
        <v>6</v>
      </c>
    </row>
    <row r="495" spans="1:6" x14ac:dyDescent="0.25">
      <c r="A495" s="75"/>
      <c r="B495" s="75"/>
      <c r="C495" s="76">
        <v>1.1805555555555555E-2</v>
      </c>
      <c r="D495" s="16">
        <f t="shared" si="43"/>
        <v>17</v>
      </c>
      <c r="E495" s="34">
        <f t="shared" si="45"/>
        <v>9</v>
      </c>
      <c r="F495" s="75">
        <v>7</v>
      </c>
    </row>
    <row r="496" spans="1:6" x14ac:dyDescent="0.25">
      <c r="A496" s="75"/>
      <c r="B496" s="75"/>
      <c r="C496" s="76">
        <v>8.8888888888888892E-2</v>
      </c>
      <c r="D496" s="16">
        <f t="shared" si="43"/>
        <v>128</v>
      </c>
      <c r="E496" s="34">
        <f t="shared" si="45"/>
        <v>120</v>
      </c>
      <c r="F496" s="75">
        <v>8</v>
      </c>
    </row>
    <row r="497" spans="1:6" x14ac:dyDescent="0.25">
      <c r="A497" s="75">
        <v>2</v>
      </c>
      <c r="B497" s="75">
        <v>21</v>
      </c>
      <c r="C497" s="76">
        <v>6.9444444444444441E-3</v>
      </c>
      <c r="D497" s="16">
        <f t="shared" si="43"/>
        <v>10</v>
      </c>
      <c r="E497" s="34">
        <f>D497-10</f>
        <v>0</v>
      </c>
      <c r="F497" s="75">
        <v>0</v>
      </c>
    </row>
    <row r="498" spans="1:6" x14ac:dyDescent="0.25">
      <c r="A498" s="75"/>
      <c r="B498" s="75"/>
      <c r="C498" s="76">
        <v>7.6388888888888886E-3</v>
      </c>
      <c r="D498" s="16">
        <f t="shared" si="43"/>
        <v>11</v>
      </c>
      <c r="E498" s="34">
        <f t="shared" ref="E498:E519" si="46">D498-10</f>
        <v>1</v>
      </c>
      <c r="F498" s="75">
        <v>6</v>
      </c>
    </row>
    <row r="499" spans="1:6" x14ac:dyDescent="0.25">
      <c r="A499" s="75"/>
      <c r="B499" s="75"/>
      <c r="C499" s="76">
        <v>2.4305555555555556E-2</v>
      </c>
      <c r="D499" s="16">
        <f t="shared" si="43"/>
        <v>35</v>
      </c>
      <c r="E499" s="34">
        <f t="shared" si="46"/>
        <v>25</v>
      </c>
      <c r="F499" s="75">
        <v>7</v>
      </c>
    </row>
    <row r="500" spans="1:6" x14ac:dyDescent="0.25">
      <c r="A500" s="75"/>
      <c r="B500" s="75"/>
      <c r="C500" s="76">
        <v>2.4305555555555556E-2</v>
      </c>
      <c r="D500" s="16">
        <f t="shared" si="43"/>
        <v>35</v>
      </c>
      <c r="E500" s="34">
        <f t="shared" si="46"/>
        <v>25</v>
      </c>
      <c r="F500" s="75">
        <v>6</v>
      </c>
    </row>
    <row r="501" spans="1:6" x14ac:dyDescent="0.25">
      <c r="A501" s="75"/>
      <c r="B501" s="75"/>
      <c r="C501" s="76">
        <v>9.0277777777777776E-2</v>
      </c>
      <c r="D501" s="16">
        <f t="shared" si="43"/>
        <v>130</v>
      </c>
      <c r="E501" s="34">
        <f t="shared" si="46"/>
        <v>120</v>
      </c>
      <c r="F501" s="75">
        <v>8</v>
      </c>
    </row>
    <row r="502" spans="1:6" x14ac:dyDescent="0.25">
      <c r="A502" s="75">
        <v>2</v>
      </c>
      <c r="B502" s="75">
        <v>22</v>
      </c>
      <c r="C502" s="76">
        <v>6.9444444444444441E-3</v>
      </c>
      <c r="D502" s="16">
        <f t="shared" si="43"/>
        <v>10</v>
      </c>
      <c r="E502" s="34">
        <f t="shared" si="46"/>
        <v>0</v>
      </c>
      <c r="F502" s="75">
        <v>0</v>
      </c>
    </row>
    <row r="503" spans="1:6" x14ac:dyDescent="0.25">
      <c r="A503" s="75"/>
      <c r="B503" s="75"/>
      <c r="C503" s="76">
        <v>7.6388888888888886E-3</v>
      </c>
      <c r="D503" s="16">
        <f t="shared" si="43"/>
        <v>11</v>
      </c>
      <c r="E503" s="34">
        <f t="shared" si="46"/>
        <v>1</v>
      </c>
      <c r="F503" s="75">
        <v>1</v>
      </c>
    </row>
    <row r="504" spans="1:6" x14ac:dyDescent="0.25">
      <c r="A504" s="75"/>
      <c r="B504" s="75"/>
      <c r="C504" s="76">
        <v>8.3333333333333332E-3</v>
      </c>
      <c r="D504" s="16">
        <f t="shared" si="43"/>
        <v>12</v>
      </c>
      <c r="E504" s="34">
        <f t="shared" si="46"/>
        <v>2</v>
      </c>
      <c r="F504" s="75">
        <v>1</v>
      </c>
    </row>
    <row r="505" spans="1:6" x14ac:dyDescent="0.25">
      <c r="A505" s="75"/>
      <c r="B505" s="75"/>
      <c r="C505" s="76">
        <v>1.0416666666666666E-2</v>
      </c>
      <c r="D505" s="16">
        <f t="shared" si="43"/>
        <v>15</v>
      </c>
      <c r="E505" s="34">
        <f t="shared" si="46"/>
        <v>5</v>
      </c>
      <c r="F505" s="75">
        <v>1</v>
      </c>
    </row>
    <row r="506" spans="1:6" x14ac:dyDescent="0.25">
      <c r="A506" s="75"/>
      <c r="B506" s="75"/>
      <c r="C506" s="76">
        <v>1.6666666666666666E-2</v>
      </c>
      <c r="D506" s="16">
        <f t="shared" si="43"/>
        <v>24</v>
      </c>
      <c r="E506" s="34">
        <f t="shared" si="46"/>
        <v>14</v>
      </c>
      <c r="F506" s="75">
        <v>1</v>
      </c>
    </row>
    <row r="507" spans="1:6" x14ac:dyDescent="0.25">
      <c r="A507" s="75"/>
      <c r="B507" s="75"/>
      <c r="C507" s="76">
        <v>1.8749999999999999E-2</v>
      </c>
      <c r="D507" s="16">
        <f t="shared" si="43"/>
        <v>27</v>
      </c>
      <c r="E507" s="34">
        <f t="shared" si="46"/>
        <v>17</v>
      </c>
      <c r="F507" s="75">
        <v>1</v>
      </c>
    </row>
    <row r="508" spans="1:6" x14ac:dyDescent="0.25">
      <c r="A508" s="75"/>
      <c r="B508" s="75"/>
      <c r="C508" s="76">
        <v>2.013888888888889E-2</v>
      </c>
      <c r="D508" s="16">
        <f t="shared" si="43"/>
        <v>29.000000000000004</v>
      </c>
      <c r="E508" s="34">
        <f t="shared" si="46"/>
        <v>19.000000000000004</v>
      </c>
      <c r="F508" s="75">
        <v>1</v>
      </c>
    </row>
    <row r="509" spans="1:6" x14ac:dyDescent="0.25">
      <c r="A509" s="75"/>
      <c r="B509" s="75"/>
      <c r="C509" s="76">
        <v>2.2222222222222223E-2</v>
      </c>
      <c r="D509" s="16">
        <f t="shared" si="43"/>
        <v>32</v>
      </c>
      <c r="E509" s="34">
        <f t="shared" si="46"/>
        <v>22</v>
      </c>
      <c r="F509" s="75">
        <v>1</v>
      </c>
    </row>
    <row r="510" spans="1:6" x14ac:dyDescent="0.25">
      <c r="A510" s="75"/>
      <c r="B510" s="75"/>
      <c r="C510" s="76">
        <v>2.2916666666666669E-2</v>
      </c>
      <c r="D510" s="16">
        <f t="shared" si="43"/>
        <v>33</v>
      </c>
      <c r="E510" s="34">
        <f t="shared" si="46"/>
        <v>23</v>
      </c>
      <c r="F510" s="75">
        <v>1</v>
      </c>
    </row>
    <row r="511" spans="1:6" x14ac:dyDescent="0.25">
      <c r="A511" s="75"/>
      <c r="B511" s="75"/>
      <c r="C511" s="76">
        <v>2.361111111111111E-2</v>
      </c>
      <c r="D511" s="16">
        <f t="shared" si="43"/>
        <v>34</v>
      </c>
      <c r="E511" s="34">
        <f t="shared" si="46"/>
        <v>24</v>
      </c>
      <c r="F511" s="75">
        <v>1</v>
      </c>
    </row>
    <row r="512" spans="1:6" x14ac:dyDescent="0.25">
      <c r="A512" s="75"/>
      <c r="B512" s="75"/>
      <c r="C512" s="76">
        <v>2.361111111111111E-2</v>
      </c>
      <c r="D512" s="16">
        <f t="shared" si="43"/>
        <v>34</v>
      </c>
      <c r="E512" s="34">
        <f t="shared" si="46"/>
        <v>24</v>
      </c>
      <c r="F512" s="75">
        <v>1</v>
      </c>
    </row>
    <row r="513" spans="1:6" x14ac:dyDescent="0.25">
      <c r="A513" s="75"/>
      <c r="B513" s="75"/>
      <c r="C513" s="76">
        <v>3.4027777777777775E-2</v>
      </c>
      <c r="D513" s="16">
        <f t="shared" si="43"/>
        <v>49</v>
      </c>
      <c r="E513" s="34">
        <f t="shared" si="46"/>
        <v>39</v>
      </c>
      <c r="F513" s="75">
        <v>1</v>
      </c>
    </row>
    <row r="514" spans="1:6" x14ac:dyDescent="0.25">
      <c r="A514" s="75"/>
      <c r="B514" s="75"/>
      <c r="C514" s="76">
        <v>3.5416666666666666E-2</v>
      </c>
      <c r="D514" s="16">
        <f t="shared" si="43"/>
        <v>51</v>
      </c>
      <c r="E514" s="34">
        <f t="shared" si="46"/>
        <v>41</v>
      </c>
      <c r="F514" s="75">
        <v>1</v>
      </c>
    </row>
    <row r="515" spans="1:6" x14ac:dyDescent="0.25">
      <c r="A515" s="75"/>
      <c r="B515" s="75"/>
      <c r="C515" s="76">
        <v>3.6805555555555557E-2</v>
      </c>
      <c r="D515" s="16">
        <f t="shared" si="43"/>
        <v>53</v>
      </c>
      <c r="E515" s="34">
        <f t="shared" si="46"/>
        <v>43</v>
      </c>
      <c r="F515" s="75">
        <v>1</v>
      </c>
    </row>
    <row r="516" spans="1:6" x14ac:dyDescent="0.25">
      <c r="A516" s="75"/>
      <c r="B516" s="75"/>
      <c r="C516" s="76">
        <v>3.7499999999999999E-2</v>
      </c>
      <c r="D516" s="16">
        <f t="shared" si="43"/>
        <v>54</v>
      </c>
      <c r="E516" s="34">
        <f t="shared" si="46"/>
        <v>44</v>
      </c>
      <c r="F516" s="75">
        <v>1</v>
      </c>
    </row>
    <row r="517" spans="1:6" x14ac:dyDescent="0.25">
      <c r="A517" s="75"/>
      <c r="B517" s="75"/>
      <c r="C517" s="76">
        <v>3.888888888888889E-2</v>
      </c>
      <c r="D517" s="16">
        <f t="shared" ref="D517:D580" si="47">C517*60*24</f>
        <v>56</v>
      </c>
      <c r="E517" s="34">
        <f t="shared" si="46"/>
        <v>46</v>
      </c>
      <c r="F517" s="75">
        <v>1</v>
      </c>
    </row>
    <row r="518" spans="1:6" x14ac:dyDescent="0.25">
      <c r="A518" s="75"/>
      <c r="B518" s="75"/>
      <c r="C518" s="76">
        <v>4.0972222222222222E-2</v>
      </c>
      <c r="D518" s="16">
        <f t="shared" si="47"/>
        <v>59</v>
      </c>
      <c r="E518" s="34">
        <f t="shared" si="46"/>
        <v>49</v>
      </c>
      <c r="F518" s="75">
        <v>1</v>
      </c>
    </row>
    <row r="519" spans="1:6" x14ac:dyDescent="0.25">
      <c r="A519" s="75"/>
      <c r="B519" s="75"/>
      <c r="C519" s="76">
        <v>9.0277777777777776E-2</v>
      </c>
      <c r="D519" s="16">
        <f t="shared" si="47"/>
        <v>130</v>
      </c>
      <c r="E519" s="34">
        <f t="shared" si="46"/>
        <v>120</v>
      </c>
      <c r="F519" s="75">
        <v>8</v>
      </c>
    </row>
    <row r="520" spans="1:6" x14ac:dyDescent="0.25">
      <c r="A520" s="75">
        <v>2</v>
      </c>
      <c r="B520" s="75">
        <v>23</v>
      </c>
      <c r="C520" s="76">
        <v>5.5555555555555558E-3</v>
      </c>
      <c r="D520" s="16">
        <f t="shared" si="47"/>
        <v>8</v>
      </c>
      <c r="E520" s="34">
        <f>D520-8</f>
        <v>0</v>
      </c>
      <c r="F520" s="75">
        <v>0</v>
      </c>
    </row>
    <row r="521" spans="1:6" x14ac:dyDescent="0.25">
      <c r="A521" s="75"/>
      <c r="B521" s="75"/>
      <c r="C521" s="76">
        <v>6.2499999999999995E-3</v>
      </c>
      <c r="D521" s="16">
        <f t="shared" si="47"/>
        <v>8.9999999999999982</v>
      </c>
      <c r="E521" s="34">
        <f t="shared" ref="E521:E584" si="48">D521-8</f>
        <v>0.99999999999999822</v>
      </c>
      <c r="F521" s="75">
        <v>6</v>
      </c>
    </row>
    <row r="522" spans="1:6" x14ac:dyDescent="0.25">
      <c r="A522" s="75"/>
      <c r="B522" s="75"/>
      <c r="C522" s="76">
        <v>6.9444444444444441E-3</v>
      </c>
      <c r="D522" s="16">
        <f t="shared" si="47"/>
        <v>10</v>
      </c>
      <c r="E522" s="34">
        <f t="shared" si="48"/>
        <v>2</v>
      </c>
      <c r="F522" s="75">
        <v>7</v>
      </c>
    </row>
    <row r="523" spans="1:6" x14ac:dyDescent="0.25">
      <c r="A523" s="75"/>
      <c r="B523" s="75"/>
      <c r="C523" s="76">
        <v>7.6388888888888886E-3</v>
      </c>
      <c r="D523" s="16">
        <f t="shared" si="47"/>
        <v>11</v>
      </c>
      <c r="E523" s="34">
        <f t="shared" si="48"/>
        <v>3</v>
      </c>
      <c r="F523" s="75">
        <v>6</v>
      </c>
    </row>
    <row r="524" spans="1:6" x14ac:dyDescent="0.25">
      <c r="A524" s="75"/>
      <c r="B524" s="75"/>
      <c r="C524" s="76">
        <v>9.7222222222222224E-3</v>
      </c>
      <c r="D524" s="16">
        <f t="shared" si="47"/>
        <v>14</v>
      </c>
      <c r="E524" s="34">
        <f t="shared" si="48"/>
        <v>6</v>
      </c>
      <c r="F524" s="75">
        <v>7</v>
      </c>
    </row>
    <row r="525" spans="1:6" x14ac:dyDescent="0.25">
      <c r="A525" s="75"/>
      <c r="B525" s="75"/>
      <c r="C525" s="76">
        <v>9.7222222222222224E-3</v>
      </c>
      <c r="D525" s="16">
        <f t="shared" si="47"/>
        <v>14</v>
      </c>
      <c r="E525" s="34">
        <f t="shared" si="48"/>
        <v>6</v>
      </c>
      <c r="F525" s="75">
        <v>6</v>
      </c>
    </row>
    <row r="526" spans="1:6" x14ac:dyDescent="0.25">
      <c r="A526" s="75"/>
      <c r="B526" s="75"/>
      <c r="C526" s="76">
        <v>1.3194444444444444E-2</v>
      </c>
      <c r="D526" s="16">
        <f t="shared" si="47"/>
        <v>19</v>
      </c>
      <c r="E526" s="34">
        <f t="shared" si="48"/>
        <v>11</v>
      </c>
      <c r="F526" s="75">
        <v>7</v>
      </c>
    </row>
    <row r="527" spans="1:6" x14ac:dyDescent="0.25">
      <c r="A527" s="75"/>
      <c r="B527" s="75"/>
      <c r="C527" s="76">
        <v>1.3194444444444444E-2</v>
      </c>
      <c r="D527" s="16">
        <f t="shared" si="47"/>
        <v>19</v>
      </c>
      <c r="E527" s="34">
        <f t="shared" si="48"/>
        <v>11</v>
      </c>
      <c r="F527" s="75">
        <v>4</v>
      </c>
    </row>
    <row r="528" spans="1:6" x14ac:dyDescent="0.25">
      <c r="A528" s="75"/>
      <c r="B528" s="75"/>
      <c r="C528" s="76">
        <v>1.3888888888888888E-2</v>
      </c>
      <c r="D528" s="16">
        <f t="shared" si="47"/>
        <v>20</v>
      </c>
      <c r="E528" s="34">
        <f t="shared" si="48"/>
        <v>12</v>
      </c>
      <c r="F528" s="75">
        <v>5</v>
      </c>
    </row>
    <row r="529" spans="1:6" x14ac:dyDescent="0.25">
      <c r="A529" s="75"/>
      <c r="B529" s="75"/>
      <c r="C529" s="76">
        <v>1.3888888888888888E-2</v>
      </c>
      <c r="D529" s="16">
        <f t="shared" si="47"/>
        <v>20</v>
      </c>
      <c r="E529" s="34">
        <f t="shared" si="48"/>
        <v>12</v>
      </c>
      <c r="F529" s="75">
        <v>6</v>
      </c>
    </row>
    <row r="530" spans="1:6" x14ac:dyDescent="0.25">
      <c r="A530" s="75"/>
      <c r="B530" s="75"/>
      <c r="C530" s="76">
        <v>2.0833333333333332E-2</v>
      </c>
      <c r="D530" s="16">
        <f t="shared" si="47"/>
        <v>30</v>
      </c>
      <c r="E530" s="34">
        <f t="shared" si="48"/>
        <v>22</v>
      </c>
      <c r="F530" s="75">
        <v>7</v>
      </c>
    </row>
    <row r="531" spans="1:6" x14ac:dyDescent="0.25">
      <c r="A531" s="75"/>
      <c r="B531" s="75"/>
      <c r="C531" s="76">
        <v>2.2222222222222223E-2</v>
      </c>
      <c r="D531" s="16">
        <f t="shared" si="47"/>
        <v>32</v>
      </c>
      <c r="E531" s="34">
        <f t="shared" si="48"/>
        <v>24</v>
      </c>
      <c r="F531" s="75">
        <v>6</v>
      </c>
    </row>
    <row r="532" spans="1:6" x14ac:dyDescent="0.25">
      <c r="A532" s="75"/>
      <c r="B532" s="75"/>
      <c r="C532" s="76">
        <v>2.4305555555555556E-2</v>
      </c>
      <c r="D532" s="16">
        <f t="shared" si="47"/>
        <v>35</v>
      </c>
      <c r="E532" s="34">
        <f t="shared" si="48"/>
        <v>27</v>
      </c>
      <c r="F532" s="75">
        <v>7</v>
      </c>
    </row>
    <row r="533" spans="1:6" x14ac:dyDescent="0.25">
      <c r="A533" s="75"/>
      <c r="B533" s="75"/>
      <c r="C533" s="76">
        <v>2.4999999999999998E-2</v>
      </c>
      <c r="D533" s="16">
        <f t="shared" si="47"/>
        <v>35.999999999999993</v>
      </c>
      <c r="E533" s="34">
        <f t="shared" si="48"/>
        <v>27.999999999999993</v>
      </c>
      <c r="F533" s="75">
        <v>6</v>
      </c>
    </row>
    <row r="534" spans="1:6" x14ac:dyDescent="0.25">
      <c r="A534" s="75"/>
      <c r="B534" s="75"/>
      <c r="C534" s="76">
        <v>2.9861111111111113E-2</v>
      </c>
      <c r="D534" s="16">
        <f t="shared" si="47"/>
        <v>43</v>
      </c>
      <c r="E534" s="34">
        <f t="shared" si="48"/>
        <v>35</v>
      </c>
      <c r="F534" s="75">
        <v>7</v>
      </c>
    </row>
    <row r="535" spans="1:6" x14ac:dyDescent="0.25">
      <c r="A535" s="75"/>
      <c r="B535" s="75"/>
      <c r="C535" s="76">
        <v>3.0555555555555555E-2</v>
      </c>
      <c r="D535" s="16">
        <f t="shared" si="47"/>
        <v>44</v>
      </c>
      <c r="E535" s="34">
        <f t="shared" si="48"/>
        <v>36</v>
      </c>
      <c r="F535" s="75">
        <v>6</v>
      </c>
    </row>
    <row r="536" spans="1:6" x14ac:dyDescent="0.25">
      <c r="A536" s="75"/>
      <c r="B536" s="75"/>
      <c r="C536" s="76">
        <v>8.8888888888888892E-2</v>
      </c>
      <c r="D536" s="16">
        <f t="shared" si="47"/>
        <v>128</v>
      </c>
      <c r="E536" s="34">
        <f t="shared" si="48"/>
        <v>120</v>
      </c>
      <c r="F536" s="75">
        <v>8</v>
      </c>
    </row>
    <row r="537" spans="1:6" x14ac:dyDescent="0.25">
      <c r="A537" s="75">
        <v>2</v>
      </c>
      <c r="B537" s="75">
        <v>24</v>
      </c>
      <c r="C537" s="76">
        <v>5.5555555555555558E-3</v>
      </c>
      <c r="D537" s="16">
        <f t="shared" si="47"/>
        <v>8</v>
      </c>
      <c r="E537" s="34">
        <f t="shared" si="48"/>
        <v>0</v>
      </c>
      <c r="F537" s="75">
        <v>0</v>
      </c>
    </row>
    <row r="538" spans="1:6" x14ac:dyDescent="0.25">
      <c r="A538" s="75"/>
      <c r="B538" s="75"/>
      <c r="C538" s="76">
        <v>6.2499999999999995E-3</v>
      </c>
      <c r="D538" s="16">
        <f t="shared" si="47"/>
        <v>8.9999999999999982</v>
      </c>
      <c r="E538" s="34">
        <f t="shared" si="48"/>
        <v>0.99999999999999822</v>
      </c>
      <c r="F538" s="75">
        <v>6</v>
      </c>
    </row>
    <row r="539" spans="1:6" x14ac:dyDescent="0.25">
      <c r="A539" s="75"/>
      <c r="B539" s="75"/>
      <c r="C539" s="76">
        <v>6.9444444444444441E-3</v>
      </c>
      <c r="D539" s="16">
        <f t="shared" si="47"/>
        <v>10</v>
      </c>
      <c r="E539" s="34">
        <f t="shared" si="48"/>
        <v>2</v>
      </c>
      <c r="F539" s="75">
        <v>7</v>
      </c>
    </row>
    <row r="540" spans="1:6" x14ac:dyDescent="0.25">
      <c r="A540" s="75"/>
      <c r="B540" s="75"/>
      <c r="C540" s="76">
        <v>6.9444444444444441E-3</v>
      </c>
      <c r="D540" s="16">
        <f t="shared" si="47"/>
        <v>10</v>
      </c>
      <c r="E540" s="34">
        <f t="shared" si="48"/>
        <v>2</v>
      </c>
      <c r="F540" s="75">
        <v>1</v>
      </c>
    </row>
    <row r="541" spans="1:6" x14ac:dyDescent="0.25">
      <c r="A541" s="75"/>
      <c r="B541" s="75"/>
      <c r="C541" s="76">
        <v>7.6388888888888886E-3</v>
      </c>
      <c r="D541" s="16">
        <f t="shared" si="47"/>
        <v>11</v>
      </c>
      <c r="E541" s="34">
        <f t="shared" si="48"/>
        <v>3</v>
      </c>
      <c r="F541" s="75">
        <v>1</v>
      </c>
    </row>
    <row r="542" spans="1:6" x14ac:dyDescent="0.25">
      <c r="A542" s="75"/>
      <c r="B542" s="75"/>
      <c r="C542" s="76">
        <v>8.3333333333333332E-3</v>
      </c>
      <c r="D542" s="16">
        <f t="shared" si="47"/>
        <v>12</v>
      </c>
      <c r="E542" s="34">
        <f t="shared" si="48"/>
        <v>4</v>
      </c>
      <c r="F542" s="75">
        <v>1</v>
      </c>
    </row>
    <row r="543" spans="1:6" x14ac:dyDescent="0.25">
      <c r="A543" s="75"/>
      <c r="B543" s="75"/>
      <c r="C543" s="76">
        <v>9.0277777777777787E-3</v>
      </c>
      <c r="D543" s="16">
        <f t="shared" si="47"/>
        <v>13.000000000000002</v>
      </c>
      <c r="E543" s="34">
        <f t="shared" si="48"/>
        <v>5.0000000000000018</v>
      </c>
      <c r="F543" s="75">
        <v>1</v>
      </c>
    </row>
    <row r="544" spans="1:6" x14ac:dyDescent="0.25">
      <c r="A544" s="75"/>
      <c r="B544" s="75"/>
      <c r="C544" s="76">
        <v>9.0277777777777787E-3</v>
      </c>
      <c r="D544" s="16">
        <f t="shared" si="47"/>
        <v>13.000000000000002</v>
      </c>
      <c r="E544" s="34">
        <f t="shared" si="48"/>
        <v>5.0000000000000018</v>
      </c>
      <c r="F544" s="75">
        <v>1</v>
      </c>
    </row>
    <row r="545" spans="1:6" x14ac:dyDescent="0.25">
      <c r="A545" s="75"/>
      <c r="B545" s="75"/>
      <c r="C545" s="76">
        <v>9.7222222222222224E-3</v>
      </c>
      <c r="D545" s="16">
        <f t="shared" si="47"/>
        <v>14</v>
      </c>
      <c r="E545" s="34">
        <f t="shared" si="48"/>
        <v>6</v>
      </c>
      <c r="F545" s="75">
        <v>1</v>
      </c>
    </row>
    <row r="546" spans="1:6" x14ac:dyDescent="0.25">
      <c r="A546" s="75"/>
      <c r="B546" s="75"/>
      <c r="C546" s="76">
        <v>9.7222222222222224E-3</v>
      </c>
      <c r="D546" s="16">
        <f t="shared" si="47"/>
        <v>14</v>
      </c>
      <c r="E546" s="34">
        <f t="shared" si="48"/>
        <v>6</v>
      </c>
      <c r="F546" s="75">
        <v>1</v>
      </c>
    </row>
    <row r="547" spans="1:6" x14ac:dyDescent="0.25">
      <c r="A547" s="75"/>
      <c r="B547" s="75"/>
      <c r="C547" s="76">
        <v>1.0416666666666666E-2</v>
      </c>
      <c r="D547" s="16">
        <f t="shared" si="47"/>
        <v>15</v>
      </c>
      <c r="E547" s="34">
        <f t="shared" si="48"/>
        <v>7</v>
      </c>
      <c r="F547" s="75">
        <v>1</v>
      </c>
    </row>
    <row r="548" spans="1:6" x14ac:dyDescent="0.25">
      <c r="A548" s="75"/>
      <c r="B548" s="75"/>
      <c r="C548" s="76">
        <v>1.0416666666666666E-2</v>
      </c>
      <c r="D548" s="16">
        <f t="shared" si="47"/>
        <v>15</v>
      </c>
      <c r="E548" s="34">
        <f t="shared" si="48"/>
        <v>7</v>
      </c>
      <c r="F548" s="75">
        <v>1</v>
      </c>
    </row>
    <row r="549" spans="1:6" x14ac:dyDescent="0.25">
      <c r="A549" s="75"/>
      <c r="B549" s="75"/>
      <c r="C549" s="76">
        <v>1.1111111111111112E-2</v>
      </c>
      <c r="D549" s="16">
        <f t="shared" si="47"/>
        <v>16</v>
      </c>
      <c r="E549" s="34">
        <f t="shared" si="48"/>
        <v>8</v>
      </c>
      <c r="F549" s="75">
        <v>1</v>
      </c>
    </row>
    <row r="550" spans="1:6" x14ac:dyDescent="0.25">
      <c r="A550" s="75"/>
      <c r="B550" s="75"/>
      <c r="C550" s="76">
        <v>1.1111111111111112E-2</v>
      </c>
      <c r="D550" s="16">
        <f t="shared" si="47"/>
        <v>16</v>
      </c>
      <c r="E550" s="34">
        <f t="shared" si="48"/>
        <v>8</v>
      </c>
      <c r="F550" s="75">
        <v>1</v>
      </c>
    </row>
    <row r="551" spans="1:6" x14ac:dyDescent="0.25">
      <c r="A551" s="75"/>
      <c r="B551" s="75"/>
      <c r="C551" s="76">
        <v>1.1805555555555555E-2</v>
      </c>
      <c r="D551" s="16">
        <f t="shared" si="47"/>
        <v>17</v>
      </c>
      <c r="E551" s="34">
        <f t="shared" si="48"/>
        <v>9</v>
      </c>
      <c r="F551" s="75">
        <v>1</v>
      </c>
    </row>
    <row r="552" spans="1:6" x14ac:dyDescent="0.25">
      <c r="A552" s="75"/>
      <c r="B552" s="75"/>
      <c r="C552" s="76">
        <v>1.1805555555555555E-2</v>
      </c>
      <c r="D552" s="16">
        <f t="shared" si="47"/>
        <v>17</v>
      </c>
      <c r="E552" s="34">
        <f t="shared" si="48"/>
        <v>9</v>
      </c>
      <c r="F552" s="75">
        <v>1</v>
      </c>
    </row>
    <row r="553" spans="1:6" x14ac:dyDescent="0.25">
      <c r="A553" s="75"/>
      <c r="B553" s="75"/>
      <c r="C553" s="76">
        <v>1.2499999999999999E-2</v>
      </c>
      <c r="D553" s="16">
        <f t="shared" si="47"/>
        <v>17.999999999999996</v>
      </c>
      <c r="E553" s="34">
        <f t="shared" si="48"/>
        <v>9.9999999999999964</v>
      </c>
      <c r="F553" s="75">
        <v>1</v>
      </c>
    </row>
    <row r="554" spans="1:6" x14ac:dyDescent="0.25">
      <c r="A554" s="75"/>
      <c r="B554" s="75"/>
      <c r="C554" s="76">
        <v>1.3194444444444444E-2</v>
      </c>
      <c r="D554" s="16">
        <f t="shared" si="47"/>
        <v>19</v>
      </c>
      <c r="E554" s="34">
        <f t="shared" si="48"/>
        <v>11</v>
      </c>
      <c r="F554" s="75">
        <v>1</v>
      </c>
    </row>
    <row r="555" spans="1:6" x14ac:dyDescent="0.25">
      <c r="A555" s="75"/>
      <c r="B555" s="75"/>
      <c r="C555" s="76">
        <v>1.3194444444444444E-2</v>
      </c>
      <c r="D555" s="16">
        <f t="shared" si="47"/>
        <v>19</v>
      </c>
      <c r="E555" s="34">
        <f t="shared" si="48"/>
        <v>11</v>
      </c>
      <c r="F555" s="75">
        <v>1</v>
      </c>
    </row>
    <row r="556" spans="1:6" x14ac:dyDescent="0.25">
      <c r="A556" s="75"/>
      <c r="B556" s="75"/>
      <c r="C556" s="76">
        <v>1.3888888888888888E-2</v>
      </c>
      <c r="D556" s="16">
        <f t="shared" si="47"/>
        <v>20</v>
      </c>
      <c r="E556" s="34">
        <f t="shared" si="48"/>
        <v>12</v>
      </c>
      <c r="F556" s="75">
        <v>1</v>
      </c>
    </row>
    <row r="557" spans="1:6" x14ac:dyDescent="0.25">
      <c r="A557" s="75"/>
      <c r="B557" s="75"/>
      <c r="C557" s="76">
        <v>1.3888888888888888E-2</v>
      </c>
      <c r="D557" s="16">
        <f t="shared" si="47"/>
        <v>20</v>
      </c>
      <c r="E557" s="34">
        <f t="shared" si="48"/>
        <v>12</v>
      </c>
      <c r="F557" s="75">
        <v>1</v>
      </c>
    </row>
    <row r="558" spans="1:6" x14ac:dyDescent="0.25">
      <c r="A558" s="75"/>
      <c r="B558" s="75"/>
      <c r="C558" s="76">
        <v>1.3888888888888888E-2</v>
      </c>
      <c r="D558" s="16">
        <f t="shared" si="47"/>
        <v>20</v>
      </c>
      <c r="E558" s="34">
        <f t="shared" si="48"/>
        <v>12</v>
      </c>
      <c r="F558" s="75">
        <v>1</v>
      </c>
    </row>
    <row r="559" spans="1:6" x14ac:dyDescent="0.25">
      <c r="A559" s="75"/>
      <c r="B559" s="75"/>
      <c r="C559" s="76">
        <v>1.4583333333333332E-2</v>
      </c>
      <c r="D559" s="16">
        <f t="shared" si="47"/>
        <v>20.999999999999996</v>
      </c>
      <c r="E559" s="34">
        <f t="shared" si="48"/>
        <v>12.999999999999996</v>
      </c>
      <c r="F559" s="75">
        <v>1</v>
      </c>
    </row>
    <row r="560" spans="1:6" x14ac:dyDescent="0.25">
      <c r="A560" s="75"/>
      <c r="B560" s="75"/>
      <c r="C560" s="76">
        <v>1.5277777777777777E-2</v>
      </c>
      <c r="D560" s="16">
        <f t="shared" si="47"/>
        <v>22</v>
      </c>
      <c r="E560" s="34">
        <f t="shared" si="48"/>
        <v>14</v>
      </c>
      <c r="F560" s="75">
        <v>1</v>
      </c>
    </row>
    <row r="561" spans="1:6" x14ac:dyDescent="0.25">
      <c r="A561" s="75"/>
      <c r="B561" s="75"/>
      <c r="C561" s="76">
        <v>1.5277777777777777E-2</v>
      </c>
      <c r="D561" s="16">
        <f t="shared" si="47"/>
        <v>22</v>
      </c>
      <c r="E561" s="34">
        <f t="shared" si="48"/>
        <v>14</v>
      </c>
      <c r="F561" s="75">
        <v>1</v>
      </c>
    </row>
    <row r="562" spans="1:6" x14ac:dyDescent="0.25">
      <c r="A562" s="75"/>
      <c r="B562" s="75"/>
      <c r="C562" s="76">
        <v>1.5972222222222224E-2</v>
      </c>
      <c r="D562" s="16">
        <f t="shared" si="47"/>
        <v>23.000000000000004</v>
      </c>
      <c r="E562" s="34">
        <f t="shared" si="48"/>
        <v>15.000000000000004</v>
      </c>
      <c r="F562" s="75">
        <v>1</v>
      </c>
    </row>
    <row r="563" spans="1:6" x14ac:dyDescent="0.25">
      <c r="A563" s="75"/>
      <c r="B563" s="75"/>
      <c r="C563" s="76">
        <v>1.5972222222222224E-2</v>
      </c>
      <c r="D563" s="16">
        <f t="shared" si="47"/>
        <v>23.000000000000004</v>
      </c>
      <c r="E563" s="34">
        <f t="shared" si="48"/>
        <v>15.000000000000004</v>
      </c>
      <c r="F563" s="75">
        <v>1</v>
      </c>
    </row>
    <row r="564" spans="1:6" x14ac:dyDescent="0.25">
      <c r="A564" s="75"/>
      <c r="B564" s="75"/>
      <c r="C564" s="76">
        <v>1.6666666666666666E-2</v>
      </c>
      <c r="D564" s="16">
        <f t="shared" si="47"/>
        <v>24</v>
      </c>
      <c r="E564" s="34">
        <f t="shared" si="48"/>
        <v>16</v>
      </c>
      <c r="F564" s="75">
        <v>1</v>
      </c>
    </row>
    <row r="565" spans="1:6" x14ac:dyDescent="0.25">
      <c r="A565" s="75"/>
      <c r="B565" s="75"/>
      <c r="C565" s="76">
        <v>1.6666666666666666E-2</v>
      </c>
      <c r="D565" s="16">
        <f t="shared" si="47"/>
        <v>24</v>
      </c>
      <c r="E565" s="34">
        <f t="shared" si="48"/>
        <v>16</v>
      </c>
      <c r="F565" s="75">
        <v>1</v>
      </c>
    </row>
    <row r="566" spans="1:6" x14ac:dyDescent="0.25">
      <c r="A566" s="75"/>
      <c r="B566" s="75"/>
      <c r="C566" s="76">
        <v>1.7361111111111112E-2</v>
      </c>
      <c r="D566" s="16">
        <f t="shared" si="47"/>
        <v>25</v>
      </c>
      <c r="E566" s="34">
        <f t="shared" si="48"/>
        <v>17</v>
      </c>
      <c r="F566" s="75">
        <v>1</v>
      </c>
    </row>
    <row r="567" spans="1:6" x14ac:dyDescent="0.25">
      <c r="A567" s="75"/>
      <c r="B567" s="75"/>
      <c r="C567" s="76">
        <v>1.8055555555555557E-2</v>
      </c>
      <c r="D567" s="16">
        <f t="shared" si="47"/>
        <v>26.000000000000004</v>
      </c>
      <c r="E567" s="34">
        <f t="shared" si="48"/>
        <v>18.000000000000004</v>
      </c>
      <c r="F567" s="75">
        <v>1</v>
      </c>
    </row>
    <row r="568" spans="1:6" x14ac:dyDescent="0.25">
      <c r="A568" s="75"/>
      <c r="B568" s="75"/>
      <c r="C568" s="76">
        <v>1.8055555555555557E-2</v>
      </c>
      <c r="D568" s="16">
        <f t="shared" si="47"/>
        <v>26.000000000000004</v>
      </c>
      <c r="E568" s="34">
        <f t="shared" si="48"/>
        <v>18.000000000000004</v>
      </c>
      <c r="F568" s="75">
        <v>1</v>
      </c>
    </row>
    <row r="569" spans="1:6" x14ac:dyDescent="0.25">
      <c r="A569" s="75"/>
      <c r="B569" s="75"/>
      <c r="C569" s="76">
        <v>1.8055555555555557E-2</v>
      </c>
      <c r="D569" s="16">
        <f t="shared" si="47"/>
        <v>26.000000000000004</v>
      </c>
      <c r="E569" s="34">
        <f t="shared" si="48"/>
        <v>18.000000000000004</v>
      </c>
      <c r="F569" s="75">
        <v>1</v>
      </c>
    </row>
    <row r="570" spans="1:6" x14ac:dyDescent="0.25">
      <c r="A570" s="75"/>
      <c r="B570" s="75"/>
      <c r="C570" s="76">
        <v>1.9444444444444445E-2</v>
      </c>
      <c r="D570" s="16">
        <f t="shared" si="47"/>
        <v>28</v>
      </c>
      <c r="E570" s="34">
        <f t="shared" si="48"/>
        <v>20</v>
      </c>
      <c r="F570" s="75">
        <v>1</v>
      </c>
    </row>
    <row r="571" spans="1:6" x14ac:dyDescent="0.25">
      <c r="A571" s="75"/>
      <c r="B571" s="75"/>
      <c r="C571" s="76">
        <v>2.013888888888889E-2</v>
      </c>
      <c r="D571" s="16">
        <f t="shared" si="47"/>
        <v>29.000000000000004</v>
      </c>
      <c r="E571" s="34">
        <f t="shared" si="48"/>
        <v>21.000000000000004</v>
      </c>
      <c r="F571" s="75">
        <v>1</v>
      </c>
    </row>
    <row r="572" spans="1:6" x14ac:dyDescent="0.25">
      <c r="A572" s="75"/>
      <c r="B572" s="75"/>
      <c r="C572" s="76">
        <v>2.4999999999999998E-2</v>
      </c>
      <c r="D572" s="16">
        <f t="shared" si="47"/>
        <v>35.999999999999993</v>
      </c>
      <c r="E572" s="34">
        <f t="shared" si="48"/>
        <v>27.999999999999993</v>
      </c>
      <c r="F572" s="75">
        <v>1</v>
      </c>
    </row>
    <row r="573" spans="1:6" x14ac:dyDescent="0.25">
      <c r="A573" s="75"/>
      <c r="B573" s="75"/>
      <c r="C573" s="76">
        <v>2.5694444444444447E-2</v>
      </c>
      <c r="D573" s="16">
        <f t="shared" si="47"/>
        <v>37</v>
      </c>
      <c r="E573" s="34">
        <f t="shared" si="48"/>
        <v>29</v>
      </c>
      <c r="F573" s="75">
        <v>1</v>
      </c>
    </row>
    <row r="574" spans="1:6" x14ac:dyDescent="0.25">
      <c r="A574" s="75"/>
      <c r="B574" s="75"/>
      <c r="C574" s="76">
        <v>2.6388888888888889E-2</v>
      </c>
      <c r="D574" s="16">
        <f t="shared" si="47"/>
        <v>38</v>
      </c>
      <c r="E574" s="34">
        <f t="shared" si="48"/>
        <v>30</v>
      </c>
      <c r="F574" s="75">
        <v>1</v>
      </c>
    </row>
    <row r="575" spans="1:6" x14ac:dyDescent="0.25">
      <c r="A575" s="75"/>
      <c r="B575" s="75"/>
      <c r="C575" s="76">
        <v>2.7083333333333334E-2</v>
      </c>
      <c r="D575" s="16">
        <f t="shared" si="47"/>
        <v>39</v>
      </c>
      <c r="E575" s="34">
        <f t="shared" si="48"/>
        <v>31</v>
      </c>
      <c r="F575" s="75">
        <v>1</v>
      </c>
    </row>
    <row r="576" spans="1:6" x14ac:dyDescent="0.25">
      <c r="A576" s="75"/>
      <c r="B576" s="75"/>
      <c r="C576" s="76">
        <v>2.7083333333333334E-2</v>
      </c>
      <c r="D576" s="16">
        <f t="shared" si="47"/>
        <v>39</v>
      </c>
      <c r="E576" s="34">
        <f t="shared" si="48"/>
        <v>31</v>
      </c>
      <c r="F576" s="75">
        <v>1</v>
      </c>
    </row>
    <row r="577" spans="1:6" x14ac:dyDescent="0.25">
      <c r="A577" s="75"/>
      <c r="B577" s="75"/>
      <c r="C577" s="76">
        <v>2.7777777777777776E-2</v>
      </c>
      <c r="D577" s="16">
        <f t="shared" si="47"/>
        <v>40</v>
      </c>
      <c r="E577" s="34">
        <f t="shared" si="48"/>
        <v>32</v>
      </c>
      <c r="F577" s="75">
        <v>1</v>
      </c>
    </row>
    <row r="578" spans="1:6" x14ac:dyDescent="0.25">
      <c r="A578" s="75"/>
      <c r="B578" s="75"/>
      <c r="C578" s="76">
        <v>2.7777777777777776E-2</v>
      </c>
      <c r="D578" s="16">
        <f t="shared" si="47"/>
        <v>40</v>
      </c>
      <c r="E578" s="34">
        <f t="shared" si="48"/>
        <v>32</v>
      </c>
      <c r="F578" s="75">
        <v>1</v>
      </c>
    </row>
    <row r="579" spans="1:6" x14ac:dyDescent="0.25">
      <c r="A579" s="75"/>
      <c r="B579" s="75"/>
      <c r="C579" s="76">
        <v>2.8472222222222222E-2</v>
      </c>
      <c r="D579" s="16">
        <f t="shared" si="47"/>
        <v>41</v>
      </c>
      <c r="E579" s="34">
        <f t="shared" si="48"/>
        <v>33</v>
      </c>
      <c r="F579" s="75">
        <v>1</v>
      </c>
    </row>
    <row r="580" spans="1:6" x14ac:dyDescent="0.25">
      <c r="A580" s="75"/>
      <c r="B580" s="75"/>
      <c r="C580" s="76">
        <v>3.8194444444444441E-2</v>
      </c>
      <c r="D580" s="16">
        <f t="shared" si="47"/>
        <v>55</v>
      </c>
      <c r="E580" s="34">
        <f t="shared" si="48"/>
        <v>47</v>
      </c>
      <c r="F580" s="75">
        <v>2</v>
      </c>
    </row>
    <row r="581" spans="1:6" x14ac:dyDescent="0.25">
      <c r="A581" s="75"/>
      <c r="B581" s="75"/>
      <c r="C581" s="76">
        <v>3.888888888888889E-2</v>
      </c>
      <c r="D581" s="16">
        <f t="shared" ref="D581:D623" si="49">C581*60*24</f>
        <v>56</v>
      </c>
      <c r="E581" s="34">
        <f t="shared" si="48"/>
        <v>48</v>
      </c>
      <c r="F581" s="75">
        <v>3</v>
      </c>
    </row>
    <row r="582" spans="1:6" x14ac:dyDescent="0.25">
      <c r="A582" s="75"/>
      <c r="B582" s="75"/>
      <c r="C582" s="76">
        <v>4.7222222222222221E-2</v>
      </c>
      <c r="D582" s="16">
        <f t="shared" si="49"/>
        <v>68</v>
      </c>
      <c r="E582" s="34">
        <f t="shared" si="48"/>
        <v>60</v>
      </c>
      <c r="F582" s="75">
        <v>1</v>
      </c>
    </row>
    <row r="583" spans="1:6" x14ac:dyDescent="0.25">
      <c r="A583" s="75"/>
      <c r="B583" s="75"/>
      <c r="C583" s="76">
        <v>8.6805555555555566E-2</v>
      </c>
      <c r="D583" s="16">
        <f t="shared" si="49"/>
        <v>125.00000000000001</v>
      </c>
      <c r="E583" s="34">
        <f t="shared" si="48"/>
        <v>117.00000000000001</v>
      </c>
      <c r="F583" s="75">
        <v>1</v>
      </c>
    </row>
    <row r="584" spans="1:6" x14ac:dyDescent="0.25">
      <c r="A584" s="75"/>
      <c r="B584" s="75"/>
      <c r="C584" s="76">
        <v>8.6805555555555566E-2</v>
      </c>
      <c r="D584" s="16">
        <f t="shared" si="49"/>
        <v>125.00000000000001</v>
      </c>
      <c r="E584" s="34">
        <f t="shared" si="48"/>
        <v>117.00000000000001</v>
      </c>
      <c r="F584" s="75">
        <v>2</v>
      </c>
    </row>
    <row r="585" spans="1:6" x14ac:dyDescent="0.25">
      <c r="A585" s="75"/>
      <c r="B585" s="75"/>
      <c r="C585" s="76">
        <v>8.7500000000000008E-2</v>
      </c>
      <c r="D585" s="16">
        <f t="shared" si="49"/>
        <v>126.00000000000003</v>
      </c>
      <c r="E585" s="34">
        <f t="shared" ref="E585:E587" si="50">D585-8</f>
        <v>118.00000000000003</v>
      </c>
      <c r="F585" s="75">
        <v>3</v>
      </c>
    </row>
    <row r="586" spans="1:6" x14ac:dyDescent="0.25">
      <c r="A586" s="75"/>
      <c r="B586" s="75"/>
      <c r="C586" s="76">
        <v>8.7500000000000008E-2</v>
      </c>
      <c r="D586" s="16">
        <f t="shared" si="49"/>
        <v>126.00000000000003</v>
      </c>
      <c r="E586" s="34">
        <f t="shared" si="50"/>
        <v>118.00000000000003</v>
      </c>
      <c r="F586" s="75">
        <v>1</v>
      </c>
    </row>
    <row r="587" spans="1:6" x14ac:dyDescent="0.25">
      <c r="A587" s="75"/>
      <c r="B587" s="75"/>
      <c r="C587" s="76">
        <v>8.8888888888888892E-2</v>
      </c>
      <c r="D587" s="16">
        <f t="shared" si="49"/>
        <v>128</v>
      </c>
      <c r="E587" s="34">
        <f t="shared" si="50"/>
        <v>120</v>
      </c>
      <c r="F587" s="75">
        <v>8</v>
      </c>
    </row>
    <row r="588" spans="1:6" x14ac:dyDescent="0.25">
      <c r="A588" s="75">
        <v>2</v>
      </c>
      <c r="B588" s="75">
        <v>25</v>
      </c>
      <c r="C588" s="76">
        <v>6.2499999999999995E-3</v>
      </c>
      <c r="D588" s="16">
        <f t="shared" si="49"/>
        <v>8.9999999999999982</v>
      </c>
      <c r="E588" s="34">
        <f>D588-9</f>
        <v>0</v>
      </c>
      <c r="F588" s="75">
        <v>0</v>
      </c>
    </row>
    <row r="589" spans="1:6" x14ac:dyDescent="0.25">
      <c r="A589" s="75"/>
      <c r="B589" s="75"/>
      <c r="C589" s="76">
        <v>9.0277777777777787E-3</v>
      </c>
      <c r="D589" s="16">
        <f t="shared" si="49"/>
        <v>13.000000000000002</v>
      </c>
      <c r="E589" s="34">
        <f t="shared" ref="E589:E605" si="51">D589-9</f>
        <v>4.0000000000000018</v>
      </c>
      <c r="F589" s="75">
        <v>6</v>
      </c>
    </row>
    <row r="590" spans="1:6" x14ac:dyDescent="0.25">
      <c r="A590" s="75"/>
      <c r="B590" s="75"/>
      <c r="C590" s="76">
        <v>8.9583333333333334E-2</v>
      </c>
      <c r="D590" s="16">
        <f t="shared" si="49"/>
        <v>129</v>
      </c>
      <c r="E590" s="34">
        <f t="shared" si="51"/>
        <v>120</v>
      </c>
      <c r="F590" s="75">
        <v>8</v>
      </c>
    </row>
    <row r="591" spans="1:6" x14ac:dyDescent="0.25">
      <c r="A591" s="75">
        <v>2</v>
      </c>
      <c r="B591" s="75">
        <v>26</v>
      </c>
      <c r="C591" s="76">
        <v>6.2499999999999995E-3</v>
      </c>
      <c r="D591" s="16">
        <f t="shared" si="49"/>
        <v>8.9999999999999982</v>
      </c>
      <c r="E591" s="34">
        <f t="shared" si="51"/>
        <v>0</v>
      </c>
      <c r="F591" s="75">
        <v>0</v>
      </c>
    </row>
    <row r="592" spans="1:6" x14ac:dyDescent="0.25">
      <c r="A592" s="75"/>
      <c r="B592" s="75"/>
      <c r="C592" s="76">
        <v>6.2499999999999995E-3</v>
      </c>
      <c r="D592" s="16">
        <f t="shared" si="49"/>
        <v>8.9999999999999982</v>
      </c>
      <c r="E592" s="34">
        <f t="shared" si="51"/>
        <v>0</v>
      </c>
      <c r="F592" s="75">
        <v>6</v>
      </c>
    </row>
    <row r="593" spans="1:6" x14ac:dyDescent="0.25">
      <c r="A593" s="75"/>
      <c r="B593" s="75"/>
      <c r="C593" s="76">
        <v>6.2499999999999995E-3</v>
      </c>
      <c r="D593" s="16">
        <f t="shared" si="49"/>
        <v>8.9999999999999982</v>
      </c>
      <c r="E593" s="34">
        <f t="shared" si="51"/>
        <v>0</v>
      </c>
      <c r="F593" s="75">
        <v>7</v>
      </c>
    </row>
    <row r="594" spans="1:6" x14ac:dyDescent="0.25">
      <c r="A594" s="75"/>
      <c r="B594" s="75"/>
      <c r="C594" s="76">
        <v>6.9444444444444441E-3</v>
      </c>
      <c r="D594" s="16">
        <f t="shared" si="49"/>
        <v>10</v>
      </c>
      <c r="E594" s="34">
        <f t="shared" si="51"/>
        <v>1</v>
      </c>
      <c r="F594" s="75">
        <v>1</v>
      </c>
    </row>
    <row r="595" spans="1:6" x14ac:dyDescent="0.25">
      <c r="A595" s="75"/>
      <c r="B595" s="75"/>
      <c r="C595" s="76">
        <v>2.013888888888889E-2</v>
      </c>
      <c r="D595" s="16">
        <f t="shared" si="49"/>
        <v>29.000000000000004</v>
      </c>
      <c r="E595" s="34">
        <f t="shared" si="51"/>
        <v>20.000000000000004</v>
      </c>
      <c r="F595" s="75">
        <v>1</v>
      </c>
    </row>
    <row r="596" spans="1:6" x14ac:dyDescent="0.25">
      <c r="A596" s="75"/>
      <c r="B596" s="75"/>
      <c r="C596" s="76">
        <v>2.0833333333333332E-2</v>
      </c>
      <c r="D596" s="16">
        <f t="shared" si="49"/>
        <v>30</v>
      </c>
      <c r="E596" s="34">
        <f t="shared" si="51"/>
        <v>21</v>
      </c>
      <c r="F596" s="75">
        <v>1</v>
      </c>
    </row>
    <row r="597" spans="1:6" x14ac:dyDescent="0.25">
      <c r="A597" s="75"/>
      <c r="B597" s="75"/>
      <c r="C597" s="76">
        <v>3.4722222222222224E-2</v>
      </c>
      <c r="D597" s="16">
        <f t="shared" si="49"/>
        <v>50</v>
      </c>
      <c r="E597" s="34">
        <f t="shared" si="51"/>
        <v>41</v>
      </c>
      <c r="F597" s="75">
        <v>1</v>
      </c>
    </row>
    <row r="598" spans="1:6" x14ac:dyDescent="0.25">
      <c r="A598" s="75"/>
      <c r="B598" s="75"/>
      <c r="C598" s="76">
        <v>4.3055555555555562E-2</v>
      </c>
      <c r="D598" s="16">
        <f t="shared" si="49"/>
        <v>62.000000000000014</v>
      </c>
      <c r="E598" s="34">
        <f t="shared" si="51"/>
        <v>53.000000000000014</v>
      </c>
      <c r="F598" s="75">
        <v>1</v>
      </c>
    </row>
    <row r="599" spans="1:6" x14ac:dyDescent="0.25">
      <c r="A599" s="75"/>
      <c r="B599" s="75"/>
      <c r="C599" s="76">
        <v>5.5555555555555552E-2</v>
      </c>
      <c r="D599" s="16">
        <f t="shared" si="49"/>
        <v>80</v>
      </c>
      <c r="E599" s="34">
        <f t="shared" si="51"/>
        <v>71</v>
      </c>
      <c r="F599" s="75">
        <v>1</v>
      </c>
    </row>
    <row r="600" spans="1:6" x14ac:dyDescent="0.25">
      <c r="A600" s="75"/>
      <c r="B600" s="75"/>
      <c r="C600" s="76">
        <v>5.6250000000000001E-2</v>
      </c>
      <c r="D600" s="16">
        <f t="shared" si="49"/>
        <v>81</v>
      </c>
      <c r="E600" s="34">
        <f t="shared" si="51"/>
        <v>72</v>
      </c>
      <c r="F600" s="75">
        <v>1</v>
      </c>
    </row>
    <row r="601" spans="1:6" x14ac:dyDescent="0.25">
      <c r="A601" s="75"/>
      <c r="B601" s="75"/>
      <c r="C601" s="76">
        <v>7.7777777777777779E-2</v>
      </c>
      <c r="D601" s="16">
        <f t="shared" si="49"/>
        <v>112</v>
      </c>
      <c r="E601" s="34">
        <f t="shared" si="51"/>
        <v>103</v>
      </c>
      <c r="F601" s="75">
        <v>1</v>
      </c>
    </row>
    <row r="602" spans="1:6" x14ac:dyDescent="0.25">
      <c r="A602" s="75"/>
      <c r="B602" s="75"/>
      <c r="C602" s="76">
        <v>8.9583333333333334E-2</v>
      </c>
      <c r="D602" s="16">
        <f t="shared" si="49"/>
        <v>129</v>
      </c>
      <c r="E602" s="34">
        <f t="shared" si="51"/>
        <v>120</v>
      </c>
      <c r="F602" s="75">
        <v>8</v>
      </c>
    </row>
    <row r="603" spans="1:6" x14ac:dyDescent="0.25">
      <c r="A603" s="75">
        <v>2</v>
      </c>
      <c r="B603" s="75">
        <v>27</v>
      </c>
      <c r="C603" s="76">
        <v>6.2499999999999995E-3</v>
      </c>
      <c r="D603" s="16">
        <f t="shared" si="49"/>
        <v>8.9999999999999982</v>
      </c>
      <c r="E603" s="34">
        <f t="shared" si="51"/>
        <v>0</v>
      </c>
      <c r="F603" s="75">
        <v>0</v>
      </c>
    </row>
    <row r="604" spans="1:6" x14ac:dyDescent="0.25">
      <c r="A604" s="75"/>
      <c r="B604" s="75"/>
      <c r="C604" s="76">
        <v>6.9444444444444441E-3</v>
      </c>
      <c r="D604" s="16">
        <f t="shared" si="49"/>
        <v>10</v>
      </c>
      <c r="E604" s="34">
        <f t="shared" si="51"/>
        <v>1</v>
      </c>
      <c r="F604" s="75">
        <v>6</v>
      </c>
    </row>
    <row r="605" spans="1:6" x14ac:dyDescent="0.25">
      <c r="A605" s="75"/>
      <c r="B605" s="75"/>
      <c r="C605" s="76">
        <v>8.9583333333333334E-2</v>
      </c>
      <c r="D605" s="16">
        <f t="shared" si="49"/>
        <v>129</v>
      </c>
      <c r="E605" s="34">
        <f t="shared" si="51"/>
        <v>120</v>
      </c>
      <c r="F605" s="75">
        <v>8</v>
      </c>
    </row>
    <row r="606" spans="1:6" x14ac:dyDescent="0.25">
      <c r="A606" s="75">
        <v>2</v>
      </c>
      <c r="B606" s="75">
        <v>28</v>
      </c>
      <c r="C606" s="76">
        <v>7.6388888888888886E-3</v>
      </c>
      <c r="D606" s="16">
        <f t="shared" si="49"/>
        <v>11</v>
      </c>
      <c r="E606" s="34">
        <f>D606-11</f>
        <v>0</v>
      </c>
      <c r="F606" s="75">
        <v>0</v>
      </c>
    </row>
    <row r="607" spans="1:6" x14ac:dyDescent="0.25">
      <c r="A607" s="75"/>
      <c r="B607" s="75"/>
      <c r="C607" s="76">
        <v>7.6388888888888886E-3</v>
      </c>
      <c r="D607" s="16">
        <f t="shared" si="49"/>
        <v>11</v>
      </c>
      <c r="E607" s="34">
        <f t="shared" ref="E607:E610" si="52">D607-11</f>
        <v>0</v>
      </c>
      <c r="F607" s="75">
        <v>6</v>
      </c>
    </row>
    <row r="608" spans="1:6" x14ac:dyDescent="0.25">
      <c r="A608" s="75"/>
      <c r="B608" s="75"/>
      <c r="C608" s="76">
        <v>7.6388888888888886E-3</v>
      </c>
      <c r="D608" s="16">
        <f t="shared" si="49"/>
        <v>11</v>
      </c>
      <c r="E608" s="34">
        <f t="shared" si="52"/>
        <v>0</v>
      </c>
      <c r="F608" s="75">
        <v>7</v>
      </c>
    </row>
    <row r="609" spans="1:6" x14ac:dyDescent="0.25">
      <c r="A609" s="75"/>
      <c r="B609" s="75"/>
      <c r="C609" s="76">
        <v>8.3333333333333332E-3</v>
      </c>
      <c r="D609" s="16">
        <f t="shared" si="49"/>
        <v>12</v>
      </c>
      <c r="E609" s="34">
        <f t="shared" si="52"/>
        <v>1</v>
      </c>
      <c r="F609" s="75">
        <v>1</v>
      </c>
    </row>
    <row r="610" spans="1:6" x14ac:dyDescent="0.25">
      <c r="A610" s="75"/>
      <c r="B610" s="75"/>
      <c r="C610" s="76">
        <v>9.0972222222222218E-2</v>
      </c>
      <c r="D610" s="16">
        <f t="shared" si="49"/>
        <v>131</v>
      </c>
      <c r="E610" s="34">
        <f t="shared" si="52"/>
        <v>120</v>
      </c>
      <c r="F610" s="75">
        <v>8</v>
      </c>
    </row>
    <row r="611" spans="1:6" x14ac:dyDescent="0.25">
      <c r="A611" s="75">
        <v>2</v>
      </c>
      <c r="B611" s="75">
        <v>29</v>
      </c>
      <c r="C611" s="76">
        <v>5.5555555555555558E-3</v>
      </c>
      <c r="D611" s="16">
        <f t="shared" si="49"/>
        <v>8</v>
      </c>
      <c r="E611" s="34">
        <f>D611-8</f>
        <v>0</v>
      </c>
      <c r="F611" s="75">
        <v>0</v>
      </c>
    </row>
    <row r="612" spans="1:6" x14ac:dyDescent="0.25">
      <c r="A612" s="75"/>
      <c r="B612" s="75"/>
      <c r="C612" s="76">
        <v>1.7361111111111112E-2</v>
      </c>
      <c r="D612" s="16">
        <f t="shared" si="49"/>
        <v>25</v>
      </c>
      <c r="E612" s="34">
        <f t="shared" ref="E612:E622" si="53">D612-8</f>
        <v>17</v>
      </c>
      <c r="F612" s="75">
        <v>1</v>
      </c>
    </row>
    <row r="613" spans="1:6" x14ac:dyDescent="0.25">
      <c r="A613" s="75"/>
      <c r="B613" s="75"/>
      <c r="C613" s="76">
        <v>1.7361111111111112E-2</v>
      </c>
      <c r="D613" s="16">
        <f t="shared" si="49"/>
        <v>25</v>
      </c>
      <c r="E613" s="34">
        <f t="shared" si="53"/>
        <v>17</v>
      </c>
      <c r="F613" s="75">
        <v>1</v>
      </c>
    </row>
    <row r="614" spans="1:6" x14ac:dyDescent="0.25">
      <c r="A614" s="75"/>
      <c r="B614" s="75"/>
      <c r="C614" s="76">
        <v>1.7361111111111112E-2</v>
      </c>
      <c r="D614" s="16">
        <f t="shared" si="49"/>
        <v>25</v>
      </c>
      <c r="E614" s="34">
        <f t="shared" si="53"/>
        <v>17</v>
      </c>
      <c r="F614" s="75">
        <v>6</v>
      </c>
    </row>
    <row r="615" spans="1:6" x14ac:dyDescent="0.25">
      <c r="A615" s="75"/>
      <c r="B615" s="75"/>
      <c r="C615" s="76">
        <v>1.8749999999999999E-2</v>
      </c>
      <c r="D615" s="16">
        <f t="shared" si="49"/>
        <v>27</v>
      </c>
      <c r="E615" s="34">
        <f t="shared" si="53"/>
        <v>19</v>
      </c>
      <c r="F615" s="75">
        <v>7</v>
      </c>
    </row>
    <row r="616" spans="1:6" x14ac:dyDescent="0.25">
      <c r="A616" s="75"/>
      <c r="B616" s="75"/>
      <c r="C616" s="76">
        <v>1.9444444444444445E-2</v>
      </c>
      <c r="D616" s="16">
        <f t="shared" si="49"/>
        <v>28</v>
      </c>
      <c r="E616" s="34">
        <f t="shared" si="53"/>
        <v>20</v>
      </c>
      <c r="F616" s="75">
        <v>6</v>
      </c>
    </row>
    <row r="617" spans="1:6" x14ac:dyDescent="0.25">
      <c r="A617" s="75"/>
      <c r="B617" s="75"/>
      <c r="C617" s="76">
        <v>8.8888888888888892E-2</v>
      </c>
      <c r="D617" s="16">
        <f t="shared" si="49"/>
        <v>128</v>
      </c>
      <c r="E617" s="34">
        <f t="shared" si="53"/>
        <v>120</v>
      </c>
      <c r="F617" s="75">
        <v>8</v>
      </c>
    </row>
    <row r="618" spans="1:6" x14ac:dyDescent="0.25">
      <c r="A618" s="75">
        <v>2</v>
      </c>
      <c r="B618" s="75">
        <v>30</v>
      </c>
      <c r="C618" s="76">
        <v>5.5555555555555558E-3</v>
      </c>
      <c r="D618" s="16">
        <f t="shared" si="49"/>
        <v>8</v>
      </c>
      <c r="E618" s="34">
        <f t="shared" si="53"/>
        <v>0</v>
      </c>
      <c r="F618" s="75">
        <v>0</v>
      </c>
    </row>
    <row r="619" spans="1:6" x14ac:dyDescent="0.25">
      <c r="A619" s="75"/>
      <c r="B619" s="75"/>
      <c r="C619" s="76">
        <v>6.2499999999999995E-3</v>
      </c>
      <c r="D619" s="16">
        <f t="shared" si="49"/>
        <v>8.9999999999999982</v>
      </c>
      <c r="E619" s="34">
        <f t="shared" si="53"/>
        <v>0.99999999999999822</v>
      </c>
      <c r="F619" s="75">
        <v>1</v>
      </c>
    </row>
    <row r="620" spans="1:6" x14ac:dyDescent="0.25">
      <c r="A620" s="75"/>
      <c r="B620" s="75"/>
      <c r="C620" s="76">
        <v>6.2499999999999995E-3</v>
      </c>
      <c r="D620" s="16">
        <f t="shared" si="49"/>
        <v>8.9999999999999982</v>
      </c>
      <c r="E620" s="34">
        <f t="shared" si="53"/>
        <v>0.99999999999999822</v>
      </c>
      <c r="F620" s="75">
        <v>1</v>
      </c>
    </row>
    <row r="621" spans="1:6" x14ac:dyDescent="0.25">
      <c r="A621" s="75"/>
      <c r="B621" s="75"/>
      <c r="C621" s="76">
        <v>8.3333333333333332E-3</v>
      </c>
      <c r="D621" s="16">
        <f t="shared" si="49"/>
        <v>12</v>
      </c>
      <c r="E621" s="34">
        <f t="shared" si="53"/>
        <v>4</v>
      </c>
      <c r="F621" s="75">
        <v>1</v>
      </c>
    </row>
    <row r="622" spans="1:6" x14ac:dyDescent="0.25">
      <c r="A622" s="75"/>
      <c r="B622" s="75"/>
      <c r="C622" s="76">
        <v>1.5972222222222224E-2</v>
      </c>
      <c r="D622" s="16">
        <f t="shared" si="49"/>
        <v>23.000000000000004</v>
      </c>
      <c r="E622" s="34">
        <f t="shared" si="53"/>
        <v>15.000000000000004</v>
      </c>
      <c r="F622" s="75">
        <v>1</v>
      </c>
    </row>
    <row r="623" spans="1:6" x14ac:dyDescent="0.25">
      <c r="A623" s="75"/>
      <c r="B623" s="75"/>
      <c r="C623" s="76">
        <v>8.8888888888888892E-2</v>
      </c>
      <c r="D623" s="16">
        <f t="shared" si="49"/>
        <v>128</v>
      </c>
      <c r="E623" s="34">
        <f>D623-8</f>
        <v>120</v>
      </c>
      <c r="F623" s="75">
        <v>8</v>
      </c>
    </row>
    <row r="624" spans="1:6" x14ac:dyDescent="0.25">
      <c r="A624" s="75"/>
      <c r="B624" s="75"/>
      <c r="C624" s="76"/>
      <c r="D624" s="16"/>
      <c r="E624" s="34"/>
      <c r="F624" s="75"/>
    </row>
    <row r="625" spans="1:6" x14ac:dyDescent="0.25">
      <c r="A625" s="75"/>
      <c r="B625" s="75"/>
      <c r="C625" s="76"/>
      <c r="D625" s="16"/>
      <c r="E625" s="34"/>
      <c r="F625" s="75"/>
    </row>
    <row r="626" spans="1:6" x14ac:dyDescent="0.25">
      <c r="A626" s="75"/>
      <c r="B626" s="75"/>
      <c r="C626" s="76"/>
      <c r="D626" s="16"/>
      <c r="E626" s="34"/>
      <c r="F626" s="75"/>
    </row>
    <row r="627" spans="1:6" x14ac:dyDescent="0.25">
      <c r="A627" s="75"/>
      <c r="B627" s="75"/>
      <c r="C627" s="76"/>
      <c r="D627" s="16"/>
      <c r="E627" s="34"/>
      <c r="F627" s="75"/>
    </row>
    <row r="628" spans="1:6" x14ac:dyDescent="0.25">
      <c r="A628" s="75"/>
      <c r="B628" s="75"/>
      <c r="C628" s="76"/>
      <c r="D628" s="16"/>
      <c r="E628" s="34"/>
      <c r="F628" s="75"/>
    </row>
    <row r="629" spans="1:6" x14ac:dyDescent="0.25">
      <c r="A629" s="75"/>
      <c r="B629" s="75"/>
      <c r="C629" s="76"/>
      <c r="D629" s="16"/>
      <c r="E629" s="34"/>
      <c r="F629" s="75"/>
    </row>
    <row r="630" spans="1:6" x14ac:dyDescent="0.25">
      <c r="A630" s="75"/>
      <c r="B630" s="75"/>
      <c r="C630" s="76"/>
      <c r="D630" s="16"/>
      <c r="E630" s="34"/>
      <c r="F630" s="75"/>
    </row>
    <row r="631" spans="1:6" x14ac:dyDescent="0.25">
      <c r="A631" s="75"/>
      <c r="B631" s="75"/>
      <c r="C631" s="76"/>
      <c r="D631" s="16"/>
      <c r="E631" s="34"/>
      <c r="F631" s="75"/>
    </row>
    <row r="632" spans="1:6" x14ac:dyDescent="0.25">
      <c r="A632" s="75"/>
      <c r="B632" s="75"/>
      <c r="C632" s="76"/>
      <c r="D632" s="16"/>
      <c r="E632" s="34"/>
      <c r="F632" s="75"/>
    </row>
    <row r="633" spans="1:6" x14ac:dyDescent="0.25">
      <c r="A633" s="75"/>
      <c r="B633" s="75"/>
      <c r="C633" s="76"/>
      <c r="D633" s="16"/>
      <c r="E633" s="34"/>
      <c r="F633" s="75"/>
    </row>
    <row r="634" spans="1:6" x14ac:dyDescent="0.25">
      <c r="A634" s="75"/>
      <c r="B634" s="75"/>
      <c r="C634" s="76"/>
      <c r="D634" s="16"/>
      <c r="E634" s="34"/>
      <c r="F634" s="75"/>
    </row>
    <row r="635" spans="1:6" x14ac:dyDescent="0.25">
      <c r="A635" s="75"/>
      <c r="B635" s="75"/>
      <c r="C635" s="76"/>
      <c r="D635" s="16"/>
      <c r="E635" s="34"/>
      <c r="F635" s="75"/>
    </row>
    <row r="636" spans="1:6" x14ac:dyDescent="0.25">
      <c r="A636" s="75"/>
      <c r="B636" s="75"/>
      <c r="C636" s="76"/>
      <c r="D636" s="16"/>
      <c r="E636" s="34"/>
      <c r="F636" s="75"/>
    </row>
    <row r="637" spans="1:6" x14ac:dyDescent="0.25">
      <c r="A637" s="75"/>
      <c r="B637" s="75"/>
      <c r="C637" s="76"/>
      <c r="D637" s="16"/>
      <c r="E637" s="34"/>
      <c r="F637" s="75"/>
    </row>
    <row r="638" spans="1:6" x14ac:dyDescent="0.25">
      <c r="A638" s="75"/>
      <c r="B638" s="75"/>
      <c r="C638" s="76"/>
      <c r="D638" s="16"/>
      <c r="E638" s="34"/>
      <c r="F638" s="75"/>
    </row>
    <row r="639" spans="1:6" x14ac:dyDescent="0.25">
      <c r="A639" s="75"/>
      <c r="B639" s="75"/>
      <c r="C639" s="76"/>
      <c r="D639" s="16"/>
      <c r="E639" s="34"/>
      <c r="F639" s="75"/>
    </row>
    <row r="640" spans="1:6" x14ac:dyDescent="0.25">
      <c r="A640" s="75"/>
      <c r="B640" s="75"/>
      <c r="C640" s="76"/>
      <c r="D640" s="16"/>
      <c r="E640" s="34"/>
      <c r="F640" s="75"/>
    </row>
    <row r="641" spans="1:6" x14ac:dyDescent="0.25">
      <c r="A641" s="75"/>
      <c r="B641" s="75"/>
      <c r="C641" s="76"/>
      <c r="D641" s="16"/>
      <c r="E641" s="34"/>
      <c r="F641" s="75"/>
    </row>
    <row r="642" spans="1:6" x14ac:dyDescent="0.25">
      <c r="A642" s="75"/>
      <c r="B642" s="75"/>
      <c r="C642" s="76"/>
      <c r="D642" s="16"/>
      <c r="E642" s="34"/>
      <c r="F642" s="75"/>
    </row>
    <row r="643" spans="1:6" x14ac:dyDescent="0.25">
      <c r="A643" s="75"/>
      <c r="B643" s="75"/>
      <c r="C643" s="76"/>
      <c r="D643" s="16"/>
      <c r="E643" s="34"/>
      <c r="F643" s="75"/>
    </row>
    <row r="644" spans="1:6" x14ac:dyDescent="0.25">
      <c r="A644" s="75"/>
      <c r="B644" s="75"/>
      <c r="C644" s="76"/>
      <c r="D644" s="16"/>
      <c r="E644" s="34"/>
      <c r="F644" s="75"/>
    </row>
    <row r="645" spans="1:6" x14ac:dyDescent="0.25">
      <c r="A645" s="75"/>
      <c r="B645" s="75"/>
      <c r="C645" s="76"/>
      <c r="D645" s="16"/>
      <c r="E645" s="34"/>
      <c r="F645" s="75"/>
    </row>
    <row r="646" spans="1:6" x14ac:dyDescent="0.25">
      <c r="A646" s="75"/>
      <c r="B646" s="75"/>
      <c r="C646" s="76"/>
      <c r="D646" s="16"/>
      <c r="E646" s="34"/>
      <c r="F646" s="75"/>
    </row>
    <row r="647" spans="1:6" x14ac:dyDescent="0.25">
      <c r="A647" s="75"/>
      <c r="B647" s="75"/>
      <c r="C647" s="76"/>
      <c r="D647" s="16"/>
      <c r="E647" s="34"/>
      <c r="F647" s="75"/>
    </row>
    <row r="648" spans="1:6" x14ac:dyDescent="0.25">
      <c r="A648" s="75"/>
      <c r="B648" s="75"/>
      <c r="C648" s="76"/>
      <c r="D648" s="16"/>
      <c r="E648" s="34"/>
      <c r="F648" s="75"/>
    </row>
    <row r="649" spans="1:6" x14ac:dyDescent="0.25">
      <c r="A649" s="75"/>
      <c r="B649" s="75"/>
      <c r="C649" s="76"/>
      <c r="D649" s="16"/>
      <c r="E649" s="34"/>
      <c r="F649" s="75"/>
    </row>
    <row r="650" spans="1:6" x14ac:dyDescent="0.25">
      <c r="A650" s="75"/>
      <c r="B650" s="75"/>
      <c r="C650" s="76"/>
      <c r="D650" s="16"/>
      <c r="E650" s="34"/>
      <c r="F650" s="75"/>
    </row>
    <row r="651" spans="1:6" x14ac:dyDescent="0.25">
      <c r="A651" s="75"/>
      <c r="B651" s="75"/>
      <c r="C651" s="76"/>
      <c r="D651" s="16"/>
      <c r="E651" s="34"/>
      <c r="F651" s="75"/>
    </row>
    <row r="652" spans="1:6" x14ac:dyDescent="0.25">
      <c r="A652" s="75"/>
      <c r="B652" s="75"/>
      <c r="C652" s="76"/>
      <c r="D652" s="16"/>
      <c r="E652" s="34"/>
      <c r="F652" s="75"/>
    </row>
    <row r="653" spans="1:6" x14ac:dyDescent="0.25">
      <c r="A653" s="75"/>
      <c r="B653" s="75"/>
      <c r="C653" s="76"/>
      <c r="D653" s="16"/>
      <c r="E653" s="34"/>
      <c r="F653" s="75"/>
    </row>
    <row r="654" spans="1:6" x14ac:dyDescent="0.25">
      <c r="A654" s="75"/>
      <c r="B654" s="75"/>
      <c r="C654" s="76"/>
      <c r="D654" s="16"/>
      <c r="E654" s="34"/>
      <c r="F654" s="75"/>
    </row>
    <row r="655" spans="1:6" x14ac:dyDescent="0.25">
      <c r="A655" s="75"/>
      <c r="B655" s="75"/>
      <c r="C655" s="76"/>
      <c r="D655" s="16"/>
      <c r="E655" s="34"/>
      <c r="F655" s="75"/>
    </row>
    <row r="656" spans="1:6" x14ac:dyDescent="0.25">
      <c r="A656" s="75"/>
      <c r="B656" s="75"/>
      <c r="C656" s="76"/>
      <c r="D656" s="16"/>
      <c r="E656" s="34"/>
      <c r="F656" s="75"/>
    </row>
    <row r="657" spans="1:6" x14ac:dyDescent="0.25">
      <c r="A657" s="75"/>
      <c r="B657" s="75"/>
      <c r="C657" s="76"/>
      <c r="D657" s="16"/>
      <c r="E657" s="34"/>
      <c r="F657" s="75"/>
    </row>
    <row r="658" spans="1:6" x14ac:dyDescent="0.25">
      <c r="A658" s="75"/>
      <c r="B658" s="75"/>
      <c r="C658" s="76"/>
      <c r="D658" s="16"/>
      <c r="E658" s="34"/>
      <c r="F658" s="75"/>
    </row>
    <row r="659" spans="1:6" x14ac:dyDescent="0.25">
      <c r="A659" s="75"/>
      <c r="B659" s="75"/>
      <c r="C659" s="76"/>
      <c r="D659" s="16"/>
      <c r="E659" s="34"/>
      <c r="F659" s="75"/>
    </row>
    <row r="660" spans="1:6" x14ac:dyDescent="0.25">
      <c r="A660" s="75"/>
      <c r="B660" s="75"/>
      <c r="C660" s="76"/>
      <c r="D660" s="16"/>
      <c r="E660" s="34"/>
      <c r="F660" s="75"/>
    </row>
    <row r="661" spans="1:6" x14ac:dyDescent="0.25">
      <c r="A661" s="75"/>
      <c r="B661" s="75"/>
      <c r="C661" s="76"/>
      <c r="D661" s="16"/>
      <c r="E661" s="34"/>
      <c r="F661" s="75"/>
    </row>
    <row r="662" spans="1:6" x14ac:dyDescent="0.25">
      <c r="A662" s="75"/>
      <c r="B662" s="75"/>
      <c r="C662" s="76"/>
      <c r="D662" s="16"/>
      <c r="E662" s="34"/>
      <c r="F662" s="75"/>
    </row>
    <row r="663" spans="1:6" x14ac:dyDescent="0.25">
      <c r="A663" s="75"/>
      <c r="B663" s="75"/>
      <c r="C663" s="76"/>
      <c r="D663" s="16"/>
      <c r="E663" s="34"/>
      <c r="F663" s="75"/>
    </row>
    <row r="664" spans="1:6" x14ac:dyDescent="0.25">
      <c r="A664" s="75"/>
      <c r="B664" s="75"/>
      <c r="C664" s="76"/>
      <c r="D664" s="16"/>
      <c r="E664" s="34"/>
      <c r="F664" s="75"/>
    </row>
    <row r="665" spans="1:6" x14ac:dyDescent="0.25">
      <c r="A665" s="75"/>
      <c r="B665" s="75"/>
      <c r="C665" s="76"/>
      <c r="D665" s="16"/>
      <c r="E665" s="34"/>
      <c r="F665" s="75"/>
    </row>
    <row r="666" spans="1:6" x14ac:dyDescent="0.25">
      <c r="A666" s="75"/>
      <c r="B666" s="75"/>
      <c r="C666" s="76"/>
      <c r="D666" s="16"/>
      <c r="E666" s="34"/>
      <c r="F666" s="75"/>
    </row>
    <row r="667" spans="1:6" x14ac:dyDescent="0.25">
      <c r="A667" s="75"/>
      <c r="B667" s="75"/>
      <c r="C667" s="76"/>
      <c r="D667" s="16"/>
      <c r="E667" s="34"/>
      <c r="F667" s="75"/>
    </row>
    <row r="668" spans="1:6" x14ac:dyDescent="0.25">
      <c r="A668" s="75"/>
      <c r="B668" s="75"/>
      <c r="C668" s="76"/>
      <c r="D668" s="16"/>
      <c r="E668" s="34"/>
      <c r="F668" s="75"/>
    </row>
    <row r="669" spans="1:6" x14ac:dyDescent="0.25">
      <c r="A669" s="75"/>
      <c r="B669" s="75"/>
      <c r="C669" s="76"/>
      <c r="D669" s="16"/>
      <c r="E669" s="34"/>
      <c r="F669" s="75"/>
    </row>
    <row r="670" spans="1:6" x14ac:dyDescent="0.25">
      <c r="A670" s="75"/>
      <c r="B670" s="75"/>
      <c r="C670" s="76"/>
      <c r="D670" s="16"/>
      <c r="E670" s="34"/>
      <c r="F670" s="75"/>
    </row>
    <row r="671" spans="1:6" x14ac:dyDescent="0.25">
      <c r="A671" s="75"/>
      <c r="B671" s="75"/>
      <c r="C671" s="76"/>
      <c r="D671" s="16"/>
      <c r="E671" s="34"/>
      <c r="F671" s="75"/>
    </row>
    <row r="672" spans="1:6" x14ac:dyDescent="0.25">
      <c r="A672" s="75"/>
      <c r="B672" s="75"/>
      <c r="C672" s="76"/>
      <c r="D672" s="16"/>
      <c r="E672" s="34"/>
      <c r="F672" s="75"/>
    </row>
    <row r="673" spans="1:6" x14ac:dyDescent="0.25">
      <c r="A673" s="75"/>
      <c r="B673" s="75"/>
      <c r="C673" s="76"/>
      <c r="D673" s="16"/>
      <c r="E673" s="34"/>
      <c r="F673" s="75"/>
    </row>
    <row r="674" spans="1:6" x14ac:dyDescent="0.25">
      <c r="A674" s="75"/>
      <c r="B674" s="75"/>
      <c r="C674" s="76"/>
      <c r="D674" s="16"/>
      <c r="E674" s="34"/>
      <c r="F674" s="75"/>
    </row>
    <row r="675" spans="1:6" x14ac:dyDescent="0.25">
      <c r="A675" s="75"/>
      <c r="B675" s="75"/>
      <c r="C675" s="76"/>
      <c r="D675" s="16"/>
      <c r="E675" s="34"/>
      <c r="F675" s="75"/>
    </row>
    <row r="676" spans="1:6" x14ac:dyDescent="0.25">
      <c r="A676" s="75"/>
      <c r="B676" s="75"/>
      <c r="C676" s="76"/>
      <c r="D676" s="16"/>
      <c r="E676" s="34"/>
      <c r="F676" s="75"/>
    </row>
    <row r="677" spans="1:6" x14ac:dyDescent="0.25">
      <c r="A677" s="75"/>
      <c r="B677" s="75"/>
      <c r="C677" s="76"/>
      <c r="D677" s="16"/>
      <c r="E677" s="34"/>
      <c r="F677" s="75"/>
    </row>
    <row r="678" spans="1:6" x14ac:dyDescent="0.25">
      <c r="A678" s="75"/>
      <c r="B678" s="75"/>
      <c r="C678" s="76"/>
      <c r="D678" s="16"/>
      <c r="E678" s="34"/>
      <c r="F678" s="75"/>
    </row>
    <row r="679" spans="1:6" x14ac:dyDescent="0.25">
      <c r="A679" s="75"/>
      <c r="B679" s="75"/>
      <c r="C679" s="76"/>
      <c r="D679" s="16"/>
      <c r="E679" s="34"/>
      <c r="F679" s="75"/>
    </row>
    <row r="680" spans="1:6" x14ac:dyDescent="0.25">
      <c r="A680" s="75"/>
      <c r="B680" s="75"/>
      <c r="C680" s="76"/>
      <c r="D680" s="16"/>
      <c r="E680" s="34"/>
      <c r="F680" s="75"/>
    </row>
    <row r="681" spans="1:6" x14ac:dyDescent="0.25">
      <c r="A681" s="75"/>
      <c r="B681" s="75"/>
      <c r="C681" s="76"/>
      <c r="D681" s="16"/>
      <c r="E681" s="34"/>
      <c r="F681" s="75"/>
    </row>
    <row r="682" spans="1:6" x14ac:dyDescent="0.25">
      <c r="A682" s="75"/>
      <c r="B682" s="75"/>
      <c r="C682" s="76"/>
      <c r="D682" s="16"/>
      <c r="E682" s="34"/>
      <c r="F682" s="75"/>
    </row>
    <row r="683" spans="1:6" x14ac:dyDescent="0.25">
      <c r="A683" s="75"/>
      <c r="B683" s="75"/>
      <c r="C683" s="76"/>
      <c r="D683" s="16"/>
      <c r="E683" s="34"/>
      <c r="F683" s="75"/>
    </row>
    <row r="684" spans="1:6" x14ac:dyDescent="0.25">
      <c r="A684" s="75"/>
      <c r="B684" s="75"/>
      <c r="C684" s="76"/>
      <c r="D684" s="16"/>
      <c r="E684" s="34"/>
      <c r="F684" s="75"/>
    </row>
    <row r="685" spans="1:6" x14ac:dyDescent="0.25">
      <c r="A685" s="75"/>
      <c r="B685" s="75"/>
      <c r="C685" s="76"/>
      <c r="D685" s="16"/>
      <c r="E685" s="34"/>
      <c r="F685" s="75"/>
    </row>
    <row r="686" spans="1:6" x14ac:dyDescent="0.25">
      <c r="A686" s="75"/>
      <c r="B686" s="75"/>
      <c r="C686" s="76"/>
      <c r="D686" s="16"/>
      <c r="E686" s="34"/>
      <c r="F686" s="75"/>
    </row>
    <row r="687" spans="1:6" x14ac:dyDescent="0.25">
      <c r="A687" s="75"/>
      <c r="B687" s="75"/>
      <c r="C687" s="76"/>
      <c r="D687" s="16"/>
      <c r="E687" s="34"/>
      <c r="F687" s="75"/>
    </row>
    <row r="688" spans="1:6" x14ac:dyDescent="0.25">
      <c r="A688" s="75"/>
      <c r="B688" s="75"/>
      <c r="C688" s="76"/>
      <c r="D688" s="16"/>
      <c r="E688" s="34"/>
      <c r="F688" s="75"/>
    </row>
    <row r="689" spans="1:6" x14ac:dyDescent="0.25">
      <c r="A689" s="75"/>
      <c r="B689" s="75"/>
      <c r="C689" s="76"/>
      <c r="D689" s="16"/>
      <c r="E689" s="34"/>
      <c r="F689" s="75"/>
    </row>
    <row r="690" spans="1:6" x14ac:dyDescent="0.25">
      <c r="A690" s="75"/>
      <c r="B690" s="75"/>
      <c r="C690" s="76"/>
      <c r="D690" s="16"/>
      <c r="E690" s="34"/>
      <c r="F690" s="75"/>
    </row>
    <row r="691" spans="1:6" x14ac:dyDescent="0.25">
      <c r="A691" s="75"/>
      <c r="B691" s="75"/>
      <c r="C691" s="76"/>
      <c r="D691" s="16"/>
      <c r="E691" s="34"/>
      <c r="F691" s="75"/>
    </row>
    <row r="692" spans="1:6" x14ac:dyDescent="0.25">
      <c r="A692" s="75"/>
      <c r="B692" s="75"/>
      <c r="C692" s="76"/>
      <c r="D692" s="16"/>
      <c r="E692" s="34"/>
      <c r="F692" s="75"/>
    </row>
    <row r="693" spans="1:6" x14ac:dyDescent="0.25">
      <c r="A693" s="75"/>
      <c r="B693" s="75"/>
      <c r="C693" s="76"/>
      <c r="D693" s="16"/>
      <c r="E693" s="34"/>
      <c r="F693" s="75"/>
    </row>
    <row r="694" spans="1:6" x14ac:dyDescent="0.25">
      <c r="A694" s="75"/>
      <c r="B694" s="75"/>
      <c r="C694" s="76"/>
      <c r="D694" s="16"/>
      <c r="E694" s="34"/>
      <c r="F694" s="75"/>
    </row>
    <row r="695" spans="1:6" x14ac:dyDescent="0.25">
      <c r="A695" s="75"/>
      <c r="B695" s="75"/>
      <c r="C695" s="76"/>
      <c r="D695" s="16"/>
      <c r="E695" s="34"/>
      <c r="F695" s="75"/>
    </row>
    <row r="696" spans="1:6" x14ac:dyDescent="0.25">
      <c r="A696" s="75"/>
      <c r="B696" s="75"/>
      <c r="C696" s="76"/>
      <c r="D696" s="16"/>
      <c r="E696" s="34"/>
      <c r="F696" s="75"/>
    </row>
    <row r="697" spans="1:6" x14ac:dyDescent="0.25">
      <c r="A697" s="75"/>
      <c r="B697" s="75"/>
      <c r="C697" s="76"/>
      <c r="D697" s="16"/>
      <c r="E697" s="34"/>
      <c r="F697" s="75"/>
    </row>
    <row r="698" spans="1:6" x14ac:dyDescent="0.25">
      <c r="A698" s="75"/>
      <c r="B698" s="75"/>
      <c r="C698" s="76"/>
      <c r="D698" s="16"/>
      <c r="E698" s="34"/>
      <c r="F698" s="75"/>
    </row>
    <row r="699" spans="1:6" x14ac:dyDescent="0.25">
      <c r="A699" s="75"/>
      <c r="B699" s="75"/>
      <c r="C699" s="76"/>
      <c r="D699" s="16"/>
      <c r="E699" s="34"/>
      <c r="F699" s="75"/>
    </row>
    <row r="700" spans="1:6" x14ac:dyDescent="0.25">
      <c r="A700" s="75"/>
      <c r="B700" s="75"/>
      <c r="C700" s="76"/>
      <c r="D700" s="16"/>
      <c r="E700" s="34"/>
      <c r="F700" s="75"/>
    </row>
    <row r="701" spans="1:6" x14ac:dyDescent="0.25">
      <c r="A701" s="75"/>
      <c r="B701" s="75"/>
      <c r="C701" s="76"/>
      <c r="D701" s="16"/>
      <c r="E701" s="34"/>
      <c r="F701" s="75"/>
    </row>
    <row r="702" spans="1:6" x14ac:dyDescent="0.25">
      <c r="A702" s="75"/>
      <c r="B702" s="75"/>
      <c r="C702" s="76"/>
      <c r="D702" s="16"/>
      <c r="E702" s="34"/>
      <c r="F702" s="75"/>
    </row>
    <row r="703" spans="1:6" x14ac:dyDescent="0.25">
      <c r="A703" s="75"/>
      <c r="B703" s="75"/>
      <c r="C703" s="76"/>
      <c r="D703" s="16"/>
      <c r="E703" s="34"/>
      <c r="F703" s="75"/>
    </row>
    <row r="704" spans="1:6" x14ac:dyDescent="0.25">
      <c r="A704" s="75"/>
      <c r="B704" s="75"/>
      <c r="C704" s="76"/>
      <c r="D704" s="16"/>
      <c r="E704" s="34"/>
      <c r="F704" s="75"/>
    </row>
    <row r="705" spans="1:6" x14ac:dyDescent="0.25">
      <c r="A705" s="75"/>
      <c r="B705" s="75"/>
      <c r="C705" s="76"/>
      <c r="D705" s="16"/>
      <c r="E705" s="34"/>
      <c r="F705" s="75"/>
    </row>
    <row r="706" spans="1:6" x14ac:dyDescent="0.25">
      <c r="A706" s="75"/>
      <c r="B706" s="75"/>
      <c r="C706" s="76"/>
      <c r="D706" s="16"/>
      <c r="E706" s="34"/>
      <c r="F706" s="75"/>
    </row>
    <row r="707" spans="1:6" x14ac:dyDescent="0.25">
      <c r="A707" s="75"/>
      <c r="B707" s="75"/>
      <c r="C707" s="76"/>
      <c r="D707" s="16"/>
      <c r="E707" s="34"/>
      <c r="F707" s="75"/>
    </row>
    <row r="708" spans="1:6" x14ac:dyDescent="0.25">
      <c r="A708" s="75"/>
      <c r="B708" s="75"/>
      <c r="C708" s="76"/>
      <c r="D708" s="16"/>
      <c r="E708" s="34"/>
      <c r="F708" s="75"/>
    </row>
    <row r="709" spans="1:6" x14ac:dyDescent="0.25">
      <c r="A709" s="75"/>
      <c r="B709" s="75"/>
      <c r="C709" s="76"/>
      <c r="D709" s="16"/>
      <c r="E709" s="34"/>
      <c r="F709" s="75"/>
    </row>
    <row r="710" spans="1:6" x14ac:dyDescent="0.25">
      <c r="A710" s="75"/>
      <c r="B710" s="75"/>
      <c r="C710" s="76"/>
      <c r="D710" s="16"/>
      <c r="E710" s="34"/>
      <c r="F710" s="75"/>
    </row>
    <row r="711" spans="1:6" x14ac:dyDescent="0.25">
      <c r="A711" s="75"/>
      <c r="B711" s="75"/>
      <c r="C711" s="76"/>
      <c r="D711" s="16"/>
      <c r="E711" s="34"/>
      <c r="F711" s="75"/>
    </row>
    <row r="712" spans="1:6" x14ac:dyDescent="0.25">
      <c r="A712" s="75"/>
      <c r="B712" s="75"/>
      <c r="C712" s="76"/>
      <c r="D712" s="16"/>
      <c r="E712" s="34"/>
      <c r="F712" s="75"/>
    </row>
    <row r="713" spans="1:6" x14ac:dyDescent="0.25">
      <c r="A713" s="75"/>
      <c r="B713" s="75"/>
      <c r="C713" s="76"/>
      <c r="D713" s="16"/>
      <c r="E713" s="34"/>
      <c r="F713" s="75"/>
    </row>
    <row r="714" spans="1:6" x14ac:dyDescent="0.25">
      <c r="A714" s="75"/>
      <c r="B714" s="75"/>
      <c r="C714" s="76"/>
      <c r="D714" s="16"/>
      <c r="E714" s="34"/>
      <c r="F714" s="75"/>
    </row>
    <row r="715" spans="1:6" x14ac:dyDescent="0.25">
      <c r="A715" s="75"/>
      <c r="B715" s="75"/>
      <c r="C715" s="76"/>
      <c r="D715" s="16"/>
      <c r="E715" s="34"/>
      <c r="F715" s="75"/>
    </row>
    <row r="716" spans="1:6" x14ac:dyDescent="0.25">
      <c r="A716" s="75"/>
      <c r="B716" s="75"/>
      <c r="C716" s="76"/>
      <c r="D716" s="16"/>
      <c r="E716" s="34"/>
      <c r="F716" s="75"/>
    </row>
    <row r="717" spans="1:6" x14ac:dyDescent="0.25">
      <c r="A717" s="75"/>
      <c r="B717" s="75"/>
      <c r="C717" s="76"/>
      <c r="D717" s="16"/>
      <c r="E717" s="34"/>
      <c r="F717" s="75"/>
    </row>
    <row r="718" spans="1:6" x14ac:dyDescent="0.25">
      <c r="A718" s="75"/>
      <c r="B718" s="75"/>
      <c r="C718" s="76"/>
      <c r="D718" s="16"/>
      <c r="E718" s="34"/>
      <c r="F718" s="75"/>
    </row>
    <row r="719" spans="1:6" x14ac:dyDescent="0.25">
      <c r="A719" s="75"/>
      <c r="B719" s="75"/>
      <c r="C719" s="76"/>
      <c r="D719" s="16"/>
      <c r="E719" s="34"/>
      <c r="F719" s="75"/>
    </row>
    <row r="720" spans="1:6" x14ac:dyDescent="0.25">
      <c r="A720" s="75"/>
      <c r="B720" s="75"/>
      <c r="C720" s="76"/>
      <c r="D720" s="16"/>
      <c r="E720" s="34"/>
      <c r="F720" s="75"/>
    </row>
    <row r="721" spans="1:6" x14ac:dyDescent="0.25">
      <c r="A721" s="75"/>
      <c r="B721" s="75"/>
      <c r="C721" s="76"/>
      <c r="D721" s="16"/>
      <c r="E721" s="34"/>
      <c r="F721" s="75"/>
    </row>
    <row r="722" spans="1:6" x14ac:dyDescent="0.25">
      <c r="A722" s="75"/>
      <c r="B722" s="75"/>
      <c r="C722" s="76"/>
      <c r="D722" s="16"/>
      <c r="E722" s="34"/>
      <c r="F722" s="75"/>
    </row>
    <row r="723" spans="1:6" x14ac:dyDescent="0.25">
      <c r="A723" s="75"/>
      <c r="B723" s="75"/>
      <c r="C723" s="76"/>
      <c r="D723" s="16"/>
      <c r="E723" s="34"/>
      <c r="F723" s="75"/>
    </row>
    <row r="724" spans="1:6" x14ac:dyDescent="0.25">
      <c r="A724" s="75"/>
      <c r="B724" s="75"/>
      <c r="C724" s="76"/>
      <c r="D724" s="16"/>
      <c r="E724" s="34"/>
      <c r="F724" s="75"/>
    </row>
    <row r="725" spans="1:6" x14ac:dyDescent="0.25">
      <c r="A725" s="75"/>
      <c r="B725" s="75"/>
      <c r="C725" s="76"/>
      <c r="D725" s="16"/>
      <c r="E725" s="34"/>
      <c r="F725" s="75"/>
    </row>
    <row r="726" spans="1:6" x14ac:dyDescent="0.25">
      <c r="A726" s="75"/>
      <c r="B726" s="75"/>
      <c r="C726" s="76"/>
      <c r="D726" s="16"/>
      <c r="E726" s="34"/>
      <c r="F726" s="75"/>
    </row>
    <row r="727" spans="1:6" x14ac:dyDescent="0.25">
      <c r="A727" s="75"/>
      <c r="B727" s="75"/>
      <c r="C727" s="76"/>
      <c r="D727" s="16"/>
      <c r="E727" s="34"/>
      <c r="F727" s="75"/>
    </row>
    <row r="728" spans="1:6" x14ac:dyDescent="0.25">
      <c r="A728" s="75"/>
      <c r="B728" s="75"/>
      <c r="C728" s="76"/>
      <c r="D728" s="16"/>
      <c r="E728" s="34"/>
      <c r="F728" s="75"/>
    </row>
    <row r="729" spans="1:6" x14ac:dyDescent="0.25">
      <c r="A729" s="75"/>
      <c r="B729" s="75"/>
      <c r="C729" s="76"/>
      <c r="D729" s="16"/>
      <c r="E729" s="34"/>
      <c r="F729" s="75"/>
    </row>
    <row r="730" spans="1:6" x14ac:dyDescent="0.25">
      <c r="A730" s="75"/>
      <c r="B730" s="75"/>
      <c r="C730" s="76"/>
      <c r="D730" s="16"/>
      <c r="E730" s="34"/>
      <c r="F730" s="75"/>
    </row>
    <row r="731" spans="1:6" x14ac:dyDescent="0.25">
      <c r="A731" s="75"/>
      <c r="B731" s="75"/>
      <c r="C731" s="76"/>
      <c r="D731" s="16"/>
      <c r="E731" s="34"/>
      <c r="F731" s="75"/>
    </row>
    <row r="732" spans="1:6" x14ac:dyDescent="0.25">
      <c r="A732" s="75"/>
      <c r="B732" s="75"/>
      <c r="C732" s="76"/>
      <c r="D732" s="16"/>
      <c r="E732" s="34"/>
      <c r="F732" s="75"/>
    </row>
    <row r="733" spans="1:6" x14ac:dyDescent="0.25">
      <c r="A733" s="75"/>
      <c r="B733" s="75"/>
      <c r="C733" s="76"/>
      <c r="D733" s="16"/>
      <c r="E733" s="34"/>
      <c r="F733" s="75"/>
    </row>
    <row r="734" spans="1:6" x14ac:dyDescent="0.25">
      <c r="A734" s="75"/>
      <c r="B734" s="75"/>
      <c r="C734" s="76"/>
      <c r="D734" s="16"/>
      <c r="E734" s="34"/>
      <c r="F734" s="75"/>
    </row>
    <row r="735" spans="1:6" x14ac:dyDescent="0.25">
      <c r="A735" s="75"/>
      <c r="B735" s="75"/>
      <c r="C735" s="76"/>
      <c r="D735" s="16"/>
      <c r="E735" s="34"/>
      <c r="F735" s="75"/>
    </row>
    <row r="736" spans="1:6" x14ac:dyDescent="0.25">
      <c r="A736" s="75"/>
      <c r="B736" s="75"/>
      <c r="C736" s="76"/>
      <c r="D736" s="16"/>
      <c r="E736" s="34"/>
      <c r="F736" s="75"/>
    </row>
    <row r="737" spans="1:6" x14ac:dyDescent="0.25">
      <c r="A737" s="75"/>
      <c r="B737" s="75"/>
      <c r="C737" s="76"/>
      <c r="D737" s="16"/>
      <c r="E737" s="34"/>
      <c r="F737" s="75"/>
    </row>
    <row r="738" spans="1:6" x14ac:dyDescent="0.25">
      <c r="A738" s="75"/>
      <c r="B738" s="75"/>
      <c r="C738" s="76"/>
      <c r="D738" s="16"/>
      <c r="E738" s="34"/>
      <c r="F738" s="75"/>
    </row>
    <row r="739" spans="1:6" x14ac:dyDescent="0.25">
      <c r="A739" s="75"/>
      <c r="B739" s="75"/>
      <c r="C739" s="76"/>
      <c r="D739" s="16"/>
      <c r="E739" s="34"/>
      <c r="F739" s="75"/>
    </row>
    <row r="740" spans="1:6" x14ac:dyDescent="0.25">
      <c r="A740" s="75"/>
      <c r="B740" s="75"/>
      <c r="C740" s="76"/>
      <c r="D740" s="16"/>
      <c r="E740" s="34"/>
      <c r="F740" s="75"/>
    </row>
    <row r="741" spans="1:6" x14ac:dyDescent="0.25">
      <c r="A741" s="75"/>
      <c r="B741" s="75"/>
      <c r="C741" s="76"/>
      <c r="D741" s="16"/>
      <c r="E741" s="34"/>
      <c r="F741" s="75"/>
    </row>
    <row r="742" spans="1:6" x14ac:dyDescent="0.25">
      <c r="A742" s="75"/>
      <c r="B742" s="75"/>
      <c r="C742" s="76"/>
      <c r="D742" s="16"/>
      <c r="E742" s="34"/>
      <c r="F742" s="75"/>
    </row>
    <row r="743" spans="1:6" x14ac:dyDescent="0.25">
      <c r="A743" s="75"/>
      <c r="B743" s="75"/>
      <c r="C743" s="76"/>
      <c r="D743" s="16"/>
      <c r="E743" s="34"/>
      <c r="F743" s="75"/>
    </row>
    <row r="744" spans="1:6" x14ac:dyDescent="0.25">
      <c r="A744" s="75"/>
      <c r="B744" s="75"/>
      <c r="C744" s="76"/>
      <c r="D744" s="16"/>
      <c r="E744" s="34"/>
      <c r="F744" s="75"/>
    </row>
    <row r="745" spans="1:6" x14ac:dyDescent="0.25">
      <c r="A745" s="75"/>
      <c r="B745" s="75"/>
      <c r="C745" s="76"/>
      <c r="D745" s="16"/>
      <c r="E745" s="34"/>
      <c r="F745" s="75"/>
    </row>
    <row r="746" spans="1:6" x14ac:dyDescent="0.25">
      <c r="A746" s="75"/>
      <c r="B746" s="75"/>
      <c r="C746" s="76"/>
      <c r="D746" s="16"/>
      <c r="E746" s="34"/>
      <c r="F746" s="75"/>
    </row>
    <row r="747" spans="1:6" x14ac:dyDescent="0.25">
      <c r="A747" s="75"/>
      <c r="B747" s="75"/>
      <c r="C747" s="76"/>
      <c r="D747" s="16"/>
      <c r="E747" s="34"/>
      <c r="F747" s="75"/>
    </row>
    <row r="748" spans="1:6" x14ac:dyDescent="0.25">
      <c r="A748" s="75"/>
      <c r="B748" s="75"/>
      <c r="C748" s="76"/>
      <c r="D748" s="16"/>
      <c r="E748" s="34"/>
      <c r="F748" s="75"/>
    </row>
    <row r="749" spans="1:6" x14ac:dyDescent="0.25">
      <c r="A749" s="75"/>
      <c r="B749" s="75"/>
      <c r="C749" s="76"/>
      <c r="D749" s="16"/>
      <c r="E749" s="34"/>
      <c r="F749" s="75"/>
    </row>
    <row r="750" spans="1:6" x14ac:dyDescent="0.25">
      <c r="A750" s="75"/>
      <c r="B750" s="75"/>
      <c r="C750" s="76"/>
      <c r="D750" s="16"/>
      <c r="E750" s="34"/>
      <c r="F750" s="75"/>
    </row>
    <row r="751" spans="1:6" x14ac:dyDescent="0.25">
      <c r="A751" s="75"/>
      <c r="B751" s="75"/>
      <c r="C751" s="76"/>
      <c r="D751" s="16"/>
      <c r="E751" s="34"/>
      <c r="F751" s="75"/>
    </row>
    <row r="752" spans="1:6" x14ac:dyDescent="0.25">
      <c r="A752" s="75"/>
      <c r="B752" s="75"/>
      <c r="C752" s="76"/>
      <c r="D752" s="16"/>
      <c r="E752" s="34"/>
      <c r="F752" s="75"/>
    </row>
    <row r="753" spans="1:6" x14ac:dyDescent="0.25">
      <c r="A753" s="75"/>
      <c r="B753" s="75"/>
      <c r="C753" s="76"/>
      <c r="D753" s="16"/>
      <c r="E753" s="34"/>
      <c r="F753" s="75"/>
    </row>
    <row r="754" spans="1:6" x14ac:dyDescent="0.25">
      <c r="A754" s="75"/>
      <c r="B754" s="75"/>
      <c r="C754" s="76"/>
      <c r="D754" s="16"/>
      <c r="E754" s="34"/>
      <c r="F754" s="75"/>
    </row>
    <row r="755" spans="1:6" x14ac:dyDescent="0.25">
      <c r="A755" s="75"/>
      <c r="B755" s="75"/>
      <c r="C755" s="76"/>
      <c r="D755" s="16"/>
      <c r="E755" s="34"/>
      <c r="F755" s="75"/>
    </row>
    <row r="756" spans="1:6" x14ac:dyDescent="0.25">
      <c r="A756" s="75"/>
      <c r="B756" s="75"/>
      <c r="C756" s="76"/>
      <c r="D756" s="16"/>
      <c r="E756" s="34"/>
      <c r="F756" s="75"/>
    </row>
    <row r="757" spans="1:6" x14ac:dyDescent="0.25">
      <c r="A757" s="75"/>
      <c r="B757" s="75"/>
      <c r="C757" s="76"/>
      <c r="D757" s="16"/>
      <c r="E757" s="34"/>
      <c r="F757" s="75"/>
    </row>
    <row r="758" spans="1:6" x14ac:dyDescent="0.25">
      <c r="A758" s="75"/>
      <c r="B758" s="75"/>
      <c r="C758" s="76"/>
      <c r="D758" s="16"/>
      <c r="E758" s="34"/>
      <c r="F758" s="75"/>
    </row>
    <row r="759" spans="1:6" x14ac:dyDescent="0.25">
      <c r="A759" s="75"/>
      <c r="B759" s="75"/>
      <c r="C759" s="76"/>
      <c r="D759" s="16"/>
      <c r="E759" s="34"/>
      <c r="F759" s="75"/>
    </row>
    <row r="760" spans="1:6" x14ac:dyDescent="0.25">
      <c r="A760" s="75"/>
      <c r="B760" s="75"/>
      <c r="C760" s="76"/>
      <c r="D760" s="16"/>
      <c r="E760" s="34"/>
      <c r="F760" s="75"/>
    </row>
    <row r="761" spans="1:6" x14ac:dyDescent="0.25">
      <c r="A761" s="75"/>
      <c r="B761" s="75"/>
      <c r="C761" s="76"/>
      <c r="D761" s="16"/>
      <c r="E761" s="34"/>
      <c r="F761" s="75"/>
    </row>
    <row r="762" spans="1:6" x14ac:dyDescent="0.25">
      <c r="A762" s="75"/>
      <c r="B762" s="75"/>
      <c r="C762" s="76"/>
      <c r="D762" s="16"/>
      <c r="E762" s="34"/>
      <c r="F762" s="75"/>
    </row>
    <row r="763" spans="1:6" x14ac:dyDescent="0.25">
      <c r="A763" s="75"/>
      <c r="B763" s="75"/>
      <c r="C763" s="76"/>
      <c r="D763" s="16"/>
      <c r="E763" s="34"/>
      <c r="F763" s="75"/>
    </row>
    <row r="764" spans="1:6" x14ac:dyDescent="0.25">
      <c r="A764" s="75"/>
      <c r="B764" s="75"/>
      <c r="C764" s="76"/>
      <c r="D764" s="16"/>
      <c r="E764" s="34"/>
      <c r="F764" s="75"/>
    </row>
    <row r="765" spans="1:6" x14ac:dyDescent="0.25">
      <c r="A765" s="75"/>
      <c r="B765" s="75"/>
      <c r="C765" s="76"/>
      <c r="D765" s="16"/>
      <c r="E765" s="34"/>
      <c r="F765" s="75"/>
    </row>
    <row r="766" spans="1:6" x14ac:dyDescent="0.25">
      <c r="A766" s="75"/>
      <c r="B766" s="75"/>
      <c r="C766" s="76"/>
      <c r="D766" s="16"/>
      <c r="E766" s="34"/>
      <c r="F766" s="75"/>
    </row>
    <row r="767" spans="1:6" x14ac:dyDescent="0.25">
      <c r="A767" s="75"/>
      <c r="B767" s="75"/>
      <c r="C767" s="76"/>
      <c r="D767" s="16"/>
      <c r="E767" s="34"/>
      <c r="F767" s="75"/>
    </row>
    <row r="768" spans="1:6" x14ac:dyDescent="0.25">
      <c r="A768" s="75"/>
      <c r="B768" s="75"/>
      <c r="C768" s="76"/>
      <c r="D768" s="16"/>
      <c r="E768" s="34"/>
      <c r="F768" s="75"/>
    </row>
    <row r="769" spans="1:6" x14ac:dyDescent="0.25">
      <c r="A769" s="75"/>
      <c r="B769" s="75"/>
      <c r="C769" s="76"/>
      <c r="D769" s="16"/>
      <c r="E769" s="34"/>
      <c r="F769" s="75"/>
    </row>
    <row r="770" spans="1:6" x14ac:dyDescent="0.25">
      <c r="A770" s="75"/>
      <c r="B770" s="75"/>
      <c r="C770" s="76"/>
      <c r="D770" s="16"/>
      <c r="E770" s="34"/>
      <c r="F770" s="75"/>
    </row>
    <row r="771" spans="1:6" x14ac:dyDescent="0.25">
      <c r="A771" s="75"/>
      <c r="B771" s="75"/>
      <c r="C771" s="76"/>
      <c r="D771" s="16"/>
      <c r="E771" s="34"/>
      <c r="F771" s="75"/>
    </row>
    <row r="772" spans="1:6" x14ac:dyDescent="0.25">
      <c r="A772" s="75"/>
      <c r="B772" s="75"/>
      <c r="C772" s="76"/>
      <c r="D772" s="16"/>
      <c r="E772" s="34"/>
      <c r="F772" s="75"/>
    </row>
    <row r="773" spans="1:6" x14ac:dyDescent="0.25">
      <c r="A773" s="75"/>
      <c r="B773" s="75"/>
      <c r="C773" s="76"/>
      <c r="D773" s="16"/>
      <c r="E773" s="34"/>
      <c r="F773" s="75"/>
    </row>
    <row r="774" spans="1:6" x14ac:dyDescent="0.25">
      <c r="A774" s="75"/>
      <c r="B774" s="75"/>
      <c r="C774" s="76"/>
      <c r="D774" s="16"/>
      <c r="E774" s="34"/>
      <c r="F774" s="75"/>
    </row>
    <row r="775" spans="1:6" x14ac:dyDescent="0.25">
      <c r="A775" s="75"/>
      <c r="B775" s="75"/>
      <c r="C775" s="76"/>
      <c r="D775" s="16"/>
      <c r="E775" s="34"/>
      <c r="F775" s="75"/>
    </row>
    <row r="776" spans="1:6" x14ac:dyDescent="0.25">
      <c r="A776" s="75"/>
      <c r="B776" s="75"/>
      <c r="C776" s="76"/>
      <c r="D776" s="16"/>
      <c r="E776" s="34"/>
      <c r="F776" s="75"/>
    </row>
    <row r="777" spans="1:6" x14ac:dyDescent="0.25">
      <c r="A777" s="75"/>
      <c r="B777" s="75"/>
      <c r="C777" s="76"/>
      <c r="D777" s="16"/>
      <c r="E777" s="34"/>
      <c r="F777" s="75"/>
    </row>
    <row r="778" spans="1:6" x14ac:dyDescent="0.25">
      <c r="A778" s="75"/>
      <c r="B778" s="75"/>
      <c r="C778" s="76"/>
      <c r="D778" s="16"/>
      <c r="E778" s="34"/>
      <c r="F778" s="75"/>
    </row>
    <row r="779" spans="1:6" x14ac:dyDescent="0.25">
      <c r="A779" s="75"/>
      <c r="B779" s="75"/>
      <c r="C779" s="76"/>
      <c r="D779" s="16"/>
      <c r="E779" s="34"/>
      <c r="F779" s="75"/>
    </row>
    <row r="780" spans="1:6" x14ac:dyDescent="0.25">
      <c r="A780" s="75"/>
      <c r="B780" s="75"/>
      <c r="C780" s="76"/>
      <c r="D780" s="16"/>
      <c r="E780" s="34"/>
      <c r="F780" s="75"/>
    </row>
    <row r="781" spans="1:6" x14ac:dyDescent="0.25">
      <c r="A781" s="75"/>
      <c r="B781" s="75"/>
      <c r="C781" s="76"/>
      <c r="D781" s="16"/>
      <c r="E781" s="34"/>
      <c r="F781" s="75"/>
    </row>
    <row r="782" spans="1:6" x14ac:dyDescent="0.25">
      <c r="A782" s="75"/>
      <c r="B782" s="75"/>
      <c r="C782" s="76"/>
      <c r="D782" s="16"/>
      <c r="E782" s="34"/>
      <c r="F782" s="75"/>
    </row>
    <row r="783" spans="1:6" x14ac:dyDescent="0.25">
      <c r="A783" s="75"/>
      <c r="B783" s="75"/>
      <c r="C783" s="76"/>
      <c r="D783" s="16"/>
      <c r="E783" s="34"/>
      <c r="F783" s="75"/>
    </row>
    <row r="784" spans="1:6" x14ac:dyDescent="0.25">
      <c r="A784" s="75"/>
      <c r="B784" s="75"/>
      <c r="C784" s="76"/>
      <c r="D784" s="16"/>
      <c r="E784" s="34"/>
      <c r="F784" s="75"/>
    </row>
    <row r="785" spans="1:6" x14ac:dyDescent="0.25">
      <c r="A785" s="75"/>
      <c r="B785" s="75"/>
      <c r="C785" s="76"/>
      <c r="D785" s="16"/>
      <c r="E785" s="34"/>
      <c r="F785" s="75"/>
    </row>
    <row r="786" spans="1:6" x14ac:dyDescent="0.25">
      <c r="A786" s="75"/>
      <c r="B786" s="75"/>
      <c r="C786" s="76"/>
      <c r="D786" s="16"/>
      <c r="E786" s="34"/>
      <c r="F786" s="75"/>
    </row>
    <row r="787" spans="1:6" x14ac:dyDescent="0.25">
      <c r="A787" s="75"/>
      <c r="B787" s="75"/>
      <c r="C787" s="76"/>
      <c r="D787" s="16"/>
      <c r="E787" s="34"/>
      <c r="F787" s="75"/>
    </row>
    <row r="788" spans="1:6" x14ac:dyDescent="0.25">
      <c r="A788" s="75"/>
      <c r="B788" s="75"/>
      <c r="C788" s="76"/>
      <c r="D788" s="16"/>
      <c r="E788" s="34"/>
      <c r="F788" s="75"/>
    </row>
    <row r="789" spans="1:6" x14ac:dyDescent="0.25">
      <c r="A789" s="75"/>
      <c r="B789" s="75"/>
      <c r="C789" s="76"/>
      <c r="D789" s="16"/>
      <c r="E789" s="34"/>
      <c r="F789" s="75"/>
    </row>
    <row r="790" spans="1:6" x14ac:dyDescent="0.25">
      <c r="A790" s="75"/>
      <c r="B790" s="75"/>
      <c r="C790" s="76"/>
      <c r="D790" s="16"/>
      <c r="E790" s="34"/>
      <c r="F790" s="75"/>
    </row>
    <row r="791" spans="1:6" x14ac:dyDescent="0.25">
      <c r="A791" s="75"/>
      <c r="B791" s="75"/>
      <c r="C791" s="76"/>
      <c r="D791" s="16"/>
      <c r="E791" s="34"/>
      <c r="F791" s="75"/>
    </row>
    <row r="792" spans="1:6" x14ac:dyDescent="0.25">
      <c r="A792" s="75"/>
      <c r="B792" s="75"/>
      <c r="C792" s="76"/>
      <c r="D792" s="16"/>
      <c r="E792" s="34"/>
      <c r="F792" s="75"/>
    </row>
    <row r="793" spans="1:6" x14ac:dyDescent="0.25">
      <c r="A793" s="75"/>
      <c r="B793" s="75"/>
      <c r="C793" s="76"/>
      <c r="D793" s="16"/>
      <c r="E793" s="34"/>
      <c r="F793" s="75"/>
    </row>
    <row r="794" spans="1:6" x14ac:dyDescent="0.25">
      <c r="A794" s="75"/>
      <c r="B794" s="75"/>
      <c r="C794" s="76"/>
      <c r="D794" s="16"/>
      <c r="E794" s="34"/>
      <c r="F794" s="75"/>
    </row>
    <row r="795" spans="1:6" x14ac:dyDescent="0.25">
      <c r="A795" s="75"/>
      <c r="B795" s="75"/>
      <c r="C795" s="76"/>
      <c r="D795" s="16"/>
      <c r="E795" s="34"/>
      <c r="F795" s="75"/>
    </row>
    <row r="796" spans="1:6" x14ac:dyDescent="0.25">
      <c r="A796" s="75"/>
      <c r="B796" s="75"/>
      <c r="C796" s="76"/>
      <c r="D796" s="16"/>
      <c r="E796" s="34"/>
      <c r="F796" s="75"/>
    </row>
    <row r="797" spans="1:6" x14ac:dyDescent="0.25">
      <c r="A797" s="75"/>
      <c r="B797" s="75"/>
      <c r="C797" s="76"/>
      <c r="D797" s="16"/>
      <c r="E797" s="34"/>
      <c r="F797" s="75"/>
    </row>
    <row r="798" spans="1:6" x14ac:dyDescent="0.25">
      <c r="A798" s="75"/>
      <c r="B798" s="75"/>
      <c r="C798" s="76"/>
      <c r="D798" s="16"/>
      <c r="E798" s="34"/>
      <c r="F798" s="75"/>
    </row>
    <row r="799" spans="1:6" x14ac:dyDescent="0.25">
      <c r="A799" s="75"/>
      <c r="B799" s="75"/>
      <c r="C799" s="76"/>
      <c r="D799" s="16"/>
      <c r="E799" s="34"/>
      <c r="F799" s="75"/>
    </row>
    <row r="800" spans="1:6" x14ac:dyDescent="0.25">
      <c r="A800" s="75"/>
      <c r="B800" s="75"/>
      <c r="C800" s="76"/>
      <c r="D800" s="16"/>
      <c r="E800" s="34"/>
      <c r="F800" s="75"/>
    </row>
    <row r="801" spans="1:6" x14ac:dyDescent="0.25">
      <c r="A801" s="75"/>
      <c r="B801" s="75"/>
      <c r="C801" s="76"/>
      <c r="D801" s="16"/>
      <c r="E801" s="34"/>
      <c r="F801" s="75"/>
    </row>
    <row r="802" spans="1:6" x14ac:dyDescent="0.25">
      <c r="A802" s="75"/>
      <c r="B802" s="75"/>
      <c r="C802" s="76"/>
      <c r="D802" s="16"/>
      <c r="E802" s="34"/>
      <c r="F802" s="75"/>
    </row>
    <row r="803" spans="1:6" x14ac:dyDescent="0.25">
      <c r="A803" s="75"/>
      <c r="B803" s="75"/>
      <c r="C803" s="76"/>
      <c r="D803" s="16"/>
      <c r="E803" s="34"/>
      <c r="F803" s="75"/>
    </row>
    <row r="804" spans="1:6" x14ac:dyDescent="0.25">
      <c r="A804" s="75"/>
      <c r="B804" s="75"/>
      <c r="C804" s="76"/>
      <c r="D804" s="16"/>
      <c r="E804" s="34"/>
      <c r="F804" s="75"/>
    </row>
    <row r="805" spans="1:6" x14ac:dyDescent="0.25">
      <c r="A805" s="75"/>
      <c r="B805" s="75"/>
      <c r="C805" s="76"/>
      <c r="D805" s="16"/>
      <c r="E805" s="34"/>
      <c r="F805" s="75"/>
    </row>
    <row r="806" spans="1:6" x14ac:dyDescent="0.25">
      <c r="A806" s="75"/>
      <c r="B806" s="75"/>
      <c r="C806" s="76"/>
      <c r="D806" s="16"/>
      <c r="E806" s="34"/>
      <c r="F806" s="75"/>
    </row>
    <row r="807" spans="1:6" x14ac:dyDescent="0.25">
      <c r="A807" s="75"/>
      <c r="B807" s="75"/>
      <c r="C807" s="76"/>
      <c r="D807" s="16"/>
      <c r="E807" s="34"/>
      <c r="F807" s="75"/>
    </row>
    <row r="808" spans="1:6" x14ac:dyDescent="0.25">
      <c r="A808" s="75"/>
      <c r="B808" s="75"/>
      <c r="C808" s="76"/>
      <c r="D808" s="16"/>
      <c r="E808" s="34"/>
      <c r="F808" s="75"/>
    </row>
    <row r="809" spans="1:6" x14ac:dyDescent="0.25">
      <c r="A809" s="75"/>
      <c r="B809" s="75"/>
      <c r="C809" s="76"/>
      <c r="D809" s="16"/>
      <c r="E809" s="34"/>
      <c r="F809" s="75"/>
    </row>
    <row r="810" spans="1:6" x14ac:dyDescent="0.25">
      <c r="A810" s="75"/>
      <c r="B810" s="75"/>
      <c r="C810" s="76"/>
      <c r="D810" s="16"/>
      <c r="E810" s="34"/>
      <c r="F810" s="75"/>
    </row>
    <row r="811" spans="1:6" x14ac:dyDescent="0.25">
      <c r="A811" s="75"/>
      <c r="B811" s="75"/>
      <c r="C811" s="76"/>
      <c r="D811" s="16"/>
      <c r="E811" s="34"/>
      <c r="F811" s="75"/>
    </row>
    <row r="812" spans="1:6" x14ac:dyDescent="0.25">
      <c r="A812" s="75"/>
      <c r="B812" s="75"/>
      <c r="C812" s="76"/>
      <c r="D812" s="16"/>
      <c r="E812" s="34"/>
      <c r="F812" s="75"/>
    </row>
    <row r="813" spans="1:6" x14ac:dyDescent="0.25">
      <c r="A813" s="75"/>
      <c r="B813" s="75"/>
      <c r="C813" s="76"/>
      <c r="D813" s="16"/>
      <c r="E813" s="34"/>
      <c r="F813" s="75"/>
    </row>
    <row r="814" spans="1:6" x14ac:dyDescent="0.25">
      <c r="A814" s="75"/>
      <c r="B814" s="75"/>
      <c r="C814" s="76"/>
      <c r="D814" s="16"/>
      <c r="E814" s="34"/>
      <c r="F814" s="75"/>
    </row>
    <row r="815" spans="1:6" x14ac:dyDescent="0.25">
      <c r="A815" s="75"/>
      <c r="B815" s="75"/>
      <c r="C815" s="76"/>
      <c r="D815" s="16"/>
      <c r="E815" s="34"/>
      <c r="F815" s="75"/>
    </row>
    <row r="816" spans="1:6" x14ac:dyDescent="0.25">
      <c r="A816" s="75"/>
      <c r="B816" s="75"/>
      <c r="C816" s="76"/>
      <c r="D816" s="16"/>
      <c r="E816" s="34"/>
      <c r="F816" s="75"/>
    </row>
    <row r="817" spans="1:6" x14ac:dyDescent="0.25">
      <c r="A817" s="75"/>
      <c r="B817" s="75"/>
      <c r="C817" s="76"/>
      <c r="D817" s="16"/>
      <c r="E817" s="34"/>
      <c r="F817" s="75"/>
    </row>
    <row r="818" spans="1:6" x14ac:dyDescent="0.25">
      <c r="A818" s="75"/>
      <c r="B818" s="75"/>
      <c r="C818" s="76"/>
      <c r="D818" s="16"/>
      <c r="E818" s="34"/>
      <c r="F818" s="75"/>
    </row>
    <row r="819" spans="1:6" x14ac:dyDescent="0.25">
      <c r="A819" s="75"/>
      <c r="B819" s="75"/>
      <c r="C819" s="76"/>
      <c r="D819" s="16"/>
      <c r="E819" s="34"/>
      <c r="F819" s="75"/>
    </row>
    <row r="820" spans="1:6" x14ac:dyDescent="0.25">
      <c r="A820" s="75"/>
      <c r="B820" s="75"/>
      <c r="C820" s="76"/>
      <c r="D820" s="16"/>
      <c r="E820" s="34"/>
      <c r="F820" s="75"/>
    </row>
    <row r="821" spans="1:6" x14ac:dyDescent="0.25">
      <c r="A821" s="75"/>
      <c r="B821" s="75"/>
      <c r="C821" s="76"/>
      <c r="D821" s="16"/>
      <c r="E821" s="34"/>
      <c r="F821" s="75"/>
    </row>
    <row r="822" spans="1:6" x14ac:dyDescent="0.25">
      <c r="A822" s="75"/>
      <c r="B822" s="75"/>
      <c r="C822" s="76"/>
      <c r="D822" s="16"/>
      <c r="E822" s="34"/>
      <c r="F822" s="75"/>
    </row>
    <row r="823" spans="1:6" x14ac:dyDescent="0.25">
      <c r="A823" s="75"/>
      <c r="B823" s="75"/>
      <c r="C823" s="76"/>
      <c r="D823" s="16"/>
      <c r="E823" s="34"/>
      <c r="F823" s="75"/>
    </row>
    <row r="824" spans="1:6" x14ac:dyDescent="0.25">
      <c r="A824" s="75"/>
      <c r="B824" s="75"/>
      <c r="C824" s="76"/>
      <c r="D824" s="16"/>
      <c r="E824" s="34"/>
      <c r="F824" s="75"/>
    </row>
    <row r="825" spans="1:6" x14ac:dyDescent="0.25">
      <c r="A825" s="75"/>
      <c r="B825" s="75"/>
      <c r="C825" s="76"/>
      <c r="D825" s="16"/>
      <c r="E825" s="34"/>
      <c r="F825" s="75"/>
    </row>
    <row r="826" spans="1:6" x14ac:dyDescent="0.25">
      <c r="A826" s="75"/>
      <c r="B826" s="75"/>
      <c r="C826" s="76"/>
      <c r="D826" s="16"/>
      <c r="E826" s="34"/>
      <c r="F826" s="75"/>
    </row>
    <row r="827" spans="1:6" x14ac:dyDescent="0.25">
      <c r="A827" s="75"/>
      <c r="B827" s="75"/>
      <c r="C827" s="76"/>
      <c r="D827" s="16"/>
      <c r="E827" s="34"/>
      <c r="F827" s="75"/>
    </row>
    <row r="828" spans="1:6" x14ac:dyDescent="0.25">
      <c r="A828" s="75"/>
      <c r="B828" s="75"/>
      <c r="C828" s="76"/>
      <c r="D828" s="16"/>
      <c r="E828" s="34"/>
      <c r="F828" s="75"/>
    </row>
    <row r="829" spans="1:6" x14ac:dyDescent="0.25">
      <c r="A829" s="75"/>
      <c r="B829" s="75"/>
      <c r="C829" s="76"/>
      <c r="D829" s="16"/>
      <c r="E829" s="34"/>
      <c r="F829" s="75"/>
    </row>
    <row r="830" spans="1:6" x14ac:dyDescent="0.25">
      <c r="A830" s="75"/>
      <c r="B830" s="75"/>
      <c r="C830" s="76"/>
      <c r="D830" s="16"/>
      <c r="E830" s="34"/>
      <c r="F830" s="75"/>
    </row>
    <row r="831" spans="1:6" x14ac:dyDescent="0.25">
      <c r="A831" s="75"/>
      <c r="B831" s="75"/>
      <c r="C831" s="76"/>
      <c r="D831" s="16"/>
      <c r="E831" s="34"/>
      <c r="F831" s="75"/>
    </row>
    <row r="832" spans="1:6" x14ac:dyDescent="0.25">
      <c r="A832" s="75"/>
      <c r="B832" s="75"/>
      <c r="C832" s="76"/>
      <c r="D832" s="16"/>
      <c r="E832" s="34"/>
      <c r="F832" s="75"/>
    </row>
    <row r="833" spans="1:6" x14ac:dyDescent="0.25">
      <c r="A833" s="75"/>
      <c r="B833" s="75"/>
      <c r="C833" s="76"/>
      <c r="D833" s="16"/>
      <c r="E833" s="34"/>
      <c r="F833" s="75"/>
    </row>
    <row r="834" spans="1:6" x14ac:dyDescent="0.25">
      <c r="A834" s="75"/>
      <c r="B834" s="75"/>
      <c r="C834" s="76"/>
      <c r="D834" s="16"/>
      <c r="E834" s="34"/>
      <c r="F834" s="75"/>
    </row>
    <row r="835" spans="1:6" x14ac:dyDescent="0.25">
      <c r="A835" s="75"/>
      <c r="B835" s="75"/>
      <c r="C835" s="76"/>
      <c r="D835" s="16"/>
      <c r="E835" s="34"/>
      <c r="F835" s="75"/>
    </row>
    <row r="836" spans="1:6" x14ac:dyDescent="0.25">
      <c r="A836" s="75"/>
      <c r="B836" s="75"/>
      <c r="C836" s="76"/>
      <c r="D836" s="16"/>
      <c r="E836" s="34"/>
      <c r="F836" s="75"/>
    </row>
    <row r="837" spans="1:6" x14ac:dyDescent="0.25">
      <c r="A837" s="75"/>
      <c r="B837" s="75"/>
      <c r="C837" s="76"/>
      <c r="D837" s="16"/>
      <c r="E837" s="34"/>
      <c r="F837" s="75"/>
    </row>
    <row r="838" spans="1:6" x14ac:dyDescent="0.25">
      <c r="A838" s="75"/>
      <c r="B838" s="75"/>
      <c r="C838" s="76"/>
      <c r="D838" s="16"/>
      <c r="E838" s="34"/>
      <c r="F838" s="75"/>
    </row>
    <row r="839" spans="1:6" x14ac:dyDescent="0.25">
      <c r="A839" s="75"/>
      <c r="B839" s="75"/>
      <c r="C839" s="76"/>
      <c r="D839" s="16"/>
      <c r="E839" s="34"/>
      <c r="F839" s="75"/>
    </row>
    <row r="840" spans="1:6" x14ac:dyDescent="0.25">
      <c r="A840" s="75"/>
      <c r="B840" s="75"/>
      <c r="C840" s="76"/>
      <c r="D840" s="16"/>
      <c r="E840" s="34"/>
      <c r="F840" s="75"/>
    </row>
    <row r="841" spans="1:6" x14ac:dyDescent="0.25">
      <c r="A841" s="75"/>
      <c r="B841" s="75"/>
      <c r="C841" s="76"/>
      <c r="D841" s="16"/>
      <c r="E841" s="34"/>
      <c r="F841" s="75"/>
    </row>
    <row r="842" spans="1:6" x14ac:dyDescent="0.25">
      <c r="A842" s="75"/>
      <c r="B842" s="75"/>
      <c r="C842" s="76"/>
      <c r="D842" s="16"/>
      <c r="E842" s="34"/>
      <c r="F842" s="75"/>
    </row>
    <row r="843" spans="1:6" x14ac:dyDescent="0.25">
      <c r="A843" s="75"/>
      <c r="B843" s="75"/>
      <c r="C843" s="76"/>
      <c r="D843" s="16"/>
      <c r="E843" s="34"/>
      <c r="F843" s="75"/>
    </row>
    <row r="844" spans="1:6" x14ac:dyDescent="0.25">
      <c r="A844" s="75"/>
      <c r="B844" s="75"/>
      <c r="C844" s="76"/>
      <c r="D844" s="16"/>
      <c r="E844" s="34"/>
      <c r="F844" s="75"/>
    </row>
    <row r="845" spans="1:6" x14ac:dyDescent="0.25">
      <c r="A845" s="75"/>
      <c r="B845" s="75"/>
      <c r="C845" s="76"/>
      <c r="D845" s="16"/>
      <c r="E845" s="34"/>
      <c r="F845" s="75"/>
    </row>
    <row r="846" spans="1:6" x14ac:dyDescent="0.25">
      <c r="A846" s="75"/>
      <c r="B846" s="75"/>
      <c r="C846" s="76"/>
      <c r="D846" s="16"/>
      <c r="E846" s="34"/>
      <c r="F846" s="75"/>
    </row>
    <row r="847" spans="1:6" x14ac:dyDescent="0.25">
      <c r="A847" s="75"/>
      <c r="B847" s="75"/>
      <c r="C847" s="76"/>
      <c r="D847" s="16"/>
      <c r="E847" s="34"/>
      <c r="F847" s="75"/>
    </row>
    <row r="848" spans="1:6" x14ac:dyDescent="0.25">
      <c r="A848" s="75"/>
      <c r="B848" s="75"/>
      <c r="C848" s="76"/>
      <c r="D848" s="16"/>
      <c r="E848" s="34"/>
      <c r="F848" s="75"/>
    </row>
    <row r="849" spans="1:6" x14ac:dyDescent="0.25">
      <c r="A849" s="75"/>
      <c r="B849" s="75"/>
      <c r="C849" s="76"/>
      <c r="D849" s="16"/>
      <c r="E849" s="34"/>
      <c r="F849" s="75"/>
    </row>
    <row r="850" spans="1:6" x14ac:dyDescent="0.25">
      <c r="A850" s="75"/>
      <c r="B850" s="75"/>
      <c r="C850" s="76"/>
      <c r="D850" s="16"/>
      <c r="E850" s="34"/>
      <c r="F850" s="75"/>
    </row>
    <row r="851" spans="1:6" x14ac:dyDescent="0.25">
      <c r="A851" s="75"/>
      <c r="B851" s="75"/>
      <c r="C851" s="76"/>
      <c r="D851" s="16"/>
      <c r="E851" s="34"/>
      <c r="F851" s="75"/>
    </row>
    <row r="852" spans="1:6" x14ac:dyDescent="0.25">
      <c r="A852" s="75"/>
      <c r="B852" s="75"/>
      <c r="C852" s="76"/>
      <c r="D852" s="16"/>
      <c r="E852" s="34"/>
      <c r="F852" s="75"/>
    </row>
    <row r="853" spans="1:6" x14ac:dyDescent="0.25">
      <c r="A853" s="75"/>
      <c r="B853" s="75"/>
      <c r="C853" s="76"/>
      <c r="D853" s="16"/>
      <c r="E853" s="34"/>
      <c r="F853" s="75"/>
    </row>
    <row r="854" spans="1:6" x14ac:dyDescent="0.25">
      <c r="A854" s="75"/>
      <c r="B854" s="75"/>
      <c r="C854" s="76"/>
      <c r="D854" s="16"/>
      <c r="E854" s="34"/>
      <c r="F854" s="75"/>
    </row>
    <row r="855" spans="1:6" x14ac:dyDescent="0.25">
      <c r="A855" s="75"/>
      <c r="B855" s="75"/>
      <c r="C855" s="76"/>
      <c r="D855" s="16"/>
      <c r="E855" s="34"/>
      <c r="F855" s="75"/>
    </row>
    <row r="856" spans="1:6" x14ac:dyDescent="0.25">
      <c r="A856" s="75"/>
      <c r="B856" s="75"/>
      <c r="C856" s="76"/>
      <c r="D856" s="16"/>
      <c r="E856" s="34"/>
      <c r="F856" s="75"/>
    </row>
    <row r="857" spans="1:6" x14ac:dyDescent="0.25">
      <c r="A857" s="75"/>
      <c r="B857" s="75"/>
      <c r="C857" s="76"/>
      <c r="D857" s="16"/>
      <c r="E857" s="34"/>
      <c r="F857" s="75"/>
    </row>
    <row r="858" spans="1:6" x14ac:dyDescent="0.25">
      <c r="A858" s="75"/>
      <c r="B858" s="75"/>
      <c r="C858" s="76"/>
      <c r="D858" s="16"/>
      <c r="E858" s="34"/>
      <c r="F858" s="75"/>
    </row>
    <row r="859" spans="1:6" x14ac:dyDescent="0.25">
      <c r="A859" s="75"/>
      <c r="B859" s="75"/>
      <c r="C859" s="76"/>
      <c r="D859" s="16"/>
      <c r="E859" s="34"/>
      <c r="F859" s="75"/>
    </row>
    <row r="860" spans="1:6" x14ac:dyDescent="0.25">
      <c r="A860" s="75"/>
      <c r="B860" s="75"/>
      <c r="C860" s="76"/>
      <c r="D860" s="16"/>
      <c r="E860" s="34"/>
      <c r="F860" s="75"/>
    </row>
    <row r="861" spans="1:6" x14ac:dyDescent="0.25">
      <c r="A861" s="75"/>
      <c r="B861" s="75"/>
      <c r="C861" s="76"/>
      <c r="D861" s="16"/>
      <c r="E861" s="34"/>
      <c r="F861" s="75"/>
    </row>
    <row r="862" spans="1:6" x14ac:dyDescent="0.25">
      <c r="A862" s="75"/>
      <c r="B862" s="75"/>
      <c r="C862" s="76"/>
      <c r="D862" s="16"/>
      <c r="E862" s="34"/>
      <c r="F862" s="75"/>
    </row>
    <row r="863" spans="1:6" x14ac:dyDescent="0.25">
      <c r="A863" s="75"/>
      <c r="B863" s="75"/>
      <c r="C863" s="76"/>
      <c r="D863" s="16"/>
      <c r="E863" s="34"/>
      <c r="F863" s="75"/>
    </row>
    <row r="864" spans="1:6" x14ac:dyDescent="0.25">
      <c r="A864" s="75"/>
      <c r="B864" s="75"/>
      <c r="C864" s="76"/>
      <c r="D864" s="16"/>
      <c r="E864" s="34"/>
      <c r="F864" s="75"/>
    </row>
    <row r="865" spans="1:6" x14ac:dyDescent="0.25">
      <c r="A865" s="75"/>
      <c r="B865" s="75"/>
      <c r="C865" s="76"/>
      <c r="D865" s="16"/>
      <c r="E865" s="34"/>
      <c r="F865" s="75"/>
    </row>
    <row r="866" spans="1:6" x14ac:dyDescent="0.25">
      <c r="A866" s="75"/>
      <c r="B866" s="75"/>
      <c r="C866" s="76"/>
      <c r="D866" s="16"/>
      <c r="E866" s="34"/>
      <c r="F866" s="75"/>
    </row>
    <row r="867" spans="1:6" x14ac:dyDescent="0.25">
      <c r="A867" s="75"/>
      <c r="B867" s="75"/>
      <c r="C867" s="76"/>
      <c r="D867" s="16"/>
      <c r="E867" s="34"/>
      <c r="F867" s="75"/>
    </row>
    <row r="868" spans="1:6" x14ac:dyDescent="0.25">
      <c r="A868" s="75"/>
      <c r="B868" s="75"/>
      <c r="C868" s="76"/>
      <c r="D868" s="16"/>
      <c r="E868" s="34"/>
      <c r="F868" s="75"/>
    </row>
    <row r="869" spans="1:6" x14ac:dyDescent="0.25">
      <c r="A869" s="75"/>
      <c r="B869" s="75"/>
      <c r="C869" s="76"/>
      <c r="D869" s="16"/>
      <c r="E869" s="34"/>
      <c r="F869" s="75"/>
    </row>
    <row r="870" spans="1:6" x14ac:dyDescent="0.25">
      <c r="A870" s="75"/>
      <c r="B870" s="75"/>
      <c r="C870" s="76"/>
      <c r="D870" s="16"/>
      <c r="E870" s="34"/>
      <c r="F870" s="75"/>
    </row>
    <row r="871" spans="1:6" x14ac:dyDescent="0.25">
      <c r="A871" s="75"/>
      <c r="B871" s="75"/>
      <c r="C871" s="76"/>
      <c r="D871" s="16"/>
      <c r="E871" s="34"/>
      <c r="F871" s="75"/>
    </row>
    <row r="872" spans="1:6" x14ac:dyDescent="0.25">
      <c r="A872" s="75"/>
      <c r="B872" s="75"/>
      <c r="C872" s="76"/>
      <c r="D872" s="16"/>
      <c r="E872" s="34"/>
      <c r="F872" s="75"/>
    </row>
    <row r="873" spans="1:6" x14ac:dyDescent="0.25">
      <c r="A873" s="75"/>
      <c r="B873" s="75"/>
      <c r="C873" s="76"/>
      <c r="D873" s="16"/>
      <c r="E873" s="34"/>
      <c r="F873" s="75"/>
    </row>
    <row r="874" spans="1:6" x14ac:dyDescent="0.25">
      <c r="A874" s="75"/>
      <c r="B874" s="75"/>
      <c r="C874" s="76"/>
      <c r="D874" s="16"/>
      <c r="E874" s="34"/>
      <c r="F874" s="75"/>
    </row>
    <row r="875" spans="1:6" x14ac:dyDescent="0.25">
      <c r="A875" s="75"/>
      <c r="B875" s="75"/>
      <c r="C875" s="76"/>
      <c r="D875" s="16"/>
      <c r="E875" s="34"/>
      <c r="F875" s="75"/>
    </row>
    <row r="876" spans="1:6" x14ac:dyDescent="0.25">
      <c r="A876" s="75"/>
      <c r="B876" s="75"/>
      <c r="C876" s="76"/>
      <c r="D876" s="16"/>
      <c r="E876" s="34"/>
      <c r="F876" s="75"/>
    </row>
    <row r="877" spans="1:6" x14ac:dyDescent="0.25">
      <c r="A877" s="75"/>
      <c r="B877" s="75"/>
      <c r="C877" s="76"/>
      <c r="D877" s="16"/>
      <c r="E877" s="34"/>
      <c r="F877" s="75"/>
    </row>
    <row r="878" spans="1:6" x14ac:dyDescent="0.25">
      <c r="A878" s="75"/>
      <c r="B878" s="75"/>
      <c r="C878" s="76"/>
      <c r="D878" s="16"/>
      <c r="E878" s="34"/>
      <c r="F878" s="75"/>
    </row>
    <row r="879" spans="1:6" x14ac:dyDescent="0.25">
      <c r="A879" s="75"/>
      <c r="B879" s="75"/>
      <c r="C879" s="76"/>
      <c r="D879" s="16"/>
      <c r="E879" s="34"/>
      <c r="F879" s="75"/>
    </row>
    <row r="880" spans="1:6" x14ac:dyDescent="0.25">
      <c r="A880" s="75"/>
      <c r="B880" s="75"/>
      <c r="C880" s="76"/>
      <c r="D880" s="16"/>
      <c r="E880" s="34"/>
      <c r="F880" s="75"/>
    </row>
  </sheetData>
  <mergeCells count="20">
    <mergeCell ref="Y6:Z6"/>
    <mergeCell ref="AD6:AF6"/>
    <mergeCell ref="AG6:AH6"/>
    <mergeCell ref="F6:F7"/>
    <mergeCell ref="AI6:AK6"/>
    <mergeCell ref="AA6:AC6"/>
    <mergeCell ref="G6:G7"/>
    <mergeCell ref="H6:H7"/>
    <mergeCell ref="I6:I7"/>
    <mergeCell ref="J6:J7"/>
    <mergeCell ref="K6:M6"/>
    <mergeCell ref="N6:P6"/>
    <mergeCell ref="V6:X6"/>
    <mergeCell ref="Q6:R6"/>
    <mergeCell ref="S6:U6"/>
    <mergeCell ref="A6:A7"/>
    <mergeCell ref="B6:B7"/>
    <mergeCell ref="C6:C7"/>
    <mergeCell ref="D6:D7"/>
    <mergeCell ref="E6:E7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G887"/>
  <sheetViews>
    <sheetView workbookViewId="0">
      <selection activeCell="Q38" sqref="Q38"/>
    </sheetView>
  </sheetViews>
  <sheetFormatPr defaultColWidth="9.140625" defaultRowHeight="15" x14ac:dyDescent="0.25"/>
  <cols>
    <col min="1" max="1" width="24" style="54" bestFit="1" customWidth="1"/>
    <col min="2" max="2" width="8.5703125" style="54" bestFit="1" customWidth="1"/>
    <col min="3" max="3" width="15.140625" style="54" bestFit="1" customWidth="1"/>
    <col min="4" max="4" width="15" style="54" bestFit="1" customWidth="1"/>
    <col min="5" max="5" width="14.7109375" style="81" bestFit="1" customWidth="1"/>
    <col min="6" max="6" width="12.7109375" style="54" bestFit="1" customWidth="1"/>
    <col min="7" max="7" width="7.5703125" style="53" customWidth="1"/>
    <col min="8" max="8" width="12" style="53" customWidth="1"/>
    <col min="9" max="9" width="12.85546875" style="53" bestFit="1" customWidth="1"/>
    <col min="10" max="10" width="10.140625" style="53" bestFit="1" customWidth="1"/>
    <col min="11" max="11" width="5.5703125" style="53" bestFit="1" customWidth="1"/>
    <col min="12" max="12" width="11.140625" style="53" bestFit="1" customWidth="1"/>
    <col min="13" max="13" width="36.7109375" style="53" bestFit="1" customWidth="1"/>
    <col min="14" max="14" width="18.28515625" style="53" bestFit="1" customWidth="1"/>
    <col min="15" max="15" width="11.140625" style="53" bestFit="1" customWidth="1"/>
    <col min="16" max="16" width="14.42578125" style="53" bestFit="1" customWidth="1"/>
    <col min="17" max="17" width="11.85546875" style="53" bestFit="1" customWidth="1"/>
    <col min="18" max="18" width="6.7109375" style="53" bestFit="1" customWidth="1"/>
    <col min="19" max="19" width="5.5703125" style="53" bestFit="1" customWidth="1"/>
    <col min="20" max="20" width="11.140625" style="53" bestFit="1" customWidth="1"/>
    <col min="21" max="21" width="14.42578125" style="53" bestFit="1" customWidth="1"/>
    <col min="22" max="22" width="5.5703125" style="53" bestFit="1" customWidth="1"/>
    <col min="23" max="23" width="11.140625" style="53" bestFit="1" customWidth="1"/>
    <col min="24" max="24" width="14.42578125" style="53" bestFit="1" customWidth="1"/>
    <col min="25" max="25" width="11.85546875" style="53" bestFit="1" customWidth="1"/>
    <col min="26" max="26" width="6.7109375" style="53" bestFit="1" customWidth="1"/>
    <col min="27" max="27" width="5.5703125" style="53" bestFit="1" customWidth="1"/>
    <col min="28" max="28" width="11.140625" style="53" bestFit="1" customWidth="1"/>
    <col min="29" max="29" width="14.42578125" style="53" bestFit="1" customWidth="1"/>
    <col min="30" max="30" width="5.5703125" style="53" bestFit="1" customWidth="1"/>
    <col min="31" max="31" width="11.140625" style="53" bestFit="1" customWidth="1"/>
    <col min="32" max="32" width="14.42578125" style="53" bestFit="1" customWidth="1"/>
    <col min="33" max="33" width="37.140625" style="53" bestFit="1" customWidth="1"/>
    <col min="34" max="34" width="6.7109375" style="53" bestFit="1" customWidth="1"/>
    <col min="35" max="35" width="5.5703125" style="53" bestFit="1" customWidth="1"/>
    <col min="36" max="36" width="11.140625" style="53" bestFit="1" customWidth="1"/>
    <col min="37" max="37" width="14.42578125" style="53" bestFit="1" customWidth="1"/>
    <col min="38" max="38" width="19.85546875" style="53" customWidth="1"/>
    <col min="39" max="39" width="14.140625" style="53" bestFit="1" customWidth="1"/>
    <col min="40" max="40" width="25" style="53" bestFit="1" customWidth="1"/>
    <col min="41" max="41" width="19.85546875" style="53" customWidth="1"/>
    <col min="42" max="42" width="36.7109375" style="53" bestFit="1" customWidth="1"/>
    <col min="43" max="43" width="18.28515625" style="53" bestFit="1" customWidth="1"/>
    <col min="44" max="44" width="19.85546875" style="53" customWidth="1"/>
    <col min="45" max="45" width="14" style="53" customWidth="1"/>
    <col min="46" max="46" width="19.85546875" style="53" customWidth="1"/>
    <col min="47" max="47" width="9.140625" style="53"/>
    <col min="48" max="48" width="27.7109375" style="53" customWidth="1"/>
    <col min="49" max="49" width="14.140625" style="53" customWidth="1"/>
    <col min="50" max="1047" width="9.140625" style="53"/>
  </cols>
  <sheetData>
    <row r="1" spans="1:43 1037:1047" x14ac:dyDescent="0.25">
      <c r="A1" s="90" t="s">
        <v>0</v>
      </c>
      <c r="B1" s="55"/>
      <c r="C1" s="55"/>
      <c r="D1" s="55"/>
      <c r="E1" s="80"/>
      <c r="F1" s="55"/>
      <c r="G1" s="3"/>
      <c r="H1" s="3"/>
      <c r="I1" s="3"/>
      <c r="J1" s="3"/>
      <c r="K1" s="3"/>
      <c r="L1" s="3"/>
      <c r="M1" s="3"/>
    </row>
    <row r="2" spans="1:43 1037:1047" x14ac:dyDescent="0.25">
      <c r="C2" s="55"/>
      <c r="D2" s="55"/>
      <c r="E2" s="80"/>
      <c r="F2" s="55"/>
      <c r="G2" s="56" t="s">
        <v>44</v>
      </c>
      <c r="H2" s="56"/>
      <c r="I2" s="56"/>
      <c r="J2" s="56"/>
      <c r="K2" s="56"/>
      <c r="L2" s="56"/>
      <c r="M2" s="56"/>
    </row>
    <row r="3" spans="1:43 1037:1047" x14ac:dyDescent="0.25">
      <c r="C3" s="55"/>
      <c r="D3" s="55"/>
      <c r="E3" s="80"/>
      <c r="F3" s="55"/>
      <c r="G3" s="3" t="s">
        <v>47</v>
      </c>
      <c r="H3" s="3"/>
      <c r="I3" s="3"/>
      <c r="J3" s="3"/>
      <c r="K3" s="3"/>
      <c r="L3" s="3"/>
      <c r="M3" s="3"/>
      <c r="ANA3"/>
      <c r="ANB3"/>
      <c r="ANC3"/>
      <c r="AND3"/>
      <c r="ANE3"/>
      <c r="ANF3"/>
      <c r="ANG3"/>
    </row>
    <row r="4" spans="1:43 1037:1047" x14ac:dyDescent="0.25">
      <c r="C4" s="55"/>
      <c r="D4" s="55"/>
      <c r="E4" s="80"/>
      <c r="F4" s="55"/>
      <c r="G4" s="56" t="s">
        <v>1</v>
      </c>
      <c r="H4" s="58">
        <v>44711</v>
      </c>
      <c r="I4" s="58"/>
      <c r="J4" s="59"/>
      <c r="K4" s="59"/>
      <c r="L4" s="59"/>
      <c r="M4" s="59"/>
      <c r="ANA4"/>
      <c r="ANB4"/>
      <c r="ANC4"/>
      <c r="AND4"/>
      <c r="ANE4"/>
      <c r="ANF4"/>
      <c r="ANG4"/>
    </row>
    <row r="5" spans="1:43 1037:1047" ht="15.75" thickBot="1" x14ac:dyDescent="0.3">
      <c r="N5" s="61"/>
      <c r="AMW5"/>
      <c r="AMX5"/>
      <c r="AMY5"/>
      <c r="AMZ5"/>
      <c r="ANA5"/>
      <c r="ANB5"/>
      <c r="ANC5"/>
      <c r="AND5"/>
      <c r="ANE5"/>
      <c r="ANF5"/>
      <c r="ANG5"/>
    </row>
    <row r="6" spans="1:43 1037:1047" ht="15" customHeight="1" thickBot="1" x14ac:dyDescent="0.3">
      <c r="A6" s="129" t="s">
        <v>2</v>
      </c>
      <c r="B6" s="130" t="s">
        <v>3</v>
      </c>
      <c r="C6" s="130" t="s">
        <v>5</v>
      </c>
      <c r="D6" s="131" t="s">
        <v>22</v>
      </c>
      <c r="E6" s="147" t="s">
        <v>23</v>
      </c>
      <c r="F6" s="128" t="s">
        <v>6</v>
      </c>
      <c r="G6" s="136" t="s">
        <v>2</v>
      </c>
      <c r="H6" s="138" t="s">
        <v>3</v>
      </c>
      <c r="I6" s="131" t="s">
        <v>48</v>
      </c>
      <c r="J6" s="140" t="s">
        <v>24</v>
      </c>
      <c r="K6" s="133" t="s">
        <v>25</v>
      </c>
      <c r="L6" s="133"/>
      <c r="M6" s="133"/>
      <c r="N6" s="133" t="s">
        <v>28</v>
      </c>
      <c r="O6" s="133"/>
      <c r="P6" s="133"/>
      <c r="Q6" s="142" t="s">
        <v>29</v>
      </c>
      <c r="R6" s="142"/>
      <c r="S6" s="133" t="s">
        <v>31</v>
      </c>
      <c r="T6" s="133"/>
      <c r="U6" s="133"/>
      <c r="V6" s="134" t="s">
        <v>32</v>
      </c>
      <c r="W6" s="134"/>
      <c r="X6" s="134"/>
      <c r="Y6" s="142" t="s">
        <v>33</v>
      </c>
      <c r="Z6" s="142"/>
      <c r="AA6" s="133" t="s">
        <v>34</v>
      </c>
      <c r="AB6" s="133"/>
      <c r="AC6" s="133"/>
      <c r="AD6" s="134" t="s">
        <v>35</v>
      </c>
      <c r="AE6" s="134"/>
      <c r="AF6" s="134"/>
      <c r="AG6" s="144" t="s">
        <v>36</v>
      </c>
      <c r="AH6" s="144"/>
      <c r="AI6" s="149" t="s">
        <v>37</v>
      </c>
      <c r="AJ6" s="149"/>
      <c r="AK6" s="149"/>
      <c r="AM6" s="63" t="s">
        <v>6</v>
      </c>
      <c r="AN6" s="63"/>
      <c r="AP6" s="63" t="s">
        <v>11</v>
      </c>
      <c r="AQ6" s="63"/>
      <c r="AMW6"/>
      <c r="AMX6"/>
      <c r="AMY6"/>
      <c r="AMZ6"/>
      <c r="ANA6"/>
      <c r="ANB6"/>
      <c r="ANC6"/>
      <c r="AND6"/>
      <c r="ANE6"/>
      <c r="ANF6"/>
      <c r="ANG6"/>
    </row>
    <row r="7" spans="1:43 1037:1047" ht="15.75" thickBot="1" x14ac:dyDescent="0.3">
      <c r="A7" s="129"/>
      <c r="B7" s="130"/>
      <c r="C7" s="130"/>
      <c r="D7" s="132"/>
      <c r="E7" s="148"/>
      <c r="F7" s="128"/>
      <c r="G7" s="137"/>
      <c r="H7" s="139"/>
      <c r="I7" s="132"/>
      <c r="J7" s="141"/>
      <c r="K7" s="7" t="s">
        <v>39</v>
      </c>
      <c r="L7" s="8" t="s">
        <v>40</v>
      </c>
      <c r="M7" s="8" t="s">
        <v>41</v>
      </c>
      <c r="N7" s="7" t="s">
        <v>39</v>
      </c>
      <c r="O7" s="8" t="s">
        <v>40</v>
      </c>
      <c r="P7" s="8" t="s">
        <v>41</v>
      </c>
      <c r="Q7" s="10" t="s">
        <v>42</v>
      </c>
      <c r="R7" s="10" t="s">
        <v>43</v>
      </c>
      <c r="S7" s="7" t="s">
        <v>39</v>
      </c>
      <c r="T7" s="8" t="s">
        <v>40</v>
      </c>
      <c r="U7" s="8" t="s">
        <v>41</v>
      </c>
      <c r="V7" s="8" t="s">
        <v>39</v>
      </c>
      <c r="W7" s="8" t="s">
        <v>40</v>
      </c>
      <c r="X7" s="8" t="s">
        <v>41</v>
      </c>
      <c r="Y7" s="10" t="s">
        <v>42</v>
      </c>
      <c r="Z7" s="11" t="s">
        <v>43</v>
      </c>
      <c r="AA7" s="7" t="s">
        <v>39</v>
      </c>
      <c r="AB7" s="8" t="s">
        <v>40</v>
      </c>
      <c r="AC7" s="8" t="s">
        <v>41</v>
      </c>
      <c r="AD7" s="8" t="s">
        <v>39</v>
      </c>
      <c r="AE7" s="8" t="s">
        <v>40</v>
      </c>
      <c r="AF7" s="8" t="s">
        <v>41</v>
      </c>
      <c r="AG7" s="10" t="s">
        <v>42</v>
      </c>
      <c r="AH7" s="11" t="s">
        <v>43</v>
      </c>
      <c r="AI7" s="12" t="s">
        <v>39</v>
      </c>
      <c r="AJ7" s="8" t="s">
        <v>40</v>
      </c>
      <c r="AK7" s="8" t="s">
        <v>41</v>
      </c>
      <c r="AM7" s="65">
        <v>0</v>
      </c>
      <c r="AN7" s="66" t="s">
        <v>7</v>
      </c>
      <c r="AP7" s="65">
        <v>1</v>
      </c>
      <c r="AQ7" s="66" t="s">
        <v>12</v>
      </c>
      <c r="AMW7"/>
      <c r="AMX7"/>
      <c r="AMY7"/>
      <c r="AMZ7"/>
      <c r="ANA7"/>
      <c r="ANB7"/>
      <c r="ANC7"/>
      <c r="AND7"/>
      <c r="ANE7"/>
      <c r="ANF7"/>
      <c r="ANG7"/>
    </row>
    <row r="8" spans="1:43 1037:1047" x14ac:dyDescent="0.25">
      <c r="A8" s="2">
        <v>1</v>
      </c>
      <c r="B8" s="1">
        <v>1</v>
      </c>
      <c r="C8" s="4">
        <v>7.6388888888888886E-3</v>
      </c>
      <c r="D8" s="16">
        <f>C8*60*24</f>
        <v>11</v>
      </c>
      <c r="E8" s="17">
        <f>D8-11</f>
        <v>0</v>
      </c>
      <c r="F8" s="1">
        <v>0</v>
      </c>
      <c r="G8" s="19">
        <v>1</v>
      </c>
      <c r="H8" s="93">
        <v>1</v>
      </c>
      <c r="I8" s="94" t="s">
        <v>49</v>
      </c>
      <c r="J8" s="104">
        <v>0</v>
      </c>
      <c r="K8" s="108">
        <v>0</v>
      </c>
      <c r="L8" s="109">
        <v>0</v>
      </c>
      <c r="M8" s="109">
        <v>0</v>
      </c>
      <c r="N8" s="110"/>
      <c r="O8" s="109"/>
      <c r="P8" s="109"/>
      <c r="Q8" s="109"/>
      <c r="R8" s="109"/>
      <c r="S8" s="110"/>
      <c r="T8" s="109"/>
      <c r="U8" s="109"/>
      <c r="V8" s="109"/>
      <c r="W8" s="109"/>
      <c r="X8" s="109"/>
      <c r="Y8" s="109"/>
      <c r="Z8" s="111"/>
      <c r="AA8" s="110">
        <v>2</v>
      </c>
      <c r="AB8" s="109">
        <v>1</v>
      </c>
      <c r="AC8" s="109">
        <v>3</v>
      </c>
      <c r="AD8" s="109">
        <v>1</v>
      </c>
      <c r="AE8" s="109">
        <v>1</v>
      </c>
      <c r="AF8" s="109">
        <v>2</v>
      </c>
      <c r="AG8" s="109" t="s">
        <v>74</v>
      </c>
      <c r="AH8" s="111">
        <v>120</v>
      </c>
      <c r="AI8" s="31">
        <f t="shared" ref="AI8:AJ39" si="0">K8+N8+S8+V8+AA8+AD8</f>
        <v>3</v>
      </c>
      <c r="AJ8" s="32">
        <f t="shared" si="0"/>
        <v>2</v>
      </c>
      <c r="AK8" s="33">
        <f t="shared" ref="AK8:AK67" si="1">AI8+AJ8</f>
        <v>5</v>
      </c>
      <c r="AM8" s="65">
        <v>1</v>
      </c>
      <c r="AN8" s="66" t="s">
        <v>21</v>
      </c>
      <c r="AP8" s="65">
        <v>2</v>
      </c>
      <c r="AQ8" s="66" t="s">
        <v>4</v>
      </c>
      <c r="AMW8"/>
      <c r="AMX8"/>
      <c r="AMY8"/>
      <c r="AMZ8"/>
      <c r="ANA8"/>
      <c r="ANB8"/>
      <c r="ANC8"/>
      <c r="AND8"/>
      <c r="ANE8"/>
      <c r="ANF8"/>
      <c r="ANG8"/>
    </row>
    <row r="9" spans="1:43 1037:1047" x14ac:dyDescent="0.25">
      <c r="A9" s="75"/>
      <c r="B9" s="75"/>
      <c r="C9" s="76">
        <v>7.6388888888888886E-3</v>
      </c>
      <c r="D9" s="16">
        <f t="shared" ref="D9:D72" si="2">C9*60*24</f>
        <v>11</v>
      </c>
      <c r="E9" s="17">
        <f t="shared" ref="E9:E14" si="3">D9-11</f>
        <v>0</v>
      </c>
      <c r="F9" s="75">
        <v>6</v>
      </c>
      <c r="G9" s="95">
        <v>1</v>
      </c>
      <c r="H9" s="96">
        <v>3</v>
      </c>
      <c r="I9" s="97" t="s">
        <v>49</v>
      </c>
      <c r="J9" s="105">
        <v>1</v>
      </c>
      <c r="K9" s="31">
        <v>0</v>
      </c>
      <c r="L9" s="32">
        <v>0</v>
      </c>
      <c r="M9" s="32">
        <v>0</v>
      </c>
      <c r="N9" s="31">
        <v>1</v>
      </c>
      <c r="O9" s="32">
        <v>0</v>
      </c>
      <c r="P9" s="32">
        <v>1</v>
      </c>
      <c r="Q9" s="32">
        <v>1</v>
      </c>
      <c r="R9" s="32">
        <v>1</v>
      </c>
      <c r="S9" s="31"/>
      <c r="T9" s="32"/>
      <c r="U9" s="32"/>
      <c r="V9" s="32"/>
      <c r="W9" s="32"/>
      <c r="X9" s="32"/>
      <c r="Y9" s="32"/>
      <c r="Z9" s="33"/>
      <c r="AA9" s="31">
        <v>1</v>
      </c>
      <c r="AB9" s="32">
        <v>0</v>
      </c>
      <c r="AC9" s="32">
        <v>1</v>
      </c>
      <c r="AD9" s="32">
        <v>1</v>
      </c>
      <c r="AE9" s="32">
        <v>0</v>
      </c>
      <c r="AF9" s="32">
        <v>1</v>
      </c>
      <c r="AG9" s="32">
        <v>1</v>
      </c>
      <c r="AH9" s="33">
        <v>1</v>
      </c>
      <c r="AI9" s="31">
        <f t="shared" si="0"/>
        <v>3</v>
      </c>
      <c r="AJ9" s="32">
        <f t="shared" si="0"/>
        <v>0</v>
      </c>
      <c r="AK9" s="33">
        <f t="shared" si="1"/>
        <v>3</v>
      </c>
      <c r="AM9" s="65">
        <v>2</v>
      </c>
      <c r="AN9" s="66" t="s">
        <v>8</v>
      </c>
      <c r="AP9" s="65">
        <v>3</v>
      </c>
      <c r="AQ9" s="66" t="s">
        <v>17</v>
      </c>
      <c r="AMW9"/>
      <c r="AMX9"/>
      <c r="AMY9"/>
      <c r="AMZ9"/>
      <c r="ANA9"/>
      <c r="ANB9"/>
      <c r="ANC9"/>
      <c r="AND9"/>
      <c r="ANE9"/>
      <c r="ANF9"/>
      <c r="ANG9"/>
    </row>
    <row r="10" spans="1:43 1037:1047" x14ac:dyDescent="0.25">
      <c r="A10" s="75"/>
      <c r="B10" s="75"/>
      <c r="C10" s="76">
        <v>9.7222222222222224E-3</v>
      </c>
      <c r="D10" s="16">
        <f t="shared" si="2"/>
        <v>14</v>
      </c>
      <c r="E10" s="17">
        <f t="shared" si="3"/>
        <v>3</v>
      </c>
      <c r="F10" s="75">
        <v>7</v>
      </c>
      <c r="G10" s="95">
        <v>1</v>
      </c>
      <c r="H10" s="96">
        <v>5</v>
      </c>
      <c r="I10" s="97" t="s">
        <v>49</v>
      </c>
      <c r="J10" s="105">
        <v>0</v>
      </c>
      <c r="K10" s="31">
        <v>0</v>
      </c>
      <c r="L10" s="32">
        <v>0</v>
      </c>
      <c r="M10" s="32">
        <v>0</v>
      </c>
      <c r="N10" s="31"/>
      <c r="O10" s="32"/>
      <c r="P10" s="32"/>
      <c r="Q10" s="32"/>
      <c r="R10" s="32"/>
      <c r="S10" s="31"/>
      <c r="T10" s="32"/>
      <c r="U10" s="32"/>
      <c r="V10" s="32"/>
      <c r="W10" s="32"/>
      <c r="X10" s="32"/>
      <c r="Y10" s="32"/>
      <c r="Z10" s="33"/>
      <c r="AA10" s="31">
        <v>1</v>
      </c>
      <c r="AB10" s="32">
        <v>10</v>
      </c>
      <c r="AC10" s="32">
        <v>11</v>
      </c>
      <c r="AD10" s="32">
        <v>1</v>
      </c>
      <c r="AE10" s="32">
        <v>9</v>
      </c>
      <c r="AF10" s="32">
        <v>10</v>
      </c>
      <c r="AG10" s="32" t="s">
        <v>75</v>
      </c>
      <c r="AH10" s="33">
        <v>104</v>
      </c>
      <c r="AI10" s="31">
        <f t="shared" si="0"/>
        <v>2</v>
      </c>
      <c r="AJ10" s="32">
        <f t="shared" si="0"/>
        <v>19</v>
      </c>
      <c r="AK10" s="33">
        <f t="shared" si="1"/>
        <v>21</v>
      </c>
      <c r="AM10" s="65">
        <v>3</v>
      </c>
      <c r="AN10" s="66" t="s">
        <v>9</v>
      </c>
      <c r="AP10" s="65">
        <v>4</v>
      </c>
      <c r="AQ10" s="66" t="s">
        <v>13</v>
      </c>
      <c r="AMW10"/>
      <c r="AMX10"/>
      <c r="AMY10"/>
      <c r="AMZ10"/>
      <c r="ANA10"/>
      <c r="ANB10"/>
      <c r="ANC10"/>
      <c r="AND10"/>
      <c r="ANE10"/>
      <c r="ANF10"/>
      <c r="ANG10"/>
    </row>
    <row r="11" spans="1:43 1037:1047" x14ac:dyDescent="0.25">
      <c r="A11" s="75"/>
      <c r="B11" s="75"/>
      <c r="C11" s="76">
        <v>9.7222222222222224E-3</v>
      </c>
      <c r="D11" s="16">
        <f t="shared" si="2"/>
        <v>14</v>
      </c>
      <c r="E11" s="17">
        <f t="shared" si="3"/>
        <v>3</v>
      </c>
      <c r="F11" s="75">
        <v>6</v>
      </c>
      <c r="G11" s="95">
        <v>1</v>
      </c>
      <c r="H11" s="96">
        <v>7</v>
      </c>
      <c r="I11" s="97" t="s">
        <v>49</v>
      </c>
      <c r="J11" s="105">
        <v>1</v>
      </c>
      <c r="K11" s="31">
        <v>0</v>
      </c>
      <c r="L11" s="32">
        <v>1</v>
      </c>
      <c r="M11" s="32">
        <v>1</v>
      </c>
      <c r="N11" s="31"/>
      <c r="O11" s="32"/>
      <c r="P11" s="32"/>
      <c r="Q11" s="32"/>
      <c r="R11" s="32"/>
      <c r="S11" s="31"/>
      <c r="T11" s="32"/>
      <c r="U11" s="32"/>
      <c r="V11" s="32"/>
      <c r="W11" s="32"/>
      <c r="X11" s="32"/>
      <c r="Y11" s="32"/>
      <c r="Z11" s="33"/>
      <c r="AA11" s="31">
        <v>0</v>
      </c>
      <c r="AB11" s="32">
        <v>1</v>
      </c>
      <c r="AC11" s="32">
        <v>1</v>
      </c>
      <c r="AD11" s="32">
        <v>0</v>
      </c>
      <c r="AE11" s="32">
        <v>1</v>
      </c>
      <c r="AF11" s="32">
        <v>1</v>
      </c>
      <c r="AG11" s="32">
        <v>2</v>
      </c>
      <c r="AH11" s="33">
        <v>2</v>
      </c>
      <c r="AI11" s="31">
        <f t="shared" si="0"/>
        <v>0</v>
      </c>
      <c r="AJ11" s="32">
        <f t="shared" si="0"/>
        <v>3</v>
      </c>
      <c r="AK11" s="33">
        <f t="shared" si="1"/>
        <v>3</v>
      </c>
      <c r="AM11" s="65">
        <v>4</v>
      </c>
      <c r="AN11" s="67" t="s">
        <v>18</v>
      </c>
      <c r="AP11" s="65">
        <v>5</v>
      </c>
      <c r="AQ11" s="66" t="s">
        <v>14</v>
      </c>
      <c r="AMW11"/>
      <c r="AMX11"/>
      <c r="AMY11"/>
      <c r="AMZ11"/>
      <c r="ANA11"/>
      <c r="ANB11"/>
      <c r="ANC11"/>
      <c r="AND11"/>
      <c r="ANE11"/>
      <c r="ANF11"/>
      <c r="ANG11"/>
    </row>
    <row r="12" spans="1:43 1037:1047" x14ac:dyDescent="0.25">
      <c r="A12" s="75"/>
      <c r="B12" s="75"/>
      <c r="C12" s="76">
        <v>1.3194444444444444E-2</v>
      </c>
      <c r="D12" s="16">
        <f t="shared" si="2"/>
        <v>19</v>
      </c>
      <c r="E12" s="17">
        <f t="shared" si="3"/>
        <v>8</v>
      </c>
      <c r="F12" s="75">
        <v>7</v>
      </c>
      <c r="G12" s="95">
        <v>1</v>
      </c>
      <c r="H12" s="96">
        <v>9</v>
      </c>
      <c r="I12" s="97" t="s">
        <v>49</v>
      </c>
      <c r="J12" s="105">
        <v>0</v>
      </c>
      <c r="K12" s="31">
        <v>0</v>
      </c>
      <c r="L12" s="32">
        <v>1</v>
      </c>
      <c r="M12" s="32">
        <v>1</v>
      </c>
      <c r="N12" s="31"/>
      <c r="O12" s="34"/>
      <c r="P12" s="32"/>
      <c r="Q12" s="32"/>
      <c r="R12" s="32"/>
      <c r="S12" s="31"/>
      <c r="T12" s="32"/>
      <c r="U12" s="32"/>
      <c r="V12" s="32"/>
      <c r="W12" s="32"/>
      <c r="X12" s="32"/>
      <c r="Y12" s="32"/>
      <c r="Z12" s="33"/>
      <c r="AA12" s="31">
        <v>0</v>
      </c>
      <c r="AB12" s="32">
        <v>4</v>
      </c>
      <c r="AC12" s="32">
        <v>4</v>
      </c>
      <c r="AD12" s="32">
        <v>0</v>
      </c>
      <c r="AE12" s="32">
        <v>4</v>
      </c>
      <c r="AF12" s="32">
        <v>4</v>
      </c>
      <c r="AG12" s="32" t="s">
        <v>76</v>
      </c>
      <c r="AH12" s="33">
        <v>5</v>
      </c>
      <c r="AI12" s="31">
        <f t="shared" si="0"/>
        <v>0</v>
      </c>
      <c r="AJ12" s="32">
        <f t="shared" si="0"/>
        <v>9</v>
      </c>
      <c r="AK12" s="33">
        <f t="shared" si="1"/>
        <v>9</v>
      </c>
      <c r="AM12" s="65">
        <v>5</v>
      </c>
      <c r="AN12" s="67" t="s">
        <v>19</v>
      </c>
      <c r="AP12" s="68"/>
      <c r="AQ12" s="64"/>
      <c r="ANA12"/>
      <c r="ANB12"/>
      <c r="ANC12"/>
      <c r="AND12"/>
      <c r="ANE12"/>
      <c r="ANF12"/>
      <c r="ANG12"/>
    </row>
    <row r="13" spans="1:43 1037:1047" x14ac:dyDescent="0.25">
      <c r="A13" s="75"/>
      <c r="B13" s="75"/>
      <c r="C13" s="76">
        <v>1.3194444444444444E-2</v>
      </c>
      <c r="D13" s="16">
        <f t="shared" si="2"/>
        <v>19</v>
      </c>
      <c r="E13" s="17">
        <f t="shared" si="3"/>
        <v>8</v>
      </c>
      <c r="F13" s="75">
        <v>6</v>
      </c>
      <c r="G13" s="95">
        <v>1</v>
      </c>
      <c r="H13" s="96">
        <v>11</v>
      </c>
      <c r="I13" s="97" t="s">
        <v>49</v>
      </c>
      <c r="J13" s="105">
        <v>1</v>
      </c>
      <c r="K13" s="31">
        <v>0</v>
      </c>
      <c r="L13" s="32">
        <v>0</v>
      </c>
      <c r="M13" s="32">
        <v>0</v>
      </c>
      <c r="N13" s="31"/>
      <c r="O13" s="32"/>
      <c r="P13" s="32"/>
      <c r="Q13" s="32"/>
      <c r="R13" s="32"/>
      <c r="S13" s="31"/>
      <c r="T13" s="32"/>
      <c r="U13" s="32"/>
      <c r="V13" s="32"/>
      <c r="W13" s="32"/>
      <c r="X13" s="32"/>
      <c r="Y13" s="32"/>
      <c r="Z13" s="33"/>
      <c r="AA13" s="31"/>
      <c r="AB13" s="32"/>
      <c r="AC13" s="32"/>
      <c r="AD13" s="32"/>
      <c r="AE13" s="32"/>
      <c r="AF13" s="32"/>
      <c r="AG13" s="32"/>
      <c r="AH13" s="33"/>
      <c r="AI13" s="31">
        <f t="shared" si="0"/>
        <v>0</v>
      </c>
      <c r="AJ13" s="32">
        <f t="shared" si="0"/>
        <v>0</v>
      </c>
      <c r="AK13" s="33">
        <f t="shared" si="1"/>
        <v>0</v>
      </c>
      <c r="AM13" s="65">
        <v>6</v>
      </c>
      <c r="AN13" s="67" t="s">
        <v>15</v>
      </c>
      <c r="AP13" s="68"/>
      <c r="AQ13" s="64"/>
      <c r="ANA13"/>
      <c r="ANB13"/>
      <c r="ANC13"/>
      <c r="AND13"/>
      <c r="ANE13"/>
      <c r="ANF13"/>
      <c r="ANG13"/>
    </row>
    <row r="14" spans="1:43 1037:1047" x14ac:dyDescent="0.25">
      <c r="A14" s="75"/>
      <c r="B14" s="75"/>
      <c r="C14" s="76">
        <v>9.0972222222222218E-2</v>
      </c>
      <c r="D14" s="16">
        <f t="shared" si="2"/>
        <v>131</v>
      </c>
      <c r="E14" s="17">
        <f t="shared" si="3"/>
        <v>120</v>
      </c>
      <c r="F14" s="75">
        <v>7</v>
      </c>
      <c r="G14" s="95">
        <v>1</v>
      </c>
      <c r="H14" s="96">
        <v>13</v>
      </c>
      <c r="I14" s="97" t="s">
        <v>49</v>
      </c>
      <c r="J14" s="105">
        <v>0</v>
      </c>
      <c r="K14" s="31">
        <v>0</v>
      </c>
      <c r="L14" s="32">
        <v>0</v>
      </c>
      <c r="M14" s="32">
        <v>0</v>
      </c>
      <c r="N14" s="31"/>
      <c r="O14" s="32"/>
      <c r="P14" s="32"/>
      <c r="Q14" s="32"/>
      <c r="R14" s="32"/>
      <c r="S14" s="31"/>
      <c r="T14" s="32"/>
      <c r="U14" s="32"/>
      <c r="V14" s="32"/>
      <c r="W14" s="32"/>
      <c r="X14" s="32"/>
      <c r="Y14" s="32"/>
      <c r="Z14" s="33"/>
      <c r="AA14" s="31">
        <v>1</v>
      </c>
      <c r="AB14" s="32">
        <v>1</v>
      </c>
      <c r="AC14" s="32">
        <v>2</v>
      </c>
      <c r="AD14" s="32">
        <v>0</v>
      </c>
      <c r="AE14" s="32">
        <v>1</v>
      </c>
      <c r="AF14" s="32">
        <v>1</v>
      </c>
      <c r="AG14" s="32">
        <v>6.1120000000000001</v>
      </c>
      <c r="AH14" s="33">
        <v>118</v>
      </c>
      <c r="AI14" s="31">
        <f t="shared" si="0"/>
        <v>1</v>
      </c>
      <c r="AJ14" s="32">
        <f t="shared" si="0"/>
        <v>2</v>
      </c>
      <c r="AK14" s="33">
        <f t="shared" si="1"/>
        <v>3</v>
      </c>
      <c r="AM14" s="65">
        <v>7</v>
      </c>
      <c r="AN14" s="66" t="s">
        <v>20</v>
      </c>
      <c r="AP14" s="68"/>
      <c r="AQ14" s="64"/>
      <c r="ANA14"/>
      <c r="ANB14"/>
      <c r="ANC14"/>
      <c r="AND14"/>
      <c r="ANE14"/>
      <c r="ANF14"/>
      <c r="ANG14"/>
    </row>
    <row r="15" spans="1:43 1037:1047" x14ac:dyDescent="0.25">
      <c r="A15" s="75">
        <v>1</v>
      </c>
      <c r="B15" s="75">
        <v>2</v>
      </c>
      <c r="C15" s="76">
        <v>6.2499999999999995E-3</v>
      </c>
      <c r="D15" s="16">
        <f t="shared" si="2"/>
        <v>8.9999999999999982</v>
      </c>
      <c r="E15" s="27">
        <f>D15-9</f>
        <v>0</v>
      </c>
      <c r="F15" s="75">
        <v>0</v>
      </c>
      <c r="G15" s="95">
        <v>1</v>
      </c>
      <c r="H15" s="96">
        <v>15</v>
      </c>
      <c r="I15" s="97" t="s">
        <v>49</v>
      </c>
      <c r="J15" s="105">
        <v>1</v>
      </c>
      <c r="K15" s="31">
        <v>2</v>
      </c>
      <c r="L15" s="32">
        <v>0</v>
      </c>
      <c r="M15" s="32">
        <v>2</v>
      </c>
      <c r="N15" s="31"/>
      <c r="O15" s="32"/>
      <c r="P15" s="32"/>
      <c r="Q15" s="32"/>
      <c r="R15" s="32"/>
      <c r="S15" s="31">
        <v>1</v>
      </c>
      <c r="T15" s="32">
        <v>0</v>
      </c>
      <c r="U15" s="32">
        <v>1</v>
      </c>
      <c r="V15" s="32">
        <v>1</v>
      </c>
      <c r="W15" s="32">
        <v>0</v>
      </c>
      <c r="X15" s="32">
        <v>1</v>
      </c>
      <c r="Y15" s="32">
        <v>1</v>
      </c>
      <c r="Z15" s="33">
        <v>1</v>
      </c>
      <c r="AA15" s="31"/>
      <c r="AB15" s="32"/>
      <c r="AC15" s="32"/>
      <c r="AD15" s="32"/>
      <c r="AE15" s="32"/>
      <c r="AF15" s="32"/>
      <c r="AG15" s="32"/>
      <c r="AH15" s="33"/>
      <c r="AI15" s="31">
        <f t="shared" si="0"/>
        <v>4</v>
      </c>
      <c r="AJ15" s="32">
        <f t="shared" si="0"/>
        <v>0</v>
      </c>
      <c r="AK15" s="33">
        <f t="shared" si="1"/>
        <v>4</v>
      </c>
      <c r="AM15" s="65">
        <v>8</v>
      </c>
      <c r="AN15" s="67" t="s">
        <v>10</v>
      </c>
      <c r="AP15" s="67"/>
      <c r="AQ15" s="67"/>
      <c r="ANA15"/>
      <c r="ANB15"/>
      <c r="ANC15"/>
      <c r="AND15"/>
      <c r="ANE15"/>
      <c r="ANF15"/>
      <c r="ANG15"/>
    </row>
    <row r="16" spans="1:43 1037:1047" x14ac:dyDescent="0.25">
      <c r="A16" s="75"/>
      <c r="B16" s="75"/>
      <c r="C16" s="76">
        <v>6.2499999999999995E-3</v>
      </c>
      <c r="D16" s="16">
        <f t="shared" si="2"/>
        <v>8.9999999999999982</v>
      </c>
      <c r="E16" s="27">
        <f t="shared" ref="E16:E19" si="4">D16-9</f>
        <v>0</v>
      </c>
      <c r="F16" s="75">
        <v>6</v>
      </c>
      <c r="G16" s="95">
        <v>1</v>
      </c>
      <c r="H16" s="96">
        <v>17</v>
      </c>
      <c r="I16" s="97" t="s">
        <v>49</v>
      </c>
      <c r="J16" s="105">
        <v>0</v>
      </c>
      <c r="K16" s="31">
        <v>0</v>
      </c>
      <c r="L16" s="32">
        <v>0</v>
      </c>
      <c r="M16" s="32">
        <v>0</v>
      </c>
      <c r="N16" s="31">
        <v>0</v>
      </c>
      <c r="O16" s="32">
        <v>1</v>
      </c>
      <c r="P16" s="32">
        <v>1</v>
      </c>
      <c r="Q16" s="32">
        <v>1</v>
      </c>
      <c r="R16" s="32">
        <v>1</v>
      </c>
      <c r="S16" s="31"/>
      <c r="T16" s="32"/>
      <c r="U16" s="32"/>
      <c r="V16" s="32"/>
      <c r="W16" s="32"/>
      <c r="X16" s="32"/>
      <c r="Y16" s="32"/>
      <c r="Z16" s="33"/>
      <c r="AA16" s="31">
        <v>0</v>
      </c>
      <c r="AB16" s="32">
        <v>4</v>
      </c>
      <c r="AC16" s="32">
        <v>4</v>
      </c>
      <c r="AD16" s="32">
        <v>0</v>
      </c>
      <c r="AE16" s="32">
        <v>4</v>
      </c>
      <c r="AF16" s="32">
        <v>4</v>
      </c>
      <c r="AG16" s="32" t="s">
        <v>77</v>
      </c>
      <c r="AH16" s="33">
        <v>17</v>
      </c>
      <c r="AI16" s="31">
        <f t="shared" si="0"/>
        <v>0</v>
      </c>
      <c r="AJ16" s="32">
        <f t="shared" si="0"/>
        <v>9</v>
      </c>
      <c r="AK16" s="33">
        <f t="shared" si="1"/>
        <v>9</v>
      </c>
      <c r="ANA16"/>
      <c r="ANB16"/>
      <c r="ANC16"/>
      <c r="AND16"/>
      <c r="ANE16"/>
      <c r="ANF16"/>
      <c r="ANG16"/>
    </row>
    <row r="17" spans="1:37 1041:1047" x14ac:dyDescent="0.25">
      <c r="A17" s="75"/>
      <c r="B17" s="75"/>
      <c r="C17" s="76">
        <v>6.2499999999999995E-3</v>
      </c>
      <c r="D17" s="16">
        <f t="shared" si="2"/>
        <v>8.9999999999999982</v>
      </c>
      <c r="E17" s="27">
        <f t="shared" si="4"/>
        <v>0</v>
      </c>
      <c r="F17" s="75">
        <v>7</v>
      </c>
      <c r="G17" s="95">
        <v>1</v>
      </c>
      <c r="H17" s="96">
        <v>19</v>
      </c>
      <c r="I17" s="97" t="s">
        <v>49</v>
      </c>
      <c r="J17" s="105">
        <v>1</v>
      </c>
      <c r="K17" s="31">
        <v>0</v>
      </c>
      <c r="L17" s="32">
        <v>1</v>
      </c>
      <c r="M17" s="32">
        <v>1</v>
      </c>
      <c r="N17" s="31"/>
      <c r="O17" s="32"/>
      <c r="P17" s="32"/>
      <c r="Q17" s="32"/>
      <c r="R17" s="32"/>
      <c r="S17" s="31"/>
      <c r="T17" s="32"/>
      <c r="U17" s="32"/>
      <c r="V17" s="32"/>
      <c r="W17" s="32"/>
      <c r="X17" s="32"/>
      <c r="Y17" s="32"/>
      <c r="Z17" s="33"/>
      <c r="AA17" s="31">
        <v>1</v>
      </c>
      <c r="AB17" s="32">
        <v>0</v>
      </c>
      <c r="AC17" s="32">
        <v>1</v>
      </c>
      <c r="AD17" s="32">
        <v>1</v>
      </c>
      <c r="AE17" s="32">
        <v>0</v>
      </c>
      <c r="AF17" s="32">
        <v>1</v>
      </c>
      <c r="AG17" s="32">
        <v>2</v>
      </c>
      <c r="AH17" s="33">
        <v>2</v>
      </c>
      <c r="AI17" s="31">
        <f t="shared" si="0"/>
        <v>2</v>
      </c>
      <c r="AJ17" s="32">
        <f t="shared" si="0"/>
        <v>1</v>
      </c>
      <c r="AK17" s="33">
        <f t="shared" si="1"/>
        <v>3</v>
      </c>
      <c r="ANA17"/>
      <c r="ANB17"/>
      <c r="ANC17"/>
      <c r="AND17"/>
      <c r="ANE17"/>
      <c r="ANF17"/>
      <c r="ANG17"/>
    </row>
    <row r="18" spans="1:37 1041:1047" x14ac:dyDescent="0.25">
      <c r="A18" s="75"/>
      <c r="B18" s="75"/>
      <c r="C18" s="76">
        <v>9.7222222222222224E-3</v>
      </c>
      <c r="D18" s="16">
        <f t="shared" si="2"/>
        <v>14</v>
      </c>
      <c r="E18" s="27">
        <f t="shared" si="4"/>
        <v>5</v>
      </c>
      <c r="F18" s="75">
        <v>1</v>
      </c>
      <c r="G18" s="95">
        <v>1</v>
      </c>
      <c r="H18" s="96">
        <v>21</v>
      </c>
      <c r="I18" s="97" t="s">
        <v>49</v>
      </c>
      <c r="J18" s="105">
        <v>0</v>
      </c>
      <c r="K18" s="31">
        <v>0</v>
      </c>
      <c r="L18" s="32">
        <v>0</v>
      </c>
      <c r="M18" s="32">
        <v>0</v>
      </c>
      <c r="N18" s="31"/>
      <c r="O18" s="32"/>
      <c r="P18" s="32"/>
      <c r="Q18" s="32"/>
      <c r="R18" s="32"/>
      <c r="S18" s="31"/>
      <c r="T18" s="32"/>
      <c r="U18" s="32"/>
      <c r="V18" s="32"/>
      <c r="W18" s="32"/>
      <c r="X18" s="32"/>
      <c r="Y18" s="32"/>
      <c r="Z18" s="33"/>
      <c r="AA18" s="31">
        <v>3</v>
      </c>
      <c r="AB18" s="32">
        <v>4</v>
      </c>
      <c r="AC18" s="32">
        <v>7</v>
      </c>
      <c r="AD18" s="32">
        <v>2</v>
      </c>
      <c r="AE18" s="32">
        <v>4</v>
      </c>
      <c r="AF18" s="32">
        <v>6</v>
      </c>
      <c r="AG18" s="32" t="s">
        <v>78</v>
      </c>
      <c r="AH18" s="33">
        <v>117</v>
      </c>
      <c r="AI18" s="31">
        <f t="shared" si="0"/>
        <v>5</v>
      </c>
      <c r="AJ18" s="32">
        <f t="shared" si="0"/>
        <v>8</v>
      </c>
      <c r="AK18" s="33">
        <f t="shared" si="1"/>
        <v>13</v>
      </c>
      <c r="ANA18"/>
      <c r="ANB18"/>
      <c r="ANC18"/>
      <c r="AND18"/>
      <c r="ANE18"/>
      <c r="ANF18"/>
      <c r="ANG18"/>
    </row>
    <row r="19" spans="1:37 1041:1047" x14ac:dyDescent="0.25">
      <c r="A19" s="75"/>
      <c r="B19" s="75"/>
      <c r="C19" s="76">
        <v>8.9583333333333334E-2</v>
      </c>
      <c r="D19" s="16">
        <f t="shared" si="2"/>
        <v>129</v>
      </c>
      <c r="E19" s="27">
        <f t="shared" si="4"/>
        <v>120</v>
      </c>
      <c r="F19" s="75">
        <v>8</v>
      </c>
      <c r="G19" s="95">
        <v>1</v>
      </c>
      <c r="H19" s="96">
        <v>23</v>
      </c>
      <c r="I19" s="97" t="s">
        <v>49</v>
      </c>
      <c r="J19" s="105">
        <v>1</v>
      </c>
      <c r="K19" s="31">
        <v>0</v>
      </c>
      <c r="L19" s="32">
        <v>6</v>
      </c>
      <c r="M19" s="32">
        <v>6</v>
      </c>
      <c r="N19" s="31"/>
      <c r="O19" s="32"/>
      <c r="P19" s="32"/>
      <c r="Q19" s="32"/>
      <c r="R19" s="32"/>
      <c r="S19" s="31"/>
      <c r="T19" s="32"/>
      <c r="U19" s="32"/>
      <c r="V19" s="32"/>
      <c r="W19" s="32"/>
      <c r="X19" s="32"/>
      <c r="Y19" s="32"/>
      <c r="Z19" s="33"/>
      <c r="AA19" s="31"/>
      <c r="AB19" s="32"/>
      <c r="AC19" s="32"/>
      <c r="AD19" s="32"/>
      <c r="AE19" s="32"/>
      <c r="AF19" s="32"/>
      <c r="AG19" s="32"/>
      <c r="AH19" s="33"/>
      <c r="AI19" s="31">
        <f t="shared" si="0"/>
        <v>0</v>
      </c>
      <c r="AJ19" s="32">
        <f t="shared" si="0"/>
        <v>6</v>
      </c>
      <c r="AK19" s="33">
        <f t="shared" si="1"/>
        <v>6</v>
      </c>
      <c r="ANA19"/>
      <c r="ANB19"/>
      <c r="ANC19"/>
      <c r="AND19"/>
      <c r="ANE19"/>
      <c r="ANF19"/>
      <c r="ANG19"/>
    </row>
    <row r="20" spans="1:37 1041:1047" x14ac:dyDescent="0.25">
      <c r="A20" s="75">
        <v>1</v>
      </c>
      <c r="B20" s="75">
        <v>3</v>
      </c>
      <c r="C20" s="76">
        <v>5.5555555555555558E-3</v>
      </c>
      <c r="D20" s="16">
        <f t="shared" si="2"/>
        <v>8</v>
      </c>
      <c r="E20" s="27">
        <f>D20-8</f>
        <v>0</v>
      </c>
      <c r="F20" s="75">
        <v>0</v>
      </c>
      <c r="G20" s="95">
        <v>1</v>
      </c>
      <c r="H20" s="96">
        <v>25</v>
      </c>
      <c r="I20" s="97" t="s">
        <v>49</v>
      </c>
      <c r="J20" s="105">
        <v>0</v>
      </c>
      <c r="K20" s="31">
        <v>0</v>
      </c>
      <c r="L20" s="32">
        <v>2</v>
      </c>
      <c r="M20" s="32">
        <v>2</v>
      </c>
      <c r="N20" s="31"/>
      <c r="O20" s="32"/>
      <c r="P20" s="32"/>
      <c r="Q20" s="32"/>
      <c r="R20" s="32"/>
      <c r="S20" s="31"/>
      <c r="T20" s="32"/>
      <c r="U20" s="32"/>
      <c r="V20" s="32"/>
      <c r="W20" s="32"/>
      <c r="X20" s="32"/>
      <c r="Y20" s="32"/>
      <c r="Z20" s="33"/>
      <c r="AA20" s="31">
        <v>3</v>
      </c>
      <c r="AB20" s="32">
        <v>22</v>
      </c>
      <c r="AC20" s="32">
        <v>25</v>
      </c>
      <c r="AD20" s="32">
        <v>2</v>
      </c>
      <c r="AE20" s="32">
        <v>23</v>
      </c>
      <c r="AF20" s="32">
        <v>25</v>
      </c>
      <c r="AG20" s="32" t="s">
        <v>79</v>
      </c>
      <c r="AH20" s="33">
        <v>50</v>
      </c>
      <c r="AI20" s="31">
        <f t="shared" si="0"/>
        <v>5</v>
      </c>
      <c r="AJ20" s="32">
        <f t="shared" si="0"/>
        <v>47</v>
      </c>
      <c r="AK20" s="33">
        <f t="shared" si="1"/>
        <v>52</v>
      </c>
      <c r="ANA20"/>
      <c r="ANB20"/>
      <c r="ANC20"/>
      <c r="AND20"/>
      <c r="ANE20"/>
      <c r="ANF20"/>
      <c r="ANG20"/>
    </row>
    <row r="21" spans="1:37 1041:1047" x14ac:dyDescent="0.25">
      <c r="A21" s="75"/>
      <c r="B21" s="75"/>
      <c r="C21" s="76">
        <v>6.2499999999999995E-3</v>
      </c>
      <c r="D21" s="16">
        <f t="shared" si="2"/>
        <v>8.9999999999999982</v>
      </c>
      <c r="E21" s="27">
        <f t="shared" ref="E21:E25" si="5">D21-8</f>
        <v>0.99999999999999822</v>
      </c>
      <c r="F21" s="75">
        <v>6</v>
      </c>
      <c r="G21" s="95">
        <v>1</v>
      </c>
      <c r="H21" s="96">
        <v>27</v>
      </c>
      <c r="I21" s="97" t="s">
        <v>49</v>
      </c>
      <c r="J21" s="105">
        <v>1</v>
      </c>
      <c r="K21" s="31">
        <v>0</v>
      </c>
      <c r="L21" s="32">
        <v>0</v>
      </c>
      <c r="M21" s="32">
        <v>0</v>
      </c>
      <c r="N21" s="31"/>
      <c r="O21" s="32"/>
      <c r="P21" s="32"/>
      <c r="Q21" s="32"/>
      <c r="R21" s="32"/>
      <c r="S21" s="31"/>
      <c r="T21" s="32"/>
      <c r="U21" s="32"/>
      <c r="V21" s="32"/>
      <c r="W21" s="32"/>
      <c r="X21" s="32"/>
      <c r="Y21" s="32"/>
      <c r="Z21" s="33"/>
      <c r="AA21" s="31"/>
      <c r="AB21" s="32"/>
      <c r="AC21" s="32"/>
      <c r="AD21" s="32"/>
      <c r="AE21" s="32"/>
      <c r="AF21" s="32"/>
      <c r="AG21" s="32"/>
      <c r="AH21" s="33"/>
      <c r="AI21" s="31">
        <f t="shared" si="0"/>
        <v>0</v>
      </c>
      <c r="AJ21" s="32">
        <f t="shared" si="0"/>
        <v>0</v>
      </c>
      <c r="AK21" s="33">
        <f t="shared" si="1"/>
        <v>0</v>
      </c>
      <c r="ANA21"/>
      <c r="ANB21"/>
      <c r="ANC21"/>
      <c r="AND21"/>
      <c r="ANE21"/>
      <c r="ANF21"/>
      <c r="ANG21"/>
    </row>
    <row r="22" spans="1:37 1041:1047" ht="15.75" thickBot="1" x14ac:dyDescent="0.3">
      <c r="A22" s="75"/>
      <c r="B22" s="75"/>
      <c r="C22" s="76">
        <v>6.9444444444444441E-3</v>
      </c>
      <c r="D22" s="16">
        <f t="shared" si="2"/>
        <v>10</v>
      </c>
      <c r="E22" s="27">
        <f t="shared" si="5"/>
        <v>2</v>
      </c>
      <c r="F22" s="75">
        <v>7</v>
      </c>
      <c r="G22" s="98">
        <v>1</v>
      </c>
      <c r="H22" s="99">
        <v>29</v>
      </c>
      <c r="I22" s="100" t="s">
        <v>49</v>
      </c>
      <c r="J22" s="106">
        <v>0</v>
      </c>
      <c r="K22" s="38">
        <v>1</v>
      </c>
      <c r="L22" s="39">
        <v>0</v>
      </c>
      <c r="M22" s="39">
        <v>1</v>
      </c>
      <c r="N22" s="38"/>
      <c r="O22" s="39"/>
      <c r="P22" s="39"/>
      <c r="Q22" s="39"/>
      <c r="R22" s="39"/>
      <c r="S22" s="38"/>
      <c r="T22" s="39"/>
      <c r="U22" s="39"/>
      <c r="V22" s="39"/>
      <c r="W22" s="39"/>
      <c r="X22" s="39"/>
      <c r="Y22" s="39"/>
      <c r="Z22" s="40"/>
      <c r="AA22" s="38"/>
      <c r="AB22" s="39"/>
      <c r="AC22" s="39"/>
      <c r="AD22" s="39"/>
      <c r="AE22" s="39"/>
      <c r="AF22" s="39"/>
      <c r="AG22" s="39"/>
      <c r="AH22" s="40"/>
      <c r="AI22" s="38">
        <f t="shared" si="0"/>
        <v>1</v>
      </c>
      <c r="AJ22" s="39">
        <f t="shared" si="0"/>
        <v>0</v>
      </c>
      <c r="AK22" s="40">
        <f t="shared" si="1"/>
        <v>1</v>
      </c>
    </row>
    <row r="23" spans="1:37 1041:1047" x14ac:dyDescent="0.25">
      <c r="A23" s="75"/>
      <c r="B23" s="75"/>
      <c r="C23" s="76">
        <v>6.9444444444444441E-3</v>
      </c>
      <c r="D23" s="16">
        <f t="shared" si="2"/>
        <v>10</v>
      </c>
      <c r="E23" s="27">
        <f t="shared" si="5"/>
        <v>2</v>
      </c>
      <c r="F23" s="75">
        <v>2</v>
      </c>
      <c r="G23" s="19">
        <v>1</v>
      </c>
      <c r="H23" s="101">
        <v>2</v>
      </c>
      <c r="I23" s="102" t="s">
        <v>50</v>
      </c>
      <c r="J23" s="107">
        <v>0</v>
      </c>
      <c r="K23" s="44">
        <v>1</v>
      </c>
      <c r="L23" s="45">
        <v>0</v>
      </c>
      <c r="M23" s="45">
        <v>1</v>
      </c>
      <c r="N23" s="44"/>
      <c r="O23" s="45"/>
      <c r="P23" s="45"/>
      <c r="Q23" s="45"/>
      <c r="R23" s="45"/>
      <c r="S23" s="47"/>
      <c r="T23" s="48"/>
      <c r="U23" s="48"/>
      <c r="V23" s="48"/>
      <c r="W23" s="48"/>
      <c r="X23" s="48"/>
      <c r="Y23" s="48"/>
      <c r="Z23" s="46"/>
      <c r="AA23" s="47">
        <v>1</v>
      </c>
      <c r="AB23" s="48">
        <v>0</v>
      </c>
      <c r="AC23" s="48">
        <v>1</v>
      </c>
      <c r="AD23" s="48">
        <v>1</v>
      </c>
      <c r="AE23" s="48">
        <v>0</v>
      </c>
      <c r="AF23" s="48">
        <v>1</v>
      </c>
      <c r="AG23" s="48">
        <v>1</v>
      </c>
      <c r="AH23" s="46">
        <v>1</v>
      </c>
      <c r="AI23" s="19">
        <f t="shared" si="0"/>
        <v>3</v>
      </c>
      <c r="AJ23" s="82">
        <f t="shared" si="0"/>
        <v>0</v>
      </c>
      <c r="AK23" s="83">
        <f t="shared" si="1"/>
        <v>3</v>
      </c>
    </row>
    <row r="24" spans="1:37 1041:1047" x14ac:dyDescent="0.25">
      <c r="A24" s="75"/>
      <c r="B24" s="75"/>
      <c r="C24" s="76">
        <v>7.6388888888888886E-3</v>
      </c>
      <c r="D24" s="16">
        <f t="shared" si="2"/>
        <v>11</v>
      </c>
      <c r="E24" s="27">
        <f t="shared" si="5"/>
        <v>3</v>
      </c>
      <c r="F24" s="75">
        <v>3</v>
      </c>
      <c r="G24" s="95">
        <v>1</v>
      </c>
      <c r="H24" s="96">
        <v>4</v>
      </c>
      <c r="I24" s="102" t="s">
        <v>50</v>
      </c>
      <c r="J24" s="105">
        <v>1</v>
      </c>
      <c r="K24" s="31">
        <v>1</v>
      </c>
      <c r="L24" s="32">
        <v>0</v>
      </c>
      <c r="M24" s="32">
        <v>1</v>
      </c>
      <c r="N24" s="31"/>
      <c r="O24" s="32"/>
      <c r="P24" s="32"/>
      <c r="Q24" s="32"/>
      <c r="R24" s="32"/>
      <c r="S24" s="49"/>
      <c r="T24" s="50"/>
      <c r="U24" s="50"/>
      <c r="V24" s="50"/>
      <c r="W24" s="50"/>
      <c r="X24" s="50"/>
      <c r="Y24" s="50"/>
      <c r="Z24" s="33"/>
      <c r="AA24" s="49"/>
      <c r="AB24" s="50"/>
      <c r="AC24" s="50"/>
      <c r="AD24" s="50"/>
      <c r="AE24" s="50"/>
      <c r="AF24" s="50"/>
      <c r="AG24" s="50"/>
      <c r="AH24" s="33"/>
      <c r="AI24" s="31">
        <f t="shared" si="0"/>
        <v>1</v>
      </c>
      <c r="AJ24" s="32">
        <f t="shared" si="0"/>
        <v>0</v>
      </c>
      <c r="AK24" s="33">
        <f t="shared" si="1"/>
        <v>1</v>
      </c>
    </row>
    <row r="25" spans="1:37 1041:1047" x14ac:dyDescent="0.25">
      <c r="A25" s="75"/>
      <c r="B25" s="75"/>
      <c r="C25" s="76">
        <v>8.8888888888888892E-2</v>
      </c>
      <c r="D25" s="16">
        <f t="shared" si="2"/>
        <v>128</v>
      </c>
      <c r="E25" s="27">
        <f t="shared" si="5"/>
        <v>120</v>
      </c>
      <c r="F25" s="75">
        <v>8</v>
      </c>
      <c r="G25" s="95">
        <v>1</v>
      </c>
      <c r="H25" s="96">
        <v>6</v>
      </c>
      <c r="I25" s="102" t="s">
        <v>50</v>
      </c>
      <c r="J25" s="105">
        <v>0</v>
      </c>
      <c r="K25" s="31">
        <v>0</v>
      </c>
      <c r="L25" s="32">
        <v>2</v>
      </c>
      <c r="M25" s="32">
        <v>2</v>
      </c>
      <c r="N25" s="31"/>
      <c r="O25" s="32"/>
      <c r="P25" s="32"/>
      <c r="Q25" s="32"/>
      <c r="R25" s="32"/>
      <c r="S25" s="49"/>
      <c r="T25" s="50"/>
      <c r="U25" s="50"/>
      <c r="V25" s="50"/>
      <c r="W25" s="50"/>
      <c r="X25" s="50"/>
      <c r="Y25" s="50"/>
      <c r="Z25" s="33"/>
      <c r="AA25" s="49"/>
      <c r="AB25" s="50"/>
      <c r="AC25" s="50"/>
      <c r="AD25" s="50"/>
      <c r="AE25" s="50"/>
      <c r="AF25" s="50"/>
      <c r="AG25" s="50"/>
      <c r="AH25" s="33"/>
      <c r="AI25" s="31">
        <f t="shared" si="0"/>
        <v>0</v>
      </c>
      <c r="AJ25" s="32">
        <f t="shared" si="0"/>
        <v>2</v>
      </c>
      <c r="AK25" s="33">
        <f t="shared" si="1"/>
        <v>2</v>
      </c>
    </row>
    <row r="26" spans="1:37 1041:1047" x14ac:dyDescent="0.25">
      <c r="A26" s="75">
        <v>1</v>
      </c>
      <c r="B26" s="75">
        <v>4</v>
      </c>
      <c r="C26" s="76">
        <v>4.8611111111111112E-3</v>
      </c>
      <c r="D26" s="16">
        <f t="shared" si="2"/>
        <v>7</v>
      </c>
      <c r="E26" s="27">
        <f>D26-7</f>
        <v>0</v>
      </c>
      <c r="F26" s="75">
        <v>0</v>
      </c>
      <c r="G26" s="95">
        <v>1</v>
      </c>
      <c r="H26" s="96">
        <v>8</v>
      </c>
      <c r="I26" s="102" t="s">
        <v>50</v>
      </c>
      <c r="J26" s="105">
        <v>1</v>
      </c>
      <c r="K26" s="31">
        <v>0</v>
      </c>
      <c r="L26" s="32">
        <v>2</v>
      </c>
      <c r="M26" s="32">
        <v>2</v>
      </c>
      <c r="N26" s="31"/>
      <c r="O26" s="32"/>
      <c r="P26" s="32"/>
      <c r="Q26" s="32"/>
      <c r="R26" s="32"/>
      <c r="S26" s="49"/>
      <c r="T26" s="50"/>
      <c r="U26" s="50"/>
      <c r="V26" s="50"/>
      <c r="W26" s="50"/>
      <c r="X26" s="50"/>
      <c r="Y26" s="50"/>
      <c r="Z26" s="33"/>
      <c r="AA26" s="49"/>
      <c r="AB26" s="50"/>
      <c r="AC26" s="50"/>
      <c r="AD26" s="50"/>
      <c r="AE26" s="50"/>
      <c r="AF26" s="50"/>
      <c r="AG26" s="50"/>
      <c r="AH26" s="33"/>
      <c r="AI26" s="31">
        <f t="shared" si="0"/>
        <v>0</v>
      </c>
      <c r="AJ26" s="32">
        <f t="shared" si="0"/>
        <v>2</v>
      </c>
      <c r="AK26" s="33">
        <f t="shared" si="1"/>
        <v>2</v>
      </c>
    </row>
    <row r="27" spans="1:37 1041:1047" x14ac:dyDescent="0.25">
      <c r="A27" s="75"/>
      <c r="B27" s="75"/>
      <c r="C27" s="76">
        <v>5.5555555555555558E-3</v>
      </c>
      <c r="D27" s="16">
        <f t="shared" si="2"/>
        <v>8</v>
      </c>
      <c r="E27" s="27">
        <f t="shared" ref="E27:E28" si="6">D27-7</f>
        <v>1</v>
      </c>
      <c r="F27" s="75">
        <v>1</v>
      </c>
      <c r="G27" s="95">
        <v>1</v>
      </c>
      <c r="H27" s="96">
        <v>10</v>
      </c>
      <c r="I27" s="102" t="s">
        <v>50</v>
      </c>
      <c r="J27" s="105">
        <v>0</v>
      </c>
      <c r="K27" s="31">
        <v>0</v>
      </c>
      <c r="L27" s="32">
        <v>0</v>
      </c>
      <c r="M27" s="32">
        <v>0</v>
      </c>
      <c r="N27" s="31"/>
      <c r="O27" s="32"/>
      <c r="P27" s="32"/>
      <c r="Q27" s="32"/>
      <c r="R27" s="32"/>
      <c r="S27" s="49"/>
      <c r="T27" s="50"/>
      <c r="U27" s="50"/>
      <c r="V27" s="50"/>
      <c r="W27" s="50"/>
      <c r="X27" s="50"/>
      <c r="Y27" s="50"/>
      <c r="Z27" s="33"/>
      <c r="AA27" s="49">
        <v>1</v>
      </c>
      <c r="AB27" s="50">
        <v>0</v>
      </c>
      <c r="AC27" s="50">
        <v>1</v>
      </c>
      <c r="AD27" s="50">
        <v>1</v>
      </c>
      <c r="AE27" s="50">
        <v>0</v>
      </c>
      <c r="AF27" s="50">
        <v>1</v>
      </c>
      <c r="AG27" s="50">
        <v>1</v>
      </c>
      <c r="AH27" s="33">
        <v>1</v>
      </c>
      <c r="AI27" s="31">
        <f t="shared" si="0"/>
        <v>2</v>
      </c>
      <c r="AJ27" s="32">
        <f t="shared" si="0"/>
        <v>0</v>
      </c>
      <c r="AK27" s="33">
        <f t="shared" si="1"/>
        <v>2</v>
      </c>
    </row>
    <row r="28" spans="1:37 1041:1047" x14ac:dyDescent="0.25">
      <c r="A28" s="75"/>
      <c r="B28" s="75"/>
      <c r="C28" s="76">
        <v>8.819444444444445E-2</v>
      </c>
      <c r="D28" s="16">
        <f t="shared" si="2"/>
        <v>127</v>
      </c>
      <c r="E28" s="27">
        <f t="shared" si="6"/>
        <v>120</v>
      </c>
      <c r="F28" s="75">
        <v>8</v>
      </c>
      <c r="G28" s="95">
        <v>1</v>
      </c>
      <c r="H28" s="96">
        <v>12</v>
      </c>
      <c r="I28" s="102" t="s">
        <v>50</v>
      </c>
      <c r="J28" s="105">
        <v>1</v>
      </c>
      <c r="K28" s="31">
        <v>1</v>
      </c>
      <c r="L28" s="32">
        <v>3</v>
      </c>
      <c r="M28" s="32">
        <v>4</v>
      </c>
      <c r="N28" s="31"/>
      <c r="O28" s="32"/>
      <c r="P28" s="32"/>
      <c r="Q28" s="32"/>
      <c r="R28" s="32"/>
      <c r="S28" s="49"/>
      <c r="T28" s="50"/>
      <c r="U28" s="50"/>
      <c r="V28" s="50"/>
      <c r="W28" s="50"/>
      <c r="X28" s="50"/>
      <c r="Y28" s="50"/>
      <c r="Z28" s="33"/>
      <c r="AA28" s="49"/>
      <c r="AB28" s="50"/>
      <c r="AC28" s="50"/>
      <c r="AD28" s="50"/>
      <c r="AE28" s="50"/>
      <c r="AF28" s="50"/>
      <c r="AG28" s="50"/>
      <c r="AH28" s="33"/>
      <c r="AI28" s="31">
        <f t="shared" si="0"/>
        <v>1</v>
      </c>
      <c r="AJ28" s="32">
        <f t="shared" si="0"/>
        <v>3</v>
      </c>
      <c r="AK28" s="33">
        <f t="shared" si="1"/>
        <v>4</v>
      </c>
    </row>
    <row r="29" spans="1:37 1041:1047" x14ac:dyDescent="0.25">
      <c r="A29" s="75">
        <v>1</v>
      </c>
      <c r="B29" s="75">
        <v>5</v>
      </c>
      <c r="C29" s="76">
        <v>4.1666666666666666E-3</v>
      </c>
      <c r="D29" s="16">
        <f t="shared" si="2"/>
        <v>6</v>
      </c>
      <c r="E29" s="27">
        <f>D29-6</f>
        <v>0</v>
      </c>
      <c r="F29" s="75">
        <v>0</v>
      </c>
      <c r="G29" s="114">
        <v>1</v>
      </c>
      <c r="H29" s="115">
        <v>14</v>
      </c>
      <c r="I29" s="121" t="s">
        <v>50</v>
      </c>
      <c r="J29" s="117">
        <v>0</v>
      </c>
      <c r="K29" s="118"/>
      <c r="L29" s="119"/>
      <c r="M29" s="119"/>
      <c r="N29" s="118"/>
      <c r="O29" s="119"/>
      <c r="P29" s="119"/>
      <c r="Q29" s="119"/>
      <c r="R29" s="119"/>
      <c r="S29" s="122"/>
      <c r="T29" s="123"/>
      <c r="U29" s="123"/>
      <c r="V29" s="123"/>
      <c r="W29" s="123"/>
      <c r="X29" s="123"/>
      <c r="Y29" s="123"/>
      <c r="Z29" s="120"/>
      <c r="AA29" s="122"/>
      <c r="AB29" s="123"/>
      <c r="AC29" s="123"/>
      <c r="AD29" s="123"/>
      <c r="AE29" s="123"/>
      <c r="AF29" s="123"/>
      <c r="AG29" s="123"/>
      <c r="AH29" s="120"/>
      <c r="AI29" s="118">
        <f t="shared" si="0"/>
        <v>0</v>
      </c>
      <c r="AJ29" s="119">
        <f t="shared" si="0"/>
        <v>0</v>
      </c>
      <c r="AK29" s="120">
        <f t="shared" si="1"/>
        <v>0</v>
      </c>
    </row>
    <row r="30" spans="1:37 1041:1047" x14ac:dyDescent="0.25">
      <c r="A30" s="75"/>
      <c r="B30" s="75"/>
      <c r="C30" s="76">
        <v>6.2499999999999995E-3</v>
      </c>
      <c r="D30" s="16">
        <f t="shared" si="2"/>
        <v>8.9999999999999982</v>
      </c>
      <c r="E30" s="27">
        <f t="shared" ref="E30:E51" si="7">D30-6</f>
        <v>2.9999999999999982</v>
      </c>
      <c r="F30" s="75">
        <v>6</v>
      </c>
      <c r="G30" s="95">
        <v>1</v>
      </c>
      <c r="H30" s="96">
        <v>16</v>
      </c>
      <c r="I30" s="102" t="s">
        <v>50</v>
      </c>
      <c r="J30" s="105">
        <v>1</v>
      </c>
      <c r="K30" s="31">
        <v>0</v>
      </c>
      <c r="L30" s="32">
        <v>3</v>
      </c>
      <c r="M30" s="32">
        <v>3</v>
      </c>
      <c r="N30" s="31"/>
      <c r="O30" s="32"/>
      <c r="P30" s="32"/>
      <c r="Q30" s="32"/>
      <c r="R30" s="32"/>
      <c r="S30" s="49">
        <v>0</v>
      </c>
      <c r="T30" s="50">
        <v>1</v>
      </c>
      <c r="U30" s="50">
        <v>1</v>
      </c>
      <c r="V30" s="50">
        <v>0</v>
      </c>
      <c r="W30" s="50">
        <v>1</v>
      </c>
      <c r="X30" s="50">
        <v>1</v>
      </c>
      <c r="Y30" s="50">
        <v>1</v>
      </c>
      <c r="Z30" s="33">
        <v>1</v>
      </c>
      <c r="AA30" s="49"/>
      <c r="AB30" s="50"/>
      <c r="AC30" s="50"/>
      <c r="AD30" s="50"/>
      <c r="AE30" s="50"/>
      <c r="AF30" s="50"/>
      <c r="AG30" s="50"/>
      <c r="AH30" s="33"/>
      <c r="AI30" s="31">
        <f t="shared" si="0"/>
        <v>0</v>
      </c>
      <c r="AJ30" s="32">
        <f t="shared" si="0"/>
        <v>5</v>
      </c>
      <c r="AK30" s="33">
        <f t="shared" si="1"/>
        <v>5</v>
      </c>
    </row>
    <row r="31" spans="1:37 1041:1047" x14ac:dyDescent="0.25">
      <c r="A31" s="75"/>
      <c r="B31" s="75"/>
      <c r="C31" s="76">
        <v>6.9444444444444441E-3</v>
      </c>
      <c r="D31" s="16">
        <f t="shared" si="2"/>
        <v>10</v>
      </c>
      <c r="E31" s="27">
        <f t="shared" si="7"/>
        <v>4</v>
      </c>
      <c r="F31" s="75">
        <v>7</v>
      </c>
      <c r="G31" s="95">
        <v>1</v>
      </c>
      <c r="H31" s="96">
        <v>18</v>
      </c>
      <c r="I31" s="102" t="s">
        <v>50</v>
      </c>
      <c r="J31" s="105">
        <v>0</v>
      </c>
      <c r="K31" s="31">
        <v>0</v>
      </c>
      <c r="L31" s="32">
        <v>4</v>
      </c>
      <c r="M31" s="32">
        <v>4</v>
      </c>
      <c r="N31" s="31"/>
      <c r="O31" s="32"/>
      <c r="P31" s="32"/>
      <c r="Q31" s="32"/>
      <c r="R31" s="32"/>
      <c r="S31" s="49"/>
      <c r="T31" s="50"/>
      <c r="U31" s="50"/>
      <c r="V31" s="50"/>
      <c r="W31" s="50"/>
      <c r="X31" s="50"/>
      <c r="Y31" s="50"/>
      <c r="Z31" s="33"/>
      <c r="AA31" s="49">
        <v>1</v>
      </c>
      <c r="AB31" s="50">
        <v>0</v>
      </c>
      <c r="AC31" s="50">
        <v>1</v>
      </c>
      <c r="AD31" s="50">
        <v>1</v>
      </c>
      <c r="AE31" s="50">
        <v>0</v>
      </c>
      <c r="AF31" s="50">
        <v>1</v>
      </c>
      <c r="AG31" s="50">
        <v>1</v>
      </c>
      <c r="AH31" s="33">
        <v>1</v>
      </c>
      <c r="AI31" s="31">
        <f t="shared" si="0"/>
        <v>2</v>
      </c>
      <c r="AJ31" s="32">
        <f t="shared" si="0"/>
        <v>4</v>
      </c>
      <c r="AK31" s="33">
        <f t="shared" si="1"/>
        <v>6</v>
      </c>
    </row>
    <row r="32" spans="1:37 1041:1047" x14ac:dyDescent="0.25">
      <c r="A32" s="75"/>
      <c r="B32" s="75"/>
      <c r="C32" s="76">
        <v>1.1805555555555555E-2</v>
      </c>
      <c r="D32" s="16">
        <f t="shared" si="2"/>
        <v>17</v>
      </c>
      <c r="E32" s="27">
        <f t="shared" si="7"/>
        <v>11</v>
      </c>
      <c r="F32" s="75">
        <v>6</v>
      </c>
      <c r="G32" s="95">
        <v>1</v>
      </c>
      <c r="H32" s="96">
        <v>20</v>
      </c>
      <c r="I32" s="102" t="s">
        <v>50</v>
      </c>
      <c r="J32" s="105">
        <v>1</v>
      </c>
      <c r="K32" s="31">
        <v>2</v>
      </c>
      <c r="L32" s="32">
        <v>7</v>
      </c>
      <c r="M32" s="32">
        <v>9</v>
      </c>
      <c r="N32" s="31"/>
      <c r="O32" s="32"/>
      <c r="P32" s="32"/>
      <c r="Q32" s="32"/>
      <c r="R32" s="32"/>
      <c r="S32" s="49"/>
      <c r="T32" s="50"/>
      <c r="U32" s="50"/>
      <c r="V32" s="50"/>
      <c r="W32" s="50"/>
      <c r="X32" s="50"/>
      <c r="Y32" s="50"/>
      <c r="Z32" s="33"/>
      <c r="AA32" s="49"/>
      <c r="AB32" s="50"/>
      <c r="AC32" s="50"/>
      <c r="AD32" s="50"/>
      <c r="AE32" s="50"/>
      <c r="AF32" s="50"/>
      <c r="AG32" s="50"/>
      <c r="AH32" s="33"/>
      <c r="AI32" s="31">
        <f t="shared" si="0"/>
        <v>2</v>
      </c>
      <c r="AJ32" s="32">
        <f t="shared" si="0"/>
        <v>7</v>
      </c>
      <c r="AK32" s="33">
        <f t="shared" si="1"/>
        <v>9</v>
      </c>
    </row>
    <row r="33" spans="1:37" x14ac:dyDescent="0.25">
      <c r="A33" s="75"/>
      <c r="B33" s="75"/>
      <c r="C33" s="76">
        <v>1.2499999999999999E-2</v>
      </c>
      <c r="D33" s="16">
        <f t="shared" si="2"/>
        <v>17.999999999999996</v>
      </c>
      <c r="E33" s="27">
        <f t="shared" si="7"/>
        <v>11.999999999999996</v>
      </c>
      <c r="F33" s="75">
        <v>7</v>
      </c>
      <c r="G33" s="95">
        <v>1</v>
      </c>
      <c r="H33" s="96">
        <v>22</v>
      </c>
      <c r="I33" s="102" t="s">
        <v>50</v>
      </c>
      <c r="J33" s="105">
        <v>0</v>
      </c>
      <c r="K33" s="31">
        <v>0</v>
      </c>
      <c r="L33" s="32">
        <v>0</v>
      </c>
      <c r="M33" s="32">
        <v>0</v>
      </c>
      <c r="N33" s="31"/>
      <c r="O33" s="32"/>
      <c r="P33" s="32"/>
      <c r="Q33" s="32"/>
      <c r="R33" s="32"/>
      <c r="S33" s="49">
        <v>1</v>
      </c>
      <c r="T33" s="50">
        <v>0</v>
      </c>
      <c r="U33" s="50">
        <v>1</v>
      </c>
      <c r="V33" s="50">
        <v>1</v>
      </c>
      <c r="W33" s="50">
        <v>0</v>
      </c>
      <c r="X33" s="50">
        <v>1</v>
      </c>
      <c r="Y33" s="50">
        <v>1</v>
      </c>
      <c r="Z33" s="33">
        <v>1</v>
      </c>
      <c r="AA33" s="49"/>
      <c r="AB33" s="50"/>
      <c r="AC33" s="50"/>
      <c r="AD33" s="50"/>
      <c r="AE33" s="50"/>
      <c r="AF33" s="50"/>
      <c r="AG33" s="50"/>
      <c r="AH33" s="33"/>
      <c r="AI33" s="31">
        <f t="shared" si="0"/>
        <v>2</v>
      </c>
      <c r="AJ33" s="32">
        <f t="shared" si="0"/>
        <v>0</v>
      </c>
      <c r="AK33" s="33">
        <f t="shared" si="1"/>
        <v>2</v>
      </c>
    </row>
    <row r="34" spans="1:37" x14ac:dyDescent="0.25">
      <c r="A34" s="75"/>
      <c r="B34" s="75"/>
      <c r="C34" s="76">
        <v>1.3194444444444444E-2</v>
      </c>
      <c r="D34" s="16">
        <f t="shared" si="2"/>
        <v>19</v>
      </c>
      <c r="E34" s="27">
        <f t="shared" si="7"/>
        <v>13</v>
      </c>
      <c r="F34" s="75">
        <v>6</v>
      </c>
      <c r="G34" s="95">
        <v>1</v>
      </c>
      <c r="H34" s="96">
        <v>24</v>
      </c>
      <c r="I34" s="102" t="s">
        <v>50</v>
      </c>
      <c r="J34" s="105">
        <v>1</v>
      </c>
      <c r="K34" s="31">
        <v>0</v>
      </c>
      <c r="L34" s="32">
        <v>4</v>
      </c>
      <c r="M34" s="32">
        <v>4</v>
      </c>
      <c r="N34" s="31"/>
      <c r="O34" s="32"/>
      <c r="P34" s="32"/>
      <c r="Q34" s="32"/>
      <c r="R34" s="32"/>
      <c r="S34" s="49"/>
      <c r="T34" s="50"/>
      <c r="U34" s="50"/>
      <c r="V34" s="50"/>
      <c r="W34" s="50"/>
      <c r="X34" s="50"/>
      <c r="Y34" s="50"/>
      <c r="Z34" s="33"/>
      <c r="AA34" s="49">
        <v>1</v>
      </c>
      <c r="AB34" s="50">
        <v>0</v>
      </c>
      <c r="AC34" s="50">
        <v>1</v>
      </c>
      <c r="AD34" s="50">
        <v>1</v>
      </c>
      <c r="AE34" s="50">
        <v>0</v>
      </c>
      <c r="AF34" s="50">
        <v>1</v>
      </c>
      <c r="AG34" s="50">
        <v>1</v>
      </c>
      <c r="AH34" s="33">
        <v>1</v>
      </c>
      <c r="AI34" s="31">
        <f t="shared" si="0"/>
        <v>2</v>
      </c>
      <c r="AJ34" s="32">
        <f t="shared" si="0"/>
        <v>4</v>
      </c>
      <c r="AK34" s="33">
        <f t="shared" si="1"/>
        <v>6</v>
      </c>
    </row>
    <row r="35" spans="1:37" x14ac:dyDescent="0.25">
      <c r="A35" s="75"/>
      <c r="B35" s="75"/>
      <c r="C35" s="76">
        <v>1.3888888888888888E-2</v>
      </c>
      <c r="D35" s="16">
        <f t="shared" si="2"/>
        <v>20</v>
      </c>
      <c r="E35" s="27">
        <f t="shared" si="7"/>
        <v>14</v>
      </c>
      <c r="F35" s="75">
        <v>7</v>
      </c>
      <c r="G35" s="95">
        <v>1</v>
      </c>
      <c r="H35" s="96">
        <v>26</v>
      </c>
      <c r="I35" s="102" t="s">
        <v>50</v>
      </c>
      <c r="J35" s="105">
        <v>0</v>
      </c>
      <c r="K35" s="31">
        <v>1</v>
      </c>
      <c r="L35" s="32">
        <v>2</v>
      </c>
      <c r="M35" s="32">
        <v>3</v>
      </c>
      <c r="N35" s="31"/>
      <c r="O35" s="32"/>
      <c r="P35" s="32"/>
      <c r="Q35" s="32"/>
      <c r="R35" s="32"/>
      <c r="S35" s="49"/>
      <c r="T35" s="50"/>
      <c r="U35" s="50"/>
      <c r="V35" s="50"/>
      <c r="W35" s="50"/>
      <c r="X35" s="50"/>
      <c r="Y35" s="50"/>
      <c r="Z35" s="33"/>
      <c r="AA35" s="49">
        <v>1</v>
      </c>
      <c r="AB35" s="50">
        <v>0</v>
      </c>
      <c r="AC35" s="50">
        <v>1</v>
      </c>
      <c r="AD35" s="50">
        <v>1</v>
      </c>
      <c r="AE35" s="50">
        <v>0</v>
      </c>
      <c r="AF35" s="50">
        <v>1</v>
      </c>
      <c r="AG35" s="50">
        <v>1</v>
      </c>
      <c r="AH35" s="33">
        <v>1</v>
      </c>
      <c r="AI35" s="31">
        <f t="shared" si="0"/>
        <v>3</v>
      </c>
      <c r="AJ35" s="32">
        <f t="shared" si="0"/>
        <v>2</v>
      </c>
      <c r="AK35" s="33">
        <f t="shared" si="1"/>
        <v>5</v>
      </c>
    </row>
    <row r="36" spans="1:37" x14ac:dyDescent="0.25">
      <c r="A36" s="75"/>
      <c r="B36" s="75"/>
      <c r="C36" s="76">
        <v>1.4583333333333332E-2</v>
      </c>
      <c r="D36" s="16">
        <f t="shared" si="2"/>
        <v>20.999999999999996</v>
      </c>
      <c r="E36" s="27">
        <f t="shared" si="7"/>
        <v>14.999999999999996</v>
      </c>
      <c r="F36" s="75">
        <v>6</v>
      </c>
      <c r="G36" s="95">
        <v>1</v>
      </c>
      <c r="H36" s="96">
        <v>28</v>
      </c>
      <c r="I36" s="102" t="s">
        <v>50</v>
      </c>
      <c r="J36" s="105">
        <v>1</v>
      </c>
      <c r="K36" s="31">
        <v>2</v>
      </c>
      <c r="L36" s="32">
        <v>0</v>
      </c>
      <c r="M36" s="32">
        <v>2</v>
      </c>
      <c r="N36" s="31"/>
      <c r="O36" s="32"/>
      <c r="P36" s="32"/>
      <c r="Q36" s="32"/>
      <c r="R36" s="32"/>
      <c r="S36" s="49"/>
      <c r="T36" s="50"/>
      <c r="U36" s="50"/>
      <c r="V36" s="50"/>
      <c r="W36" s="50"/>
      <c r="X36" s="50"/>
      <c r="Y36" s="50"/>
      <c r="Z36" s="33"/>
      <c r="AA36" s="49">
        <v>1</v>
      </c>
      <c r="AB36" s="50">
        <v>0</v>
      </c>
      <c r="AC36" s="50">
        <v>1</v>
      </c>
      <c r="AD36" s="50">
        <v>1</v>
      </c>
      <c r="AE36" s="50">
        <v>0</v>
      </c>
      <c r="AF36" s="50">
        <v>1</v>
      </c>
      <c r="AG36" s="50">
        <v>1</v>
      </c>
      <c r="AH36" s="33">
        <v>1</v>
      </c>
      <c r="AI36" s="31">
        <f t="shared" si="0"/>
        <v>4</v>
      </c>
      <c r="AJ36" s="32">
        <f t="shared" si="0"/>
        <v>0</v>
      </c>
      <c r="AK36" s="33">
        <f t="shared" si="1"/>
        <v>4</v>
      </c>
    </row>
    <row r="37" spans="1:37" ht="15.75" thickBot="1" x14ac:dyDescent="0.3">
      <c r="A37" s="75"/>
      <c r="B37" s="75"/>
      <c r="C37" s="76">
        <v>1.5277777777777777E-2</v>
      </c>
      <c r="D37" s="16">
        <f t="shared" si="2"/>
        <v>22</v>
      </c>
      <c r="E37" s="27">
        <f t="shared" si="7"/>
        <v>16</v>
      </c>
      <c r="F37" s="75">
        <v>7</v>
      </c>
      <c r="G37" s="98">
        <v>1</v>
      </c>
      <c r="H37" s="99">
        <v>30</v>
      </c>
      <c r="I37" s="102" t="s">
        <v>50</v>
      </c>
      <c r="J37" s="106">
        <v>0</v>
      </c>
      <c r="K37" s="38">
        <v>0</v>
      </c>
      <c r="L37" s="39">
        <v>2</v>
      </c>
      <c r="M37" s="39">
        <v>2</v>
      </c>
      <c r="N37" s="38"/>
      <c r="O37" s="39"/>
      <c r="P37" s="39"/>
      <c r="Q37" s="39"/>
      <c r="R37" s="39"/>
      <c r="S37" s="51"/>
      <c r="T37" s="52"/>
      <c r="U37" s="52"/>
      <c r="V37" s="52"/>
      <c r="W37" s="52"/>
      <c r="X37" s="52"/>
      <c r="Y37" s="52"/>
      <c r="Z37" s="40"/>
      <c r="AA37" s="51">
        <v>1</v>
      </c>
      <c r="AB37" s="52">
        <v>0</v>
      </c>
      <c r="AC37" s="52">
        <v>1</v>
      </c>
      <c r="AD37" s="52">
        <v>1</v>
      </c>
      <c r="AE37" s="52">
        <v>0</v>
      </c>
      <c r="AF37" s="52">
        <v>1</v>
      </c>
      <c r="AG37" s="52">
        <v>1</v>
      </c>
      <c r="AH37" s="40">
        <v>1</v>
      </c>
      <c r="AI37" s="38">
        <f t="shared" si="0"/>
        <v>2</v>
      </c>
      <c r="AJ37" s="39">
        <f t="shared" si="0"/>
        <v>2</v>
      </c>
      <c r="AK37" s="40">
        <f t="shared" si="1"/>
        <v>4</v>
      </c>
    </row>
    <row r="38" spans="1:37" x14ac:dyDescent="0.25">
      <c r="A38" s="75"/>
      <c r="B38" s="75"/>
      <c r="C38" s="76">
        <v>1.5972222222222224E-2</v>
      </c>
      <c r="D38" s="16">
        <f t="shared" si="2"/>
        <v>23.000000000000004</v>
      </c>
      <c r="E38" s="27">
        <f t="shared" si="7"/>
        <v>17.000000000000004</v>
      </c>
      <c r="F38" s="75">
        <v>6</v>
      </c>
      <c r="G38" s="103">
        <v>2</v>
      </c>
      <c r="H38" s="101">
        <v>2</v>
      </c>
      <c r="I38" s="94" t="s">
        <v>49</v>
      </c>
      <c r="J38" s="104">
        <v>0</v>
      </c>
      <c r="K38" s="124">
        <v>0</v>
      </c>
      <c r="L38" s="125">
        <v>2</v>
      </c>
      <c r="M38" s="125">
        <v>2</v>
      </c>
      <c r="N38" s="126"/>
      <c r="O38" s="125"/>
      <c r="P38" s="125"/>
      <c r="Q38" s="125"/>
      <c r="R38" s="125"/>
      <c r="S38" s="126"/>
      <c r="T38" s="125"/>
      <c r="U38" s="125"/>
      <c r="V38" s="125"/>
      <c r="W38" s="125"/>
      <c r="X38" s="125"/>
      <c r="Y38" s="125"/>
      <c r="Z38" s="127"/>
      <c r="AA38" s="126">
        <v>1</v>
      </c>
      <c r="AB38" s="125">
        <v>0</v>
      </c>
      <c r="AC38" s="125">
        <v>1</v>
      </c>
      <c r="AD38" s="125">
        <v>1</v>
      </c>
      <c r="AE38" s="125">
        <v>0</v>
      </c>
      <c r="AF38" s="125">
        <v>1</v>
      </c>
      <c r="AG38" s="125">
        <v>1</v>
      </c>
      <c r="AH38" s="127">
        <v>1</v>
      </c>
      <c r="AI38" s="118">
        <f t="shared" si="0"/>
        <v>2</v>
      </c>
      <c r="AJ38" s="119">
        <f t="shared" si="0"/>
        <v>2</v>
      </c>
      <c r="AK38" s="120">
        <f t="shared" si="1"/>
        <v>4</v>
      </c>
    </row>
    <row r="39" spans="1:37" x14ac:dyDescent="0.25">
      <c r="A39" s="75"/>
      <c r="B39" s="75"/>
      <c r="C39" s="76">
        <v>1.6666666666666666E-2</v>
      </c>
      <c r="D39" s="16">
        <f t="shared" si="2"/>
        <v>24</v>
      </c>
      <c r="E39" s="27">
        <f t="shared" si="7"/>
        <v>18</v>
      </c>
      <c r="F39" s="75">
        <v>7</v>
      </c>
      <c r="G39" s="95">
        <v>2</v>
      </c>
      <c r="H39" s="96">
        <v>4</v>
      </c>
      <c r="I39" s="97" t="s">
        <v>49</v>
      </c>
      <c r="J39" s="105">
        <v>1</v>
      </c>
      <c r="K39" s="31">
        <v>0</v>
      </c>
      <c r="L39" s="32">
        <v>5</v>
      </c>
      <c r="M39" s="32">
        <v>5</v>
      </c>
      <c r="N39" s="31"/>
      <c r="O39" s="32"/>
      <c r="P39" s="32"/>
      <c r="Q39" s="32"/>
      <c r="R39" s="32"/>
      <c r="S39" s="31"/>
      <c r="T39" s="32"/>
      <c r="U39" s="32"/>
      <c r="V39" s="32"/>
      <c r="W39" s="32"/>
      <c r="X39" s="32"/>
      <c r="Y39" s="32"/>
      <c r="Z39" s="33"/>
      <c r="AA39" s="31"/>
      <c r="AB39" s="32"/>
      <c r="AC39" s="32"/>
      <c r="AD39" s="32"/>
      <c r="AE39" s="32"/>
      <c r="AF39" s="32"/>
      <c r="AG39" s="32"/>
      <c r="AH39" s="33"/>
      <c r="AI39" s="31">
        <f t="shared" si="0"/>
        <v>0</v>
      </c>
      <c r="AJ39" s="32">
        <f t="shared" si="0"/>
        <v>5</v>
      </c>
      <c r="AK39" s="33">
        <f t="shared" si="1"/>
        <v>5</v>
      </c>
    </row>
    <row r="40" spans="1:37" x14ac:dyDescent="0.25">
      <c r="A40" s="75"/>
      <c r="B40" s="75"/>
      <c r="C40" s="76">
        <v>1.7361111111111112E-2</v>
      </c>
      <c r="D40" s="16">
        <f t="shared" si="2"/>
        <v>25</v>
      </c>
      <c r="E40" s="27">
        <f t="shared" si="7"/>
        <v>19</v>
      </c>
      <c r="F40" s="75">
        <v>6</v>
      </c>
      <c r="G40" s="95">
        <v>2</v>
      </c>
      <c r="H40" s="96">
        <v>6</v>
      </c>
      <c r="I40" s="97" t="s">
        <v>49</v>
      </c>
      <c r="J40" s="105">
        <v>0</v>
      </c>
      <c r="K40" s="31">
        <v>0</v>
      </c>
      <c r="L40" s="32">
        <v>1</v>
      </c>
      <c r="M40" s="32">
        <v>1</v>
      </c>
      <c r="N40" s="31"/>
      <c r="O40" s="32"/>
      <c r="P40" s="32"/>
      <c r="Q40" s="32"/>
      <c r="R40" s="32"/>
      <c r="S40" s="31"/>
      <c r="T40" s="32"/>
      <c r="U40" s="32"/>
      <c r="V40" s="32"/>
      <c r="W40" s="32"/>
      <c r="X40" s="32"/>
      <c r="Y40" s="32"/>
      <c r="Z40" s="33"/>
      <c r="AA40" s="31">
        <v>2</v>
      </c>
      <c r="AB40" s="32">
        <v>4</v>
      </c>
      <c r="AC40" s="32">
        <v>6</v>
      </c>
      <c r="AD40" s="32">
        <v>2</v>
      </c>
      <c r="AE40" s="32">
        <v>4</v>
      </c>
      <c r="AF40" s="32">
        <v>6</v>
      </c>
      <c r="AG40" s="32" t="s">
        <v>80</v>
      </c>
      <c r="AH40" s="33">
        <v>9</v>
      </c>
      <c r="AI40" s="31">
        <f t="shared" ref="AI40:AJ67" si="8">K40+N40+S40+V40+AA40+AD40</f>
        <v>4</v>
      </c>
      <c r="AJ40" s="32">
        <f t="shared" si="8"/>
        <v>9</v>
      </c>
      <c r="AK40" s="33">
        <f t="shared" si="1"/>
        <v>13</v>
      </c>
    </row>
    <row r="41" spans="1:37" x14ac:dyDescent="0.25">
      <c r="A41" s="75"/>
      <c r="B41" s="75"/>
      <c r="C41" s="76">
        <v>1.8055555555555557E-2</v>
      </c>
      <c r="D41" s="16">
        <f t="shared" si="2"/>
        <v>26.000000000000004</v>
      </c>
      <c r="E41" s="27">
        <f t="shared" si="7"/>
        <v>20.000000000000004</v>
      </c>
      <c r="F41" s="75">
        <v>7</v>
      </c>
      <c r="G41" s="95">
        <v>2</v>
      </c>
      <c r="H41" s="96">
        <v>8</v>
      </c>
      <c r="I41" s="97" t="s">
        <v>49</v>
      </c>
      <c r="J41" s="105">
        <v>1</v>
      </c>
      <c r="K41" s="31">
        <v>0</v>
      </c>
      <c r="L41" s="32">
        <v>0</v>
      </c>
      <c r="M41" s="32">
        <v>0</v>
      </c>
      <c r="N41" s="31"/>
      <c r="O41" s="32"/>
      <c r="P41" s="32"/>
      <c r="Q41" s="32"/>
      <c r="R41" s="32"/>
      <c r="S41" s="31"/>
      <c r="T41" s="32"/>
      <c r="U41" s="32"/>
      <c r="V41" s="32"/>
      <c r="W41" s="32"/>
      <c r="X41" s="32"/>
      <c r="Y41" s="32"/>
      <c r="Z41" s="33"/>
      <c r="AA41" s="31">
        <v>3</v>
      </c>
      <c r="AB41" s="32">
        <v>4</v>
      </c>
      <c r="AC41" s="32">
        <v>7</v>
      </c>
      <c r="AD41" s="32">
        <v>2</v>
      </c>
      <c r="AE41" s="32">
        <v>5</v>
      </c>
      <c r="AF41" s="32">
        <v>7</v>
      </c>
      <c r="AG41" s="32" t="s">
        <v>81</v>
      </c>
      <c r="AH41" s="33">
        <v>12</v>
      </c>
      <c r="AI41" s="31">
        <f t="shared" si="8"/>
        <v>5</v>
      </c>
      <c r="AJ41" s="32">
        <f t="shared" si="8"/>
        <v>9</v>
      </c>
      <c r="AK41" s="33">
        <f t="shared" si="1"/>
        <v>14</v>
      </c>
    </row>
    <row r="42" spans="1:37" x14ac:dyDescent="0.25">
      <c r="A42" s="75"/>
      <c r="B42" s="75"/>
      <c r="C42" s="76">
        <v>1.8749999999999999E-2</v>
      </c>
      <c r="D42" s="16">
        <f t="shared" si="2"/>
        <v>27</v>
      </c>
      <c r="E42" s="27">
        <f t="shared" si="7"/>
        <v>21</v>
      </c>
      <c r="F42" s="75">
        <v>6</v>
      </c>
      <c r="G42" s="95">
        <v>2</v>
      </c>
      <c r="H42" s="96">
        <v>10</v>
      </c>
      <c r="I42" s="97" t="s">
        <v>49</v>
      </c>
      <c r="J42" s="105">
        <v>0</v>
      </c>
      <c r="K42" s="31">
        <v>0</v>
      </c>
      <c r="L42" s="32">
        <v>0</v>
      </c>
      <c r="M42" s="32">
        <v>0</v>
      </c>
      <c r="N42" s="31"/>
      <c r="O42" s="34"/>
      <c r="P42" s="32"/>
      <c r="Q42" s="32"/>
      <c r="R42" s="32"/>
      <c r="S42" s="31"/>
      <c r="T42" s="32"/>
      <c r="U42" s="32"/>
      <c r="V42" s="32"/>
      <c r="W42" s="32"/>
      <c r="X42" s="32"/>
      <c r="Y42" s="32"/>
      <c r="Z42" s="33"/>
      <c r="AA42" s="31"/>
      <c r="AB42" s="32"/>
      <c r="AC42" s="32"/>
      <c r="AD42" s="32"/>
      <c r="AE42" s="32"/>
      <c r="AF42" s="32"/>
      <c r="AG42" s="32"/>
      <c r="AH42" s="33"/>
      <c r="AI42" s="31">
        <f t="shared" si="8"/>
        <v>0</v>
      </c>
      <c r="AJ42" s="32">
        <f t="shared" si="8"/>
        <v>0</v>
      </c>
      <c r="AK42" s="33">
        <f t="shared" si="1"/>
        <v>0</v>
      </c>
    </row>
    <row r="43" spans="1:37" x14ac:dyDescent="0.25">
      <c r="A43" s="75"/>
      <c r="B43" s="75"/>
      <c r="C43" s="76">
        <v>1.9444444444444445E-2</v>
      </c>
      <c r="D43" s="16">
        <f t="shared" si="2"/>
        <v>28</v>
      </c>
      <c r="E43" s="27">
        <f t="shared" si="7"/>
        <v>22</v>
      </c>
      <c r="F43" s="75">
        <v>7</v>
      </c>
      <c r="G43" s="95">
        <v>2</v>
      </c>
      <c r="H43" s="96">
        <v>12</v>
      </c>
      <c r="I43" s="97" t="s">
        <v>49</v>
      </c>
      <c r="J43" s="105">
        <v>1</v>
      </c>
      <c r="K43" s="31">
        <v>0</v>
      </c>
      <c r="L43" s="32">
        <v>1</v>
      </c>
      <c r="M43" s="32">
        <v>1</v>
      </c>
      <c r="N43" s="31">
        <v>0</v>
      </c>
      <c r="O43" s="32">
        <v>1</v>
      </c>
      <c r="P43" s="32">
        <v>1</v>
      </c>
      <c r="Q43" s="32">
        <v>1</v>
      </c>
      <c r="R43" s="32">
        <v>1</v>
      </c>
      <c r="S43" s="31"/>
      <c r="T43" s="32"/>
      <c r="U43" s="32"/>
      <c r="V43" s="32"/>
      <c r="W43" s="32"/>
      <c r="X43" s="32"/>
      <c r="Y43" s="32"/>
      <c r="Z43" s="33"/>
      <c r="AA43" s="31"/>
      <c r="AB43" s="32"/>
      <c r="AC43" s="32"/>
      <c r="AD43" s="32"/>
      <c r="AE43" s="32"/>
      <c r="AF43" s="32"/>
      <c r="AG43" s="32"/>
      <c r="AH43" s="33"/>
      <c r="AI43" s="31">
        <f t="shared" si="8"/>
        <v>0</v>
      </c>
      <c r="AJ43" s="32">
        <f t="shared" si="8"/>
        <v>2</v>
      </c>
      <c r="AK43" s="33">
        <f t="shared" si="1"/>
        <v>2</v>
      </c>
    </row>
    <row r="44" spans="1:37" x14ac:dyDescent="0.25">
      <c r="A44" s="75"/>
      <c r="B44" s="75"/>
      <c r="C44" s="76">
        <v>2.013888888888889E-2</v>
      </c>
      <c r="D44" s="16">
        <f t="shared" si="2"/>
        <v>29.000000000000004</v>
      </c>
      <c r="E44" s="27">
        <f t="shared" si="7"/>
        <v>23.000000000000004</v>
      </c>
      <c r="F44" s="75">
        <v>6</v>
      </c>
      <c r="G44" s="95">
        <v>2</v>
      </c>
      <c r="H44" s="96">
        <v>14</v>
      </c>
      <c r="I44" s="97" t="s">
        <v>49</v>
      </c>
      <c r="J44" s="105">
        <v>0</v>
      </c>
      <c r="K44" s="31">
        <v>1</v>
      </c>
      <c r="L44" s="32">
        <v>4</v>
      </c>
      <c r="M44" s="32">
        <v>5</v>
      </c>
      <c r="N44" s="31"/>
      <c r="O44" s="32"/>
      <c r="P44" s="32"/>
      <c r="Q44" s="32"/>
      <c r="R44" s="32"/>
      <c r="S44" s="31"/>
      <c r="T44" s="32"/>
      <c r="U44" s="32"/>
      <c r="V44" s="32"/>
      <c r="W44" s="32"/>
      <c r="X44" s="32"/>
      <c r="Y44" s="32"/>
      <c r="Z44" s="33"/>
      <c r="AA44" s="31">
        <v>1</v>
      </c>
      <c r="AB44" s="32">
        <v>0</v>
      </c>
      <c r="AC44" s="32">
        <v>1</v>
      </c>
      <c r="AD44" s="32">
        <v>1</v>
      </c>
      <c r="AE44" s="32">
        <v>0</v>
      </c>
      <c r="AF44" s="32">
        <v>1</v>
      </c>
      <c r="AG44" s="32">
        <v>1</v>
      </c>
      <c r="AH44" s="33">
        <v>1</v>
      </c>
      <c r="AI44" s="31">
        <f t="shared" si="8"/>
        <v>3</v>
      </c>
      <c r="AJ44" s="32">
        <f t="shared" si="8"/>
        <v>4</v>
      </c>
      <c r="AK44" s="33">
        <f t="shared" si="1"/>
        <v>7</v>
      </c>
    </row>
    <row r="45" spans="1:37" x14ac:dyDescent="0.25">
      <c r="A45" s="75"/>
      <c r="B45" s="75"/>
      <c r="C45" s="76">
        <v>2.5694444444444447E-2</v>
      </c>
      <c r="D45" s="16">
        <f t="shared" si="2"/>
        <v>37</v>
      </c>
      <c r="E45" s="27">
        <f t="shared" si="7"/>
        <v>31</v>
      </c>
      <c r="F45" s="75">
        <v>7</v>
      </c>
      <c r="G45" s="95">
        <v>2</v>
      </c>
      <c r="H45" s="96">
        <v>16</v>
      </c>
      <c r="I45" s="97" t="s">
        <v>49</v>
      </c>
      <c r="J45" s="105">
        <v>1</v>
      </c>
      <c r="K45" s="31">
        <v>0</v>
      </c>
      <c r="L45" s="32">
        <v>4</v>
      </c>
      <c r="M45" s="32">
        <v>4</v>
      </c>
      <c r="N45" s="31">
        <v>0</v>
      </c>
      <c r="O45" s="32">
        <v>2</v>
      </c>
      <c r="P45" s="32">
        <v>2</v>
      </c>
      <c r="Q45" s="32">
        <v>1.1000000000000001</v>
      </c>
      <c r="R45" s="32">
        <v>2</v>
      </c>
      <c r="S45" s="31"/>
      <c r="T45" s="32"/>
      <c r="U45" s="32"/>
      <c r="V45" s="32"/>
      <c r="W45" s="32"/>
      <c r="X45" s="32"/>
      <c r="Y45" s="32"/>
      <c r="Z45" s="33"/>
      <c r="AA45" s="31">
        <v>0</v>
      </c>
      <c r="AB45" s="32">
        <v>5</v>
      </c>
      <c r="AC45" s="32">
        <v>5</v>
      </c>
      <c r="AD45" s="32">
        <v>0</v>
      </c>
      <c r="AE45" s="32">
        <v>4</v>
      </c>
      <c r="AF45" s="32">
        <v>4</v>
      </c>
      <c r="AG45" s="32" t="s">
        <v>82</v>
      </c>
      <c r="AH45" s="33">
        <v>89</v>
      </c>
      <c r="AI45" s="31">
        <f t="shared" si="8"/>
        <v>0</v>
      </c>
      <c r="AJ45" s="32">
        <f t="shared" si="8"/>
        <v>15</v>
      </c>
      <c r="AK45" s="33">
        <f t="shared" si="1"/>
        <v>15</v>
      </c>
    </row>
    <row r="46" spans="1:37" x14ac:dyDescent="0.25">
      <c r="A46" s="75"/>
      <c r="B46" s="75"/>
      <c r="C46" s="76">
        <v>2.5694444444444447E-2</v>
      </c>
      <c r="D46" s="16">
        <f t="shared" si="2"/>
        <v>37</v>
      </c>
      <c r="E46" s="27">
        <f t="shared" si="7"/>
        <v>31</v>
      </c>
      <c r="F46" s="75">
        <v>6</v>
      </c>
      <c r="G46" s="95">
        <v>2</v>
      </c>
      <c r="H46" s="96">
        <v>18</v>
      </c>
      <c r="I46" s="97" t="s">
        <v>49</v>
      </c>
      <c r="J46" s="105">
        <v>0</v>
      </c>
      <c r="K46" s="31">
        <v>0</v>
      </c>
      <c r="L46" s="32">
        <v>0</v>
      </c>
      <c r="M46" s="32">
        <v>0</v>
      </c>
      <c r="N46" s="31"/>
      <c r="O46" s="32"/>
      <c r="P46" s="32"/>
      <c r="Q46" s="32"/>
      <c r="R46" s="32"/>
      <c r="S46" s="31"/>
      <c r="T46" s="32"/>
      <c r="U46" s="32"/>
      <c r="V46" s="32"/>
      <c r="W46" s="32"/>
      <c r="X46" s="32"/>
      <c r="Y46" s="32"/>
      <c r="Z46" s="33"/>
      <c r="AA46" s="31">
        <v>0</v>
      </c>
      <c r="AB46" s="32">
        <v>2</v>
      </c>
      <c r="AC46" s="32">
        <v>2</v>
      </c>
      <c r="AD46" s="32">
        <v>0</v>
      </c>
      <c r="AE46" s="32">
        <v>1</v>
      </c>
      <c r="AF46" s="32">
        <v>1</v>
      </c>
      <c r="AG46" s="32">
        <v>2.2999999999999998</v>
      </c>
      <c r="AH46" s="33">
        <v>5</v>
      </c>
      <c r="AI46" s="31">
        <f t="shared" si="8"/>
        <v>0</v>
      </c>
      <c r="AJ46" s="32">
        <f t="shared" si="8"/>
        <v>3</v>
      </c>
      <c r="AK46" s="33">
        <f t="shared" si="1"/>
        <v>3</v>
      </c>
    </row>
    <row r="47" spans="1:37" x14ac:dyDescent="0.25">
      <c r="A47" s="75"/>
      <c r="B47" s="75"/>
      <c r="C47" s="76">
        <v>2.6388888888888889E-2</v>
      </c>
      <c r="D47" s="16">
        <f t="shared" si="2"/>
        <v>38</v>
      </c>
      <c r="E47" s="27">
        <f t="shared" si="7"/>
        <v>32</v>
      </c>
      <c r="F47" s="75">
        <v>7</v>
      </c>
      <c r="G47" s="95">
        <v>2</v>
      </c>
      <c r="H47" s="96">
        <v>20</v>
      </c>
      <c r="I47" s="97" t="s">
        <v>49</v>
      </c>
      <c r="J47" s="105">
        <v>1</v>
      </c>
      <c r="K47" s="31">
        <v>0</v>
      </c>
      <c r="L47" s="32">
        <v>0</v>
      </c>
      <c r="M47" s="32">
        <v>0</v>
      </c>
      <c r="N47" s="31"/>
      <c r="O47" s="32"/>
      <c r="P47" s="32"/>
      <c r="Q47" s="32"/>
      <c r="R47" s="32"/>
      <c r="S47" s="31"/>
      <c r="T47" s="32"/>
      <c r="U47" s="32"/>
      <c r="V47" s="32"/>
      <c r="W47" s="32"/>
      <c r="X47" s="32"/>
      <c r="Y47" s="32"/>
      <c r="Z47" s="33"/>
      <c r="AA47" s="31">
        <v>1</v>
      </c>
      <c r="AB47" s="32">
        <v>2</v>
      </c>
      <c r="AC47" s="32">
        <v>3</v>
      </c>
      <c r="AD47" s="32">
        <v>0</v>
      </c>
      <c r="AE47" s="32">
        <v>2</v>
      </c>
      <c r="AF47" s="32">
        <v>2</v>
      </c>
      <c r="AG47" s="32" t="s">
        <v>83</v>
      </c>
      <c r="AH47" s="33">
        <v>112</v>
      </c>
      <c r="AI47" s="31">
        <f t="shared" si="8"/>
        <v>1</v>
      </c>
      <c r="AJ47" s="32">
        <f t="shared" si="8"/>
        <v>4</v>
      </c>
      <c r="AK47" s="33">
        <f t="shared" si="1"/>
        <v>5</v>
      </c>
    </row>
    <row r="48" spans="1:37" x14ac:dyDescent="0.25">
      <c r="A48" s="75"/>
      <c r="B48" s="75"/>
      <c r="C48" s="76">
        <v>2.6388888888888889E-2</v>
      </c>
      <c r="D48" s="16">
        <f t="shared" si="2"/>
        <v>38</v>
      </c>
      <c r="E48" s="27">
        <f t="shared" si="7"/>
        <v>32</v>
      </c>
      <c r="F48" s="75">
        <v>6</v>
      </c>
      <c r="G48" s="95">
        <v>2</v>
      </c>
      <c r="H48" s="96">
        <v>22</v>
      </c>
      <c r="I48" s="97" t="s">
        <v>49</v>
      </c>
      <c r="J48" s="105">
        <v>0</v>
      </c>
      <c r="K48" s="31">
        <v>0</v>
      </c>
      <c r="L48" s="32">
        <v>0</v>
      </c>
      <c r="M48" s="32">
        <v>0</v>
      </c>
      <c r="N48" s="31"/>
      <c r="O48" s="32"/>
      <c r="P48" s="32"/>
      <c r="Q48" s="32"/>
      <c r="R48" s="32"/>
      <c r="S48" s="31"/>
      <c r="T48" s="32"/>
      <c r="U48" s="32"/>
      <c r="V48" s="32"/>
      <c r="W48" s="32"/>
      <c r="X48" s="32"/>
      <c r="Y48" s="32"/>
      <c r="Z48" s="33"/>
      <c r="AA48" s="31"/>
      <c r="AB48" s="32"/>
      <c r="AC48" s="32"/>
      <c r="AD48" s="32"/>
      <c r="AE48" s="32"/>
      <c r="AF48" s="32"/>
      <c r="AG48" s="32"/>
      <c r="AH48" s="33"/>
      <c r="AI48" s="31">
        <f t="shared" si="8"/>
        <v>0</v>
      </c>
      <c r="AJ48" s="32">
        <f t="shared" si="8"/>
        <v>0</v>
      </c>
      <c r="AK48" s="33">
        <f t="shared" si="1"/>
        <v>0</v>
      </c>
    </row>
    <row r="49" spans="1:37" x14ac:dyDescent="0.25">
      <c r="A49" s="75"/>
      <c r="B49" s="75"/>
      <c r="C49" s="76">
        <v>5.9027777777777783E-2</v>
      </c>
      <c r="D49" s="16">
        <f t="shared" si="2"/>
        <v>85</v>
      </c>
      <c r="E49" s="27">
        <f t="shared" si="7"/>
        <v>79</v>
      </c>
      <c r="F49" s="75">
        <v>7</v>
      </c>
      <c r="G49" s="95">
        <v>2</v>
      </c>
      <c r="H49" s="96">
        <v>24</v>
      </c>
      <c r="I49" s="97" t="s">
        <v>49</v>
      </c>
      <c r="J49" s="105">
        <v>1</v>
      </c>
      <c r="K49" s="31">
        <v>0</v>
      </c>
      <c r="L49" s="32">
        <v>15</v>
      </c>
      <c r="M49" s="32">
        <v>15</v>
      </c>
      <c r="N49" s="31">
        <v>1</v>
      </c>
      <c r="O49" s="32">
        <v>2</v>
      </c>
      <c r="P49" s="32">
        <v>3</v>
      </c>
      <c r="Q49" s="32" t="s">
        <v>62</v>
      </c>
      <c r="R49" s="32">
        <v>3</v>
      </c>
      <c r="S49" s="31"/>
      <c r="T49" s="32"/>
      <c r="U49" s="32"/>
      <c r="V49" s="32"/>
      <c r="W49" s="32"/>
      <c r="X49" s="32"/>
      <c r="Y49" s="32"/>
      <c r="Z49" s="33"/>
      <c r="AA49" s="31">
        <v>1</v>
      </c>
      <c r="AB49" s="32">
        <v>0</v>
      </c>
      <c r="AC49" s="32">
        <v>1</v>
      </c>
      <c r="AD49" s="32">
        <v>1</v>
      </c>
      <c r="AE49" s="32">
        <v>0</v>
      </c>
      <c r="AF49" s="32">
        <v>1</v>
      </c>
      <c r="AG49" s="32">
        <v>1</v>
      </c>
      <c r="AH49" s="33">
        <v>1</v>
      </c>
      <c r="AI49" s="31">
        <f t="shared" si="8"/>
        <v>3</v>
      </c>
      <c r="AJ49" s="32">
        <f t="shared" si="8"/>
        <v>17</v>
      </c>
      <c r="AK49" s="33">
        <f t="shared" si="1"/>
        <v>20</v>
      </c>
    </row>
    <row r="50" spans="1:37" x14ac:dyDescent="0.25">
      <c r="A50" s="75"/>
      <c r="B50" s="75"/>
      <c r="C50" s="76">
        <v>5.9027777777777783E-2</v>
      </c>
      <c r="D50" s="16">
        <f t="shared" si="2"/>
        <v>85</v>
      </c>
      <c r="E50" s="27">
        <f t="shared" si="7"/>
        <v>79</v>
      </c>
      <c r="F50" s="75">
        <v>6</v>
      </c>
      <c r="G50" s="95">
        <v>2</v>
      </c>
      <c r="H50" s="96">
        <v>26</v>
      </c>
      <c r="I50" s="97" t="s">
        <v>49</v>
      </c>
      <c r="J50" s="105">
        <v>0</v>
      </c>
      <c r="K50" s="31">
        <v>0</v>
      </c>
      <c r="L50" s="32">
        <v>0</v>
      </c>
      <c r="M50" s="32">
        <v>0</v>
      </c>
      <c r="N50" s="31"/>
      <c r="O50" s="32"/>
      <c r="P50" s="32"/>
      <c r="Q50" s="32"/>
      <c r="R50" s="32"/>
      <c r="S50" s="31"/>
      <c r="T50" s="32"/>
      <c r="U50" s="32"/>
      <c r="V50" s="32"/>
      <c r="W50" s="32"/>
      <c r="X50" s="32"/>
      <c r="Y50" s="32"/>
      <c r="Z50" s="33"/>
      <c r="AA50" s="31">
        <v>2</v>
      </c>
      <c r="AB50" s="32">
        <v>5</v>
      </c>
      <c r="AC50" s="32">
        <v>7</v>
      </c>
      <c r="AD50" s="32">
        <v>1</v>
      </c>
      <c r="AE50" s="32">
        <v>6</v>
      </c>
      <c r="AF50" s="32">
        <v>7</v>
      </c>
      <c r="AG50" s="112" t="s">
        <v>84</v>
      </c>
      <c r="AH50" s="33">
        <v>13</v>
      </c>
      <c r="AI50" s="31">
        <f t="shared" si="8"/>
        <v>3</v>
      </c>
      <c r="AJ50" s="32">
        <f t="shared" si="8"/>
        <v>11</v>
      </c>
      <c r="AK50" s="33">
        <f t="shared" si="1"/>
        <v>14</v>
      </c>
    </row>
    <row r="51" spans="1:37" x14ac:dyDescent="0.25">
      <c r="A51" s="75"/>
      <c r="B51" s="75"/>
      <c r="C51" s="76">
        <v>8.7500000000000008E-2</v>
      </c>
      <c r="D51" s="16">
        <f t="shared" si="2"/>
        <v>126.00000000000003</v>
      </c>
      <c r="E51" s="27">
        <f t="shared" si="7"/>
        <v>120.00000000000003</v>
      </c>
      <c r="F51" s="75">
        <v>8</v>
      </c>
      <c r="G51" s="95">
        <v>2</v>
      </c>
      <c r="H51" s="96">
        <v>28</v>
      </c>
      <c r="I51" s="97" t="s">
        <v>49</v>
      </c>
      <c r="J51" s="105">
        <v>1</v>
      </c>
      <c r="K51" s="31">
        <v>0</v>
      </c>
      <c r="L51" s="32">
        <v>1</v>
      </c>
      <c r="M51" s="32">
        <v>1</v>
      </c>
      <c r="N51" s="31"/>
      <c r="O51" s="32"/>
      <c r="P51" s="32"/>
      <c r="Q51" s="32"/>
      <c r="R51" s="32"/>
      <c r="S51" s="31"/>
      <c r="T51" s="32"/>
      <c r="U51" s="32"/>
      <c r="V51" s="32"/>
      <c r="W51" s="32"/>
      <c r="X51" s="32"/>
      <c r="Y51" s="32"/>
      <c r="Z51" s="33"/>
      <c r="AA51" s="31">
        <v>1</v>
      </c>
      <c r="AB51" s="32">
        <v>3</v>
      </c>
      <c r="AC51" s="32">
        <v>4</v>
      </c>
      <c r="AD51" s="32">
        <v>0</v>
      </c>
      <c r="AE51" s="32">
        <v>3</v>
      </c>
      <c r="AF51" s="32">
        <v>3</v>
      </c>
      <c r="AG51" s="32" t="s">
        <v>85</v>
      </c>
      <c r="AH51" s="33">
        <v>114</v>
      </c>
      <c r="AI51" s="31">
        <f t="shared" si="8"/>
        <v>1</v>
      </c>
      <c r="AJ51" s="32">
        <f t="shared" si="8"/>
        <v>7</v>
      </c>
      <c r="AK51" s="33">
        <f t="shared" si="1"/>
        <v>8</v>
      </c>
    </row>
    <row r="52" spans="1:37" ht="15.75" thickBot="1" x14ac:dyDescent="0.3">
      <c r="A52" s="75">
        <v>1</v>
      </c>
      <c r="B52" s="75">
        <v>6</v>
      </c>
      <c r="C52" s="76">
        <v>5.5555555555555558E-3</v>
      </c>
      <c r="D52" s="16">
        <f t="shared" si="2"/>
        <v>8</v>
      </c>
      <c r="E52" s="27">
        <f>D52-8</f>
        <v>0</v>
      </c>
      <c r="F52" s="75">
        <v>0</v>
      </c>
      <c r="G52" s="98">
        <v>2</v>
      </c>
      <c r="H52" s="99">
        <v>30</v>
      </c>
      <c r="I52" s="100" t="s">
        <v>49</v>
      </c>
      <c r="J52" s="106">
        <v>0</v>
      </c>
      <c r="K52" s="38">
        <v>0</v>
      </c>
      <c r="L52" s="39">
        <v>0</v>
      </c>
      <c r="M52" s="39">
        <v>0</v>
      </c>
      <c r="N52" s="38"/>
      <c r="O52" s="39"/>
      <c r="P52" s="39"/>
      <c r="Q52" s="39"/>
      <c r="R52" s="39"/>
      <c r="S52" s="38"/>
      <c r="T52" s="39"/>
      <c r="U52" s="39"/>
      <c r="V52" s="39"/>
      <c r="W52" s="39"/>
      <c r="X52" s="39"/>
      <c r="Y52" s="39"/>
      <c r="Z52" s="40"/>
      <c r="AA52" s="38"/>
      <c r="AB52" s="39"/>
      <c r="AC52" s="39"/>
      <c r="AD52" s="39"/>
      <c r="AE52" s="39"/>
      <c r="AF52" s="39"/>
      <c r="AG52" s="39"/>
      <c r="AH52" s="40"/>
      <c r="AI52" s="38">
        <f t="shared" si="8"/>
        <v>0</v>
      </c>
      <c r="AJ52" s="39">
        <f t="shared" si="8"/>
        <v>0</v>
      </c>
      <c r="AK52" s="40">
        <f t="shared" si="1"/>
        <v>0</v>
      </c>
    </row>
    <row r="53" spans="1:37" x14ac:dyDescent="0.25">
      <c r="A53" s="75"/>
      <c r="B53" s="75"/>
      <c r="C53" s="76">
        <v>6.2499999999999995E-3</v>
      </c>
      <c r="D53" s="16">
        <f t="shared" si="2"/>
        <v>8.9999999999999982</v>
      </c>
      <c r="E53" s="27">
        <f t="shared" ref="E53:E57" si="9">D53-8</f>
        <v>0.99999999999999822</v>
      </c>
      <c r="F53" s="75">
        <v>6</v>
      </c>
      <c r="G53" s="103">
        <v>2</v>
      </c>
      <c r="H53" s="93">
        <v>1</v>
      </c>
      <c r="I53" s="102" t="s">
        <v>50</v>
      </c>
      <c r="J53" s="107">
        <v>0</v>
      </c>
      <c r="K53" s="44">
        <v>0</v>
      </c>
      <c r="L53" s="45">
        <v>2</v>
      </c>
      <c r="M53" s="45">
        <v>2</v>
      </c>
      <c r="N53" s="44"/>
      <c r="O53" s="45"/>
      <c r="P53" s="45"/>
      <c r="Q53" s="45"/>
      <c r="R53" s="45"/>
      <c r="S53" s="47"/>
      <c r="T53" s="48"/>
      <c r="U53" s="48"/>
      <c r="V53" s="48"/>
      <c r="W53" s="48"/>
      <c r="X53" s="48"/>
      <c r="Y53" s="48"/>
      <c r="Z53" s="46"/>
      <c r="AA53" s="47">
        <v>1</v>
      </c>
      <c r="AB53" s="48">
        <v>0</v>
      </c>
      <c r="AC53" s="48">
        <v>1</v>
      </c>
      <c r="AD53" s="48">
        <v>1</v>
      </c>
      <c r="AE53" s="48">
        <v>0</v>
      </c>
      <c r="AF53" s="48">
        <v>1</v>
      </c>
      <c r="AG53" s="48">
        <v>1</v>
      </c>
      <c r="AH53" s="46">
        <v>1</v>
      </c>
      <c r="AI53" s="19">
        <f t="shared" si="8"/>
        <v>2</v>
      </c>
      <c r="AJ53" s="82">
        <f t="shared" si="8"/>
        <v>2</v>
      </c>
      <c r="AK53" s="83">
        <f t="shared" si="1"/>
        <v>4</v>
      </c>
    </row>
    <row r="54" spans="1:37" x14ac:dyDescent="0.25">
      <c r="A54" s="75"/>
      <c r="B54" s="75"/>
      <c r="C54" s="76">
        <v>6.9444444444444441E-3</v>
      </c>
      <c r="D54" s="16">
        <f t="shared" si="2"/>
        <v>10</v>
      </c>
      <c r="E54" s="27">
        <f t="shared" si="9"/>
        <v>2</v>
      </c>
      <c r="F54" s="75">
        <v>7</v>
      </c>
      <c r="G54" s="95">
        <v>2</v>
      </c>
      <c r="H54" s="96">
        <v>3</v>
      </c>
      <c r="I54" s="102" t="s">
        <v>50</v>
      </c>
      <c r="J54" s="105">
        <v>1</v>
      </c>
      <c r="K54" s="31">
        <v>2</v>
      </c>
      <c r="L54" s="32">
        <v>5</v>
      </c>
      <c r="M54" s="32">
        <v>7</v>
      </c>
      <c r="N54" s="31"/>
      <c r="O54" s="32"/>
      <c r="P54" s="32"/>
      <c r="Q54" s="32"/>
      <c r="R54" s="32"/>
      <c r="S54" s="49"/>
      <c r="T54" s="50"/>
      <c r="U54" s="50"/>
      <c r="V54" s="50"/>
      <c r="W54" s="50"/>
      <c r="X54" s="50"/>
      <c r="Y54" s="50"/>
      <c r="Z54" s="33"/>
      <c r="AA54" s="49"/>
      <c r="AB54" s="50"/>
      <c r="AC54" s="50"/>
      <c r="AD54" s="50"/>
      <c r="AE54" s="50"/>
      <c r="AF54" s="50"/>
      <c r="AG54" s="50"/>
      <c r="AH54" s="33"/>
      <c r="AI54" s="31">
        <f t="shared" si="8"/>
        <v>2</v>
      </c>
      <c r="AJ54" s="32">
        <f t="shared" si="8"/>
        <v>5</v>
      </c>
      <c r="AK54" s="33">
        <f t="shared" si="1"/>
        <v>7</v>
      </c>
    </row>
    <row r="55" spans="1:37" x14ac:dyDescent="0.25">
      <c r="A55" s="75"/>
      <c r="B55" s="75"/>
      <c r="C55" s="76">
        <v>1.2499999999999999E-2</v>
      </c>
      <c r="D55" s="16">
        <f t="shared" si="2"/>
        <v>17.999999999999996</v>
      </c>
      <c r="E55" s="27">
        <f t="shared" si="9"/>
        <v>9.9999999999999964</v>
      </c>
      <c r="F55" s="75">
        <v>1</v>
      </c>
      <c r="G55" s="95">
        <v>2</v>
      </c>
      <c r="H55" s="96">
        <v>5</v>
      </c>
      <c r="I55" s="102" t="s">
        <v>50</v>
      </c>
      <c r="J55" s="105">
        <v>0</v>
      </c>
      <c r="K55" s="31">
        <v>1</v>
      </c>
      <c r="L55" s="32">
        <v>2</v>
      </c>
      <c r="M55" s="32">
        <v>3</v>
      </c>
      <c r="N55" s="31"/>
      <c r="O55" s="32"/>
      <c r="P55" s="32"/>
      <c r="Q55" s="32"/>
      <c r="R55" s="32"/>
      <c r="S55" s="49"/>
      <c r="T55" s="50"/>
      <c r="U55" s="50"/>
      <c r="V55" s="50"/>
      <c r="W55" s="50"/>
      <c r="X55" s="50"/>
      <c r="Y55" s="50"/>
      <c r="Z55" s="33"/>
      <c r="AA55" s="49">
        <v>1</v>
      </c>
      <c r="AB55" s="50">
        <v>0</v>
      </c>
      <c r="AC55" s="50">
        <v>1</v>
      </c>
      <c r="AD55" s="50">
        <v>1</v>
      </c>
      <c r="AE55" s="50">
        <v>0</v>
      </c>
      <c r="AF55" s="50">
        <v>1</v>
      </c>
      <c r="AG55" s="50">
        <v>1</v>
      </c>
      <c r="AH55" s="33">
        <v>1</v>
      </c>
      <c r="AI55" s="31">
        <f t="shared" si="8"/>
        <v>3</v>
      </c>
      <c r="AJ55" s="32">
        <f t="shared" si="8"/>
        <v>2</v>
      </c>
      <c r="AK55" s="33">
        <f t="shared" si="1"/>
        <v>5</v>
      </c>
    </row>
    <row r="56" spans="1:37" x14ac:dyDescent="0.25">
      <c r="A56" s="75"/>
      <c r="B56" s="75"/>
      <c r="C56" s="76">
        <v>4.4444444444444446E-2</v>
      </c>
      <c r="D56" s="16">
        <f t="shared" si="2"/>
        <v>64</v>
      </c>
      <c r="E56" s="27">
        <f t="shared" si="9"/>
        <v>56</v>
      </c>
      <c r="F56" s="75">
        <v>1</v>
      </c>
      <c r="G56" s="95">
        <v>2</v>
      </c>
      <c r="H56" s="96">
        <v>7</v>
      </c>
      <c r="I56" s="102" t="s">
        <v>50</v>
      </c>
      <c r="J56" s="105">
        <v>1</v>
      </c>
      <c r="K56" s="31">
        <v>1</v>
      </c>
      <c r="L56" s="32">
        <v>2</v>
      </c>
      <c r="M56" s="32">
        <v>3</v>
      </c>
      <c r="N56" s="31"/>
      <c r="O56" s="32"/>
      <c r="P56" s="32"/>
      <c r="Q56" s="32"/>
      <c r="R56" s="32"/>
      <c r="S56" s="49"/>
      <c r="T56" s="50"/>
      <c r="U56" s="50"/>
      <c r="V56" s="50"/>
      <c r="W56" s="50"/>
      <c r="X56" s="50"/>
      <c r="Y56" s="50"/>
      <c r="Z56" s="33"/>
      <c r="AA56" s="49"/>
      <c r="AB56" s="50"/>
      <c r="AC56" s="50"/>
      <c r="AD56" s="50"/>
      <c r="AE56" s="50"/>
      <c r="AF56" s="50"/>
      <c r="AG56" s="50"/>
      <c r="AH56" s="33"/>
      <c r="AI56" s="31">
        <f t="shared" si="8"/>
        <v>1</v>
      </c>
      <c r="AJ56" s="32">
        <f t="shared" si="8"/>
        <v>2</v>
      </c>
      <c r="AK56" s="33">
        <f t="shared" si="1"/>
        <v>3</v>
      </c>
    </row>
    <row r="57" spans="1:37" x14ac:dyDescent="0.25">
      <c r="A57" s="75"/>
      <c r="B57" s="75"/>
      <c r="C57" s="76">
        <v>8.8888888888888892E-2</v>
      </c>
      <c r="D57" s="16">
        <f t="shared" si="2"/>
        <v>128</v>
      </c>
      <c r="E57" s="27">
        <f t="shared" si="9"/>
        <v>120</v>
      </c>
      <c r="F57" s="75">
        <v>8</v>
      </c>
      <c r="G57" s="95">
        <v>2</v>
      </c>
      <c r="H57" s="96">
        <v>9</v>
      </c>
      <c r="I57" s="102" t="s">
        <v>50</v>
      </c>
      <c r="J57" s="105">
        <v>0</v>
      </c>
      <c r="K57" s="31">
        <v>0</v>
      </c>
      <c r="L57" s="32">
        <v>1</v>
      </c>
      <c r="M57" s="32">
        <v>1</v>
      </c>
      <c r="N57" s="31"/>
      <c r="O57" s="32"/>
      <c r="P57" s="32"/>
      <c r="Q57" s="32"/>
      <c r="R57" s="32"/>
      <c r="S57" s="49"/>
      <c r="T57" s="50"/>
      <c r="U57" s="50"/>
      <c r="V57" s="50"/>
      <c r="W57" s="50"/>
      <c r="X57" s="50"/>
      <c r="Y57" s="50"/>
      <c r="Z57" s="33"/>
      <c r="AA57" s="49">
        <v>2</v>
      </c>
      <c r="AB57" s="50">
        <v>0</v>
      </c>
      <c r="AC57" s="50">
        <v>2</v>
      </c>
      <c r="AD57" s="50">
        <v>2</v>
      </c>
      <c r="AE57" s="50">
        <v>0</v>
      </c>
      <c r="AF57" s="50">
        <v>2</v>
      </c>
      <c r="AG57" s="50">
        <v>1.1000000000000001</v>
      </c>
      <c r="AH57" s="33">
        <v>2</v>
      </c>
      <c r="AI57" s="31">
        <f t="shared" si="8"/>
        <v>4</v>
      </c>
      <c r="AJ57" s="32">
        <f t="shared" si="8"/>
        <v>1</v>
      </c>
      <c r="AK57" s="33">
        <f t="shared" si="1"/>
        <v>5</v>
      </c>
    </row>
    <row r="58" spans="1:37" x14ac:dyDescent="0.25">
      <c r="A58" s="75">
        <v>1</v>
      </c>
      <c r="B58" s="75">
        <v>7</v>
      </c>
      <c r="C58" s="76">
        <v>7.6388888888888886E-3</v>
      </c>
      <c r="D58" s="16">
        <f t="shared" si="2"/>
        <v>11</v>
      </c>
      <c r="E58" s="27">
        <f>D58-11</f>
        <v>0</v>
      </c>
      <c r="F58" s="75">
        <v>0</v>
      </c>
      <c r="G58" s="95">
        <v>2</v>
      </c>
      <c r="H58" s="96">
        <v>11</v>
      </c>
      <c r="I58" s="102" t="s">
        <v>50</v>
      </c>
      <c r="J58" s="105">
        <v>1</v>
      </c>
      <c r="K58" s="31">
        <v>1</v>
      </c>
      <c r="L58" s="32">
        <v>2</v>
      </c>
      <c r="M58" s="32">
        <v>3</v>
      </c>
      <c r="N58" s="31"/>
      <c r="O58" s="32"/>
      <c r="P58" s="32"/>
      <c r="Q58" s="32"/>
      <c r="R58" s="32"/>
      <c r="S58" s="49"/>
      <c r="T58" s="50"/>
      <c r="U58" s="50"/>
      <c r="V58" s="50"/>
      <c r="W58" s="50"/>
      <c r="X58" s="50"/>
      <c r="Y58" s="50"/>
      <c r="Z58" s="33"/>
      <c r="AA58" s="49">
        <v>1</v>
      </c>
      <c r="AB58" s="50">
        <v>0</v>
      </c>
      <c r="AC58" s="50">
        <v>1</v>
      </c>
      <c r="AD58" s="50">
        <v>1</v>
      </c>
      <c r="AE58" s="50">
        <v>0</v>
      </c>
      <c r="AF58" s="50">
        <v>1</v>
      </c>
      <c r="AG58" s="50">
        <v>1</v>
      </c>
      <c r="AH58" s="33">
        <v>1</v>
      </c>
      <c r="AI58" s="31">
        <f t="shared" si="8"/>
        <v>3</v>
      </c>
      <c r="AJ58" s="32">
        <f t="shared" si="8"/>
        <v>2</v>
      </c>
      <c r="AK58" s="33">
        <f t="shared" si="1"/>
        <v>5</v>
      </c>
    </row>
    <row r="59" spans="1:37" x14ac:dyDescent="0.25">
      <c r="A59" s="75"/>
      <c r="B59" s="75"/>
      <c r="C59" s="76">
        <v>4.7916666666666663E-2</v>
      </c>
      <c r="D59" s="16">
        <f t="shared" si="2"/>
        <v>69</v>
      </c>
      <c r="E59" s="27">
        <f t="shared" ref="E59:E62" si="10">D59-11</f>
        <v>58</v>
      </c>
      <c r="F59" s="75">
        <v>6</v>
      </c>
      <c r="G59" s="95">
        <v>2</v>
      </c>
      <c r="H59" s="96">
        <v>13</v>
      </c>
      <c r="I59" s="102" t="s">
        <v>50</v>
      </c>
      <c r="J59" s="105">
        <v>0</v>
      </c>
      <c r="K59" s="31">
        <v>0</v>
      </c>
      <c r="L59" s="32">
        <v>2</v>
      </c>
      <c r="M59" s="32">
        <v>2</v>
      </c>
      <c r="N59" s="31"/>
      <c r="O59" s="32"/>
      <c r="P59" s="32"/>
      <c r="Q59" s="32"/>
      <c r="R59" s="32"/>
      <c r="S59" s="49"/>
      <c r="T59" s="50"/>
      <c r="U59" s="50"/>
      <c r="V59" s="50"/>
      <c r="W59" s="50"/>
      <c r="X59" s="50"/>
      <c r="Y59" s="50"/>
      <c r="Z59" s="33"/>
      <c r="AA59" s="49">
        <v>1</v>
      </c>
      <c r="AB59" s="50">
        <v>1</v>
      </c>
      <c r="AC59" s="50">
        <v>2</v>
      </c>
      <c r="AD59" s="50">
        <v>1</v>
      </c>
      <c r="AE59" s="50">
        <v>1</v>
      </c>
      <c r="AF59" s="50">
        <v>2</v>
      </c>
      <c r="AG59" s="50">
        <v>1.1000000000000001</v>
      </c>
      <c r="AH59" s="33">
        <v>2</v>
      </c>
      <c r="AI59" s="31">
        <f t="shared" si="8"/>
        <v>2</v>
      </c>
      <c r="AJ59" s="32">
        <f t="shared" si="8"/>
        <v>4</v>
      </c>
      <c r="AK59" s="33">
        <f t="shared" si="1"/>
        <v>6</v>
      </c>
    </row>
    <row r="60" spans="1:37" x14ac:dyDescent="0.25">
      <c r="A60" s="75"/>
      <c r="B60" s="75"/>
      <c r="C60" s="76">
        <v>4.9305555555555554E-2</v>
      </c>
      <c r="D60" s="16">
        <f t="shared" si="2"/>
        <v>71</v>
      </c>
      <c r="E60" s="27">
        <f t="shared" si="10"/>
        <v>60</v>
      </c>
      <c r="F60" s="75">
        <v>7</v>
      </c>
      <c r="G60" s="95">
        <v>2</v>
      </c>
      <c r="H60" s="96">
        <v>15</v>
      </c>
      <c r="I60" s="102" t="s">
        <v>50</v>
      </c>
      <c r="J60" s="105">
        <v>1</v>
      </c>
      <c r="K60" s="31">
        <v>1</v>
      </c>
      <c r="L60" s="32">
        <v>4</v>
      </c>
      <c r="M60" s="32">
        <v>5</v>
      </c>
      <c r="N60" s="31"/>
      <c r="O60" s="32"/>
      <c r="P60" s="32"/>
      <c r="Q60" s="32"/>
      <c r="R60" s="32"/>
      <c r="S60" s="49"/>
      <c r="T60" s="50"/>
      <c r="U60" s="50"/>
      <c r="V60" s="50"/>
      <c r="W60" s="50"/>
      <c r="X60" s="50"/>
      <c r="Y60" s="50"/>
      <c r="Z60" s="33"/>
      <c r="AA60" s="49">
        <v>1</v>
      </c>
      <c r="AB60" s="50">
        <v>0</v>
      </c>
      <c r="AC60" s="50">
        <v>1</v>
      </c>
      <c r="AD60" s="50">
        <v>1</v>
      </c>
      <c r="AE60" s="50">
        <v>0</v>
      </c>
      <c r="AF60" s="50">
        <v>1</v>
      </c>
      <c r="AG60" s="50">
        <v>1</v>
      </c>
      <c r="AH60" s="33">
        <v>1</v>
      </c>
      <c r="AI60" s="31">
        <f t="shared" si="8"/>
        <v>3</v>
      </c>
      <c r="AJ60" s="32">
        <f t="shared" si="8"/>
        <v>4</v>
      </c>
      <c r="AK60" s="33">
        <f t="shared" si="1"/>
        <v>7</v>
      </c>
    </row>
    <row r="61" spans="1:37" x14ac:dyDescent="0.25">
      <c r="A61" s="75"/>
      <c r="B61" s="75"/>
      <c r="C61" s="76">
        <v>5.0694444444444452E-2</v>
      </c>
      <c r="D61" s="16">
        <f t="shared" si="2"/>
        <v>73</v>
      </c>
      <c r="E61" s="27">
        <f t="shared" si="10"/>
        <v>62</v>
      </c>
      <c r="F61" s="75">
        <v>1</v>
      </c>
      <c r="G61" s="95">
        <v>2</v>
      </c>
      <c r="H61" s="96">
        <v>17</v>
      </c>
      <c r="I61" s="102" t="s">
        <v>50</v>
      </c>
      <c r="J61" s="105">
        <v>0</v>
      </c>
      <c r="K61" s="31">
        <v>0</v>
      </c>
      <c r="L61" s="32">
        <v>1</v>
      </c>
      <c r="M61" s="32">
        <v>1</v>
      </c>
      <c r="N61" s="31"/>
      <c r="O61" s="32"/>
      <c r="P61" s="32"/>
      <c r="Q61" s="32"/>
      <c r="R61" s="32"/>
      <c r="S61" s="49"/>
      <c r="T61" s="50"/>
      <c r="U61" s="50"/>
      <c r="V61" s="50"/>
      <c r="W61" s="50"/>
      <c r="X61" s="50"/>
      <c r="Y61" s="50"/>
      <c r="Z61" s="33"/>
      <c r="AA61" s="49">
        <v>1</v>
      </c>
      <c r="AB61" s="50">
        <v>0</v>
      </c>
      <c r="AC61" s="50">
        <v>1</v>
      </c>
      <c r="AD61" s="50">
        <v>1</v>
      </c>
      <c r="AE61" s="50">
        <v>0</v>
      </c>
      <c r="AF61" s="50">
        <v>1</v>
      </c>
      <c r="AG61" s="50">
        <v>1</v>
      </c>
      <c r="AH61" s="33">
        <v>1</v>
      </c>
      <c r="AI61" s="31">
        <f t="shared" si="8"/>
        <v>2</v>
      </c>
      <c r="AJ61" s="32">
        <f t="shared" si="8"/>
        <v>1</v>
      </c>
      <c r="AK61" s="33">
        <f t="shared" si="1"/>
        <v>3</v>
      </c>
    </row>
    <row r="62" spans="1:37" x14ac:dyDescent="0.25">
      <c r="A62" s="75"/>
      <c r="B62" s="75"/>
      <c r="C62" s="76">
        <v>9.0972222222222218E-2</v>
      </c>
      <c r="D62" s="16">
        <f t="shared" si="2"/>
        <v>131</v>
      </c>
      <c r="E62" s="27">
        <f t="shared" si="10"/>
        <v>120</v>
      </c>
      <c r="F62" s="75">
        <v>8</v>
      </c>
      <c r="G62" s="95">
        <v>2</v>
      </c>
      <c r="H62" s="96">
        <v>19</v>
      </c>
      <c r="I62" s="102" t="s">
        <v>50</v>
      </c>
      <c r="J62" s="105">
        <v>1</v>
      </c>
      <c r="K62" s="31">
        <v>2</v>
      </c>
      <c r="L62" s="32">
        <v>5</v>
      </c>
      <c r="M62" s="32">
        <v>7</v>
      </c>
      <c r="N62" s="31"/>
      <c r="O62" s="32"/>
      <c r="P62" s="32"/>
      <c r="Q62" s="32"/>
      <c r="R62" s="32"/>
      <c r="S62" s="49"/>
      <c r="T62" s="50"/>
      <c r="U62" s="50"/>
      <c r="V62" s="50"/>
      <c r="W62" s="50"/>
      <c r="X62" s="50"/>
      <c r="Y62" s="50"/>
      <c r="Z62" s="33"/>
      <c r="AA62" s="49">
        <v>1</v>
      </c>
      <c r="AB62" s="50">
        <v>0</v>
      </c>
      <c r="AC62" s="50">
        <v>1</v>
      </c>
      <c r="AD62" s="50">
        <v>1</v>
      </c>
      <c r="AE62" s="50">
        <v>0</v>
      </c>
      <c r="AF62" s="50">
        <v>1</v>
      </c>
      <c r="AG62" s="50">
        <v>1</v>
      </c>
      <c r="AH62" s="33">
        <v>1</v>
      </c>
      <c r="AI62" s="31">
        <f t="shared" si="8"/>
        <v>4</v>
      </c>
      <c r="AJ62" s="32">
        <f t="shared" si="8"/>
        <v>5</v>
      </c>
      <c r="AK62" s="33">
        <f t="shared" si="1"/>
        <v>9</v>
      </c>
    </row>
    <row r="63" spans="1:37" x14ac:dyDescent="0.25">
      <c r="A63" s="75">
        <v>1</v>
      </c>
      <c r="B63" s="75">
        <v>8</v>
      </c>
      <c r="C63" s="76">
        <v>9.0277777777777787E-3</v>
      </c>
      <c r="D63" s="16">
        <f t="shared" si="2"/>
        <v>13.000000000000002</v>
      </c>
      <c r="E63" s="27">
        <f>D63-13</f>
        <v>0</v>
      </c>
      <c r="F63" s="75">
        <v>0</v>
      </c>
      <c r="G63" s="95">
        <v>2</v>
      </c>
      <c r="H63" s="96">
        <v>21</v>
      </c>
      <c r="I63" s="102" t="s">
        <v>50</v>
      </c>
      <c r="J63" s="105">
        <v>0</v>
      </c>
      <c r="K63" s="31">
        <v>2</v>
      </c>
      <c r="L63" s="32">
        <v>3</v>
      </c>
      <c r="M63" s="32">
        <v>5</v>
      </c>
      <c r="N63" s="31"/>
      <c r="O63" s="32"/>
      <c r="P63" s="32"/>
      <c r="Q63" s="32"/>
      <c r="R63" s="32"/>
      <c r="S63" s="49"/>
      <c r="T63" s="50"/>
      <c r="U63" s="50"/>
      <c r="V63" s="50"/>
      <c r="W63" s="50"/>
      <c r="X63" s="50"/>
      <c r="Y63" s="50"/>
      <c r="Z63" s="33"/>
      <c r="AA63" s="49"/>
      <c r="AB63" s="50"/>
      <c r="AC63" s="50"/>
      <c r="AD63" s="50"/>
      <c r="AE63" s="50"/>
      <c r="AF63" s="50"/>
      <c r="AG63" s="50"/>
      <c r="AH63" s="33"/>
      <c r="AI63" s="31">
        <f t="shared" si="8"/>
        <v>2</v>
      </c>
      <c r="AJ63" s="32">
        <f t="shared" si="8"/>
        <v>3</v>
      </c>
      <c r="AK63" s="33">
        <f t="shared" si="1"/>
        <v>5</v>
      </c>
    </row>
    <row r="64" spans="1:37" x14ac:dyDescent="0.25">
      <c r="A64" s="75"/>
      <c r="B64" s="75"/>
      <c r="C64" s="76">
        <v>3.0555555555555555E-2</v>
      </c>
      <c r="D64" s="16">
        <f t="shared" si="2"/>
        <v>44</v>
      </c>
      <c r="E64" s="27">
        <f t="shared" ref="E64:E66" si="11">D64-13</f>
        <v>31</v>
      </c>
      <c r="F64" s="75">
        <v>1</v>
      </c>
      <c r="G64" s="95">
        <v>2</v>
      </c>
      <c r="H64" s="96">
        <v>23</v>
      </c>
      <c r="I64" s="102" t="s">
        <v>50</v>
      </c>
      <c r="J64" s="105">
        <v>1</v>
      </c>
      <c r="K64" s="31">
        <v>0</v>
      </c>
      <c r="L64" s="32">
        <v>0</v>
      </c>
      <c r="M64" s="32">
        <v>0</v>
      </c>
      <c r="N64" s="31"/>
      <c r="O64" s="32"/>
      <c r="P64" s="32"/>
      <c r="Q64" s="32"/>
      <c r="R64" s="32"/>
      <c r="S64" s="49"/>
      <c r="T64" s="50"/>
      <c r="U64" s="50"/>
      <c r="V64" s="50"/>
      <c r="W64" s="50"/>
      <c r="X64" s="50"/>
      <c r="Y64" s="50"/>
      <c r="Z64" s="33"/>
      <c r="AA64" s="49">
        <v>0</v>
      </c>
      <c r="AB64" s="50">
        <v>1</v>
      </c>
      <c r="AC64" s="50">
        <v>1</v>
      </c>
      <c r="AD64" s="50">
        <v>0</v>
      </c>
      <c r="AE64" s="50">
        <v>1</v>
      </c>
      <c r="AF64" s="50">
        <v>1</v>
      </c>
      <c r="AG64" s="50">
        <v>1</v>
      </c>
      <c r="AH64" s="33">
        <v>1</v>
      </c>
      <c r="AI64" s="31">
        <f t="shared" si="8"/>
        <v>0</v>
      </c>
      <c r="AJ64" s="32">
        <f t="shared" si="8"/>
        <v>2</v>
      </c>
      <c r="AK64" s="33">
        <f t="shared" si="1"/>
        <v>2</v>
      </c>
    </row>
    <row r="65" spans="1:37" x14ac:dyDescent="0.25">
      <c r="A65" s="75"/>
      <c r="B65" s="75"/>
      <c r="C65" s="76">
        <v>5.4166666666666669E-2</v>
      </c>
      <c r="D65" s="16">
        <f t="shared" si="2"/>
        <v>78</v>
      </c>
      <c r="E65" s="27">
        <f t="shared" si="11"/>
        <v>65</v>
      </c>
      <c r="F65" s="75">
        <v>1</v>
      </c>
      <c r="G65" s="95">
        <v>2</v>
      </c>
      <c r="H65" s="96">
        <v>25</v>
      </c>
      <c r="I65" s="102" t="s">
        <v>50</v>
      </c>
      <c r="J65" s="105">
        <v>0</v>
      </c>
      <c r="K65" s="31">
        <v>0</v>
      </c>
      <c r="L65" s="32">
        <v>4</v>
      </c>
      <c r="M65" s="32">
        <v>4</v>
      </c>
      <c r="N65" s="31"/>
      <c r="O65" s="32"/>
      <c r="P65" s="32"/>
      <c r="Q65" s="32"/>
      <c r="R65" s="32"/>
      <c r="S65" s="49">
        <v>0</v>
      </c>
      <c r="T65" s="50">
        <v>1</v>
      </c>
      <c r="U65" s="50">
        <v>1</v>
      </c>
      <c r="V65" s="50">
        <v>0</v>
      </c>
      <c r="W65" s="50">
        <v>1</v>
      </c>
      <c r="X65" s="50">
        <v>1</v>
      </c>
      <c r="Y65" s="50">
        <v>22</v>
      </c>
      <c r="Z65" s="33">
        <v>22</v>
      </c>
      <c r="AA65" s="49">
        <v>1</v>
      </c>
      <c r="AB65" s="50">
        <v>0</v>
      </c>
      <c r="AC65" s="50">
        <v>1</v>
      </c>
      <c r="AD65" s="50">
        <v>1</v>
      </c>
      <c r="AE65" s="50">
        <v>0</v>
      </c>
      <c r="AF65" s="50">
        <v>1</v>
      </c>
      <c r="AG65" s="50">
        <v>1</v>
      </c>
      <c r="AH65" s="33">
        <v>1</v>
      </c>
      <c r="AI65" s="31">
        <f t="shared" si="8"/>
        <v>2</v>
      </c>
      <c r="AJ65" s="32">
        <f t="shared" si="8"/>
        <v>6</v>
      </c>
      <c r="AK65" s="33">
        <f t="shared" si="1"/>
        <v>8</v>
      </c>
    </row>
    <row r="66" spans="1:37" x14ac:dyDescent="0.25">
      <c r="A66" s="75"/>
      <c r="B66" s="75"/>
      <c r="C66" s="76">
        <v>9.2361111111111116E-2</v>
      </c>
      <c r="D66" s="16">
        <f t="shared" si="2"/>
        <v>133</v>
      </c>
      <c r="E66" s="27">
        <f t="shared" si="11"/>
        <v>120</v>
      </c>
      <c r="F66" s="75">
        <v>8</v>
      </c>
      <c r="G66" s="95">
        <v>2</v>
      </c>
      <c r="H66" s="96">
        <v>27</v>
      </c>
      <c r="I66" s="102" t="s">
        <v>50</v>
      </c>
      <c r="J66" s="105">
        <v>1</v>
      </c>
      <c r="K66" s="31">
        <v>0</v>
      </c>
      <c r="L66" s="32">
        <v>3</v>
      </c>
      <c r="M66" s="32">
        <v>3</v>
      </c>
      <c r="N66" s="31"/>
      <c r="O66" s="32"/>
      <c r="P66" s="32"/>
      <c r="Q66" s="32"/>
      <c r="R66" s="32"/>
      <c r="S66" s="49"/>
      <c r="T66" s="50"/>
      <c r="U66" s="50"/>
      <c r="V66" s="50"/>
      <c r="W66" s="50"/>
      <c r="X66" s="50"/>
      <c r="Y66" s="50"/>
      <c r="Z66" s="33"/>
      <c r="AA66" s="49"/>
      <c r="AB66" s="50"/>
      <c r="AC66" s="50"/>
      <c r="AD66" s="50"/>
      <c r="AE66" s="50"/>
      <c r="AF66" s="50"/>
      <c r="AG66" s="50"/>
      <c r="AH66" s="33"/>
      <c r="AI66" s="31">
        <f t="shared" si="8"/>
        <v>0</v>
      </c>
      <c r="AJ66" s="32">
        <f t="shared" si="8"/>
        <v>3</v>
      </c>
      <c r="AK66" s="33">
        <f t="shared" si="1"/>
        <v>3</v>
      </c>
    </row>
    <row r="67" spans="1:37" ht="15.75" thickBot="1" x14ac:dyDescent="0.3">
      <c r="A67" s="75">
        <v>1</v>
      </c>
      <c r="B67" s="75">
        <v>9</v>
      </c>
      <c r="C67" s="76">
        <v>6.2499999999999995E-3</v>
      </c>
      <c r="D67" s="16">
        <f t="shared" si="2"/>
        <v>8.9999999999999982</v>
      </c>
      <c r="E67" s="27">
        <f>D67-9</f>
        <v>0</v>
      </c>
      <c r="F67" s="75">
        <v>0</v>
      </c>
      <c r="G67" s="98">
        <v>2</v>
      </c>
      <c r="H67" s="99">
        <v>29</v>
      </c>
      <c r="I67" s="102" t="s">
        <v>50</v>
      </c>
      <c r="J67" s="106">
        <v>0</v>
      </c>
      <c r="K67" s="38">
        <v>1</v>
      </c>
      <c r="L67" s="39">
        <v>0</v>
      </c>
      <c r="M67" s="39">
        <v>1</v>
      </c>
      <c r="N67" s="38"/>
      <c r="O67" s="39"/>
      <c r="P67" s="39"/>
      <c r="Q67" s="39"/>
      <c r="R67" s="39"/>
      <c r="S67" s="51"/>
      <c r="T67" s="52"/>
      <c r="U67" s="52"/>
      <c r="V67" s="52"/>
      <c r="W67" s="52"/>
      <c r="X67" s="52"/>
      <c r="Y67" s="52"/>
      <c r="Z67" s="40"/>
      <c r="AA67" s="51"/>
      <c r="AB67" s="52"/>
      <c r="AC67" s="52"/>
      <c r="AD67" s="52"/>
      <c r="AE67" s="52"/>
      <c r="AF67" s="52"/>
      <c r="AG67" s="52"/>
      <c r="AH67" s="40"/>
      <c r="AI67" s="38">
        <f t="shared" si="8"/>
        <v>1</v>
      </c>
      <c r="AJ67" s="39">
        <f t="shared" si="8"/>
        <v>0</v>
      </c>
      <c r="AK67" s="40">
        <f t="shared" si="1"/>
        <v>1</v>
      </c>
    </row>
    <row r="68" spans="1:37" x14ac:dyDescent="0.25">
      <c r="A68" s="75"/>
      <c r="B68" s="75"/>
      <c r="C68" s="76">
        <v>4.7916666666666663E-2</v>
      </c>
      <c r="D68" s="16">
        <f t="shared" si="2"/>
        <v>69</v>
      </c>
      <c r="E68" s="27">
        <f t="shared" ref="E68:E81" si="12">D68-9</f>
        <v>60</v>
      </c>
      <c r="F68" s="75">
        <v>1</v>
      </c>
    </row>
    <row r="69" spans="1:37" x14ac:dyDescent="0.25">
      <c r="A69" s="75"/>
      <c r="B69" s="75"/>
      <c r="C69" s="76">
        <v>4.9305555555555554E-2</v>
      </c>
      <c r="D69" s="16">
        <f t="shared" si="2"/>
        <v>71</v>
      </c>
      <c r="E69" s="27">
        <f t="shared" si="12"/>
        <v>62</v>
      </c>
      <c r="F69" s="75">
        <v>6</v>
      </c>
    </row>
    <row r="70" spans="1:37" x14ac:dyDescent="0.25">
      <c r="A70" s="75"/>
      <c r="B70" s="75"/>
      <c r="C70" s="76">
        <v>4.9999999999999996E-2</v>
      </c>
      <c r="D70" s="16">
        <f t="shared" si="2"/>
        <v>71.999999999999986</v>
      </c>
      <c r="E70" s="27">
        <f t="shared" si="12"/>
        <v>62.999999999999986</v>
      </c>
      <c r="F70" s="75">
        <v>7</v>
      </c>
      <c r="I70" s="63" t="s">
        <v>6</v>
      </c>
      <c r="J70" s="63"/>
      <c r="K70" s="63"/>
    </row>
    <row r="71" spans="1:37" x14ac:dyDescent="0.25">
      <c r="A71" s="75"/>
      <c r="B71" s="75"/>
      <c r="C71" s="76">
        <v>6.3888888888888884E-2</v>
      </c>
      <c r="D71" s="16">
        <f t="shared" si="2"/>
        <v>92</v>
      </c>
      <c r="E71" s="27">
        <f t="shared" si="12"/>
        <v>83</v>
      </c>
      <c r="F71" s="75">
        <v>6</v>
      </c>
      <c r="I71" s="65">
        <v>0</v>
      </c>
      <c r="J71" s="66" t="s">
        <v>7</v>
      </c>
      <c r="K71" s="66"/>
    </row>
    <row r="72" spans="1:37" x14ac:dyDescent="0.25">
      <c r="A72" s="75"/>
      <c r="B72" s="75"/>
      <c r="C72" s="76">
        <v>6.458333333333334E-2</v>
      </c>
      <c r="D72" s="16">
        <f t="shared" si="2"/>
        <v>93.000000000000014</v>
      </c>
      <c r="E72" s="27">
        <f t="shared" si="12"/>
        <v>84.000000000000014</v>
      </c>
      <c r="F72" s="75">
        <v>7</v>
      </c>
      <c r="I72" s="65">
        <v>1</v>
      </c>
      <c r="J72" s="66" t="s">
        <v>21</v>
      </c>
      <c r="K72" s="66"/>
    </row>
    <row r="73" spans="1:37" x14ac:dyDescent="0.25">
      <c r="A73" s="75"/>
      <c r="B73" s="75"/>
      <c r="C73" s="76">
        <v>6.5277777777777782E-2</v>
      </c>
      <c r="D73" s="16">
        <f t="shared" ref="D73:D136" si="13">C73*60*24</f>
        <v>94</v>
      </c>
      <c r="E73" s="27">
        <f t="shared" si="12"/>
        <v>85</v>
      </c>
      <c r="F73" s="75">
        <v>6</v>
      </c>
      <c r="I73" s="65">
        <v>2</v>
      </c>
      <c r="J73" s="66" t="s">
        <v>8</v>
      </c>
      <c r="K73" s="66"/>
    </row>
    <row r="74" spans="1:37" x14ac:dyDescent="0.25">
      <c r="A74" s="75"/>
      <c r="B74" s="75"/>
      <c r="C74" s="76">
        <v>6.6666666666666666E-2</v>
      </c>
      <c r="D74" s="16">
        <f t="shared" si="13"/>
        <v>96</v>
      </c>
      <c r="E74" s="27">
        <f t="shared" si="12"/>
        <v>87</v>
      </c>
      <c r="F74" s="75">
        <v>7</v>
      </c>
      <c r="I74" s="65">
        <v>3</v>
      </c>
      <c r="J74" s="66" t="s">
        <v>9</v>
      </c>
      <c r="K74" s="66"/>
    </row>
    <row r="75" spans="1:37" x14ac:dyDescent="0.25">
      <c r="A75" s="75"/>
      <c r="B75" s="75"/>
      <c r="C75" s="76">
        <v>6.7361111111111108E-2</v>
      </c>
      <c r="D75" s="16">
        <f t="shared" si="13"/>
        <v>96.999999999999986</v>
      </c>
      <c r="E75" s="27">
        <f t="shared" si="12"/>
        <v>87.999999999999986</v>
      </c>
      <c r="F75" s="75">
        <v>6</v>
      </c>
      <c r="I75" s="65">
        <v>4</v>
      </c>
      <c r="J75" s="67" t="s">
        <v>18</v>
      </c>
      <c r="K75" s="67"/>
    </row>
    <row r="76" spans="1:37" x14ac:dyDescent="0.25">
      <c r="A76" s="75"/>
      <c r="B76" s="75"/>
      <c r="C76" s="76">
        <v>6.7361111111111108E-2</v>
      </c>
      <c r="D76" s="16">
        <f t="shared" si="13"/>
        <v>96.999999999999986</v>
      </c>
      <c r="E76" s="27">
        <f t="shared" si="12"/>
        <v>87.999999999999986</v>
      </c>
      <c r="F76" s="75">
        <v>7</v>
      </c>
      <c r="I76" s="65">
        <v>5</v>
      </c>
      <c r="J76" s="67" t="s">
        <v>19</v>
      </c>
      <c r="K76" s="67"/>
    </row>
    <row r="77" spans="1:37" x14ac:dyDescent="0.25">
      <c r="A77" s="75"/>
      <c r="B77" s="75"/>
      <c r="C77" s="76">
        <v>8.9583333333333334E-2</v>
      </c>
      <c r="D77" s="16">
        <f t="shared" si="13"/>
        <v>129</v>
      </c>
      <c r="E77" s="27">
        <f t="shared" si="12"/>
        <v>120</v>
      </c>
      <c r="F77" s="75">
        <v>8</v>
      </c>
      <c r="I77" s="65">
        <v>6</v>
      </c>
      <c r="J77" s="67" t="s">
        <v>15</v>
      </c>
      <c r="K77" s="67"/>
    </row>
    <row r="78" spans="1:37" x14ac:dyDescent="0.25">
      <c r="A78" s="75">
        <v>1</v>
      </c>
      <c r="B78" s="75">
        <v>10</v>
      </c>
      <c r="C78" s="76">
        <v>6.2499999999999995E-3</v>
      </c>
      <c r="D78" s="16">
        <f t="shared" si="13"/>
        <v>8.9999999999999982</v>
      </c>
      <c r="E78" s="27">
        <f t="shared" si="12"/>
        <v>0</v>
      </c>
      <c r="F78" s="75">
        <v>0</v>
      </c>
      <c r="I78" s="65">
        <v>7</v>
      </c>
      <c r="J78" s="66" t="s">
        <v>20</v>
      </c>
      <c r="K78" s="66"/>
    </row>
    <row r="79" spans="1:37" x14ac:dyDescent="0.25">
      <c r="A79" s="75"/>
      <c r="B79" s="75"/>
      <c r="C79" s="76">
        <v>1.3194444444444444E-2</v>
      </c>
      <c r="D79" s="16">
        <f t="shared" si="13"/>
        <v>19</v>
      </c>
      <c r="E79" s="27">
        <f t="shared" si="12"/>
        <v>10</v>
      </c>
      <c r="F79" s="75">
        <v>6</v>
      </c>
      <c r="I79" s="65">
        <v>8</v>
      </c>
      <c r="J79" s="67" t="s">
        <v>10</v>
      </c>
      <c r="K79" s="67"/>
    </row>
    <row r="80" spans="1:37" x14ac:dyDescent="0.25">
      <c r="A80" s="75"/>
      <c r="B80" s="75"/>
      <c r="C80" s="76">
        <v>1.3888888888888888E-2</v>
      </c>
      <c r="D80" s="16">
        <f t="shared" si="13"/>
        <v>20</v>
      </c>
      <c r="E80" s="27">
        <f t="shared" si="12"/>
        <v>11</v>
      </c>
      <c r="F80" s="75">
        <v>7</v>
      </c>
    </row>
    <row r="81" spans="1:6" x14ac:dyDescent="0.25">
      <c r="A81" s="75"/>
      <c r="B81" s="75"/>
      <c r="C81" s="76">
        <v>8.9583333333333334E-2</v>
      </c>
      <c r="D81" s="16">
        <f t="shared" si="13"/>
        <v>129</v>
      </c>
      <c r="E81" s="27">
        <f t="shared" si="12"/>
        <v>120</v>
      </c>
      <c r="F81" s="75">
        <v>8</v>
      </c>
    </row>
    <row r="82" spans="1:6" x14ac:dyDescent="0.25">
      <c r="A82" s="75">
        <v>1</v>
      </c>
      <c r="B82" s="75">
        <v>11</v>
      </c>
      <c r="C82" s="76">
        <v>5.5555555555555558E-3</v>
      </c>
      <c r="D82" s="16">
        <f t="shared" si="13"/>
        <v>8</v>
      </c>
      <c r="E82" s="27">
        <f>D82-8</f>
        <v>0</v>
      </c>
      <c r="F82" s="75">
        <v>0</v>
      </c>
    </row>
    <row r="83" spans="1:6" x14ac:dyDescent="0.25">
      <c r="A83" s="75"/>
      <c r="B83" s="75"/>
      <c r="C83" s="76">
        <v>8.8888888888888892E-2</v>
      </c>
      <c r="D83" s="16">
        <f t="shared" si="13"/>
        <v>128</v>
      </c>
      <c r="E83" s="27">
        <f>D83-8</f>
        <v>120</v>
      </c>
      <c r="F83" s="75">
        <v>8</v>
      </c>
    </row>
    <row r="84" spans="1:6" x14ac:dyDescent="0.25">
      <c r="A84" s="75">
        <v>1</v>
      </c>
      <c r="B84" s="75">
        <v>12</v>
      </c>
      <c r="C84" s="76">
        <v>6.2499999999999995E-3</v>
      </c>
      <c r="D84" s="16">
        <f t="shared" si="13"/>
        <v>8.9999999999999982</v>
      </c>
      <c r="E84" s="27">
        <f>D84-9</f>
        <v>0</v>
      </c>
      <c r="F84" s="75">
        <v>0</v>
      </c>
    </row>
    <row r="85" spans="1:6" x14ac:dyDescent="0.25">
      <c r="A85" s="75"/>
      <c r="B85" s="75"/>
      <c r="C85" s="76">
        <v>6.2499999999999995E-3</v>
      </c>
      <c r="D85" s="16">
        <f t="shared" si="13"/>
        <v>8.9999999999999982</v>
      </c>
      <c r="E85" s="27">
        <f t="shared" ref="E85:E89" si="14">D85-9</f>
        <v>0</v>
      </c>
      <c r="F85" s="75">
        <v>1</v>
      </c>
    </row>
    <row r="86" spans="1:6" x14ac:dyDescent="0.25">
      <c r="A86" s="75"/>
      <c r="B86" s="75"/>
      <c r="C86" s="76">
        <v>2.5694444444444447E-2</v>
      </c>
      <c r="D86" s="16">
        <f t="shared" si="13"/>
        <v>37</v>
      </c>
      <c r="E86" s="27">
        <f t="shared" si="14"/>
        <v>28</v>
      </c>
      <c r="F86" s="75">
        <v>1</v>
      </c>
    </row>
    <row r="87" spans="1:6" x14ac:dyDescent="0.25">
      <c r="A87" s="75"/>
      <c r="B87" s="75"/>
      <c r="C87" s="76">
        <v>2.9166666666666664E-2</v>
      </c>
      <c r="D87" s="16">
        <f t="shared" si="13"/>
        <v>41.999999999999993</v>
      </c>
      <c r="E87" s="27">
        <f t="shared" si="14"/>
        <v>32.999999999999993</v>
      </c>
      <c r="F87" s="75">
        <v>1</v>
      </c>
    </row>
    <row r="88" spans="1:6" x14ac:dyDescent="0.25">
      <c r="A88" s="75"/>
      <c r="B88" s="75"/>
      <c r="C88" s="76">
        <v>2.9861111111111113E-2</v>
      </c>
      <c r="D88" s="16">
        <f t="shared" si="13"/>
        <v>43</v>
      </c>
      <c r="E88" s="27">
        <f t="shared" si="14"/>
        <v>34</v>
      </c>
      <c r="F88" s="75">
        <v>1</v>
      </c>
    </row>
    <row r="89" spans="1:6" x14ac:dyDescent="0.25">
      <c r="A89" s="75"/>
      <c r="B89" s="75"/>
      <c r="C89" s="76">
        <v>8.9583333333333334E-2</v>
      </c>
      <c r="D89" s="16">
        <f t="shared" si="13"/>
        <v>129</v>
      </c>
      <c r="E89" s="27">
        <f t="shared" si="14"/>
        <v>120</v>
      </c>
      <c r="F89" s="75">
        <v>8</v>
      </c>
    </row>
    <row r="90" spans="1:6" x14ac:dyDescent="0.25">
      <c r="A90" s="75">
        <v>1</v>
      </c>
      <c r="B90" s="75">
        <v>13</v>
      </c>
      <c r="C90" s="76">
        <v>6.9444444444444441E-3</v>
      </c>
      <c r="D90" s="16">
        <f t="shared" si="13"/>
        <v>10</v>
      </c>
      <c r="E90" s="27">
        <f>D90-10</f>
        <v>0</v>
      </c>
      <c r="F90" s="75">
        <v>0</v>
      </c>
    </row>
    <row r="91" spans="1:6" x14ac:dyDescent="0.25">
      <c r="A91" s="75"/>
      <c r="B91" s="75"/>
      <c r="C91" s="76">
        <v>7.6388888888888886E-3</v>
      </c>
      <c r="D91" s="16">
        <f t="shared" si="13"/>
        <v>11</v>
      </c>
      <c r="E91" s="27">
        <f t="shared" ref="E91:E100" si="15">D91-10</f>
        <v>1</v>
      </c>
      <c r="F91" s="75">
        <v>6</v>
      </c>
    </row>
    <row r="92" spans="1:6" x14ac:dyDescent="0.25">
      <c r="A92" s="75"/>
      <c r="B92" s="75"/>
      <c r="C92" s="76">
        <v>1.1805555555555555E-2</v>
      </c>
      <c r="D92" s="16">
        <f t="shared" si="13"/>
        <v>17</v>
      </c>
      <c r="E92" s="27">
        <f t="shared" si="15"/>
        <v>7</v>
      </c>
      <c r="F92" s="75">
        <v>7</v>
      </c>
    </row>
    <row r="93" spans="1:6" x14ac:dyDescent="0.25">
      <c r="A93" s="75"/>
      <c r="B93" s="75"/>
      <c r="C93" s="76">
        <v>1.2499999999999999E-2</v>
      </c>
      <c r="D93" s="16">
        <f t="shared" si="13"/>
        <v>17.999999999999996</v>
      </c>
      <c r="E93" s="27">
        <f t="shared" si="15"/>
        <v>7.9999999999999964</v>
      </c>
      <c r="F93" s="75">
        <v>6</v>
      </c>
    </row>
    <row r="94" spans="1:6" x14ac:dyDescent="0.25">
      <c r="A94" s="75"/>
      <c r="B94" s="75"/>
      <c r="C94" s="76">
        <v>9.0277777777777776E-2</v>
      </c>
      <c r="D94" s="16">
        <f t="shared" si="13"/>
        <v>130</v>
      </c>
      <c r="E94" s="27">
        <f t="shared" si="15"/>
        <v>120</v>
      </c>
      <c r="F94" s="75">
        <v>8</v>
      </c>
    </row>
    <row r="95" spans="1:6" x14ac:dyDescent="0.25">
      <c r="A95" s="75">
        <v>1</v>
      </c>
      <c r="B95" s="75">
        <v>15</v>
      </c>
      <c r="C95" s="76">
        <v>6.9444444444444441E-3</v>
      </c>
      <c r="D95" s="16">
        <f t="shared" si="13"/>
        <v>10</v>
      </c>
      <c r="E95" s="27">
        <f t="shared" si="15"/>
        <v>0</v>
      </c>
      <c r="F95" s="75">
        <v>0</v>
      </c>
    </row>
    <row r="96" spans="1:6" x14ac:dyDescent="0.25">
      <c r="A96" s="75"/>
      <c r="B96" s="75"/>
      <c r="C96" s="76">
        <v>6.9444444444444441E-3</v>
      </c>
      <c r="D96" s="16">
        <f t="shared" si="13"/>
        <v>10</v>
      </c>
      <c r="E96" s="27">
        <f t="shared" si="15"/>
        <v>0</v>
      </c>
      <c r="F96" s="75">
        <v>1</v>
      </c>
    </row>
    <row r="97" spans="1:6" x14ac:dyDescent="0.25">
      <c r="A97" s="75"/>
      <c r="B97" s="75"/>
      <c r="C97" s="76">
        <v>8.3333333333333332E-3</v>
      </c>
      <c r="D97" s="16">
        <f t="shared" si="13"/>
        <v>12</v>
      </c>
      <c r="E97" s="27">
        <f t="shared" si="15"/>
        <v>2</v>
      </c>
      <c r="F97" s="75">
        <v>4</v>
      </c>
    </row>
    <row r="98" spans="1:6" x14ac:dyDescent="0.25">
      <c r="A98" s="75"/>
      <c r="B98" s="75"/>
      <c r="C98" s="76">
        <v>8.3333333333333332E-3</v>
      </c>
      <c r="D98" s="16">
        <f t="shared" si="13"/>
        <v>12</v>
      </c>
      <c r="E98" s="27">
        <f t="shared" si="15"/>
        <v>2</v>
      </c>
      <c r="F98" s="75">
        <v>5</v>
      </c>
    </row>
    <row r="99" spans="1:6" x14ac:dyDescent="0.25">
      <c r="A99" s="75"/>
      <c r="B99" s="75"/>
      <c r="C99" s="76">
        <v>9.7222222222222224E-3</v>
      </c>
      <c r="D99" s="16">
        <f t="shared" si="13"/>
        <v>14</v>
      </c>
      <c r="E99" s="27">
        <f t="shared" si="15"/>
        <v>4</v>
      </c>
      <c r="F99" s="75">
        <v>1</v>
      </c>
    </row>
    <row r="100" spans="1:6" x14ac:dyDescent="0.25">
      <c r="A100" s="75"/>
      <c r="B100" s="75"/>
      <c r="C100" s="76">
        <v>9.0277777777777776E-2</v>
      </c>
      <c r="D100" s="16">
        <f t="shared" si="13"/>
        <v>130</v>
      </c>
      <c r="E100" s="27">
        <f t="shared" si="15"/>
        <v>120</v>
      </c>
      <c r="F100" s="75">
        <v>8</v>
      </c>
    </row>
    <row r="101" spans="1:6" x14ac:dyDescent="0.25">
      <c r="A101" s="75">
        <v>1</v>
      </c>
      <c r="B101" s="75">
        <v>16</v>
      </c>
      <c r="C101" s="76">
        <v>9.7222222222222224E-3</v>
      </c>
      <c r="D101" s="16">
        <f t="shared" si="13"/>
        <v>14</v>
      </c>
      <c r="E101" s="27">
        <f>D101-14</f>
        <v>0</v>
      </c>
      <c r="F101" s="75">
        <v>0</v>
      </c>
    </row>
    <row r="102" spans="1:6" x14ac:dyDescent="0.25">
      <c r="A102" s="75"/>
      <c r="B102" s="75"/>
      <c r="C102" s="76">
        <v>1.5277777777777777E-2</v>
      </c>
      <c r="D102" s="16">
        <f t="shared" si="13"/>
        <v>22</v>
      </c>
      <c r="E102" s="27">
        <f t="shared" ref="E102:E107" si="16">D102-14</f>
        <v>8</v>
      </c>
      <c r="F102" s="75">
        <v>4</v>
      </c>
    </row>
    <row r="103" spans="1:6" x14ac:dyDescent="0.25">
      <c r="A103" s="75"/>
      <c r="B103" s="75"/>
      <c r="C103" s="76">
        <v>1.5277777777777777E-2</v>
      </c>
      <c r="D103" s="16">
        <f t="shared" si="13"/>
        <v>22</v>
      </c>
      <c r="E103" s="27">
        <f t="shared" si="16"/>
        <v>8</v>
      </c>
      <c r="F103" s="75">
        <v>5</v>
      </c>
    </row>
    <row r="104" spans="1:6" x14ac:dyDescent="0.25">
      <c r="A104" s="75"/>
      <c r="B104" s="75"/>
      <c r="C104" s="76">
        <v>1.5972222222222224E-2</v>
      </c>
      <c r="D104" s="16">
        <f t="shared" si="13"/>
        <v>23.000000000000004</v>
      </c>
      <c r="E104" s="27">
        <f t="shared" si="16"/>
        <v>9.0000000000000036</v>
      </c>
      <c r="F104" s="75">
        <v>1</v>
      </c>
    </row>
    <row r="105" spans="1:6" x14ac:dyDescent="0.25">
      <c r="A105" s="75"/>
      <c r="B105" s="75"/>
      <c r="C105" s="76">
        <v>8.5416666666666655E-2</v>
      </c>
      <c r="D105" s="16">
        <f t="shared" si="13"/>
        <v>122.99999999999997</v>
      </c>
      <c r="E105" s="27">
        <f t="shared" si="16"/>
        <v>108.99999999999997</v>
      </c>
      <c r="F105" s="75">
        <v>1</v>
      </c>
    </row>
    <row r="106" spans="1:6" x14ac:dyDescent="0.25">
      <c r="A106" s="75"/>
      <c r="B106" s="75"/>
      <c r="C106" s="76">
        <v>8.7500000000000008E-2</v>
      </c>
      <c r="D106" s="16">
        <f t="shared" si="13"/>
        <v>126.00000000000003</v>
      </c>
      <c r="E106" s="27">
        <f t="shared" si="16"/>
        <v>112.00000000000003</v>
      </c>
      <c r="F106" s="75">
        <v>1</v>
      </c>
    </row>
    <row r="107" spans="1:6" x14ac:dyDescent="0.25">
      <c r="A107" s="75"/>
      <c r="B107" s="75"/>
      <c r="C107" s="76">
        <v>9.3055555555555558E-2</v>
      </c>
      <c r="D107" s="16">
        <f t="shared" si="13"/>
        <v>134</v>
      </c>
      <c r="E107" s="27">
        <f t="shared" si="16"/>
        <v>120</v>
      </c>
      <c r="F107" s="75">
        <v>8</v>
      </c>
    </row>
    <row r="108" spans="1:6" x14ac:dyDescent="0.25">
      <c r="A108" s="75">
        <v>1</v>
      </c>
      <c r="B108" s="75">
        <v>17</v>
      </c>
      <c r="C108" s="76">
        <v>5.5555555555555558E-3</v>
      </c>
      <c r="D108" s="16">
        <f t="shared" si="13"/>
        <v>8</v>
      </c>
      <c r="E108" s="27">
        <f>D108-8</f>
        <v>0</v>
      </c>
      <c r="F108" s="75">
        <v>0</v>
      </c>
    </row>
    <row r="109" spans="1:6" x14ac:dyDescent="0.25">
      <c r="A109" s="75"/>
      <c r="B109" s="75"/>
      <c r="C109" s="76">
        <v>7.4999999999999997E-2</v>
      </c>
      <c r="D109" s="16">
        <f t="shared" si="13"/>
        <v>108</v>
      </c>
      <c r="E109" s="27">
        <f t="shared" ref="E109:E119" si="17">D109-8</f>
        <v>100</v>
      </c>
      <c r="F109" s="75">
        <v>2</v>
      </c>
    </row>
    <row r="110" spans="1:6" x14ac:dyDescent="0.25">
      <c r="A110" s="75"/>
      <c r="B110" s="75"/>
      <c r="C110" s="76">
        <v>7.5694444444444439E-2</v>
      </c>
      <c r="D110" s="16">
        <f t="shared" si="13"/>
        <v>108.99999999999999</v>
      </c>
      <c r="E110" s="27">
        <f t="shared" si="17"/>
        <v>100.99999999999999</v>
      </c>
      <c r="F110" s="75">
        <v>3</v>
      </c>
    </row>
    <row r="111" spans="1:6" x14ac:dyDescent="0.25">
      <c r="A111" s="75"/>
      <c r="B111" s="75"/>
      <c r="C111" s="76">
        <v>7.5694444444444439E-2</v>
      </c>
      <c r="D111" s="16">
        <f t="shared" si="13"/>
        <v>108.99999999999999</v>
      </c>
      <c r="E111" s="27">
        <f t="shared" si="17"/>
        <v>100.99999999999999</v>
      </c>
      <c r="F111" s="75">
        <v>6</v>
      </c>
    </row>
    <row r="112" spans="1:6" x14ac:dyDescent="0.25">
      <c r="A112" s="75"/>
      <c r="B112" s="75"/>
      <c r="C112" s="76">
        <v>7.6388888888888895E-2</v>
      </c>
      <c r="D112" s="16">
        <f t="shared" si="13"/>
        <v>110.00000000000001</v>
      </c>
      <c r="E112" s="27">
        <f t="shared" si="17"/>
        <v>102.00000000000001</v>
      </c>
      <c r="F112" s="75">
        <v>7</v>
      </c>
    </row>
    <row r="113" spans="1:6" x14ac:dyDescent="0.25">
      <c r="A113" s="75"/>
      <c r="B113" s="75"/>
      <c r="C113" s="76">
        <v>7.7083333333333337E-2</v>
      </c>
      <c r="D113" s="16">
        <f t="shared" si="13"/>
        <v>111</v>
      </c>
      <c r="E113" s="27">
        <f t="shared" si="17"/>
        <v>103</v>
      </c>
      <c r="F113" s="75">
        <v>6</v>
      </c>
    </row>
    <row r="114" spans="1:6" x14ac:dyDescent="0.25">
      <c r="A114" s="75"/>
      <c r="B114" s="75"/>
      <c r="C114" s="76">
        <v>7.7777777777777779E-2</v>
      </c>
      <c r="D114" s="16">
        <f t="shared" si="13"/>
        <v>112</v>
      </c>
      <c r="E114" s="27">
        <f t="shared" si="17"/>
        <v>104</v>
      </c>
      <c r="F114" s="75">
        <v>7</v>
      </c>
    </row>
    <row r="115" spans="1:6" x14ac:dyDescent="0.25">
      <c r="A115" s="75"/>
      <c r="B115" s="75"/>
      <c r="C115" s="76">
        <v>7.7777777777777779E-2</v>
      </c>
      <c r="D115" s="16">
        <f t="shared" si="13"/>
        <v>112</v>
      </c>
      <c r="E115" s="27">
        <f t="shared" si="17"/>
        <v>104</v>
      </c>
      <c r="F115" s="75">
        <v>6</v>
      </c>
    </row>
    <row r="116" spans="1:6" x14ac:dyDescent="0.25">
      <c r="A116" s="75"/>
      <c r="B116" s="75"/>
      <c r="C116" s="76">
        <v>8.0555555555555561E-2</v>
      </c>
      <c r="D116" s="16">
        <f t="shared" si="13"/>
        <v>116.00000000000001</v>
      </c>
      <c r="E116" s="27">
        <f t="shared" si="17"/>
        <v>108.00000000000001</v>
      </c>
      <c r="F116" s="75">
        <v>7</v>
      </c>
    </row>
    <row r="117" spans="1:6" x14ac:dyDescent="0.25">
      <c r="A117" s="75"/>
      <c r="B117" s="75"/>
      <c r="C117" s="76">
        <v>8.1250000000000003E-2</v>
      </c>
      <c r="D117" s="16">
        <f t="shared" si="13"/>
        <v>117</v>
      </c>
      <c r="E117" s="27">
        <f t="shared" si="17"/>
        <v>109</v>
      </c>
      <c r="F117" s="75">
        <v>6</v>
      </c>
    </row>
    <row r="118" spans="1:6" x14ac:dyDescent="0.25">
      <c r="A118" s="75"/>
      <c r="B118" s="75"/>
      <c r="C118" s="76">
        <v>8.8888888888888892E-2</v>
      </c>
      <c r="D118" s="16">
        <f t="shared" si="13"/>
        <v>128</v>
      </c>
      <c r="E118" s="27">
        <f t="shared" si="17"/>
        <v>120</v>
      </c>
      <c r="F118" s="75">
        <v>7</v>
      </c>
    </row>
    <row r="119" spans="1:6" x14ac:dyDescent="0.25">
      <c r="A119" s="75"/>
      <c r="B119" s="75"/>
      <c r="C119" s="76">
        <v>8.8888888888888892E-2</v>
      </c>
      <c r="D119" s="16">
        <f t="shared" si="13"/>
        <v>128</v>
      </c>
      <c r="E119" s="27">
        <f t="shared" si="17"/>
        <v>120</v>
      </c>
      <c r="F119" s="75">
        <v>8</v>
      </c>
    </row>
    <row r="120" spans="1:6" x14ac:dyDescent="0.25">
      <c r="A120" s="75">
        <v>1</v>
      </c>
      <c r="B120" s="75">
        <v>18</v>
      </c>
      <c r="C120" s="76">
        <v>7.6388888888888886E-3</v>
      </c>
      <c r="D120" s="16">
        <f t="shared" si="13"/>
        <v>11</v>
      </c>
      <c r="E120" s="27">
        <f>D120-11</f>
        <v>0</v>
      </c>
      <c r="F120" s="75">
        <v>0</v>
      </c>
    </row>
    <row r="121" spans="1:6" x14ac:dyDescent="0.25">
      <c r="A121" s="75"/>
      <c r="B121" s="75"/>
      <c r="C121" s="76">
        <v>1.1111111111111112E-2</v>
      </c>
      <c r="D121" s="16">
        <f t="shared" si="13"/>
        <v>16</v>
      </c>
      <c r="E121" s="27">
        <f t="shared" ref="E121:E127" si="18">D121-11</f>
        <v>5</v>
      </c>
      <c r="F121" s="75">
        <v>6</v>
      </c>
    </row>
    <row r="122" spans="1:6" x14ac:dyDescent="0.25">
      <c r="A122" s="75"/>
      <c r="B122" s="75"/>
      <c r="C122" s="76">
        <v>1.1111111111111112E-2</v>
      </c>
      <c r="D122" s="16">
        <f t="shared" si="13"/>
        <v>16</v>
      </c>
      <c r="E122" s="27">
        <f t="shared" si="18"/>
        <v>5</v>
      </c>
      <c r="F122" s="75">
        <v>7</v>
      </c>
    </row>
    <row r="123" spans="1:6" x14ac:dyDescent="0.25">
      <c r="A123" s="75"/>
      <c r="B123" s="75"/>
      <c r="C123" s="76">
        <v>3.8194444444444441E-2</v>
      </c>
      <c r="D123" s="16">
        <f t="shared" si="13"/>
        <v>55</v>
      </c>
      <c r="E123" s="27">
        <f t="shared" si="18"/>
        <v>44</v>
      </c>
      <c r="F123" s="75">
        <v>1</v>
      </c>
    </row>
    <row r="124" spans="1:6" x14ac:dyDescent="0.25">
      <c r="A124" s="75"/>
      <c r="B124" s="75"/>
      <c r="C124" s="76">
        <v>3.888888888888889E-2</v>
      </c>
      <c r="D124" s="16">
        <f t="shared" si="13"/>
        <v>56</v>
      </c>
      <c r="E124" s="27">
        <f t="shared" si="18"/>
        <v>45</v>
      </c>
      <c r="F124" s="75">
        <v>1</v>
      </c>
    </row>
    <row r="125" spans="1:6" x14ac:dyDescent="0.25">
      <c r="A125" s="75"/>
      <c r="B125" s="75"/>
      <c r="C125" s="76">
        <v>8.3333333333333329E-2</v>
      </c>
      <c r="D125" s="16">
        <f t="shared" si="13"/>
        <v>120</v>
      </c>
      <c r="E125" s="27">
        <f t="shared" si="18"/>
        <v>109</v>
      </c>
      <c r="F125" s="75">
        <v>1</v>
      </c>
    </row>
    <row r="126" spans="1:6" x14ac:dyDescent="0.25">
      <c r="A126" s="75"/>
      <c r="B126" s="75"/>
      <c r="C126" s="76">
        <v>8.4027777777777771E-2</v>
      </c>
      <c r="D126" s="16">
        <f t="shared" si="13"/>
        <v>120.99999999999999</v>
      </c>
      <c r="E126" s="27">
        <f t="shared" si="18"/>
        <v>109.99999999999999</v>
      </c>
      <c r="F126" s="75">
        <v>1</v>
      </c>
    </row>
    <row r="127" spans="1:6" x14ac:dyDescent="0.25">
      <c r="A127" s="75"/>
      <c r="B127" s="75"/>
      <c r="C127" s="76">
        <v>9.0972222222222218E-2</v>
      </c>
      <c r="D127" s="16">
        <f t="shared" si="13"/>
        <v>131</v>
      </c>
      <c r="E127" s="27">
        <f t="shared" si="18"/>
        <v>120</v>
      </c>
      <c r="F127" s="75">
        <v>8</v>
      </c>
    </row>
    <row r="128" spans="1:6" x14ac:dyDescent="0.25">
      <c r="A128" s="75">
        <v>1</v>
      </c>
      <c r="B128" s="75">
        <v>19</v>
      </c>
      <c r="C128" s="76">
        <v>6.9444444444444441E-3</v>
      </c>
      <c r="D128" s="16">
        <f t="shared" si="13"/>
        <v>10</v>
      </c>
      <c r="E128" s="27">
        <f>D128-10</f>
        <v>0</v>
      </c>
      <c r="F128" s="75">
        <v>0</v>
      </c>
    </row>
    <row r="129" spans="1:6" x14ac:dyDescent="0.25">
      <c r="A129" s="75"/>
      <c r="B129" s="75"/>
      <c r="C129" s="76">
        <v>8.3333333333333332E-3</v>
      </c>
      <c r="D129" s="16">
        <f t="shared" si="13"/>
        <v>12</v>
      </c>
      <c r="E129" s="27">
        <f t="shared" ref="E129:E132" si="19">D129-10</f>
        <v>2</v>
      </c>
      <c r="F129" s="75">
        <v>6</v>
      </c>
    </row>
    <row r="130" spans="1:6" x14ac:dyDescent="0.25">
      <c r="A130" s="75"/>
      <c r="B130" s="75"/>
      <c r="C130" s="76">
        <v>9.7222222222222224E-3</v>
      </c>
      <c r="D130" s="16">
        <f t="shared" si="13"/>
        <v>14</v>
      </c>
      <c r="E130" s="27">
        <f t="shared" si="19"/>
        <v>4</v>
      </c>
      <c r="F130" s="75">
        <v>7</v>
      </c>
    </row>
    <row r="131" spans="1:6" x14ac:dyDescent="0.25">
      <c r="A131" s="75"/>
      <c r="B131" s="75"/>
      <c r="C131" s="76">
        <v>1.1805555555555555E-2</v>
      </c>
      <c r="D131" s="16">
        <f t="shared" si="13"/>
        <v>17</v>
      </c>
      <c r="E131" s="27">
        <f t="shared" si="19"/>
        <v>7</v>
      </c>
      <c r="F131" s="75">
        <v>1</v>
      </c>
    </row>
    <row r="132" spans="1:6" x14ac:dyDescent="0.25">
      <c r="A132" s="75"/>
      <c r="B132" s="75"/>
      <c r="C132" s="76">
        <v>9.0277777777777776E-2</v>
      </c>
      <c r="D132" s="16">
        <f t="shared" si="13"/>
        <v>130</v>
      </c>
      <c r="E132" s="27">
        <f t="shared" si="19"/>
        <v>120</v>
      </c>
      <c r="F132" s="75">
        <v>8</v>
      </c>
    </row>
    <row r="133" spans="1:6" x14ac:dyDescent="0.25">
      <c r="A133" s="75">
        <v>1</v>
      </c>
      <c r="B133" s="75">
        <v>20</v>
      </c>
      <c r="C133" s="76">
        <v>5.5555555555555558E-3</v>
      </c>
      <c r="D133" s="16">
        <f t="shared" si="13"/>
        <v>8</v>
      </c>
      <c r="E133" s="27">
        <f>D133-8</f>
        <v>0</v>
      </c>
      <c r="F133" s="75">
        <v>0</v>
      </c>
    </row>
    <row r="134" spans="1:6" x14ac:dyDescent="0.25">
      <c r="A134" s="75"/>
      <c r="B134" s="75"/>
      <c r="C134" s="76">
        <v>6.2499999999999995E-3</v>
      </c>
      <c r="D134" s="16">
        <f t="shared" si="13"/>
        <v>8.9999999999999982</v>
      </c>
      <c r="E134" s="27">
        <f t="shared" ref="E134:E143" si="20">D134-8</f>
        <v>0.99999999999999822</v>
      </c>
      <c r="F134" s="75">
        <v>1</v>
      </c>
    </row>
    <row r="135" spans="1:6" x14ac:dyDescent="0.25">
      <c r="A135" s="75"/>
      <c r="B135" s="75"/>
      <c r="C135" s="76">
        <v>6.9444444444444441E-3</v>
      </c>
      <c r="D135" s="16">
        <f t="shared" si="13"/>
        <v>10</v>
      </c>
      <c r="E135" s="27">
        <f t="shared" si="20"/>
        <v>2</v>
      </c>
      <c r="F135" s="75">
        <v>1</v>
      </c>
    </row>
    <row r="136" spans="1:6" x14ac:dyDescent="0.25">
      <c r="A136" s="75"/>
      <c r="B136" s="75"/>
      <c r="C136" s="76">
        <v>9.7222222222222224E-3</v>
      </c>
      <c r="D136" s="16">
        <f t="shared" si="13"/>
        <v>14</v>
      </c>
      <c r="E136" s="27">
        <f t="shared" si="20"/>
        <v>6</v>
      </c>
      <c r="F136" s="75">
        <v>1</v>
      </c>
    </row>
    <row r="137" spans="1:6" x14ac:dyDescent="0.25">
      <c r="A137" s="75"/>
      <c r="B137" s="75"/>
      <c r="C137" s="76">
        <v>6.8749999999999992E-2</v>
      </c>
      <c r="D137" s="16">
        <f t="shared" ref="D137:D200" si="21">C137*60*24</f>
        <v>98.999999999999972</v>
      </c>
      <c r="E137" s="27">
        <f t="shared" si="20"/>
        <v>90.999999999999972</v>
      </c>
      <c r="F137" s="75">
        <v>1</v>
      </c>
    </row>
    <row r="138" spans="1:6" x14ac:dyDescent="0.25">
      <c r="A138" s="75"/>
      <c r="B138" s="75"/>
      <c r="C138" s="76">
        <v>6.9444444444444434E-2</v>
      </c>
      <c r="D138" s="16">
        <f t="shared" si="21"/>
        <v>99.999999999999986</v>
      </c>
      <c r="E138" s="27">
        <f t="shared" si="20"/>
        <v>91.999999999999986</v>
      </c>
      <c r="F138" s="75">
        <v>1</v>
      </c>
    </row>
    <row r="139" spans="1:6" x14ac:dyDescent="0.25">
      <c r="A139" s="75"/>
      <c r="B139" s="75"/>
      <c r="C139" s="76">
        <v>8.4722222222222213E-2</v>
      </c>
      <c r="D139" s="16">
        <f t="shared" si="21"/>
        <v>122</v>
      </c>
      <c r="E139" s="27">
        <f t="shared" si="20"/>
        <v>114</v>
      </c>
      <c r="F139" s="75">
        <v>1</v>
      </c>
    </row>
    <row r="140" spans="1:6" x14ac:dyDescent="0.25">
      <c r="A140" s="75"/>
      <c r="B140" s="75"/>
      <c r="C140" s="76">
        <v>8.5416666666666655E-2</v>
      </c>
      <c r="D140" s="16">
        <f t="shared" si="21"/>
        <v>122.99999999999997</v>
      </c>
      <c r="E140" s="27">
        <f t="shared" si="20"/>
        <v>114.99999999999997</v>
      </c>
      <c r="F140" s="75">
        <v>1</v>
      </c>
    </row>
    <row r="141" spans="1:6" x14ac:dyDescent="0.25">
      <c r="A141" s="75"/>
      <c r="B141" s="75"/>
      <c r="C141" s="76">
        <v>8.6111111111111124E-2</v>
      </c>
      <c r="D141" s="16">
        <f t="shared" si="21"/>
        <v>124.00000000000003</v>
      </c>
      <c r="E141" s="27">
        <f t="shared" si="20"/>
        <v>116.00000000000003</v>
      </c>
      <c r="F141" s="75">
        <v>1</v>
      </c>
    </row>
    <row r="142" spans="1:6" x14ac:dyDescent="0.25">
      <c r="A142" s="75"/>
      <c r="B142" s="75"/>
      <c r="C142" s="76">
        <v>8.6805555555555566E-2</v>
      </c>
      <c r="D142" s="16">
        <f t="shared" si="21"/>
        <v>125.00000000000001</v>
      </c>
      <c r="E142" s="27">
        <f t="shared" si="20"/>
        <v>117.00000000000001</v>
      </c>
      <c r="F142" s="75">
        <v>1</v>
      </c>
    </row>
    <row r="143" spans="1:6" x14ac:dyDescent="0.25">
      <c r="A143" s="75"/>
      <c r="B143" s="75"/>
      <c r="C143" s="76">
        <v>8.8888888888888892E-2</v>
      </c>
      <c r="D143" s="16">
        <f t="shared" si="21"/>
        <v>128</v>
      </c>
      <c r="E143" s="27">
        <f t="shared" si="20"/>
        <v>120</v>
      </c>
      <c r="F143" s="75">
        <v>8</v>
      </c>
    </row>
    <row r="144" spans="1:6" x14ac:dyDescent="0.25">
      <c r="A144" s="75">
        <v>1</v>
      </c>
      <c r="B144" s="75">
        <v>21</v>
      </c>
      <c r="C144" s="76">
        <v>6.2499999999999995E-3</v>
      </c>
      <c r="D144" s="16">
        <f t="shared" si="21"/>
        <v>8.9999999999999982</v>
      </c>
      <c r="E144" s="27">
        <f>D144-9</f>
        <v>0</v>
      </c>
      <c r="F144" s="75">
        <v>0</v>
      </c>
    </row>
    <row r="145" spans="1:6" x14ac:dyDescent="0.25">
      <c r="A145" s="75"/>
      <c r="B145" s="75"/>
      <c r="C145" s="76">
        <v>6.9444444444444441E-3</v>
      </c>
      <c r="D145" s="16">
        <f t="shared" si="21"/>
        <v>10</v>
      </c>
      <c r="E145" s="27">
        <f t="shared" ref="E145:E158" si="22">D145-9</f>
        <v>1</v>
      </c>
      <c r="F145" s="75">
        <v>6</v>
      </c>
    </row>
    <row r="146" spans="1:6" x14ac:dyDescent="0.25">
      <c r="A146" s="75"/>
      <c r="B146" s="75"/>
      <c r="C146" s="76">
        <v>7.6388888888888886E-3</v>
      </c>
      <c r="D146" s="16">
        <f t="shared" si="21"/>
        <v>11</v>
      </c>
      <c r="E146" s="27">
        <f t="shared" si="22"/>
        <v>2</v>
      </c>
      <c r="F146" s="75">
        <v>7</v>
      </c>
    </row>
    <row r="147" spans="1:6" x14ac:dyDescent="0.25">
      <c r="A147" s="75"/>
      <c r="B147" s="75"/>
      <c r="C147" s="76">
        <v>7.6388888888888886E-3</v>
      </c>
      <c r="D147" s="16">
        <f t="shared" si="21"/>
        <v>11</v>
      </c>
      <c r="E147" s="27">
        <f t="shared" si="22"/>
        <v>2</v>
      </c>
      <c r="F147" s="75">
        <v>6</v>
      </c>
    </row>
    <row r="148" spans="1:6" x14ac:dyDescent="0.25">
      <c r="A148" s="75"/>
      <c r="B148" s="75"/>
      <c r="C148" s="76">
        <v>9.0277777777777787E-3</v>
      </c>
      <c r="D148" s="16">
        <f t="shared" si="21"/>
        <v>13.000000000000002</v>
      </c>
      <c r="E148" s="27">
        <f t="shared" si="22"/>
        <v>4.0000000000000018</v>
      </c>
      <c r="F148" s="75">
        <v>7</v>
      </c>
    </row>
    <row r="149" spans="1:6" x14ac:dyDescent="0.25">
      <c r="A149" s="75"/>
      <c r="B149" s="75"/>
      <c r="C149" s="76">
        <v>9.7222222222222224E-3</v>
      </c>
      <c r="D149" s="16">
        <f t="shared" si="21"/>
        <v>14</v>
      </c>
      <c r="E149" s="27">
        <f t="shared" si="22"/>
        <v>5</v>
      </c>
      <c r="F149" s="75">
        <v>6</v>
      </c>
    </row>
    <row r="150" spans="1:6" x14ac:dyDescent="0.25">
      <c r="A150" s="75"/>
      <c r="B150" s="75"/>
      <c r="C150" s="76">
        <v>1.1111111111111112E-2</v>
      </c>
      <c r="D150" s="16">
        <f t="shared" si="21"/>
        <v>16</v>
      </c>
      <c r="E150" s="27">
        <f t="shared" si="22"/>
        <v>7</v>
      </c>
      <c r="F150" s="75">
        <v>7</v>
      </c>
    </row>
    <row r="151" spans="1:6" x14ac:dyDescent="0.25">
      <c r="A151" s="75"/>
      <c r="B151" s="75"/>
      <c r="C151" s="76">
        <v>1.1111111111111112E-2</v>
      </c>
      <c r="D151" s="16">
        <f t="shared" si="21"/>
        <v>16</v>
      </c>
      <c r="E151" s="27">
        <f t="shared" si="22"/>
        <v>7</v>
      </c>
      <c r="F151" s="75">
        <v>6</v>
      </c>
    </row>
    <row r="152" spans="1:6" x14ac:dyDescent="0.25">
      <c r="A152" s="75"/>
      <c r="B152" s="75"/>
      <c r="C152" s="76">
        <v>1.3888888888888888E-2</v>
      </c>
      <c r="D152" s="16">
        <f t="shared" si="21"/>
        <v>20</v>
      </c>
      <c r="E152" s="27">
        <f t="shared" si="22"/>
        <v>11</v>
      </c>
      <c r="F152" s="75">
        <v>7</v>
      </c>
    </row>
    <row r="153" spans="1:6" x14ac:dyDescent="0.25">
      <c r="A153" s="75"/>
      <c r="B153" s="75"/>
      <c r="C153" s="76">
        <v>1.3888888888888888E-2</v>
      </c>
      <c r="D153" s="16">
        <f t="shared" si="21"/>
        <v>20</v>
      </c>
      <c r="E153" s="27">
        <f t="shared" si="22"/>
        <v>11</v>
      </c>
      <c r="F153" s="75">
        <v>6</v>
      </c>
    </row>
    <row r="154" spans="1:6" x14ac:dyDescent="0.25">
      <c r="A154" s="75"/>
      <c r="B154" s="75"/>
      <c r="C154" s="76">
        <v>1.4583333333333332E-2</v>
      </c>
      <c r="D154" s="16">
        <f t="shared" si="21"/>
        <v>20.999999999999996</v>
      </c>
      <c r="E154" s="27">
        <f t="shared" si="22"/>
        <v>11.999999999999996</v>
      </c>
      <c r="F154" s="75">
        <v>7</v>
      </c>
    </row>
    <row r="155" spans="1:6" x14ac:dyDescent="0.25">
      <c r="A155" s="75"/>
      <c r="B155" s="75"/>
      <c r="C155" s="76">
        <v>1.4583333333333332E-2</v>
      </c>
      <c r="D155" s="16">
        <f t="shared" si="21"/>
        <v>20.999999999999996</v>
      </c>
      <c r="E155" s="27">
        <f t="shared" si="22"/>
        <v>11.999999999999996</v>
      </c>
      <c r="F155" s="75">
        <v>6</v>
      </c>
    </row>
    <row r="156" spans="1:6" x14ac:dyDescent="0.25">
      <c r="A156" s="75"/>
      <c r="B156" s="75"/>
      <c r="C156" s="76">
        <v>2.0833333333333332E-2</v>
      </c>
      <c r="D156" s="16">
        <f t="shared" si="21"/>
        <v>30</v>
      </c>
      <c r="E156" s="27">
        <f t="shared" si="22"/>
        <v>21</v>
      </c>
      <c r="F156" s="75">
        <v>7</v>
      </c>
    </row>
    <row r="157" spans="1:6" x14ac:dyDescent="0.25">
      <c r="A157" s="75"/>
      <c r="B157" s="75"/>
      <c r="C157" s="76">
        <v>2.1527777777777781E-2</v>
      </c>
      <c r="D157" s="16">
        <f t="shared" si="21"/>
        <v>31.000000000000007</v>
      </c>
      <c r="E157" s="27">
        <f t="shared" si="22"/>
        <v>22.000000000000007</v>
      </c>
      <c r="F157" s="75">
        <v>6</v>
      </c>
    </row>
    <row r="158" spans="1:6" x14ac:dyDescent="0.25">
      <c r="A158" s="75"/>
      <c r="B158" s="75"/>
      <c r="C158" s="76">
        <v>8.9583333333333334E-2</v>
      </c>
      <c r="D158" s="16">
        <f t="shared" si="21"/>
        <v>129</v>
      </c>
      <c r="E158" s="27">
        <f t="shared" si="22"/>
        <v>120</v>
      </c>
      <c r="F158" s="75">
        <v>8</v>
      </c>
    </row>
    <row r="159" spans="1:6" x14ac:dyDescent="0.25">
      <c r="A159" s="75">
        <v>1</v>
      </c>
      <c r="B159" s="75">
        <v>22</v>
      </c>
      <c r="C159" s="76">
        <v>5.5555555555555558E-3</v>
      </c>
      <c r="D159" s="16">
        <f t="shared" si="21"/>
        <v>8</v>
      </c>
      <c r="E159" s="27">
        <f>D159-8</f>
        <v>0</v>
      </c>
      <c r="F159" s="75">
        <v>0</v>
      </c>
    </row>
    <row r="160" spans="1:6" x14ac:dyDescent="0.25">
      <c r="A160" s="75"/>
      <c r="B160" s="75"/>
      <c r="C160" s="76">
        <v>6.2499999999999995E-3</v>
      </c>
      <c r="D160" s="16">
        <f t="shared" si="21"/>
        <v>8.9999999999999982</v>
      </c>
      <c r="E160" s="27">
        <f t="shared" ref="E160:E162" si="23">D160-8</f>
        <v>0.99999999999999822</v>
      </c>
      <c r="F160" s="75">
        <v>4</v>
      </c>
    </row>
    <row r="161" spans="1:6" x14ac:dyDescent="0.25">
      <c r="A161" s="75"/>
      <c r="B161" s="75"/>
      <c r="C161" s="76">
        <v>6.2499999999999995E-3</v>
      </c>
      <c r="D161" s="16">
        <f t="shared" si="21"/>
        <v>8.9999999999999982</v>
      </c>
      <c r="E161" s="27">
        <f t="shared" si="23"/>
        <v>0.99999999999999822</v>
      </c>
      <c r="F161" s="75">
        <v>5</v>
      </c>
    </row>
    <row r="162" spans="1:6" x14ac:dyDescent="0.25">
      <c r="A162" s="75"/>
      <c r="B162" s="75"/>
      <c r="C162" s="76">
        <v>8.8888888888888892E-2</v>
      </c>
      <c r="D162" s="16">
        <f t="shared" si="21"/>
        <v>128</v>
      </c>
      <c r="E162" s="27">
        <f t="shared" si="23"/>
        <v>120</v>
      </c>
      <c r="F162" s="75">
        <v>8</v>
      </c>
    </row>
    <row r="163" spans="1:6" x14ac:dyDescent="0.25">
      <c r="A163" s="75">
        <v>1</v>
      </c>
      <c r="B163" s="75">
        <v>23</v>
      </c>
      <c r="C163" s="76">
        <v>4.8611111111111112E-3</v>
      </c>
      <c r="D163" s="16">
        <f t="shared" si="21"/>
        <v>7</v>
      </c>
      <c r="E163" s="27">
        <f>D163-7</f>
        <v>0</v>
      </c>
      <c r="F163" s="75">
        <v>0</v>
      </c>
    </row>
    <row r="164" spans="1:6" x14ac:dyDescent="0.25">
      <c r="A164" s="75"/>
      <c r="B164" s="75"/>
      <c r="C164" s="76">
        <v>3.1944444444444449E-2</v>
      </c>
      <c r="D164" s="16">
        <f t="shared" si="21"/>
        <v>46.000000000000007</v>
      </c>
      <c r="E164" s="27">
        <f t="shared" ref="E164:E170" si="24">D164-7</f>
        <v>39.000000000000007</v>
      </c>
      <c r="F164" s="75">
        <v>1</v>
      </c>
    </row>
    <row r="165" spans="1:6" x14ac:dyDescent="0.25">
      <c r="A165" s="75"/>
      <c r="B165" s="75"/>
      <c r="C165" s="76">
        <v>3.2638888888888891E-2</v>
      </c>
      <c r="D165" s="16">
        <f t="shared" si="21"/>
        <v>47</v>
      </c>
      <c r="E165" s="27">
        <f t="shared" si="24"/>
        <v>40</v>
      </c>
      <c r="F165" s="75">
        <v>1</v>
      </c>
    </row>
    <row r="166" spans="1:6" x14ac:dyDescent="0.25">
      <c r="A166" s="75"/>
      <c r="B166" s="75"/>
      <c r="C166" s="76">
        <v>3.3333333333333333E-2</v>
      </c>
      <c r="D166" s="16">
        <f t="shared" si="21"/>
        <v>48</v>
      </c>
      <c r="E166" s="27">
        <f t="shared" si="24"/>
        <v>41</v>
      </c>
      <c r="F166" s="75">
        <v>1</v>
      </c>
    </row>
    <row r="167" spans="1:6" x14ac:dyDescent="0.25">
      <c r="A167" s="75"/>
      <c r="B167" s="75"/>
      <c r="C167" s="76">
        <v>6.3194444444444442E-2</v>
      </c>
      <c r="D167" s="16">
        <f t="shared" si="21"/>
        <v>91</v>
      </c>
      <c r="E167" s="27">
        <f t="shared" si="24"/>
        <v>84</v>
      </c>
      <c r="F167" s="75">
        <v>1</v>
      </c>
    </row>
    <row r="168" spans="1:6" x14ac:dyDescent="0.25">
      <c r="A168" s="75"/>
      <c r="B168" s="75"/>
      <c r="C168" s="76">
        <v>6.3888888888888884E-2</v>
      </c>
      <c r="D168" s="16">
        <f t="shared" si="21"/>
        <v>92</v>
      </c>
      <c r="E168" s="27">
        <f t="shared" si="24"/>
        <v>85</v>
      </c>
      <c r="F168" s="75">
        <v>1</v>
      </c>
    </row>
    <row r="169" spans="1:6" x14ac:dyDescent="0.25">
      <c r="A169" s="75"/>
      <c r="B169" s="75"/>
      <c r="C169" s="76">
        <v>6.3888888888888884E-2</v>
      </c>
      <c r="D169" s="16">
        <f t="shared" si="21"/>
        <v>92</v>
      </c>
      <c r="E169" s="27">
        <f t="shared" si="24"/>
        <v>85</v>
      </c>
      <c r="F169" s="75">
        <v>1</v>
      </c>
    </row>
    <row r="170" spans="1:6" x14ac:dyDescent="0.25">
      <c r="A170" s="75"/>
      <c r="B170" s="75"/>
      <c r="C170" s="76">
        <v>8.819444444444445E-2</v>
      </c>
      <c r="D170" s="16">
        <f t="shared" si="21"/>
        <v>127</v>
      </c>
      <c r="E170" s="27">
        <f t="shared" si="24"/>
        <v>120</v>
      </c>
      <c r="F170" s="75">
        <v>8</v>
      </c>
    </row>
    <row r="171" spans="1:6" x14ac:dyDescent="0.25">
      <c r="A171" s="75">
        <v>1</v>
      </c>
      <c r="B171" s="75">
        <v>24</v>
      </c>
      <c r="C171" s="76">
        <v>5.5555555555555558E-3</v>
      </c>
      <c r="D171" s="16">
        <f t="shared" si="21"/>
        <v>8</v>
      </c>
      <c r="E171" s="27">
        <f>D171-8</f>
        <v>0</v>
      </c>
      <c r="F171" s="75">
        <v>0</v>
      </c>
    </row>
    <row r="172" spans="1:6" x14ac:dyDescent="0.25">
      <c r="A172" s="75"/>
      <c r="B172" s="75"/>
      <c r="C172" s="76">
        <v>6.2499999999999995E-3</v>
      </c>
      <c r="D172" s="16">
        <f t="shared" si="21"/>
        <v>8.9999999999999982</v>
      </c>
      <c r="E172" s="27">
        <f t="shared" ref="E172:E178" si="25">D172-8</f>
        <v>0.99999999999999822</v>
      </c>
      <c r="F172" s="75">
        <v>6</v>
      </c>
    </row>
    <row r="173" spans="1:6" x14ac:dyDescent="0.25">
      <c r="A173" s="75"/>
      <c r="B173" s="75"/>
      <c r="C173" s="76">
        <v>6.2499999999999995E-3</v>
      </c>
      <c r="D173" s="16">
        <f t="shared" si="21"/>
        <v>8.9999999999999982</v>
      </c>
      <c r="E173" s="27">
        <f t="shared" si="25"/>
        <v>0.99999999999999822</v>
      </c>
      <c r="F173" s="75">
        <v>7</v>
      </c>
    </row>
    <row r="174" spans="1:6" x14ac:dyDescent="0.25">
      <c r="A174" s="75"/>
      <c r="B174" s="75"/>
      <c r="C174" s="76">
        <v>1.7361111111111112E-2</v>
      </c>
      <c r="D174" s="16">
        <f t="shared" si="21"/>
        <v>25</v>
      </c>
      <c r="E174" s="27">
        <f t="shared" si="25"/>
        <v>17</v>
      </c>
      <c r="F174" s="75">
        <v>1</v>
      </c>
    </row>
    <row r="175" spans="1:6" x14ac:dyDescent="0.25">
      <c r="A175" s="75"/>
      <c r="B175" s="75"/>
      <c r="C175" s="76">
        <v>2.4305555555555556E-2</v>
      </c>
      <c r="D175" s="16">
        <f t="shared" si="21"/>
        <v>35</v>
      </c>
      <c r="E175" s="27">
        <f t="shared" si="25"/>
        <v>27</v>
      </c>
      <c r="F175" s="75">
        <v>1</v>
      </c>
    </row>
    <row r="176" spans="1:6" x14ac:dyDescent="0.25">
      <c r="A176" s="75"/>
      <c r="B176" s="75"/>
      <c r="C176" s="76">
        <v>4.2361111111111106E-2</v>
      </c>
      <c r="D176" s="16">
        <f t="shared" si="21"/>
        <v>61</v>
      </c>
      <c r="E176" s="27">
        <f t="shared" si="25"/>
        <v>53</v>
      </c>
      <c r="F176" s="75">
        <v>1</v>
      </c>
    </row>
    <row r="177" spans="1:6" x14ac:dyDescent="0.25">
      <c r="A177" s="75"/>
      <c r="B177" s="75"/>
      <c r="C177" s="76">
        <v>6.1111111111111116E-2</v>
      </c>
      <c r="D177" s="16">
        <f t="shared" si="21"/>
        <v>88</v>
      </c>
      <c r="E177" s="27">
        <f t="shared" si="25"/>
        <v>80</v>
      </c>
      <c r="F177" s="75">
        <v>1</v>
      </c>
    </row>
    <row r="178" spans="1:6" x14ac:dyDescent="0.25">
      <c r="A178" s="75"/>
      <c r="B178" s="75"/>
      <c r="C178" s="76">
        <v>8.8888888888888892E-2</v>
      </c>
      <c r="D178" s="16">
        <f t="shared" si="21"/>
        <v>128</v>
      </c>
      <c r="E178" s="27">
        <f t="shared" si="25"/>
        <v>120</v>
      </c>
      <c r="F178" s="75">
        <v>8</v>
      </c>
    </row>
    <row r="179" spans="1:6" x14ac:dyDescent="0.25">
      <c r="A179" s="75">
        <v>1</v>
      </c>
      <c r="B179" s="75">
        <v>25</v>
      </c>
      <c r="C179" s="76">
        <v>6.9444444444444441E-3</v>
      </c>
      <c r="D179" s="16">
        <f t="shared" si="21"/>
        <v>10</v>
      </c>
      <c r="E179" s="27">
        <f>D179-10</f>
        <v>0</v>
      </c>
      <c r="F179" s="75">
        <v>0</v>
      </c>
    </row>
    <row r="180" spans="1:6" x14ac:dyDescent="0.25">
      <c r="A180" s="75"/>
      <c r="B180" s="75"/>
      <c r="C180" s="76">
        <v>6.9444444444444441E-3</v>
      </c>
      <c r="D180" s="16">
        <f t="shared" si="21"/>
        <v>10</v>
      </c>
      <c r="E180" s="27">
        <f t="shared" ref="E180:E232" si="26">D180-10</f>
        <v>0</v>
      </c>
      <c r="F180" s="75">
        <v>6</v>
      </c>
    </row>
    <row r="181" spans="1:6" x14ac:dyDescent="0.25">
      <c r="A181" s="75"/>
      <c r="B181" s="75"/>
      <c r="C181" s="76">
        <v>8.3333333333333332E-3</v>
      </c>
      <c r="D181" s="16">
        <f t="shared" si="21"/>
        <v>12</v>
      </c>
      <c r="E181" s="27">
        <f t="shared" si="26"/>
        <v>2</v>
      </c>
      <c r="F181" s="75">
        <v>7</v>
      </c>
    </row>
    <row r="182" spans="1:6" x14ac:dyDescent="0.25">
      <c r="A182" s="75"/>
      <c r="B182" s="75"/>
      <c r="C182" s="76">
        <v>8.3333333333333332E-3</v>
      </c>
      <c r="D182" s="16">
        <f t="shared" si="21"/>
        <v>12</v>
      </c>
      <c r="E182" s="27">
        <f t="shared" si="26"/>
        <v>2</v>
      </c>
      <c r="F182" s="75">
        <v>6</v>
      </c>
    </row>
    <row r="183" spans="1:6" x14ac:dyDescent="0.25">
      <c r="A183" s="75"/>
      <c r="B183" s="75"/>
      <c r="C183" s="76">
        <v>9.0277777777777787E-3</v>
      </c>
      <c r="D183" s="16">
        <f t="shared" si="21"/>
        <v>13.000000000000002</v>
      </c>
      <c r="E183" s="27">
        <f t="shared" si="26"/>
        <v>3.0000000000000018</v>
      </c>
      <c r="F183" s="75">
        <v>7</v>
      </c>
    </row>
    <row r="184" spans="1:6" x14ac:dyDescent="0.25">
      <c r="A184" s="75"/>
      <c r="B184" s="75"/>
      <c r="C184" s="76">
        <v>9.0277777777777787E-3</v>
      </c>
      <c r="D184" s="16">
        <f t="shared" si="21"/>
        <v>13.000000000000002</v>
      </c>
      <c r="E184" s="27">
        <f t="shared" si="26"/>
        <v>3.0000000000000018</v>
      </c>
      <c r="F184" s="75">
        <v>1</v>
      </c>
    </row>
    <row r="185" spans="1:6" x14ac:dyDescent="0.25">
      <c r="A185" s="75"/>
      <c r="B185" s="75"/>
      <c r="C185" s="76">
        <v>9.0277777777777787E-3</v>
      </c>
      <c r="D185" s="16">
        <f t="shared" si="21"/>
        <v>13.000000000000002</v>
      </c>
      <c r="E185" s="27">
        <f t="shared" si="26"/>
        <v>3.0000000000000018</v>
      </c>
      <c r="F185" s="75">
        <v>6</v>
      </c>
    </row>
    <row r="186" spans="1:6" x14ac:dyDescent="0.25">
      <c r="A186" s="75"/>
      <c r="B186" s="75"/>
      <c r="C186" s="76">
        <v>1.1111111111111112E-2</v>
      </c>
      <c r="D186" s="16">
        <f t="shared" si="21"/>
        <v>16</v>
      </c>
      <c r="E186" s="27">
        <f t="shared" si="26"/>
        <v>6</v>
      </c>
      <c r="F186" s="75">
        <v>7</v>
      </c>
    </row>
    <row r="187" spans="1:6" x14ac:dyDescent="0.25">
      <c r="A187" s="75"/>
      <c r="B187" s="75"/>
      <c r="C187" s="76">
        <v>1.1805555555555555E-2</v>
      </c>
      <c r="D187" s="16">
        <f t="shared" si="21"/>
        <v>17</v>
      </c>
      <c r="E187" s="27">
        <f t="shared" si="26"/>
        <v>7</v>
      </c>
      <c r="F187" s="75">
        <v>6</v>
      </c>
    </row>
    <row r="188" spans="1:6" x14ac:dyDescent="0.25">
      <c r="A188" s="75"/>
      <c r="B188" s="75"/>
      <c r="C188" s="76">
        <v>1.3194444444444444E-2</v>
      </c>
      <c r="D188" s="16">
        <f t="shared" si="21"/>
        <v>19</v>
      </c>
      <c r="E188" s="27">
        <f t="shared" si="26"/>
        <v>9</v>
      </c>
      <c r="F188" s="75">
        <v>7</v>
      </c>
    </row>
    <row r="189" spans="1:6" x14ac:dyDescent="0.25">
      <c r="A189" s="75"/>
      <c r="B189" s="75"/>
      <c r="C189" s="76">
        <v>1.3888888888888888E-2</v>
      </c>
      <c r="D189" s="16">
        <f t="shared" si="21"/>
        <v>20</v>
      </c>
      <c r="E189" s="27">
        <f t="shared" si="26"/>
        <v>10</v>
      </c>
      <c r="F189" s="75">
        <v>6</v>
      </c>
    </row>
    <row r="190" spans="1:6" x14ac:dyDescent="0.25">
      <c r="A190" s="75"/>
      <c r="B190" s="75"/>
      <c r="C190" s="76">
        <v>1.5972222222222224E-2</v>
      </c>
      <c r="D190" s="16">
        <f t="shared" si="21"/>
        <v>23.000000000000004</v>
      </c>
      <c r="E190" s="27">
        <f t="shared" si="26"/>
        <v>13.000000000000004</v>
      </c>
      <c r="F190" s="75">
        <v>7</v>
      </c>
    </row>
    <row r="191" spans="1:6" x14ac:dyDescent="0.25">
      <c r="A191" s="75"/>
      <c r="B191" s="75"/>
      <c r="C191" s="76">
        <v>1.6666666666666666E-2</v>
      </c>
      <c r="D191" s="16">
        <f t="shared" si="21"/>
        <v>24</v>
      </c>
      <c r="E191" s="27">
        <f t="shared" si="26"/>
        <v>14</v>
      </c>
      <c r="F191" s="75">
        <v>6</v>
      </c>
    </row>
    <row r="192" spans="1:6" x14ac:dyDescent="0.25">
      <c r="A192" s="75"/>
      <c r="B192" s="75"/>
      <c r="C192" s="76">
        <v>1.8749999999999999E-2</v>
      </c>
      <c r="D192" s="16">
        <f t="shared" si="21"/>
        <v>27</v>
      </c>
      <c r="E192" s="27">
        <f t="shared" si="26"/>
        <v>17</v>
      </c>
      <c r="F192" s="75">
        <v>7</v>
      </c>
    </row>
    <row r="193" spans="1:6" x14ac:dyDescent="0.25">
      <c r="A193" s="75"/>
      <c r="B193" s="75"/>
      <c r="C193" s="76">
        <v>1.9444444444444445E-2</v>
      </c>
      <c r="D193" s="16">
        <f t="shared" si="21"/>
        <v>28</v>
      </c>
      <c r="E193" s="27">
        <f t="shared" si="26"/>
        <v>18</v>
      </c>
      <c r="F193" s="75">
        <v>6</v>
      </c>
    </row>
    <row r="194" spans="1:6" x14ac:dyDescent="0.25">
      <c r="A194" s="75"/>
      <c r="B194" s="75"/>
      <c r="C194" s="76">
        <v>2.0833333333333332E-2</v>
      </c>
      <c r="D194" s="16">
        <f t="shared" si="21"/>
        <v>30</v>
      </c>
      <c r="E194" s="27">
        <f t="shared" si="26"/>
        <v>20</v>
      </c>
      <c r="F194" s="75">
        <v>7</v>
      </c>
    </row>
    <row r="195" spans="1:6" x14ac:dyDescent="0.25">
      <c r="A195" s="75"/>
      <c r="B195" s="75"/>
      <c r="C195" s="76">
        <v>2.1527777777777781E-2</v>
      </c>
      <c r="D195" s="16">
        <f t="shared" si="21"/>
        <v>31.000000000000007</v>
      </c>
      <c r="E195" s="27">
        <f t="shared" si="26"/>
        <v>21.000000000000007</v>
      </c>
      <c r="F195" s="75">
        <v>6</v>
      </c>
    </row>
    <row r="196" spans="1:6" x14ac:dyDescent="0.25">
      <c r="A196" s="75"/>
      <c r="B196" s="75"/>
      <c r="C196" s="76">
        <v>2.2222222222222223E-2</v>
      </c>
      <c r="D196" s="16">
        <f t="shared" si="21"/>
        <v>32</v>
      </c>
      <c r="E196" s="27">
        <f t="shared" si="26"/>
        <v>22</v>
      </c>
      <c r="F196" s="75">
        <v>7</v>
      </c>
    </row>
    <row r="197" spans="1:6" x14ac:dyDescent="0.25">
      <c r="A197" s="75"/>
      <c r="B197" s="75"/>
      <c r="C197" s="76">
        <v>2.2916666666666669E-2</v>
      </c>
      <c r="D197" s="16">
        <f t="shared" si="21"/>
        <v>33</v>
      </c>
      <c r="E197" s="27">
        <f t="shared" si="26"/>
        <v>23</v>
      </c>
      <c r="F197" s="75">
        <v>6</v>
      </c>
    </row>
    <row r="198" spans="1:6" x14ac:dyDescent="0.25">
      <c r="A198" s="75"/>
      <c r="B198" s="75"/>
      <c r="C198" s="76">
        <v>2.4999999999999998E-2</v>
      </c>
      <c r="D198" s="16">
        <f t="shared" si="21"/>
        <v>35.999999999999993</v>
      </c>
      <c r="E198" s="27">
        <f t="shared" si="26"/>
        <v>25.999999999999993</v>
      </c>
      <c r="F198" s="75">
        <v>7</v>
      </c>
    </row>
    <row r="199" spans="1:6" x14ac:dyDescent="0.25">
      <c r="A199" s="75"/>
      <c r="B199" s="75"/>
      <c r="C199" s="76">
        <v>2.4999999999999998E-2</v>
      </c>
      <c r="D199" s="16">
        <f t="shared" si="21"/>
        <v>35.999999999999993</v>
      </c>
      <c r="E199" s="27">
        <f t="shared" si="26"/>
        <v>25.999999999999993</v>
      </c>
      <c r="F199" s="75">
        <v>6</v>
      </c>
    </row>
    <row r="200" spans="1:6" x14ac:dyDescent="0.25">
      <c r="A200" s="75"/>
      <c r="B200" s="75"/>
      <c r="C200" s="76">
        <v>2.7083333333333334E-2</v>
      </c>
      <c r="D200" s="16">
        <f t="shared" si="21"/>
        <v>39</v>
      </c>
      <c r="E200" s="27">
        <f t="shared" si="26"/>
        <v>29</v>
      </c>
      <c r="F200" s="75">
        <v>7</v>
      </c>
    </row>
    <row r="201" spans="1:6" x14ac:dyDescent="0.25">
      <c r="A201" s="75"/>
      <c r="B201" s="75"/>
      <c r="C201" s="76">
        <v>2.7083333333333334E-2</v>
      </c>
      <c r="D201" s="16">
        <f t="shared" ref="D201:D264" si="27">C201*60*24</f>
        <v>39</v>
      </c>
      <c r="E201" s="27">
        <f t="shared" si="26"/>
        <v>29</v>
      </c>
      <c r="F201" s="75">
        <v>6</v>
      </c>
    </row>
    <row r="202" spans="1:6" x14ac:dyDescent="0.25">
      <c r="A202" s="75"/>
      <c r="B202" s="75"/>
      <c r="C202" s="76">
        <v>2.7777777777777776E-2</v>
      </c>
      <c r="D202" s="16">
        <f t="shared" si="27"/>
        <v>40</v>
      </c>
      <c r="E202" s="27">
        <f t="shared" si="26"/>
        <v>30</v>
      </c>
      <c r="F202" s="75">
        <v>7</v>
      </c>
    </row>
    <row r="203" spans="1:6" x14ac:dyDescent="0.25">
      <c r="A203" s="75"/>
      <c r="B203" s="75"/>
      <c r="C203" s="76">
        <v>2.7777777777777776E-2</v>
      </c>
      <c r="D203" s="16">
        <f t="shared" si="27"/>
        <v>40</v>
      </c>
      <c r="E203" s="27">
        <f t="shared" si="26"/>
        <v>30</v>
      </c>
      <c r="F203" s="75">
        <v>6</v>
      </c>
    </row>
    <row r="204" spans="1:6" x14ac:dyDescent="0.25">
      <c r="A204" s="75"/>
      <c r="B204" s="75"/>
      <c r="C204" s="76">
        <v>2.9166666666666664E-2</v>
      </c>
      <c r="D204" s="16">
        <f t="shared" si="27"/>
        <v>41.999999999999993</v>
      </c>
      <c r="E204" s="27">
        <f t="shared" si="26"/>
        <v>31.999999999999993</v>
      </c>
      <c r="F204" s="75">
        <v>7</v>
      </c>
    </row>
    <row r="205" spans="1:6" x14ac:dyDescent="0.25">
      <c r="A205" s="75"/>
      <c r="B205" s="75"/>
      <c r="C205" s="76">
        <v>2.9166666666666664E-2</v>
      </c>
      <c r="D205" s="16">
        <f t="shared" si="27"/>
        <v>41.999999999999993</v>
      </c>
      <c r="E205" s="27">
        <f t="shared" si="26"/>
        <v>31.999999999999993</v>
      </c>
      <c r="F205" s="75">
        <v>6</v>
      </c>
    </row>
    <row r="206" spans="1:6" x14ac:dyDescent="0.25">
      <c r="A206" s="75"/>
      <c r="B206" s="75"/>
      <c r="C206" s="76">
        <v>2.9861111111111113E-2</v>
      </c>
      <c r="D206" s="16">
        <f t="shared" si="27"/>
        <v>43</v>
      </c>
      <c r="E206" s="27">
        <f t="shared" si="26"/>
        <v>33</v>
      </c>
      <c r="F206" s="75">
        <v>7</v>
      </c>
    </row>
    <row r="207" spans="1:6" x14ac:dyDescent="0.25">
      <c r="A207" s="75"/>
      <c r="B207" s="75"/>
      <c r="C207" s="76">
        <v>3.0555555555555555E-2</v>
      </c>
      <c r="D207" s="16">
        <f t="shared" si="27"/>
        <v>44</v>
      </c>
      <c r="E207" s="27">
        <f t="shared" si="26"/>
        <v>34</v>
      </c>
      <c r="F207" s="75">
        <v>6</v>
      </c>
    </row>
    <row r="208" spans="1:6" x14ac:dyDescent="0.25">
      <c r="A208" s="75"/>
      <c r="B208" s="75"/>
      <c r="C208" s="76">
        <v>3.1944444444444449E-2</v>
      </c>
      <c r="D208" s="16">
        <f t="shared" si="27"/>
        <v>46.000000000000007</v>
      </c>
      <c r="E208" s="27">
        <f t="shared" si="26"/>
        <v>36.000000000000007</v>
      </c>
      <c r="F208" s="75">
        <v>7</v>
      </c>
    </row>
    <row r="209" spans="1:11" x14ac:dyDescent="0.25">
      <c r="A209" s="75"/>
      <c r="B209" s="75"/>
      <c r="C209" s="76">
        <v>3.3333333333333333E-2</v>
      </c>
      <c r="D209" s="16">
        <f t="shared" si="27"/>
        <v>48</v>
      </c>
      <c r="E209" s="27">
        <f t="shared" si="26"/>
        <v>38</v>
      </c>
      <c r="F209" s="75">
        <v>6</v>
      </c>
    </row>
    <row r="210" spans="1:11" x14ac:dyDescent="0.25">
      <c r="A210" s="75"/>
      <c r="B210" s="75"/>
      <c r="C210" s="76">
        <v>3.4027777777777775E-2</v>
      </c>
      <c r="D210" s="16">
        <f t="shared" si="27"/>
        <v>49</v>
      </c>
      <c r="E210" s="27">
        <f t="shared" si="26"/>
        <v>39</v>
      </c>
      <c r="F210" s="75">
        <v>7</v>
      </c>
    </row>
    <row r="211" spans="1:11" x14ac:dyDescent="0.25">
      <c r="A211" s="75"/>
      <c r="B211" s="75"/>
      <c r="C211" s="76">
        <v>3.4722222222222224E-2</v>
      </c>
      <c r="D211" s="16">
        <f t="shared" si="27"/>
        <v>50</v>
      </c>
      <c r="E211" s="27">
        <f t="shared" si="26"/>
        <v>40</v>
      </c>
      <c r="F211" s="75">
        <v>6</v>
      </c>
    </row>
    <row r="212" spans="1:11" x14ac:dyDescent="0.25">
      <c r="A212" s="75"/>
      <c r="B212" s="75"/>
      <c r="C212" s="76">
        <v>3.5416666666666666E-2</v>
      </c>
      <c r="D212" s="16">
        <f t="shared" si="27"/>
        <v>51</v>
      </c>
      <c r="E212" s="27">
        <f t="shared" si="26"/>
        <v>41</v>
      </c>
      <c r="F212" s="75">
        <v>7</v>
      </c>
      <c r="G212" s="73"/>
      <c r="H212" s="73"/>
      <c r="I212" s="73"/>
      <c r="J212" s="73"/>
      <c r="K212" s="73"/>
    </row>
    <row r="213" spans="1:11" x14ac:dyDescent="0.25">
      <c r="A213" s="75"/>
      <c r="B213" s="75"/>
      <c r="C213" s="76">
        <v>3.6111111111111115E-2</v>
      </c>
      <c r="D213" s="16">
        <f t="shared" si="27"/>
        <v>52.000000000000007</v>
      </c>
      <c r="E213" s="27">
        <f t="shared" si="26"/>
        <v>42.000000000000007</v>
      </c>
      <c r="F213" s="75">
        <v>6</v>
      </c>
      <c r="G213" s="73"/>
      <c r="H213" s="73"/>
      <c r="I213" s="73"/>
      <c r="J213" s="73"/>
      <c r="K213" s="73"/>
    </row>
    <row r="214" spans="1:11" x14ac:dyDescent="0.25">
      <c r="A214" s="75"/>
      <c r="B214" s="75"/>
      <c r="C214" s="76">
        <v>3.6805555555555557E-2</v>
      </c>
      <c r="D214" s="16">
        <f t="shared" si="27"/>
        <v>53</v>
      </c>
      <c r="E214" s="27">
        <f t="shared" si="26"/>
        <v>43</v>
      </c>
      <c r="F214" s="75">
        <v>7</v>
      </c>
      <c r="G214" s="73"/>
      <c r="H214" s="73"/>
      <c r="I214" s="73"/>
      <c r="J214" s="73"/>
      <c r="K214" s="73"/>
    </row>
    <row r="215" spans="1:11" x14ac:dyDescent="0.25">
      <c r="A215" s="75"/>
      <c r="B215" s="75"/>
      <c r="C215" s="76">
        <v>3.7499999999999999E-2</v>
      </c>
      <c r="D215" s="16">
        <f t="shared" si="27"/>
        <v>54</v>
      </c>
      <c r="E215" s="27">
        <f t="shared" si="26"/>
        <v>44</v>
      </c>
      <c r="F215" s="75">
        <v>6</v>
      </c>
      <c r="G215" s="73"/>
      <c r="H215" s="73"/>
      <c r="I215" s="73"/>
      <c r="J215" s="73"/>
      <c r="K215" s="73"/>
    </row>
    <row r="216" spans="1:11" x14ac:dyDescent="0.25">
      <c r="A216" s="75"/>
      <c r="B216" s="75"/>
      <c r="C216" s="76">
        <v>3.8194444444444441E-2</v>
      </c>
      <c r="D216" s="16">
        <f t="shared" si="27"/>
        <v>55</v>
      </c>
      <c r="E216" s="27">
        <f t="shared" si="26"/>
        <v>45</v>
      </c>
      <c r="F216" s="75">
        <v>7</v>
      </c>
      <c r="G216" s="73"/>
      <c r="H216" s="73"/>
      <c r="I216" s="73"/>
      <c r="J216" s="73"/>
      <c r="K216" s="73"/>
    </row>
    <row r="217" spans="1:11" x14ac:dyDescent="0.25">
      <c r="A217" s="75"/>
      <c r="B217" s="75"/>
      <c r="C217" s="76">
        <v>3.888888888888889E-2</v>
      </c>
      <c r="D217" s="16">
        <f t="shared" si="27"/>
        <v>56</v>
      </c>
      <c r="E217" s="27">
        <f t="shared" si="26"/>
        <v>46</v>
      </c>
      <c r="F217" s="75">
        <v>6</v>
      </c>
      <c r="G217" s="73"/>
      <c r="H217" s="73"/>
      <c r="I217" s="73"/>
      <c r="J217" s="73"/>
      <c r="K217" s="73"/>
    </row>
    <row r="218" spans="1:11" x14ac:dyDescent="0.25">
      <c r="A218" s="75"/>
      <c r="B218" s="75"/>
      <c r="C218" s="76">
        <v>4.027777777777778E-2</v>
      </c>
      <c r="D218" s="16">
        <f t="shared" si="27"/>
        <v>58.000000000000007</v>
      </c>
      <c r="E218" s="27">
        <f t="shared" si="26"/>
        <v>48.000000000000007</v>
      </c>
      <c r="F218" s="75">
        <v>7</v>
      </c>
      <c r="G218" s="73"/>
      <c r="H218" s="73"/>
      <c r="I218" s="73"/>
      <c r="J218" s="73"/>
      <c r="K218" s="73"/>
    </row>
    <row r="219" spans="1:11" x14ac:dyDescent="0.25">
      <c r="A219" s="75"/>
      <c r="B219" s="75"/>
      <c r="C219" s="76">
        <v>4.0972222222222222E-2</v>
      </c>
      <c r="D219" s="16">
        <f t="shared" si="27"/>
        <v>59</v>
      </c>
      <c r="E219" s="27">
        <f t="shared" si="26"/>
        <v>49</v>
      </c>
      <c r="F219" s="75">
        <v>6</v>
      </c>
      <c r="G219" s="73"/>
      <c r="H219" s="73"/>
      <c r="I219" s="73"/>
      <c r="J219" s="73"/>
      <c r="K219" s="73"/>
    </row>
    <row r="220" spans="1:11" x14ac:dyDescent="0.25">
      <c r="A220" s="75"/>
      <c r="B220" s="75"/>
      <c r="C220" s="76">
        <v>4.1666666666666664E-2</v>
      </c>
      <c r="D220" s="16">
        <f t="shared" si="27"/>
        <v>60</v>
      </c>
      <c r="E220" s="27">
        <f t="shared" si="26"/>
        <v>50</v>
      </c>
      <c r="F220" s="75">
        <v>7</v>
      </c>
      <c r="G220" s="73"/>
      <c r="H220" s="73"/>
      <c r="I220" s="73"/>
      <c r="J220" s="73"/>
      <c r="K220" s="73"/>
    </row>
    <row r="221" spans="1:11" x14ac:dyDescent="0.25">
      <c r="A221" s="75"/>
      <c r="B221" s="75"/>
      <c r="C221" s="76">
        <v>4.3750000000000004E-2</v>
      </c>
      <c r="D221" s="16">
        <f t="shared" si="27"/>
        <v>63.000000000000014</v>
      </c>
      <c r="E221" s="27">
        <f t="shared" si="26"/>
        <v>53.000000000000014</v>
      </c>
      <c r="F221" s="75">
        <v>6</v>
      </c>
      <c r="G221" s="73"/>
      <c r="H221" s="73"/>
      <c r="I221" s="73"/>
      <c r="J221" s="73"/>
      <c r="K221" s="73"/>
    </row>
    <row r="222" spans="1:11" x14ac:dyDescent="0.25">
      <c r="A222" s="75"/>
      <c r="B222" s="75"/>
      <c r="C222" s="76">
        <v>4.5138888888888888E-2</v>
      </c>
      <c r="D222" s="16">
        <f t="shared" si="27"/>
        <v>65</v>
      </c>
      <c r="E222" s="27">
        <f t="shared" si="26"/>
        <v>55</v>
      </c>
      <c r="F222" s="75">
        <v>7</v>
      </c>
      <c r="G222" s="73"/>
      <c r="H222" s="73"/>
      <c r="I222" s="73"/>
      <c r="J222" s="73"/>
      <c r="K222" s="73"/>
    </row>
    <row r="223" spans="1:11" x14ac:dyDescent="0.25">
      <c r="A223" s="75"/>
      <c r="B223" s="75"/>
      <c r="C223" s="76">
        <v>4.5833333333333337E-2</v>
      </c>
      <c r="D223" s="16">
        <f t="shared" si="27"/>
        <v>66</v>
      </c>
      <c r="E223" s="27">
        <f t="shared" si="26"/>
        <v>56</v>
      </c>
      <c r="F223" s="75">
        <v>6</v>
      </c>
      <c r="G223" s="73"/>
      <c r="H223" s="73"/>
      <c r="I223" s="73"/>
      <c r="J223" s="73"/>
      <c r="K223" s="73"/>
    </row>
    <row r="224" spans="1:11" x14ac:dyDescent="0.25">
      <c r="A224" s="75"/>
      <c r="B224" s="75"/>
      <c r="C224" s="76">
        <v>4.6527777777777779E-2</v>
      </c>
      <c r="D224" s="16">
        <f t="shared" si="27"/>
        <v>67</v>
      </c>
      <c r="E224" s="27">
        <f t="shared" si="26"/>
        <v>57</v>
      </c>
      <c r="F224" s="75">
        <v>7</v>
      </c>
      <c r="G224" s="73"/>
      <c r="H224" s="73"/>
      <c r="I224" s="73"/>
      <c r="J224" s="73"/>
      <c r="K224" s="73"/>
    </row>
    <row r="225" spans="1:11" x14ac:dyDescent="0.25">
      <c r="A225" s="75"/>
      <c r="B225" s="75"/>
      <c r="C225" s="76">
        <v>4.6527777777777779E-2</v>
      </c>
      <c r="D225" s="16">
        <f t="shared" si="27"/>
        <v>67</v>
      </c>
      <c r="E225" s="27">
        <f t="shared" si="26"/>
        <v>57</v>
      </c>
      <c r="F225" s="75">
        <v>6</v>
      </c>
      <c r="G225" s="73"/>
      <c r="H225" s="73"/>
      <c r="I225" s="73"/>
      <c r="J225" s="73"/>
      <c r="K225" s="73"/>
    </row>
    <row r="226" spans="1:11" x14ac:dyDescent="0.25">
      <c r="A226" s="75"/>
      <c r="B226" s="75"/>
      <c r="C226" s="76">
        <v>4.7916666666666663E-2</v>
      </c>
      <c r="D226" s="16">
        <f t="shared" si="27"/>
        <v>69</v>
      </c>
      <c r="E226" s="27">
        <f t="shared" si="26"/>
        <v>59</v>
      </c>
      <c r="F226" s="75">
        <v>7</v>
      </c>
      <c r="G226" s="73"/>
      <c r="H226" s="73"/>
      <c r="I226" s="73"/>
      <c r="J226" s="73"/>
      <c r="K226" s="73"/>
    </row>
    <row r="227" spans="1:11" x14ac:dyDescent="0.25">
      <c r="A227" s="75"/>
      <c r="B227" s="75"/>
      <c r="C227" s="76">
        <v>4.7916666666666663E-2</v>
      </c>
      <c r="D227" s="16">
        <f t="shared" si="27"/>
        <v>69</v>
      </c>
      <c r="E227" s="27">
        <f t="shared" si="26"/>
        <v>59</v>
      </c>
      <c r="F227" s="75">
        <v>6</v>
      </c>
      <c r="G227" s="73"/>
      <c r="H227" s="73"/>
      <c r="I227" s="73"/>
      <c r="J227" s="73"/>
      <c r="K227" s="73"/>
    </row>
    <row r="228" spans="1:11" x14ac:dyDescent="0.25">
      <c r="A228" s="75"/>
      <c r="B228" s="75"/>
      <c r="C228" s="76">
        <v>4.8611111111111112E-2</v>
      </c>
      <c r="D228" s="16">
        <f t="shared" si="27"/>
        <v>70</v>
      </c>
      <c r="E228" s="27">
        <f t="shared" si="26"/>
        <v>60</v>
      </c>
      <c r="F228" s="75">
        <v>7</v>
      </c>
      <c r="G228" s="73"/>
      <c r="H228" s="73"/>
      <c r="I228" s="73"/>
      <c r="J228" s="73"/>
      <c r="K228" s="73"/>
    </row>
    <row r="229" spans="1:11" x14ac:dyDescent="0.25">
      <c r="A229" s="75"/>
      <c r="B229" s="75"/>
      <c r="C229" s="76">
        <v>4.9305555555555554E-2</v>
      </c>
      <c r="D229" s="16">
        <f t="shared" si="27"/>
        <v>71</v>
      </c>
      <c r="E229" s="27">
        <f t="shared" si="26"/>
        <v>61</v>
      </c>
      <c r="F229" s="75">
        <v>6</v>
      </c>
      <c r="G229" s="73"/>
      <c r="H229" s="73"/>
      <c r="I229" s="73"/>
      <c r="J229" s="73"/>
      <c r="K229" s="73"/>
    </row>
    <row r="230" spans="1:11" x14ac:dyDescent="0.25">
      <c r="A230" s="75"/>
      <c r="B230" s="75"/>
      <c r="C230" s="76">
        <v>5.486111111111111E-2</v>
      </c>
      <c r="D230" s="16">
        <f t="shared" si="27"/>
        <v>79</v>
      </c>
      <c r="E230" s="27">
        <f t="shared" si="26"/>
        <v>69</v>
      </c>
      <c r="F230" s="75">
        <v>7</v>
      </c>
      <c r="G230" s="73"/>
      <c r="H230" s="73"/>
      <c r="I230" s="73"/>
      <c r="J230" s="73"/>
      <c r="K230" s="73"/>
    </row>
    <row r="231" spans="1:11" x14ac:dyDescent="0.25">
      <c r="A231" s="75"/>
      <c r="B231" s="75"/>
      <c r="C231" s="76">
        <v>5.9027777777777783E-2</v>
      </c>
      <c r="D231" s="16">
        <f t="shared" si="27"/>
        <v>85</v>
      </c>
      <c r="E231" s="27">
        <f t="shared" si="26"/>
        <v>75</v>
      </c>
      <c r="F231" s="75">
        <v>1</v>
      </c>
      <c r="G231" s="73"/>
      <c r="H231" s="73"/>
      <c r="I231" s="73"/>
      <c r="J231" s="73"/>
      <c r="K231" s="73"/>
    </row>
    <row r="232" spans="1:11" x14ac:dyDescent="0.25">
      <c r="A232" s="75"/>
      <c r="B232" s="75"/>
      <c r="C232" s="76">
        <v>9.0277777777777776E-2</v>
      </c>
      <c r="D232" s="16">
        <f t="shared" si="27"/>
        <v>130</v>
      </c>
      <c r="E232" s="27">
        <f t="shared" si="26"/>
        <v>120</v>
      </c>
      <c r="F232" s="75">
        <v>8</v>
      </c>
      <c r="G232" s="73"/>
      <c r="H232" s="73"/>
      <c r="I232" s="73"/>
      <c r="J232" s="73"/>
      <c r="K232" s="73"/>
    </row>
    <row r="233" spans="1:11" x14ac:dyDescent="0.25">
      <c r="A233" s="75">
        <v>1</v>
      </c>
      <c r="B233" s="75">
        <v>26</v>
      </c>
      <c r="C233" s="76">
        <v>5.5555555555555558E-3</v>
      </c>
      <c r="D233" s="16">
        <f t="shared" si="27"/>
        <v>8</v>
      </c>
      <c r="E233" s="27">
        <f>D233-8</f>
        <v>0</v>
      </c>
      <c r="F233" s="75">
        <v>0</v>
      </c>
      <c r="G233" s="73"/>
      <c r="H233" s="73"/>
      <c r="I233" s="73"/>
      <c r="J233" s="73"/>
      <c r="K233" s="73"/>
    </row>
    <row r="234" spans="1:11" x14ac:dyDescent="0.25">
      <c r="A234" s="75"/>
      <c r="B234" s="75"/>
      <c r="C234" s="76">
        <v>6.2499999999999995E-3</v>
      </c>
      <c r="D234" s="16">
        <f t="shared" si="27"/>
        <v>8.9999999999999982</v>
      </c>
      <c r="E234" s="27">
        <f t="shared" ref="E234:E239" si="28">D234-8</f>
        <v>0.99999999999999822</v>
      </c>
      <c r="F234" s="75">
        <v>6</v>
      </c>
      <c r="G234" s="73"/>
      <c r="H234" s="73"/>
      <c r="I234" s="73"/>
      <c r="J234" s="73"/>
      <c r="K234" s="73"/>
    </row>
    <row r="235" spans="1:11" x14ac:dyDescent="0.25">
      <c r="A235" s="75"/>
      <c r="B235" s="75"/>
      <c r="C235" s="76">
        <v>6.9444444444444441E-3</v>
      </c>
      <c r="D235" s="16">
        <f t="shared" si="27"/>
        <v>10</v>
      </c>
      <c r="E235" s="27">
        <f t="shared" si="28"/>
        <v>2</v>
      </c>
      <c r="F235" s="75">
        <v>7</v>
      </c>
      <c r="G235" s="73"/>
      <c r="H235" s="73"/>
      <c r="I235" s="73"/>
      <c r="J235" s="73"/>
      <c r="K235" s="73"/>
    </row>
    <row r="236" spans="1:11" x14ac:dyDescent="0.25">
      <c r="A236" s="75"/>
      <c r="B236" s="75"/>
      <c r="C236" s="76">
        <v>6.9444444444444441E-3</v>
      </c>
      <c r="D236" s="16">
        <f t="shared" si="27"/>
        <v>10</v>
      </c>
      <c r="E236" s="27">
        <f t="shared" si="28"/>
        <v>2</v>
      </c>
      <c r="F236" s="75">
        <v>1</v>
      </c>
      <c r="G236" s="73"/>
      <c r="H236" s="73"/>
      <c r="I236" s="73"/>
      <c r="J236" s="73"/>
      <c r="K236" s="73"/>
    </row>
    <row r="237" spans="1:11" x14ac:dyDescent="0.25">
      <c r="A237" s="75"/>
      <c r="B237" s="75"/>
      <c r="C237" s="76">
        <v>3.9583333333333331E-2</v>
      </c>
      <c r="D237" s="16">
        <f t="shared" si="27"/>
        <v>57</v>
      </c>
      <c r="E237" s="27">
        <f t="shared" si="28"/>
        <v>49</v>
      </c>
      <c r="F237" s="75">
        <v>1</v>
      </c>
      <c r="G237" s="73"/>
      <c r="H237" s="73"/>
      <c r="I237" s="73"/>
      <c r="J237" s="73"/>
      <c r="K237" s="73"/>
    </row>
    <row r="238" spans="1:11" x14ac:dyDescent="0.25">
      <c r="A238" s="75"/>
      <c r="B238" s="75"/>
      <c r="C238" s="76">
        <v>4.027777777777778E-2</v>
      </c>
      <c r="D238" s="16">
        <f t="shared" si="27"/>
        <v>58.000000000000007</v>
      </c>
      <c r="E238" s="27">
        <f t="shared" si="28"/>
        <v>50.000000000000007</v>
      </c>
      <c r="F238" s="75">
        <v>1</v>
      </c>
      <c r="G238" s="73"/>
      <c r="H238" s="73"/>
      <c r="I238" s="73"/>
      <c r="J238" s="73"/>
      <c r="K238" s="73"/>
    </row>
    <row r="239" spans="1:11" x14ac:dyDescent="0.25">
      <c r="A239" s="75"/>
      <c r="B239" s="75"/>
      <c r="C239" s="76">
        <v>8.8888888888888892E-2</v>
      </c>
      <c r="D239" s="16">
        <f t="shared" si="27"/>
        <v>128</v>
      </c>
      <c r="E239" s="27">
        <f t="shared" si="28"/>
        <v>120</v>
      </c>
      <c r="F239" s="75">
        <v>8</v>
      </c>
      <c r="G239" s="73"/>
      <c r="H239" s="73"/>
      <c r="I239" s="73"/>
      <c r="J239" s="73"/>
      <c r="K239" s="73"/>
    </row>
    <row r="240" spans="1:11" x14ac:dyDescent="0.25">
      <c r="A240" s="75">
        <v>1</v>
      </c>
      <c r="B240" s="75">
        <v>27</v>
      </c>
      <c r="C240" s="76">
        <v>4.8611111111111112E-3</v>
      </c>
      <c r="D240" s="16">
        <f t="shared" si="27"/>
        <v>7</v>
      </c>
      <c r="E240" s="27">
        <f>D240-7</f>
        <v>0</v>
      </c>
      <c r="F240" s="75">
        <v>0</v>
      </c>
      <c r="G240" s="73"/>
      <c r="H240" s="73"/>
      <c r="I240" s="73"/>
      <c r="J240" s="73"/>
      <c r="K240" s="73"/>
    </row>
    <row r="241" spans="1:11" x14ac:dyDescent="0.25">
      <c r="A241" s="75"/>
      <c r="B241" s="75"/>
      <c r="C241" s="76">
        <v>8.819444444444445E-2</v>
      </c>
      <c r="D241" s="16">
        <f t="shared" si="27"/>
        <v>127</v>
      </c>
      <c r="E241" s="27">
        <f>D241-7</f>
        <v>120</v>
      </c>
      <c r="F241" s="75">
        <v>8</v>
      </c>
      <c r="G241" s="73"/>
      <c r="H241" s="73"/>
      <c r="I241" s="73"/>
      <c r="J241" s="73"/>
      <c r="K241" s="73"/>
    </row>
    <row r="242" spans="1:11" x14ac:dyDescent="0.25">
      <c r="A242" s="75">
        <v>1</v>
      </c>
      <c r="B242" s="75">
        <v>28</v>
      </c>
      <c r="C242" s="76">
        <v>5.5555555555555558E-3</v>
      </c>
      <c r="D242" s="16">
        <f t="shared" si="27"/>
        <v>8</v>
      </c>
      <c r="E242" s="27">
        <f>D242-8</f>
        <v>0</v>
      </c>
      <c r="F242" s="75">
        <v>0</v>
      </c>
      <c r="G242" s="73"/>
      <c r="H242" s="73"/>
      <c r="I242" s="73"/>
      <c r="J242" s="73"/>
      <c r="K242" s="73"/>
    </row>
    <row r="243" spans="1:11" x14ac:dyDescent="0.25">
      <c r="A243" s="75"/>
      <c r="B243" s="75"/>
      <c r="C243" s="76">
        <v>6.2499999999999995E-3</v>
      </c>
      <c r="D243" s="16">
        <f t="shared" si="27"/>
        <v>8.9999999999999982</v>
      </c>
      <c r="E243" s="27">
        <f t="shared" ref="E243:E250" si="29">D243-8</f>
        <v>0.99999999999999822</v>
      </c>
      <c r="F243" s="75">
        <v>1</v>
      </c>
      <c r="G243" s="73"/>
      <c r="H243" s="73"/>
      <c r="I243" s="73"/>
      <c r="J243" s="73"/>
      <c r="K243" s="73"/>
    </row>
    <row r="244" spans="1:11" x14ac:dyDescent="0.25">
      <c r="A244" s="75"/>
      <c r="B244" s="75"/>
      <c r="C244" s="76">
        <v>6.2499999999999995E-3</v>
      </c>
      <c r="D244" s="16">
        <f t="shared" si="27"/>
        <v>8.9999999999999982</v>
      </c>
      <c r="E244" s="27">
        <f t="shared" si="29"/>
        <v>0.99999999999999822</v>
      </c>
      <c r="F244" s="75">
        <v>6</v>
      </c>
      <c r="G244" s="73"/>
      <c r="H244" s="73"/>
      <c r="I244" s="73"/>
      <c r="J244" s="73"/>
      <c r="K244" s="73"/>
    </row>
    <row r="245" spans="1:11" x14ac:dyDescent="0.25">
      <c r="A245" s="75"/>
      <c r="B245" s="75"/>
      <c r="C245" s="76">
        <v>6.2499999999999995E-3</v>
      </c>
      <c r="D245" s="16">
        <f t="shared" si="27"/>
        <v>8.9999999999999982</v>
      </c>
      <c r="E245" s="27">
        <f t="shared" si="29"/>
        <v>0.99999999999999822</v>
      </c>
      <c r="F245" s="75">
        <v>7</v>
      </c>
      <c r="G245" s="73"/>
      <c r="H245" s="73"/>
      <c r="I245" s="73"/>
      <c r="J245" s="73"/>
      <c r="K245" s="73"/>
    </row>
    <row r="246" spans="1:11" x14ac:dyDescent="0.25">
      <c r="A246" s="75"/>
      <c r="B246" s="75"/>
      <c r="C246" s="76">
        <v>9.0277777777777787E-3</v>
      </c>
      <c r="D246" s="16">
        <f t="shared" si="27"/>
        <v>13.000000000000002</v>
      </c>
      <c r="E246" s="27">
        <f t="shared" si="29"/>
        <v>5.0000000000000018</v>
      </c>
      <c r="F246" s="75">
        <v>1</v>
      </c>
      <c r="G246" s="73"/>
      <c r="H246" s="73"/>
      <c r="I246" s="73"/>
      <c r="J246" s="73"/>
      <c r="K246" s="73"/>
    </row>
    <row r="247" spans="1:11" x14ac:dyDescent="0.25">
      <c r="A247" s="75"/>
      <c r="B247" s="75"/>
      <c r="C247" s="76">
        <v>8.8888888888888892E-2</v>
      </c>
      <c r="D247" s="16">
        <f t="shared" si="27"/>
        <v>128</v>
      </c>
      <c r="E247" s="27">
        <f t="shared" si="29"/>
        <v>120</v>
      </c>
      <c r="F247" s="75">
        <v>8</v>
      </c>
      <c r="G247" s="73"/>
      <c r="H247" s="73"/>
      <c r="I247" s="73"/>
      <c r="J247" s="73"/>
      <c r="K247" s="73"/>
    </row>
    <row r="248" spans="1:11" x14ac:dyDescent="0.25">
      <c r="A248" s="75">
        <v>1</v>
      </c>
      <c r="B248" s="75">
        <v>29</v>
      </c>
      <c r="C248" s="76">
        <v>5.5555555555555558E-3</v>
      </c>
      <c r="D248" s="16">
        <f t="shared" si="27"/>
        <v>8</v>
      </c>
      <c r="E248" s="27">
        <f t="shared" si="29"/>
        <v>0</v>
      </c>
      <c r="F248" s="75">
        <v>0</v>
      </c>
      <c r="G248" s="73"/>
      <c r="H248" s="73"/>
      <c r="I248" s="73"/>
      <c r="J248" s="73"/>
      <c r="K248" s="73"/>
    </row>
    <row r="249" spans="1:11" x14ac:dyDescent="0.25">
      <c r="A249" s="75"/>
      <c r="B249" s="75"/>
      <c r="C249" s="76">
        <v>6.9444444444444441E-3</v>
      </c>
      <c r="D249" s="16">
        <f t="shared" si="27"/>
        <v>10</v>
      </c>
      <c r="E249" s="27">
        <f t="shared" si="29"/>
        <v>2</v>
      </c>
      <c r="F249" s="75">
        <v>1</v>
      </c>
      <c r="G249" s="73"/>
      <c r="H249" s="73"/>
      <c r="I249" s="73"/>
      <c r="J249" s="73"/>
      <c r="K249" s="73"/>
    </row>
    <row r="250" spans="1:11" x14ac:dyDescent="0.25">
      <c r="A250" s="75"/>
      <c r="B250" s="75"/>
      <c r="C250" s="76">
        <v>8.8888888888888892E-2</v>
      </c>
      <c r="D250" s="16">
        <f t="shared" si="27"/>
        <v>128</v>
      </c>
      <c r="E250" s="27">
        <f t="shared" si="29"/>
        <v>120</v>
      </c>
      <c r="F250" s="75">
        <v>8</v>
      </c>
      <c r="G250" s="73"/>
      <c r="H250" s="73"/>
      <c r="I250" s="73"/>
      <c r="J250" s="73"/>
      <c r="K250" s="73"/>
    </row>
    <row r="251" spans="1:11" x14ac:dyDescent="0.25">
      <c r="A251" s="75">
        <v>1</v>
      </c>
      <c r="B251" s="75">
        <v>30</v>
      </c>
      <c r="C251" s="76">
        <v>4.8611111111111112E-3</v>
      </c>
      <c r="D251" s="16">
        <f t="shared" si="27"/>
        <v>7</v>
      </c>
      <c r="E251" s="27">
        <f>D251-7</f>
        <v>0</v>
      </c>
      <c r="F251" s="75">
        <v>0</v>
      </c>
      <c r="G251" s="73"/>
      <c r="H251" s="73"/>
      <c r="I251" s="73"/>
      <c r="J251" s="73"/>
      <c r="K251" s="73"/>
    </row>
    <row r="252" spans="1:11" x14ac:dyDescent="0.25">
      <c r="A252" s="75"/>
      <c r="B252" s="75"/>
      <c r="C252" s="76">
        <v>5.5555555555555558E-3</v>
      </c>
      <c r="D252" s="16">
        <f t="shared" si="27"/>
        <v>8</v>
      </c>
      <c r="E252" s="27">
        <f t="shared" ref="E252:E256" si="30">D252-7</f>
        <v>1</v>
      </c>
      <c r="F252" s="75">
        <v>6</v>
      </c>
      <c r="G252" s="73"/>
      <c r="H252" s="73"/>
      <c r="I252" s="73"/>
      <c r="J252" s="73"/>
      <c r="K252" s="73"/>
    </row>
    <row r="253" spans="1:11" x14ac:dyDescent="0.25">
      <c r="A253" s="75"/>
      <c r="B253" s="75"/>
      <c r="C253" s="76">
        <v>6.2499999999999995E-3</v>
      </c>
      <c r="D253" s="16">
        <f t="shared" si="27"/>
        <v>8.9999999999999982</v>
      </c>
      <c r="E253" s="27">
        <f t="shared" si="30"/>
        <v>1.9999999999999982</v>
      </c>
      <c r="F253" s="75">
        <v>7</v>
      </c>
      <c r="G253" s="73"/>
      <c r="H253" s="73"/>
      <c r="I253" s="73"/>
      <c r="J253" s="73"/>
      <c r="K253" s="73"/>
    </row>
    <row r="254" spans="1:11" x14ac:dyDescent="0.25">
      <c r="A254" s="75"/>
      <c r="B254" s="75"/>
      <c r="C254" s="76">
        <v>3.6805555555555557E-2</v>
      </c>
      <c r="D254" s="16">
        <f t="shared" si="27"/>
        <v>53</v>
      </c>
      <c r="E254" s="27">
        <f t="shared" si="30"/>
        <v>46</v>
      </c>
      <c r="F254" s="75">
        <v>1</v>
      </c>
      <c r="G254" s="73"/>
      <c r="H254" s="73"/>
      <c r="I254" s="73"/>
      <c r="J254" s="73"/>
      <c r="K254" s="73"/>
    </row>
    <row r="255" spans="1:11" x14ac:dyDescent="0.25">
      <c r="A255" s="75"/>
      <c r="B255" s="75"/>
      <c r="C255" s="76">
        <v>7.6388888888888895E-2</v>
      </c>
      <c r="D255" s="16">
        <f t="shared" si="27"/>
        <v>110.00000000000001</v>
      </c>
      <c r="E255" s="27">
        <f t="shared" si="30"/>
        <v>103.00000000000001</v>
      </c>
      <c r="F255" s="75">
        <v>1</v>
      </c>
      <c r="G255" s="73"/>
      <c r="H255" s="73"/>
      <c r="I255" s="73"/>
      <c r="J255" s="73"/>
      <c r="K255" s="73"/>
    </row>
    <row r="256" spans="1:11" x14ac:dyDescent="0.25">
      <c r="A256" s="75"/>
      <c r="B256" s="75"/>
      <c r="C256" s="76">
        <v>8.819444444444445E-2</v>
      </c>
      <c r="D256" s="16">
        <f t="shared" si="27"/>
        <v>127</v>
      </c>
      <c r="E256" s="27">
        <f t="shared" si="30"/>
        <v>120</v>
      </c>
      <c r="F256" s="75">
        <v>8</v>
      </c>
      <c r="G256" s="73"/>
      <c r="H256" s="73"/>
      <c r="I256" s="73"/>
      <c r="J256" s="73"/>
      <c r="K256" s="73"/>
    </row>
    <row r="257" spans="1:11" x14ac:dyDescent="0.25">
      <c r="A257" s="75">
        <v>2</v>
      </c>
      <c r="B257" s="75">
        <v>1</v>
      </c>
      <c r="C257" s="76">
        <v>9.7222222222222224E-3</v>
      </c>
      <c r="D257" s="16">
        <f t="shared" si="27"/>
        <v>14</v>
      </c>
      <c r="E257" s="27">
        <f>D257-14</f>
        <v>0</v>
      </c>
      <c r="F257" s="75">
        <v>0</v>
      </c>
      <c r="G257" s="74"/>
      <c r="H257" s="74"/>
      <c r="I257" s="74"/>
      <c r="J257" s="74"/>
      <c r="K257" s="74"/>
    </row>
    <row r="258" spans="1:11" x14ac:dyDescent="0.25">
      <c r="A258" s="75"/>
      <c r="B258" s="75"/>
      <c r="C258" s="76">
        <v>1.0416666666666666E-2</v>
      </c>
      <c r="D258" s="16">
        <f t="shared" si="27"/>
        <v>15</v>
      </c>
      <c r="E258" s="27">
        <f t="shared" ref="E258:E268" si="31">D258-14</f>
        <v>1</v>
      </c>
      <c r="F258" s="75">
        <v>6</v>
      </c>
      <c r="G258" s="74"/>
      <c r="H258" s="74"/>
      <c r="I258" s="74"/>
      <c r="J258" s="74"/>
      <c r="K258" s="74"/>
    </row>
    <row r="259" spans="1:11" x14ac:dyDescent="0.25">
      <c r="A259" s="75"/>
      <c r="B259" s="75"/>
      <c r="C259" s="76">
        <v>1.0416666666666666E-2</v>
      </c>
      <c r="D259" s="16">
        <f t="shared" si="27"/>
        <v>15</v>
      </c>
      <c r="E259" s="27">
        <f t="shared" si="31"/>
        <v>1</v>
      </c>
      <c r="F259" s="75">
        <v>7</v>
      </c>
      <c r="G259" s="74"/>
      <c r="H259" s="74"/>
      <c r="I259" s="74"/>
      <c r="J259" s="74"/>
      <c r="K259" s="74"/>
    </row>
    <row r="260" spans="1:11" x14ac:dyDescent="0.25">
      <c r="A260" s="75"/>
      <c r="B260" s="75"/>
      <c r="C260" s="76">
        <v>7.8472222222222221E-2</v>
      </c>
      <c r="D260" s="16">
        <f t="shared" si="27"/>
        <v>113</v>
      </c>
      <c r="E260" s="27">
        <f t="shared" si="31"/>
        <v>99</v>
      </c>
      <c r="F260" s="75">
        <v>1</v>
      </c>
      <c r="G260" s="74"/>
      <c r="H260" s="74"/>
      <c r="I260" s="74"/>
      <c r="J260" s="74"/>
      <c r="K260" s="74"/>
    </row>
    <row r="261" spans="1:11" x14ac:dyDescent="0.25">
      <c r="A261" s="75"/>
      <c r="B261" s="75"/>
      <c r="C261" s="76">
        <v>8.1944444444444445E-2</v>
      </c>
      <c r="D261" s="16">
        <f t="shared" si="27"/>
        <v>118</v>
      </c>
      <c r="E261" s="27">
        <f t="shared" si="31"/>
        <v>104</v>
      </c>
      <c r="F261" s="75">
        <v>1</v>
      </c>
      <c r="G261" s="74"/>
      <c r="H261" s="74"/>
      <c r="I261" s="74"/>
      <c r="J261" s="74"/>
      <c r="K261" s="74"/>
    </row>
    <row r="262" spans="1:11" x14ac:dyDescent="0.25">
      <c r="A262" s="75"/>
      <c r="B262" s="75"/>
      <c r="C262" s="76">
        <v>9.3055555555555558E-2</v>
      </c>
      <c r="D262" s="16">
        <f t="shared" si="27"/>
        <v>134</v>
      </c>
      <c r="E262" s="27">
        <f t="shared" si="31"/>
        <v>120</v>
      </c>
      <c r="F262" s="75">
        <v>8</v>
      </c>
      <c r="G262" s="74"/>
      <c r="H262" s="74"/>
      <c r="I262" s="74"/>
      <c r="J262" s="74"/>
      <c r="K262" s="74"/>
    </row>
    <row r="263" spans="1:11" x14ac:dyDescent="0.25">
      <c r="A263" s="75">
        <v>2</v>
      </c>
      <c r="B263" s="75">
        <v>2</v>
      </c>
      <c r="C263" s="76">
        <v>9.7222222222222224E-3</v>
      </c>
      <c r="D263" s="16">
        <f t="shared" si="27"/>
        <v>14</v>
      </c>
      <c r="E263" s="27">
        <f t="shared" si="31"/>
        <v>0</v>
      </c>
      <c r="F263" s="75">
        <v>0</v>
      </c>
      <c r="G263" s="74"/>
      <c r="H263" s="74"/>
      <c r="I263" s="74"/>
      <c r="J263" s="74"/>
      <c r="K263" s="74"/>
    </row>
    <row r="264" spans="1:11" x14ac:dyDescent="0.25">
      <c r="A264" s="75"/>
      <c r="B264" s="75"/>
      <c r="C264" s="76">
        <v>1.0416666666666666E-2</v>
      </c>
      <c r="D264" s="16">
        <f t="shared" si="27"/>
        <v>15</v>
      </c>
      <c r="E264" s="27">
        <f t="shared" si="31"/>
        <v>1</v>
      </c>
      <c r="F264" s="75">
        <v>6</v>
      </c>
      <c r="G264" s="74"/>
      <c r="H264" s="74"/>
      <c r="I264" s="74"/>
      <c r="J264" s="74"/>
      <c r="K264" s="74"/>
    </row>
    <row r="265" spans="1:11" x14ac:dyDescent="0.25">
      <c r="A265" s="75"/>
      <c r="B265" s="75"/>
      <c r="C265" s="76">
        <v>1.0416666666666666E-2</v>
      </c>
      <c r="D265" s="16">
        <f t="shared" ref="D265:D328" si="32">C265*60*24</f>
        <v>15</v>
      </c>
      <c r="E265" s="27">
        <f t="shared" si="31"/>
        <v>1</v>
      </c>
      <c r="F265" s="75">
        <v>7</v>
      </c>
      <c r="G265" s="74"/>
      <c r="H265" s="74"/>
      <c r="I265" s="74"/>
      <c r="J265" s="74"/>
      <c r="K265" s="74"/>
    </row>
    <row r="266" spans="1:11" x14ac:dyDescent="0.25">
      <c r="A266" s="75"/>
      <c r="B266" s="75"/>
      <c r="C266" s="76">
        <v>7.8472222222222221E-2</v>
      </c>
      <c r="D266" s="16">
        <f t="shared" si="32"/>
        <v>113</v>
      </c>
      <c r="E266" s="27">
        <f t="shared" si="31"/>
        <v>99</v>
      </c>
      <c r="F266" s="75">
        <v>1</v>
      </c>
      <c r="G266" s="74"/>
      <c r="H266" s="74"/>
      <c r="I266" s="74"/>
      <c r="J266" s="74"/>
      <c r="K266" s="74"/>
    </row>
    <row r="267" spans="1:11" x14ac:dyDescent="0.25">
      <c r="A267" s="75"/>
      <c r="B267" s="75"/>
      <c r="C267" s="76">
        <v>8.1944444444444445E-2</v>
      </c>
      <c r="D267" s="16">
        <f t="shared" si="32"/>
        <v>118</v>
      </c>
      <c r="E267" s="27">
        <f t="shared" si="31"/>
        <v>104</v>
      </c>
      <c r="F267" s="75">
        <v>1</v>
      </c>
      <c r="G267" s="74"/>
      <c r="H267" s="74"/>
      <c r="I267" s="74"/>
      <c r="J267" s="74"/>
      <c r="K267" s="74"/>
    </row>
    <row r="268" spans="1:11" x14ac:dyDescent="0.25">
      <c r="A268" s="75"/>
      <c r="B268" s="75"/>
      <c r="C268" s="76">
        <v>9.3055555555555558E-2</v>
      </c>
      <c r="D268" s="16">
        <f t="shared" si="32"/>
        <v>134</v>
      </c>
      <c r="E268" s="27">
        <f t="shared" si="31"/>
        <v>120</v>
      </c>
      <c r="F268" s="75">
        <v>8</v>
      </c>
      <c r="G268" s="74"/>
      <c r="H268" s="74"/>
      <c r="I268" s="74"/>
      <c r="J268" s="74"/>
      <c r="K268" s="74"/>
    </row>
    <row r="269" spans="1:11" x14ac:dyDescent="0.25">
      <c r="A269" s="75">
        <v>2</v>
      </c>
      <c r="B269" s="75">
        <v>3</v>
      </c>
      <c r="C269" s="76">
        <v>6.2499999999999995E-3</v>
      </c>
      <c r="D269" s="16">
        <f t="shared" si="32"/>
        <v>8.9999999999999982</v>
      </c>
      <c r="E269" s="27">
        <f>D269-9</f>
        <v>0</v>
      </c>
      <c r="F269" s="75">
        <v>0</v>
      </c>
      <c r="G269" s="74"/>
      <c r="H269" s="74"/>
      <c r="I269" s="74"/>
      <c r="J269" s="74"/>
      <c r="K269" s="74"/>
    </row>
    <row r="270" spans="1:11" x14ac:dyDescent="0.25">
      <c r="A270" s="75"/>
      <c r="B270" s="75"/>
      <c r="C270" s="76">
        <v>6.9444444444444441E-3</v>
      </c>
      <c r="D270" s="16">
        <f t="shared" si="32"/>
        <v>10</v>
      </c>
      <c r="E270" s="27">
        <f t="shared" ref="E270:E277" si="33">D270-9</f>
        <v>1</v>
      </c>
      <c r="F270" s="75">
        <v>1</v>
      </c>
      <c r="G270" s="74"/>
      <c r="H270" s="74"/>
      <c r="I270" s="74"/>
      <c r="J270" s="74"/>
      <c r="K270" s="74"/>
    </row>
    <row r="271" spans="1:11" x14ac:dyDescent="0.25">
      <c r="A271" s="75"/>
      <c r="B271" s="75"/>
      <c r="C271" s="76">
        <v>8.3333333333333332E-3</v>
      </c>
      <c r="D271" s="16">
        <f t="shared" si="32"/>
        <v>12</v>
      </c>
      <c r="E271" s="27">
        <f t="shared" si="33"/>
        <v>3</v>
      </c>
      <c r="F271" s="75">
        <v>1</v>
      </c>
      <c r="G271" s="74"/>
      <c r="H271" s="74"/>
      <c r="I271" s="74"/>
      <c r="J271" s="74"/>
      <c r="K271" s="74"/>
    </row>
    <row r="272" spans="1:11" x14ac:dyDescent="0.25">
      <c r="A272" s="75"/>
      <c r="B272" s="75"/>
      <c r="C272" s="76">
        <v>1.5277777777777777E-2</v>
      </c>
      <c r="D272" s="16">
        <f t="shared" si="32"/>
        <v>22</v>
      </c>
      <c r="E272" s="27">
        <f t="shared" si="33"/>
        <v>13</v>
      </c>
      <c r="F272" s="75">
        <v>1</v>
      </c>
      <c r="G272" s="74"/>
      <c r="H272" s="74"/>
      <c r="I272" s="74"/>
      <c r="J272" s="74"/>
      <c r="K272" s="74"/>
    </row>
    <row r="273" spans="1:11" x14ac:dyDescent="0.25">
      <c r="A273" s="75"/>
      <c r="B273" s="75"/>
      <c r="C273" s="76">
        <v>2.0833333333333332E-2</v>
      </c>
      <c r="D273" s="16">
        <f t="shared" si="32"/>
        <v>30</v>
      </c>
      <c r="E273" s="27">
        <f t="shared" si="33"/>
        <v>21</v>
      </c>
      <c r="F273" s="75">
        <v>1</v>
      </c>
      <c r="G273" s="74"/>
      <c r="H273" s="74"/>
      <c r="I273" s="74"/>
      <c r="J273" s="74"/>
      <c r="K273" s="74"/>
    </row>
    <row r="274" spans="1:11" x14ac:dyDescent="0.25">
      <c r="A274" s="75"/>
      <c r="B274" s="75"/>
      <c r="C274" s="76">
        <v>2.2222222222222223E-2</v>
      </c>
      <c r="D274" s="16">
        <f t="shared" si="32"/>
        <v>32</v>
      </c>
      <c r="E274" s="27">
        <f t="shared" si="33"/>
        <v>23</v>
      </c>
      <c r="F274" s="75">
        <v>1</v>
      </c>
      <c r="G274" s="74"/>
      <c r="H274" s="74"/>
      <c r="I274" s="74"/>
      <c r="J274" s="74"/>
      <c r="K274" s="74"/>
    </row>
    <row r="275" spans="1:11" x14ac:dyDescent="0.25">
      <c r="A275" s="75"/>
      <c r="B275" s="75"/>
      <c r="C275" s="76">
        <v>7.7777777777777779E-2</v>
      </c>
      <c r="D275" s="16">
        <f t="shared" si="32"/>
        <v>112</v>
      </c>
      <c r="E275" s="27">
        <f t="shared" si="33"/>
        <v>103</v>
      </c>
      <c r="F275" s="75">
        <v>1</v>
      </c>
      <c r="G275" s="74"/>
      <c r="H275" s="74"/>
      <c r="I275" s="74"/>
      <c r="J275" s="74"/>
      <c r="K275" s="74"/>
    </row>
    <row r="276" spans="1:11" x14ac:dyDescent="0.25">
      <c r="A276" s="75"/>
      <c r="B276" s="75"/>
      <c r="C276" s="76">
        <v>8.8888888888888892E-2</v>
      </c>
      <c r="D276" s="16">
        <f t="shared" si="32"/>
        <v>128</v>
      </c>
      <c r="E276" s="27">
        <f t="shared" si="33"/>
        <v>119</v>
      </c>
      <c r="F276" s="75">
        <v>1</v>
      </c>
      <c r="G276" s="74"/>
      <c r="H276" s="74"/>
      <c r="I276" s="74"/>
      <c r="J276" s="74"/>
      <c r="K276" s="74"/>
    </row>
    <row r="277" spans="1:11" x14ac:dyDescent="0.25">
      <c r="A277" s="75"/>
      <c r="B277" s="75"/>
      <c r="C277" s="76">
        <v>8.9583333333333334E-2</v>
      </c>
      <c r="D277" s="16">
        <f t="shared" si="32"/>
        <v>129</v>
      </c>
      <c r="E277" s="27">
        <f t="shared" si="33"/>
        <v>120</v>
      </c>
      <c r="F277" s="75">
        <v>8</v>
      </c>
      <c r="G277" s="74"/>
      <c r="H277" s="74"/>
      <c r="I277" s="74"/>
      <c r="J277" s="74"/>
      <c r="K277" s="74"/>
    </row>
    <row r="278" spans="1:11" x14ac:dyDescent="0.25">
      <c r="A278" s="75">
        <v>2</v>
      </c>
      <c r="B278" s="75">
        <v>4</v>
      </c>
      <c r="C278" s="76">
        <v>5.5555555555555558E-3</v>
      </c>
      <c r="D278" s="16">
        <f t="shared" si="32"/>
        <v>8</v>
      </c>
      <c r="E278" s="27">
        <f>D278-8</f>
        <v>0</v>
      </c>
      <c r="F278" s="75">
        <v>0</v>
      </c>
      <c r="G278" s="74"/>
      <c r="H278" s="74"/>
      <c r="I278" s="74"/>
      <c r="J278" s="74"/>
      <c r="K278" s="74"/>
    </row>
    <row r="279" spans="1:11" x14ac:dyDescent="0.25">
      <c r="A279" s="75"/>
      <c r="B279" s="75"/>
      <c r="C279" s="76">
        <v>2.361111111111111E-2</v>
      </c>
      <c r="D279" s="16">
        <f t="shared" si="32"/>
        <v>34</v>
      </c>
      <c r="E279" s="27">
        <f t="shared" ref="E279:E284" si="34">D279-8</f>
        <v>26</v>
      </c>
      <c r="F279" s="75">
        <v>1</v>
      </c>
      <c r="G279" s="74"/>
      <c r="H279" s="74"/>
      <c r="I279" s="74"/>
      <c r="J279" s="74"/>
      <c r="K279" s="74"/>
    </row>
    <row r="280" spans="1:11" x14ac:dyDescent="0.25">
      <c r="A280" s="75"/>
      <c r="B280" s="75"/>
      <c r="C280" s="76">
        <v>2.4305555555555556E-2</v>
      </c>
      <c r="D280" s="16">
        <f t="shared" si="32"/>
        <v>35</v>
      </c>
      <c r="E280" s="27">
        <f t="shared" si="34"/>
        <v>27</v>
      </c>
      <c r="F280" s="75">
        <v>1</v>
      </c>
      <c r="G280" s="74"/>
      <c r="H280" s="74"/>
      <c r="I280" s="74"/>
      <c r="J280" s="74"/>
      <c r="K280" s="74"/>
    </row>
    <row r="281" spans="1:11" x14ac:dyDescent="0.25">
      <c r="A281" s="75"/>
      <c r="B281" s="75"/>
      <c r="C281" s="76">
        <v>2.4999999999999998E-2</v>
      </c>
      <c r="D281" s="16">
        <f t="shared" si="32"/>
        <v>35.999999999999993</v>
      </c>
      <c r="E281" s="27">
        <f t="shared" si="34"/>
        <v>27.999999999999993</v>
      </c>
      <c r="F281" s="75">
        <v>1</v>
      </c>
      <c r="G281" s="74"/>
      <c r="H281" s="74"/>
      <c r="I281" s="74"/>
      <c r="J281" s="74"/>
      <c r="K281" s="74"/>
    </row>
    <row r="282" spans="1:11" x14ac:dyDescent="0.25">
      <c r="A282" s="75"/>
      <c r="B282" s="75"/>
      <c r="C282" s="76">
        <v>3.4722222222222224E-2</v>
      </c>
      <c r="D282" s="16">
        <f t="shared" si="32"/>
        <v>50</v>
      </c>
      <c r="E282" s="27">
        <f t="shared" si="34"/>
        <v>42</v>
      </c>
      <c r="F282" s="75">
        <v>1</v>
      </c>
      <c r="G282" s="74"/>
      <c r="H282" s="74"/>
      <c r="I282" s="74"/>
      <c r="J282" s="74"/>
      <c r="K282" s="74"/>
    </row>
    <row r="283" spans="1:11" x14ac:dyDescent="0.25">
      <c r="A283" s="75"/>
      <c r="B283" s="75"/>
      <c r="C283" s="76">
        <v>7.1527777777777787E-2</v>
      </c>
      <c r="D283" s="16">
        <f t="shared" si="32"/>
        <v>103</v>
      </c>
      <c r="E283" s="27">
        <f t="shared" si="34"/>
        <v>95</v>
      </c>
      <c r="F283" s="75">
        <v>1</v>
      </c>
      <c r="G283" s="74"/>
      <c r="H283" s="74"/>
      <c r="I283" s="74"/>
      <c r="J283" s="74"/>
      <c r="K283" s="74"/>
    </row>
    <row r="284" spans="1:11" x14ac:dyDescent="0.25">
      <c r="A284" s="75"/>
      <c r="B284" s="75"/>
      <c r="C284" s="76">
        <v>8.8888888888888892E-2</v>
      </c>
      <c r="D284" s="16">
        <f t="shared" si="32"/>
        <v>128</v>
      </c>
      <c r="E284" s="27">
        <f t="shared" si="34"/>
        <v>120</v>
      </c>
      <c r="F284" s="75">
        <v>8</v>
      </c>
      <c r="G284" s="74"/>
      <c r="H284" s="74"/>
      <c r="I284" s="74"/>
      <c r="J284" s="74"/>
      <c r="K284" s="74"/>
    </row>
    <row r="285" spans="1:11" x14ac:dyDescent="0.25">
      <c r="A285" s="75">
        <v>2</v>
      </c>
      <c r="B285" s="75">
        <v>5</v>
      </c>
      <c r="C285" s="76">
        <v>4.8611111111111112E-3</v>
      </c>
      <c r="D285" s="16">
        <f t="shared" si="32"/>
        <v>7</v>
      </c>
      <c r="E285" s="27">
        <f>D285-7</f>
        <v>0</v>
      </c>
      <c r="F285" s="75">
        <v>0</v>
      </c>
      <c r="G285" s="74"/>
      <c r="H285" s="74"/>
      <c r="I285" s="74"/>
      <c r="J285" s="74"/>
      <c r="K285" s="74"/>
    </row>
    <row r="286" spans="1:11" x14ac:dyDescent="0.25">
      <c r="A286" s="75"/>
      <c r="B286" s="75"/>
      <c r="C286" s="76">
        <v>5.5555555555555558E-3</v>
      </c>
      <c r="D286" s="16">
        <f t="shared" si="32"/>
        <v>8</v>
      </c>
      <c r="E286" s="27">
        <f t="shared" ref="E286:E291" si="35">D286-7</f>
        <v>1</v>
      </c>
      <c r="F286" s="75">
        <v>1</v>
      </c>
      <c r="G286" s="74"/>
      <c r="H286" s="74"/>
      <c r="I286" s="74"/>
      <c r="J286" s="74"/>
      <c r="K286" s="74"/>
    </row>
    <row r="287" spans="1:11" x14ac:dyDescent="0.25">
      <c r="A287" s="75"/>
      <c r="B287" s="75"/>
      <c r="C287" s="76">
        <v>5.5555555555555558E-3</v>
      </c>
      <c r="D287" s="16">
        <f t="shared" si="32"/>
        <v>8</v>
      </c>
      <c r="E287" s="27">
        <f t="shared" si="35"/>
        <v>1</v>
      </c>
      <c r="F287" s="75">
        <v>6</v>
      </c>
      <c r="G287" s="74"/>
      <c r="H287" s="74"/>
      <c r="I287" s="74"/>
      <c r="J287" s="74"/>
      <c r="K287" s="74"/>
    </row>
    <row r="288" spans="1:11" x14ac:dyDescent="0.25">
      <c r="A288" s="75"/>
      <c r="B288" s="75"/>
      <c r="C288" s="76">
        <v>5.5555555555555558E-3</v>
      </c>
      <c r="D288" s="16">
        <f t="shared" si="32"/>
        <v>8</v>
      </c>
      <c r="E288" s="27">
        <f t="shared" si="35"/>
        <v>1</v>
      </c>
      <c r="F288" s="75">
        <v>7</v>
      </c>
      <c r="G288" s="74"/>
      <c r="H288" s="74"/>
      <c r="I288" s="74"/>
      <c r="J288" s="74"/>
      <c r="K288" s="74"/>
    </row>
    <row r="289" spans="1:11" x14ac:dyDescent="0.25">
      <c r="A289" s="75"/>
      <c r="B289" s="75"/>
      <c r="C289" s="76">
        <v>5.486111111111111E-2</v>
      </c>
      <c r="D289" s="16">
        <f t="shared" si="32"/>
        <v>79</v>
      </c>
      <c r="E289" s="27">
        <f t="shared" si="35"/>
        <v>72</v>
      </c>
      <c r="F289" s="75">
        <v>1</v>
      </c>
      <c r="G289" s="74"/>
      <c r="H289" s="74"/>
      <c r="I289" s="74"/>
      <c r="J289" s="74"/>
      <c r="K289" s="74"/>
    </row>
    <row r="290" spans="1:11" x14ac:dyDescent="0.25">
      <c r="A290" s="75"/>
      <c r="B290" s="75"/>
      <c r="C290" s="76">
        <v>5.9722222222222225E-2</v>
      </c>
      <c r="D290" s="16">
        <f t="shared" si="32"/>
        <v>86</v>
      </c>
      <c r="E290" s="27">
        <f t="shared" si="35"/>
        <v>79</v>
      </c>
      <c r="F290" s="75">
        <v>1</v>
      </c>
      <c r="G290" s="74"/>
      <c r="H290" s="74"/>
      <c r="I290" s="74"/>
      <c r="J290" s="74"/>
      <c r="K290" s="74"/>
    </row>
    <row r="291" spans="1:11" x14ac:dyDescent="0.25">
      <c r="A291" s="75"/>
      <c r="B291" s="75"/>
      <c r="C291" s="76">
        <v>8.819444444444445E-2</v>
      </c>
      <c r="D291" s="16">
        <f t="shared" si="32"/>
        <v>127</v>
      </c>
      <c r="E291" s="27">
        <f t="shared" si="35"/>
        <v>120</v>
      </c>
      <c r="F291" s="75">
        <v>8</v>
      </c>
      <c r="G291" s="74"/>
      <c r="H291" s="74"/>
      <c r="I291" s="74"/>
      <c r="J291" s="74"/>
      <c r="K291" s="74"/>
    </row>
    <row r="292" spans="1:11" x14ac:dyDescent="0.25">
      <c r="A292" s="75">
        <v>2</v>
      </c>
      <c r="B292" s="75">
        <v>6</v>
      </c>
      <c r="C292" s="76">
        <v>5.5555555555555558E-3</v>
      </c>
      <c r="D292" s="16">
        <f t="shared" si="32"/>
        <v>8</v>
      </c>
      <c r="E292" s="27">
        <f>D292-8</f>
        <v>0</v>
      </c>
      <c r="F292" s="75">
        <v>0</v>
      </c>
      <c r="G292" s="74"/>
      <c r="H292" s="74"/>
      <c r="I292" s="74"/>
      <c r="J292" s="74"/>
      <c r="K292" s="74"/>
    </row>
    <row r="293" spans="1:11" x14ac:dyDescent="0.25">
      <c r="A293" s="75"/>
      <c r="B293" s="75"/>
      <c r="C293" s="76">
        <v>6.2499999999999995E-3</v>
      </c>
      <c r="D293" s="16">
        <f t="shared" si="32"/>
        <v>8.9999999999999982</v>
      </c>
      <c r="E293" s="27">
        <f t="shared" ref="E293:E306" si="36">D293-8</f>
        <v>0.99999999999999822</v>
      </c>
      <c r="F293" s="75">
        <v>6</v>
      </c>
      <c r="G293" s="74"/>
      <c r="H293" s="74"/>
      <c r="I293" s="74"/>
      <c r="J293" s="74"/>
      <c r="K293" s="74"/>
    </row>
    <row r="294" spans="1:11" x14ac:dyDescent="0.25">
      <c r="A294" s="75"/>
      <c r="B294" s="75"/>
      <c r="C294" s="76">
        <v>8.3333333333333332E-3</v>
      </c>
      <c r="D294" s="16">
        <f t="shared" si="32"/>
        <v>12</v>
      </c>
      <c r="E294" s="27">
        <f t="shared" si="36"/>
        <v>4</v>
      </c>
      <c r="F294" s="75">
        <v>7</v>
      </c>
      <c r="G294" s="74"/>
      <c r="H294" s="74"/>
      <c r="I294" s="74"/>
      <c r="J294" s="74"/>
      <c r="K294" s="74"/>
    </row>
    <row r="295" spans="1:11" x14ac:dyDescent="0.25">
      <c r="A295" s="75"/>
      <c r="B295" s="75"/>
      <c r="C295" s="76">
        <v>8.3333333333333332E-3</v>
      </c>
      <c r="D295" s="16">
        <f t="shared" si="32"/>
        <v>12</v>
      </c>
      <c r="E295" s="27">
        <f t="shared" si="36"/>
        <v>4</v>
      </c>
      <c r="F295" s="75">
        <v>6</v>
      </c>
      <c r="G295" s="74"/>
      <c r="H295" s="74"/>
      <c r="I295" s="74"/>
      <c r="J295" s="74"/>
      <c r="K295" s="74"/>
    </row>
    <row r="296" spans="1:11" x14ac:dyDescent="0.25">
      <c r="A296" s="75"/>
      <c r="B296" s="75"/>
      <c r="C296" s="76">
        <v>9.0277777777777787E-3</v>
      </c>
      <c r="D296" s="16">
        <f t="shared" si="32"/>
        <v>13.000000000000002</v>
      </c>
      <c r="E296" s="27">
        <f t="shared" si="36"/>
        <v>5.0000000000000018</v>
      </c>
      <c r="F296" s="75">
        <v>7</v>
      </c>
      <c r="G296" s="74"/>
      <c r="H296" s="74"/>
      <c r="I296" s="74"/>
      <c r="J296" s="74"/>
      <c r="K296" s="74"/>
    </row>
    <row r="297" spans="1:11" x14ac:dyDescent="0.25">
      <c r="A297" s="75"/>
      <c r="B297" s="75"/>
      <c r="C297" s="76">
        <v>9.0277777777777787E-3</v>
      </c>
      <c r="D297" s="16">
        <f t="shared" si="32"/>
        <v>13.000000000000002</v>
      </c>
      <c r="E297" s="27">
        <f t="shared" si="36"/>
        <v>5.0000000000000018</v>
      </c>
      <c r="F297" s="75">
        <v>6</v>
      </c>
      <c r="G297" s="74"/>
      <c r="H297" s="74"/>
      <c r="I297" s="74"/>
      <c r="J297" s="74"/>
      <c r="K297" s="74"/>
    </row>
    <row r="298" spans="1:11" x14ac:dyDescent="0.25">
      <c r="A298" s="75"/>
      <c r="B298" s="75"/>
      <c r="C298" s="76">
        <v>9.7222222222222224E-3</v>
      </c>
      <c r="D298" s="16">
        <f t="shared" si="32"/>
        <v>14</v>
      </c>
      <c r="E298" s="27">
        <f t="shared" si="36"/>
        <v>6</v>
      </c>
      <c r="F298" s="75">
        <v>7</v>
      </c>
      <c r="G298" s="74"/>
      <c r="H298" s="74"/>
      <c r="I298" s="74"/>
      <c r="J298" s="74"/>
      <c r="K298" s="74"/>
    </row>
    <row r="299" spans="1:11" x14ac:dyDescent="0.25">
      <c r="A299" s="75"/>
      <c r="B299" s="75"/>
      <c r="C299" s="76">
        <v>1.1805555555555555E-2</v>
      </c>
      <c r="D299" s="16">
        <f t="shared" si="32"/>
        <v>17</v>
      </c>
      <c r="E299" s="27">
        <f t="shared" si="36"/>
        <v>9</v>
      </c>
      <c r="F299" s="75">
        <v>6</v>
      </c>
      <c r="G299" s="74"/>
      <c r="H299" s="74"/>
      <c r="I299" s="74"/>
      <c r="J299" s="74"/>
      <c r="K299" s="74"/>
    </row>
    <row r="300" spans="1:11" x14ac:dyDescent="0.25">
      <c r="A300" s="75"/>
      <c r="B300" s="75"/>
      <c r="C300" s="76">
        <v>1.3194444444444444E-2</v>
      </c>
      <c r="D300" s="16">
        <f t="shared" si="32"/>
        <v>19</v>
      </c>
      <c r="E300" s="27">
        <f t="shared" si="36"/>
        <v>11</v>
      </c>
      <c r="F300" s="75">
        <v>7</v>
      </c>
      <c r="G300" s="74"/>
      <c r="H300" s="74"/>
      <c r="I300" s="74"/>
      <c r="J300" s="74"/>
      <c r="K300" s="74"/>
    </row>
    <row r="301" spans="1:11" x14ac:dyDescent="0.25">
      <c r="A301" s="75"/>
      <c r="B301" s="75"/>
      <c r="C301" s="76">
        <v>1.3194444444444444E-2</v>
      </c>
      <c r="D301" s="16">
        <f t="shared" si="32"/>
        <v>19</v>
      </c>
      <c r="E301" s="27">
        <f t="shared" si="36"/>
        <v>11</v>
      </c>
      <c r="F301" s="75">
        <v>1</v>
      </c>
      <c r="G301" s="74"/>
      <c r="H301" s="74"/>
      <c r="I301" s="74"/>
      <c r="J301" s="74"/>
      <c r="K301" s="74"/>
    </row>
    <row r="302" spans="1:11" x14ac:dyDescent="0.25">
      <c r="A302" s="75"/>
      <c r="B302" s="75"/>
      <c r="C302" s="76">
        <v>2.2916666666666669E-2</v>
      </c>
      <c r="D302" s="16">
        <f t="shared" si="32"/>
        <v>33</v>
      </c>
      <c r="E302" s="27">
        <f t="shared" si="36"/>
        <v>25</v>
      </c>
      <c r="F302" s="75">
        <v>6</v>
      </c>
      <c r="G302" s="74"/>
      <c r="H302" s="74"/>
      <c r="I302" s="74"/>
      <c r="J302" s="74"/>
      <c r="K302" s="74"/>
    </row>
    <row r="303" spans="1:11" x14ac:dyDescent="0.25">
      <c r="A303" s="75"/>
      <c r="B303" s="75"/>
      <c r="C303" s="76">
        <v>2.361111111111111E-2</v>
      </c>
      <c r="D303" s="16">
        <f t="shared" si="32"/>
        <v>34</v>
      </c>
      <c r="E303" s="27">
        <f t="shared" si="36"/>
        <v>26</v>
      </c>
      <c r="F303" s="75">
        <v>7</v>
      </c>
      <c r="G303" s="74"/>
      <c r="H303" s="74"/>
      <c r="I303" s="74"/>
      <c r="J303" s="74"/>
      <c r="K303" s="74"/>
    </row>
    <row r="304" spans="1:11" x14ac:dyDescent="0.25">
      <c r="A304" s="75"/>
      <c r="B304" s="75"/>
      <c r="C304" s="76">
        <v>2.4305555555555556E-2</v>
      </c>
      <c r="D304" s="16">
        <f t="shared" si="32"/>
        <v>35</v>
      </c>
      <c r="E304" s="27">
        <f t="shared" si="36"/>
        <v>27</v>
      </c>
      <c r="F304" s="75">
        <v>6</v>
      </c>
      <c r="G304" s="74"/>
      <c r="H304" s="74"/>
      <c r="I304" s="74"/>
      <c r="J304" s="74"/>
      <c r="K304" s="74"/>
    </row>
    <row r="305" spans="1:11" x14ac:dyDescent="0.25">
      <c r="A305" s="75"/>
      <c r="B305" s="75"/>
      <c r="C305" s="76">
        <v>2.4305555555555556E-2</v>
      </c>
      <c r="D305" s="16">
        <f t="shared" si="32"/>
        <v>35</v>
      </c>
      <c r="E305" s="27">
        <f t="shared" si="36"/>
        <v>27</v>
      </c>
      <c r="F305" s="75">
        <v>7</v>
      </c>
      <c r="G305" s="74"/>
      <c r="H305" s="74"/>
      <c r="I305" s="74"/>
      <c r="J305" s="74"/>
      <c r="K305" s="74"/>
    </row>
    <row r="306" spans="1:11" x14ac:dyDescent="0.25">
      <c r="A306" s="75"/>
      <c r="B306" s="75"/>
      <c r="C306" s="76">
        <v>8.8888888888888892E-2</v>
      </c>
      <c r="D306" s="16">
        <f t="shared" si="32"/>
        <v>128</v>
      </c>
      <c r="E306" s="27">
        <f t="shared" si="36"/>
        <v>120</v>
      </c>
      <c r="F306" s="75">
        <v>8</v>
      </c>
      <c r="G306" s="74"/>
      <c r="H306" s="74"/>
      <c r="I306" s="74"/>
      <c r="J306" s="74"/>
      <c r="K306" s="74"/>
    </row>
    <row r="307" spans="1:11" x14ac:dyDescent="0.25">
      <c r="A307" s="75">
        <v>2</v>
      </c>
      <c r="B307" s="75">
        <v>7</v>
      </c>
      <c r="C307" s="76">
        <v>1.1111111111111112E-2</v>
      </c>
      <c r="D307" s="16">
        <f t="shared" si="32"/>
        <v>16</v>
      </c>
      <c r="E307" s="34">
        <f>D307-16</f>
        <v>0</v>
      </c>
      <c r="F307" s="75">
        <v>0</v>
      </c>
      <c r="G307" s="74"/>
      <c r="H307" s="74"/>
      <c r="I307" s="74"/>
      <c r="J307" s="74"/>
      <c r="K307" s="74"/>
    </row>
    <row r="308" spans="1:11" x14ac:dyDescent="0.25">
      <c r="A308" s="75"/>
      <c r="B308" s="75"/>
      <c r="C308" s="76">
        <v>1.1805555555555555E-2</v>
      </c>
      <c r="D308" s="16">
        <f t="shared" si="32"/>
        <v>17</v>
      </c>
      <c r="E308" s="34">
        <f t="shared" ref="E308:E311" si="37">D308-16</f>
        <v>1</v>
      </c>
      <c r="F308" s="75">
        <v>1</v>
      </c>
      <c r="G308" s="74"/>
      <c r="H308" s="74"/>
      <c r="I308" s="74"/>
      <c r="J308" s="74"/>
      <c r="K308" s="74"/>
    </row>
    <row r="309" spans="1:11" x14ac:dyDescent="0.25">
      <c r="A309" s="75"/>
      <c r="B309" s="75"/>
      <c r="C309" s="76">
        <v>1.6666666666666666E-2</v>
      </c>
      <c r="D309" s="16">
        <f t="shared" si="32"/>
        <v>24</v>
      </c>
      <c r="E309" s="34">
        <f t="shared" si="37"/>
        <v>8</v>
      </c>
      <c r="F309" s="75">
        <v>1</v>
      </c>
      <c r="G309" s="74"/>
      <c r="H309" s="74"/>
      <c r="I309" s="74"/>
      <c r="J309" s="74"/>
      <c r="K309" s="74"/>
    </row>
    <row r="310" spans="1:11" x14ac:dyDescent="0.25">
      <c r="A310" s="75"/>
      <c r="B310" s="75"/>
      <c r="C310" s="76">
        <v>2.4999999999999998E-2</v>
      </c>
      <c r="D310" s="16">
        <f t="shared" si="32"/>
        <v>35.999999999999993</v>
      </c>
      <c r="E310" s="34">
        <f t="shared" si="37"/>
        <v>19.999999999999993</v>
      </c>
      <c r="F310" s="75">
        <v>1</v>
      </c>
      <c r="G310" s="74"/>
      <c r="H310" s="74"/>
      <c r="I310" s="74"/>
      <c r="J310" s="74"/>
      <c r="K310" s="74"/>
    </row>
    <row r="311" spans="1:11" x14ac:dyDescent="0.25">
      <c r="A311" s="75"/>
      <c r="B311" s="75"/>
      <c r="C311" s="76">
        <v>9.4444444444444442E-2</v>
      </c>
      <c r="D311" s="16">
        <f t="shared" si="32"/>
        <v>136</v>
      </c>
      <c r="E311" s="34">
        <f t="shared" si="37"/>
        <v>120</v>
      </c>
      <c r="F311" s="75">
        <v>8</v>
      </c>
      <c r="G311" s="74"/>
      <c r="H311" s="74"/>
      <c r="I311" s="74"/>
      <c r="J311" s="74"/>
      <c r="K311" s="74"/>
    </row>
    <row r="312" spans="1:11" x14ac:dyDescent="0.25">
      <c r="A312" s="75">
        <v>2</v>
      </c>
      <c r="B312" s="75">
        <v>8</v>
      </c>
      <c r="C312" s="76">
        <v>6.2499999999999995E-3</v>
      </c>
      <c r="D312" s="16">
        <f t="shared" si="32"/>
        <v>8.9999999999999982</v>
      </c>
      <c r="E312" s="34">
        <f>D312-9</f>
        <v>0</v>
      </c>
      <c r="F312" s="75">
        <v>0</v>
      </c>
      <c r="G312" s="74"/>
      <c r="H312" s="74"/>
      <c r="I312" s="74"/>
      <c r="J312" s="74"/>
      <c r="K312" s="74"/>
    </row>
    <row r="313" spans="1:11" x14ac:dyDescent="0.25">
      <c r="A313" s="75"/>
      <c r="B313" s="75"/>
      <c r="C313" s="76">
        <v>6.2499999999999995E-3</v>
      </c>
      <c r="D313" s="16">
        <f t="shared" si="32"/>
        <v>8.9999999999999982</v>
      </c>
      <c r="E313" s="34">
        <f t="shared" ref="E313:E329" si="38">D313-9</f>
        <v>0</v>
      </c>
      <c r="F313" s="75">
        <v>6</v>
      </c>
      <c r="G313" s="74"/>
      <c r="H313" s="74"/>
      <c r="I313" s="74"/>
      <c r="J313" s="74"/>
      <c r="K313" s="74"/>
    </row>
    <row r="314" spans="1:11" x14ac:dyDescent="0.25">
      <c r="A314" s="75"/>
      <c r="B314" s="75"/>
      <c r="C314" s="76">
        <v>6.9444444444444441E-3</v>
      </c>
      <c r="D314" s="16">
        <f t="shared" si="32"/>
        <v>10</v>
      </c>
      <c r="E314" s="34">
        <f t="shared" si="38"/>
        <v>1</v>
      </c>
      <c r="F314" s="75">
        <v>7</v>
      </c>
      <c r="G314" s="74"/>
      <c r="H314" s="74"/>
      <c r="I314" s="74"/>
      <c r="J314" s="74"/>
      <c r="K314" s="74"/>
    </row>
    <row r="315" spans="1:11" x14ac:dyDescent="0.25">
      <c r="A315" s="75"/>
      <c r="B315" s="75"/>
      <c r="C315" s="76">
        <v>7.6388888888888886E-3</v>
      </c>
      <c r="D315" s="16">
        <f t="shared" si="32"/>
        <v>11</v>
      </c>
      <c r="E315" s="34">
        <f t="shared" si="38"/>
        <v>2</v>
      </c>
      <c r="F315" s="75">
        <v>6</v>
      </c>
      <c r="G315" s="74"/>
      <c r="H315" s="74"/>
      <c r="I315" s="74"/>
      <c r="J315" s="74"/>
      <c r="K315" s="74"/>
    </row>
    <row r="316" spans="1:11" x14ac:dyDescent="0.25">
      <c r="A316" s="75"/>
      <c r="B316" s="75"/>
      <c r="C316" s="76">
        <v>8.3333333333333332E-3</v>
      </c>
      <c r="D316" s="16">
        <f t="shared" si="32"/>
        <v>12</v>
      </c>
      <c r="E316" s="34">
        <f t="shared" si="38"/>
        <v>3</v>
      </c>
      <c r="F316" s="75">
        <v>7</v>
      </c>
      <c r="G316" s="74"/>
      <c r="H316" s="74"/>
      <c r="I316" s="74"/>
      <c r="J316" s="74"/>
      <c r="K316" s="74"/>
    </row>
    <row r="317" spans="1:11" x14ac:dyDescent="0.25">
      <c r="A317" s="75"/>
      <c r="B317" s="75"/>
      <c r="C317" s="76">
        <v>9.0277777777777787E-3</v>
      </c>
      <c r="D317" s="16">
        <f t="shared" si="32"/>
        <v>13.000000000000002</v>
      </c>
      <c r="E317" s="34">
        <f t="shared" si="38"/>
        <v>4.0000000000000018</v>
      </c>
      <c r="F317" s="75">
        <v>4</v>
      </c>
      <c r="G317" s="74"/>
      <c r="H317" s="74"/>
      <c r="I317" s="74"/>
      <c r="J317" s="74"/>
      <c r="K317" s="74"/>
    </row>
    <row r="318" spans="1:11" x14ac:dyDescent="0.25">
      <c r="A318" s="75"/>
      <c r="B318" s="75"/>
      <c r="C318" s="76">
        <v>9.0277777777777787E-3</v>
      </c>
      <c r="D318" s="16">
        <f t="shared" si="32"/>
        <v>13.000000000000002</v>
      </c>
      <c r="E318" s="34">
        <f t="shared" si="38"/>
        <v>4.0000000000000018</v>
      </c>
      <c r="F318" s="75">
        <v>5</v>
      </c>
      <c r="G318" s="74"/>
      <c r="H318" s="74"/>
      <c r="I318" s="74"/>
      <c r="J318" s="74"/>
      <c r="K318" s="74"/>
    </row>
    <row r="319" spans="1:11" x14ac:dyDescent="0.25">
      <c r="A319" s="75"/>
      <c r="B319" s="75"/>
      <c r="C319" s="76">
        <v>9.0277777777777787E-3</v>
      </c>
      <c r="D319" s="16">
        <f t="shared" si="32"/>
        <v>13.000000000000002</v>
      </c>
      <c r="E319" s="34">
        <f t="shared" si="38"/>
        <v>4.0000000000000018</v>
      </c>
      <c r="F319" s="75">
        <v>6</v>
      </c>
      <c r="G319" s="74"/>
      <c r="H319" s="74"/>
      <c r="I319" s="74"/>
      <c r="J319" s="74"/>
      <c r="K319" s="74"/>
    </row>
    <row r="320" spans="1:11" x14ac:dyDescent="0.25">
      <c r="A320" s="75"/>
      <c r="B320" s="75"/>
      <c r="C320" s="76">
        <v>1.0416666666666666E-2</v>
      </c>
      <c r="D320" s="16">
        <f t="shared" si="32"/>
        <v>15</v>
      </c>
      <c r="E320" s="34">
        <f t="shared" si="38"/>
        <v>6</v>
      </c>
      <c r="F320" s="75">
        <v>7</v>
      </c>
      <c r="G320" s="74"/>
      <c r="H320" s="74"/>
      <c r="I320" s="74"/>
      <c r="J320" s="74"/>
      <c r="K320" s="74"/>
    </row>
    <row r="321" spans="1:11" x14ac:dyDescent="0.25">
      <c r="A321" s="75"/>
      <c r="B321" s="75"/>
      <c r="C321" s="76">
        <v>1.1111111111111112E-2</v>
      </c>
      <c r="D321" s="16">
        <f t="shared" si="32"/>
        <v>16</v>
      </c>
      <c r="E321" s="34">
        <f t="shared" si="38"/>
        <v>7</v>
      </c>
      <c r="F321" s="75">
        <v>6</v>
      </c>
      <c r="G321" s="74"/>
      <c r="H321" s="74"/>
      <c r="I321" s="74"/>
      <c r="J321" s="74"/>
      <c r="K321" s="74"/>
    </row>
    <row r="322" spans="1:11" x14ac:dyDescent="0.25">
      <c r="A322" s="75"/>
      <c r="B322" s="75"/>
      <c r="C322" s="76">
        <v>1.1111111111111112E-2</v>
      </c>
      <c r="D322" s="16">
        <f t="shared" si="32"/>
        <v>16</v>
      </c>
      <c r="E322" s="34">
        <f t="shared" si="38"/>
        <v>7</v>
      </c>
      <c r="F322" s="75">
        <v>7</v>
      </c>
      <c r="G322" s="74"/>
      <c r="H322" s="74"/>
      <c r="I322" s="74"/>
      <c r="J322" s="74"/>
      <c r="K322" s="74"/>
    </row>
    <row r="323" spans="1:11" x14ac:dyDescent="0.25">
      <c r="A323" s="75"/>
      <c r="B323" s="75"/>
      <c r="C323" s="76">
        <v>1.1805555555555555E-2</v>
      </c>
      <c r="D323" s="16">
        <f t="shared" si="32"/>
        <v>17</v>
      </c>
      <c r="E323" s="34">
        <f t="shared" si="38"/>
        <v>8</v>
      </c>
      <c r="F323" s="75">
        <v>6</v>
      </c>
      <c r="G323" s="74"/>
      <c r="H323" s="74"/>
      <c r="I323" s="74"/>
      <c r="J323" s="74"/>
      <c r="K323" s="74"/>
    </row>
    <row r="324" spans="1:11" x14ac:dyDescent="0.25">
      <c r="A324" s="75"/>
      <c r="B324" s="75"/>
      <c r="C324" s="76">
        <v>1.3194444444444444E-2</v>
      </c>
      <c r="D324" s="16">
        <f t="shared" si="32"/>
        <v>19</v>
      </c>
      <c r="E324" s="34">
        <f t="shared" si="38"/>
        <v>10</v>
      </c>
      <c r="F324" s="75">
        <v>7</v>
      </c>
      <c r="G324" s="74"/>
      <c r="H324" s="74"/>
      <c r="I324" s="74"/>
      <c r="J324" s="74"/>
      <c r="K324" s="74"/>
    </row>
    <row r="325" spans="1:11" x14ac:dyDescent="0.25">
      <c r="A325" s="75"/>
      <c r="B325" s="75"/>
      <c r="C325" s="76">
        <v>1.3194444444444444E-2</v>
      </c>
      <c r="D325" s="16">
        <f t="shared" si="32"/>
        <v>19</v>
      </c>
      <c r="E325" s="34">
        <f t="shared" si="38"/>
        <v>10</v>
      </c>
      <c r="F325" s="75">
        <v>6</v>
      </c>
      <c r="G325" s="74"/>
      <c r="H325" s="74"/>
      <c r="I325" s="74"/>
      <c r="J325" s="74"/>
      <c r="K325" s="74"/>
    </row>
    <row r="326" spans="1:11" x14ac:dyDescent="0.25">
      <c r="A326" s="75"/>
      <c r="B326" s="75"/>
      <c r="C326" s="76">
        <v>1.4583333333333332E-2</v>
      </c>
      <c r="D326" s="16">
        <f t="shared" si="32"/>
        <v>20.999999999999996</v>
      </c>
      <c r="E326" s="34">
        <f t="shared" si="38"/>
        <v>11.999999999999996</v>
      </c>
      <c r="F326" s="75">
        <v>7</v>
      </c>
      <c r="G326" s="74"/>
      <c r="H326" s="74"/>
      <c r="I326" s="74"/>
      <c r="J326" s="74"/>
      <c r="K326" s="74"/>
    </row>
    <row r="327" spans="1:11" x14ac:dyDescent="0.25">
      <c r="A327" s="75"/>
      <c r="B327" s="75"/>
      <c r="C327" s="76">
        <v>1.5277777777777777E-2</v>
      </c>
      <c r="D327" s="16">
        <f t="shared" si="32"/>
        <v>22</v>
      </c>
      <c r="E327" s="34">
        <f t="shared" si="38"/>
        <v>13</v>
      </c>
      <c r="F327" s="75">
        <v>6</v>
      </c>
      <c r="G327" s="74"/>
      <c r="H327" s="74"/>
      <c r="I327" s="74"/>
      <c r="J327" s="74"/>
      <c r="K327" s="74"/>
    </row>
    <row r="328" spans="1:11" x14ac:dyDescent="0.25">
      <c r="A328" s="75"/>
      <c r="B328" s="75"/>
      <c r="C328" s="76">
        <v>1.7361111111111112E-2</v>
      </c>
      <c r="D328" s="16">
        <f t="shared" si="32"/>
        <v>25</v>
      </c>
      <c r="E328" s="34">
        <f t="shared" si="38"/>
        <v>16</v>
      </c>
      <c r="F328" s="75">
        <v>7</v>
      </c>
      <c r="G328" s="74"/>
      <c r="H328" s="74"/>
      <c r="I328" s="74"/>
      <c r="J328" s="74"/>
      <c r="K328" s="74"/>
    </row>
    <row r="329" spans="1:11" x14ac:dyDescent="0.25">
      <c r="A329" s="75"/>
      <c r="B329" s="75"/>
      <c r="C329" s="76">
        <v>8.9583333333333334E-2</v>
      </c>
      <c r="D329" s="16">
        <f t="shared" ref="D329:D392" si="39">C329*60*24</f>
        <v>129</v>
      </c>
      <c r="E329" s="34">
        <f t="shared" si="38"/>
        <v>120</v>
      </c>
      <c r="F329" s="75">
        <v>8</v>
      </c>
      <c r="G329" s="74"/>
      <c r="H329" s="74"/>
      <c r="I329" s="74"/>
      <c r="J329" s="74"/>
      <c r="K329" s="74"/>
    </row>
    <row r="330" spans="1:11" x14ac:dyDescent="0.25">
      <c r="A330" s="75">
        <v>2</v>
      </c>
      <c r="B330" s="75">
        <v>9</v>
      </c>
      <c r="C330" s="76">
        <v>5.5555555555555558E-3</v>
      </c>
      <c r="D330" s="16">
        <f t="shared" si="39"/>
        <v>8</v>
      </c>
      <c r="E330" s="34">
        <f>D330-8</f>
        <v>0</v>
      </c>
      <c r="F330" s="75">
        <v>0</v>
      </c>
      <c r="G330" s="74"/>
      <c r="H330" s="74"/>
      <c r="I330" s="74"/>
      <c r="J330" s="74"/>
      <c r="K330" s="74"/>
    </row>
    <row r="331" spans="1:11" x14ac:dyDescent="0.25">
      <c r="A331" s="75"/>
      <c r="B331" s="75"/>
      <c r="C331" s="76">
        <v>6.2499999999999995E-3</v>
      </c>
      <c r="D331" s="16">
        <f t="shared" si="39"/>
        <v>8.9999999999999982</v>
      </c>
      <c r="E331" s="34">
        <f t="shared" ref="E331:E350" si="40">D331-8</f>
        <v>0.99999999999999822</v>
      </c>
      <c r="F331" s="75">
        <v>6</v>
      </c>
      <c r="G331" s="74"/>
      <c r="H331" s="74"/>
      <c r="I331" s="74"/>
      <c r="J331" s="74"/>
      <c r="K331" s="74"/>
    </row>
    <row r="332" spans="1:11" x14ac:dyDescent="0.25">
      <c r="A332" s="75"/>
      <c r="B332" s="75"/>
      <c r="C332" s="76">
        <v>6.2499999999999995E-3</v>
      </c>
      <c r="D332" s="16">
        <f t="shared" si="39"/>
        <v>8.9999999999999982</v>
      </c>
      <c r="E332" s="34">
        <f t="shared" si="40"/>
        <v>0.99999999999999822</v>
      </c>
      <c r="F332" s="75">
        <v>7</v>
      </c>
      <c r="G332" s="74"/>
      <c r="H332" s="74"/>
      <c r="I332" s="74"/>
      <c r="J332" s="74"/>
      <c r="K332" s="74"/>
    </row>
    <row r="333" spans="1:11" x14ac:dyDescent="0.25">
      <c r="A333" s="75"/>
      <c r="B333" s="75"/>
      <c r="C333" s="76">
        <v>7.6388888888888886E-3</v>
      </c>
      <c r="D333" s="16">
        <f t="shared" si="39"/>
        <v>11</v>
      </c>
      <c r="E333" s="34">
        <f t="shared" si="40"/>
        <v>3</v>
      </c>
      <c r="F333" s="75">
        <v>6</v>
      </c>
      <c r="G333" s="74"/>
      <c r="H333" s="74"/>
      <c r="I333" s="74"/>
      <c r="J333" s="74"/>
      <c r="K333" s="74"/>
    </row>
    <row r="334" spans="1:11" x14ac:dyDescent="0.25">
      <c r="A334" s="75"/>
      <c r="B334" s="75"/>
      <c r="C334" s="76">
        <v>7.6388888888888886E-3</v>
      </c>
      <c r="D334" s="16">
        <f t="shared" si="39"/>
        <v>11</v>
      </c>
      <c r="E334" s="34">
        <f t="shared" si="40"/>
        <v>3</v>
      </c>
      <c r="F334" s="75">
        <v>7</v>
      </c>
      <c r="G334" s="74"/>
      <c r="H334" s="74"/>
      <c r="I334" s="74"/>
      <c r="J334" s="74"/>
      <c r="K334" s="74"/>
    </row>
    <row r="335" spans="1:11" x14ac:dyDescent="0.25">
      <c r="A335" s="75"/>
      <c r="B335" s="75"/>
      <c r="C335" s="76">
        <v>1.0416666666666666E-2</v>
      </c>
      <c r="D335" s="16">
        <f t="shared" si="39"/>
        <v>15</v>
      </c>
      <c r="E335" s="34">
        <f t="shared" si="40"/>
        <v>7</v>
      </c>
      <c r="F335" s="75">
        <v>1</v>
      </c>
      <c r="G335" s="74"/>
      <c r="H335" s="74"/>
      <c r="I335" s="74"/>
      <c r="J335" s="74"/>
      <c r="K335" s="74"/>
    </row>
    <row r="336" spans="1:11" x14ac:dyDescent="0.25">
      <c r="A336" s="75"/>
      <c r="B336" s="75"/>
      <c r="C336" s="76">
        <v>8.8888888888888892E-2</v>
      </c>
      <c r="D336" s="16">
        <f t="shared" si="39"/>
        <v>128</v>
      </c>
      <c r="E336" s="34">
        <f t="shared" si="40"/>
        <v>120</v>
      </c>
      <c r="F336" s="75">
        <v>8</v>
      </c>
      <c r="G336" s="74"/>
      <c r="H336" s="74"/>
      <c r="I336" s="74"/>
      <c r="J336" s="74"/>
      <c r="K336" s="74"/>
    </row>
    <row r="337" spans="1:11" x14ac:dyDescent="0.25">
      <c r="A337" s="75">
        <v>2</v>
      </c>
      <c r="B337" s="75">
        <v>10</v>
      </c>
      <c r="C337" s="76">
        <v>5.5555555555555558E-3</v>
      </c>
      <c r="D337" s="16">
        <f t="shared" si="39"/>
        <v>8</v>
      </c>
      <c r="E337" s="34">
        <f t="shared" si="40"/>
        <v>0</v>
      </c>
      <c r="F337" s="75">
        <v>0</v>
      </c>
      <c r="G337" s="74"/>
      <c r="H337" s="74"/>
      <c r="I337" s="74"/>
      <c r="J337" s="74"/>
      <c r="K337" s="74"/>
    </row>
    <row r="338" spans="1:11" x14ac:dyDescent="0.25">
      <c r="A338" s="75"/>
      <c r="B338" s="75"/>
      <c r="C338" s="76">
        <v>8.8888888888888892E-2</v>
      </c>
      <c r="D338" s="16">
        <f t="shared" si="39"/>
        <v>128</v>
      </c>
      <c r="E338" s="34">
        <f t="shared" si="40"/>
        <v>120</v>
      </c>
      <c r="F338" s="75">
        <v>8</v>
      </c>
      <c r="G338" s="74"/>
      <c r="H338" s="74"/>
      <c r="I338" s="74"/>
      <c r="J338" s="74"/>
      <c r="K338" s="74"/>
    </row>
    <row r="339" spans="1:11" x14ac:dyDescent="0.25">
      <c r="A339" s="75">
        <v>2</v>
      </c>
      <c r="B339" s="75">
        <v>11</v>
      </c>
      <c r="C339" s="76">
        <v>4.8611111111111112E-3</v>
      </c>
      <c r="D339" s="16">
        <f t="shared" si="39"/>
        <v>7</v>
      </c>
      <c r="E339" s="34">
        <f>D339-7</f>
        <v>0</v>
      </c>
      <c r="F339" s="75">
        <v>0</v>
      </c>
      <c r="G339" s="74"/>
      <c r="H339" s="74"/>
      <c r="I339" s="74"/>
      <c r="J339" s="74"/>
      <c r="K339" s="74"/>
    </row>
    <row r="340" spans="1:11" x14ac:dyDescent="0.25">
      <c r="A340" s="75"/>
      <c r="B340" s="75"/>
      <c r="C340" s="76">
        <v>5.5555555555555558E-3</v>
      </c>
      <c r="D340" s="16">
        <f t="shared" si="39"/>
        <v>8</v>
      </c>
      <c r="E340" s="34">
        <f t="shared" ref="E340:E345" si="41">D340-7</f>
        <v>1</v>
      </c>
      <c r="F340" s="75">
        <v>6</v>
      </c>
      <c r="G340" s="74"/>
      <c r="H340" s="74"/>
      <c r="I340" s="74"/>
      <c r="J340" s="74"/>
      <c r="K340" s="74"/>
    </row>
    <row r="341" spans="1:11" x14ac:dyDescent="0.25">
      <c r="A341" s="75"/>
      <c r="B341" s="75"/>
      <c r="C341" s="76">
        <v>5.5555555555555558E-3</v>
      </c>
      <c r="D341" s="16">
        <f t="shared" si="39"/>
        <v>8</v>
      </c>
      <c r="E341" s="34">
        <f t="shared" si="41"/>
        <v>1</v>
      </c>
      <c r="F341" s="75">
        <v>7</v>
      </c>
      <c r="G341" s="74"/>
      <c r="H341" s="74"/>
      <c r="I341" s="74"/>
      <c r="J341" s="74"/>
      <c r="K341" s="74"/>
    </row>
    <row r="342" spans="1:11" x14ac:dyDescent="0.25">
      <c r="A342" s="75"/>
      <c r="B342" s="75"/>
      <c r="C342" s="76">
        <v>6.9444444444444441E-3</v>
      </c>
      <c r="D342" s="16">
        <f t="shared" si="39"/>
        <v>10</v>
      </c>
      <c r="E342" s="34">
        <f t="shared" si="41"/>
        <v>3</v>
      </c>
      <c r="F342" s="75">
        <v>1</v>
      </c>
      <c r="G342" s="74"/>
      <c r="H342" s="74"/>
      <c r="I342" s="74"/>
      <c r="J342" s="74"/>
      <c r="K342" s="74"/>
    </row>
    <row r="343" spans="1:11" x14ac:dyDescent="0.25">
      <c r="A343" s="75"/>
      <c r="B343" s="75"/>
      <c r="C343" s="76">
        <v>3.3333333333333333E-2</v>
      </c>
      <c r="D343" s="16">
        <f t="shared" si="39"/>
        <v>48</v>
      </c>
      <c r="E343" s="34">
        <f t="shared" si="41"/>
        <v>41</v>
      </c>
      <c r="F343" s="75">
        <v>1</v>
      </c>
      <c r="G343" s="74"/>
      <c r="H343" s="74"/>
      <c r="I343" s="74"/>
      <c r="J343" s="74"/>
      <c r="K343" s="74"/>
    </row>
    <row r="344" spans="1:11" x14ac:dyDescent="0.25">
      <c r="A344" s="75"/>
      <c r="B344" s="75"/>
      <c r="C344" s="76">
        <v>3.4027777777777775E-2</v>
      </c>
      <c r="D344" s="16">
        <f t="shared" si="39"/>
        <v>49</v>
      </c>
      <c r="E344" s="34">
        <f t="shared" si="41"/>
        <v>42</v>
      </c>
      <c r="F344" s="75">
        <v>1</v>
      </c>
      <c r="G344" s="74"/>
      <c r="H344" s="74"/>
      <c r="I344" s="74"/>
      <c r="J344" s="74"/>
      <c r="K344" s="74"/>
    </row>
    <row r="345" spans="1:11" x14ac:dyDescent="0.25">
      <c r="A345" s="75"/>
      <c r="B345" s="75"/>
      <c r="C345" s="76">
        <v>8.819444444444445E-2</v>
      </c>
      <c r="D345" s="16">
        <f t="shared" si="39"/>
        <v>127</v>
      </c>
      <c r="E345" s="34">
        <f t="shared" si="41"/>
        <v>120</v>
      </c>
      <c r="F345" s="75">
        <v>8</v>
      </c>
      <c r="G345" s="74"/>
      <c r="H345" s="74"/>
      <c r="I345" s="74"/>
      <c r="J345" s="74"/>
      <c r="K345" s="74"/>
    </row>
    <row r="346" spans="1:11" x14ac:dyDescent="0.25">
      <c r="A346" s="75">
        <v>2</v>
      </c>
      <c r="B346" s="75">
        <v>12</v>
      </c>
      <c r="C346" s="76">
        <v>5.5555555555555558E-3</v>
      </c>
      <c r="D346" s="16">
        <f t="shared" si="39"/>
        <v>8</v>
      </c>
      <c r="E346" s="34">
        <f t="shared" si="40"/>
        <v>0</v>
      </c>
      <c r="F346" s="75">
        <v>0</v>
      </c>
      <c r="G346" s="74"/>
      <c r="H346" s="74"/>
      <c r="I346" s="74"/>
      <c r="J346" s="74"/>
      <c r="K346" s="74"/>
    </row>
    <row r="347" spans="1:11" x14ac:dyDescent="0.25">
      <c r="A347" s="75"/>
      <c r="B347" s="75"/>
      <c r="C347" s="76">
        <v>3.8194444444444441E-2</v>
      </c>
      <c r="D347" s="16">
        <f t="shared" si="39"/>
        <v>55</v>
      </c>
      <c r="E347" s="34">
        <f t="shared" si="40"/>
        <v>47</v>
      </c>
      <c r="F347" s="75">
        <v>2</v>
      </c>
      <c r="G347" s="74"/>
      <c r="H347" s="74"/>
      <c r="I347" s="74"/>
      <c r="J347" s="74"/>
      <c r="K347" s="74"/>
    </row>
    <row r="348" spans="1:11" x14ac:dyDescent="0.25">
      <c r="A348" s="75"/>
      <c r="B348" s="75"/>
      <c r="C348" s="76">
        <v>3.888888888888889E-2</v>
      </c>
      <c r="D348" s="16">
        <f t="shared" si="39"/>
        <v>56</v>
      </c>
      <c r="E348" s="34">
        <f t="shared" si="40"/>
        <v>48</v>
      </c>
      <c r="F348" s="75">
        <v>3</v>
      </c>
      <c r="G348" s="74"/>
      <c r="H348" s="74"/>
      <c r="I348" s="74"/>
      <c r="J348" s="74"/>
      <c r="K348" s="74"/>
    </row>
    <row r="349" spans="1:11" x14ac:dyDescent="0.25">
      <c r="A349" s="75"/>
      <c r="B349" s="75"/>
      <c r="C349" s="76">
        <v>4.2361111111111106E-2</v>
      </c>
      <c r="D349" s="16">
        <f t="shared" si="39"/>
        <v>61</v>
      </c>
      <c r="E349" s="34">
        <f t="shared" si="40"/>
        <v>53</v>
      </c>
      <c r="F349" s="75">
        <v>1</v>
      </c>
      <c r="G349" s="74"/>
      <c r="H349" s="74"/>
      <c r="I349" s="74"/>
      <c r="J349" s="74"/>
      <c r="K349" s="74"/>
    </row>
    <row r="350" spans="1:11" x14ac:dyDescent="0.25">
      <c r="A350" s="75"/>
      <c r="B350" s="75"/>
      <c r="C350" s="76">
        <v>8.8888888888888892E-2</v>
      </c>
      <c r="D350" s="16">
        <f t="shared" si="39"/>
        <v>128</v>
      </c>
      <c r="E350" s="34">
        <f t="shared" si="40"/>
        <v>120</v>
      </c>
      <c r="F350" s="75">
        <v>8</v>
      </c>
      <c r="G350" s="74"/>
      <c r="H350" s="74"/>
      <c r="I350" s="74"/>
      <c r="J350" s="74"/>
      <c r="K350" s="74"/>
    </row>
    <row r="351" spans="1:11" x14ac:dyDescent="0.25">
      <c r="A351" s="75">
        <v>2</v>
      </c>
      <c r="B351" s="75">
        <v>13</v>
      </c>
      <c r="C351" s="76">
        <v>4.8611111111111112E-3</v>
      </c>
      <c r="D351" s="16">
        <f t="shared" si="39"/>
        <v>7</v>
      </c>
      <c r="E351" s="34">
        <f>D351-7</f>
        <v>0</v>
      </c>
      <c r="F351" s="75">
        <v>0</v>
      </c>
      <c r="G351" s="74"/>
      <c r="H351" s="74"/>
      <c r="I351" s="74"/>
      <c r="J351" s="74"/>
      <c r="K351" s="74"/>
    </row>
    <row r="352" spans="1:11" x14ac:dyDescent="0.25">
      <c r="A352" s="75"/>
      <c r="B352" s="75"/>
      <c r="C352" s="76">
        <v>5.5555555555555558E-3</v>
      </c>
      <c r="D352" s="16">
        <f t="shared" si="39"/>
        <v>8</v>
      </c>
      <c r="E352" s="34">
        <f t="shared" ref="E352:E367" si="42">D352-7</f>
        <v>1</v>
      </c>
      <c r="F352" s="75">
        <v>6</v>
      </c>
      <c r="G352" s="74"/>
      <c r="H352" s="74"/>
      <c r="I352" s="74"/>
      <c r="J352" s="74"/>
      <c r="K352" s="74"/>
    </row>
    <row r="353" spans="1:11" x14ac:dyDescent="0.25">
      <c r="A353" s="75"/>
      <c r="B353" s="75"/>
      <c r="C353" s="76">
        <v>5.5555555555555558E-3</v>
      </c>
      <c r="D353" s="16">
        <f t="shared" si="39"/>
        <v>8</v>
      </c>
      <c r="E353" s="34">
        <f t="shared" si="42"/>
        <v>1</v>
      </c>
      <c r="F353" s="75">
        <v>7</v>
      </c>
      <c r="G353" s="74"/>
      <c r="H353" s="74"/>
      <c r="I353" s="74"/>
      <c r="J353" s="74"/>
      <c r="K353" s="74"/>
    </row>
    <row r="354" spans="1:11" x14ac:dyDescent="0.25">
      <c r="A354" s="75"/>
      <c r="B354" s="75"/>
      <c r="C354" s="76">
        <v>9.7222222222222224E-3</v>
      </c>
      <c r="D354" s="16">
        <f t="shared" si="39"/>
        <v>14</v>
      </c>
      <c r="E354" s="34">
        <f t="shared" si="42"/>
        <v>7</v>
      </c>
      <c r="F354" s="75">
        <v>6</v>
      </c>
      <c r="G354" s="74"/>
      <c r="H354" s="74"/>
      <c r="I354" s="74"/>
      <c r="J354" s="74"/>
      <c r="K354" s="74"/>
    </row>
    <row r="355" spans="1:11" x14ac:dyDescent="0.25">
      <c r="A355" s="75"/>
      <c r="B355" s="75"/>
      <c r="C355" s="76">
        <v>9.7222222222222224E-3</v>
      </c>
      <c r="D355" s="16">
        <f t="shared" si="39"/>
        <v>14</v>
      </c>
      <c r="E355" s="34">
        <f t="shared" si="42"/>
        <v>7</v>
      </c>
      <c r="F355" s="75">
        <v>7</v>
      </c>
      <c r="G355" s="74"/>
      <c r="H355" s="74"/>
      <c r="I355" s="74"/>
      <c r="J355" s="74"/>
      <c r="K355" s="74"/>
    </row>
    <row r="356" spans="1:11" x14ac:dyDescent="0.25">
      <c r="A356" s="75"/>
      <c r="B356" s="75"/>
      <c r="C356" s="76">
        <v>1.0416666666666666E-2</v>
      </c>
      <c r="D356" s="16">
        <f t="shared" si="39"/>
        <v>15</v>
      </c>
      <c r="E356" s="34">
        <f t="shared" si="42"/>
        <v>8</v>
      </c>
      <c r="F356" s="75">
        <v>1</v>
      </c>
      <c r="G356" s="74"/>
      <c r="H356" s="74"/>
      <c r="I356" s="74"/>
      <c r="J356" s="74"/>
      <c r="K356" s="74"/>
    </row>
    <row r="357" spans="1:11" x14ac:dyDescent="0.25">
      <c r="A357" s="75"/>
      <c r="B357" s="75"/>
      <c r="C357" s="76">
        <v>2.4999999999999998E-2</v>
      </c>
      <c r="D357" s="16">
        <f t="shared" si="39"/>
        <v>35.999999999999993</v>
      </c>
      <c r="E357" s="34">
        <f t="shared" si="42"/>
        <v>28.999999999999993</v>
      </c>
      <c r="F357" s="75">
        <v>1</v>
      </c>
      <c r="G357" s="74"/>
      <c r="H357" s="74"/>
      <c r="I357" s="74"/>
      <c r="J357" s="74"/>
      <c r="K357" s="74"/>
    </row>
    <row r="358" spans="1:11" x14ac:dyDescent="0.25">
      <c r="A358" s="75"/>
      <c r="B358" s="75"/>
      <c r="C358" s="76">
        <v>8.819444444444445E-2</v>
      </c>
      <c r="D358" s="16">
        <f t="shared" si="39"/>
        <v>127</v>
      </c>
      <c r="E358" s="34">
        <f t="shared" si="42"/>
        <v>120</v>
      </c>
      <c r="F358" s="75">
        <v>8</v>
      </c>
      <c r="G358" s="74"/>
      <c r="H358" s="74"/>
      <c r="I358" s="74"/>
      <c r="J358" s="74"/>
      <c r="K358" s="74"/>
    </row>
    <row r="359" spans="1:11" x14ac:dyDescent="0.25">
      <c r="A359" s="75">
        <v>2</v>
      </c>
      <c r="B359" s="75">
        <v>14</v>
      </c>
      <c r="C359" s="76">
        <v>4.8611111111111112E-3</v>
      </c>
      <c r="D359" s="16">
        <f t="shared" si="39"/>
        <v>7</v>
      </c>
      <c r="E359" s="34">
        <f t="shared" si="42"/>
        <v>0</v>
      </c>
      <c r="F359" s="75">
        <v>0</v>
      </c>
      <c r="G359" s="74"/>
      <c r="H359" s="74"/>
      <c r="I359" s="74"/>
      <c r="J359" s="74"/>
      <c r="K359" s="74"/>
    </row>
    <row r="360" spans="1:11" x14ac:dyDescent="0.25">
      <c r="A360" s="75"/>
      <c r="B360" s="75"/>
      <c r="C360" s="76">
        <v>5.5555555555555558E-3</v>
      </c>
      <c r="D360" s="16">
        <f t="shared" si="39"/>
        <v>8</v>
      </c>
      <c r="E360" s="34">
        <f t="shared" si="42"/>
        <v>1</v>
      </c>
      <c r="F360" s="75">
        <v>1</v>
      </c>
      <c r="G360" s="74"/>
      <c r="H360" s="74"/>
      <c r="I360" s="74"/>
      <c r="J360" s="74"/>
      <c r="K360" s="74"/>
    </row>
    <row r="361" spans="1:11" x14ac:dyDescent="0.25">
      <c r="A361" s="75"/>
      <c r="B361" s="75"/>
      <c r="C361" s="76">
        <v>6.2499999999999995E-3</v>
      </c>
      <c r="D361" s="16">
        <f t="shared" si="39"/>
        <v>8.9999999999999982</v>
      </c>
      <c r="E361" s="34">
        <f t="shared" si="42"/>
        <v>1.9999999999999982</v>
      </c>
      <c r="F361" s="75">
        <v>6</v>
      </c>
      <c r="G361" s="74"/>
      <c r="H361" s="74"/>
      <c r="I361" s="74"/>
      <c r="J361" s="74"/>
      <c r="K361" s="74"/>
    </row>
    <row r="362" spans="1:11" x14ac:dyDescent="0.25">
      <c r="A362" s="75"/>
      <c r="B362" s="75"/>
      <c r="C362" s="76">
        <v>6.2499999999999995E-3</v>
      </c>
      <c r="D362" s="16">
        <f t="shared" si="39"/>
        <v>8.9999999999999982</v>
      </c>
      <c r="E362" s="34">
        <f t="shared" si="42"/>
        <v>1.9999999999999982</v>
      </c>
      <c r="F362" s="75">
        <v>7</v>
      </c>
      <c r="G362" s="74"/>
      <c r="H362" s="74"/>
      <c r="I362" s="74"/>
      <c r="J362" s="74"/>
      <c r="K362" s="74"/>
    </row>
    <row r="363" spans="1:11" x14ac:dyDescent="0.25">
      <c r="A363" s="75"/>
      <c r="B363" s="75"/>
      <c r="C363" s="76">
        <v>1.8749999999999999E-2</v>
      </c>
      <c r="D363" s="16">
        <f t="shared" si="39"/>
        <v>27</v>
      </c>
      <c r="E363" s="34">
        <f t="shared" si="42"/>
        <v>20</v>
      </c>
      <c r="F363" s="75">
        <v>1</v>
      </c>
      <c r="G363" s="74"/>
      <c r="H363" s="74"/>
      <c r="I363" s="74"/>
      <c r="J363" s="74"/>
      <c r="K363" s="74"/>
    </row>
    <row r="364" spans="1:11" x14ac:dyDescent="0.25">
      <c r="A364" s="75"/>
      <c r="B364" s="75"/>
      <c r="C364" s="76">
        <v>1.9444444444444445E-2</v>
      </c>
      <c r="D364" s="16">
        <f t="shared" si="39"/>
        <v>28</v>
      </c>
      <c r="E364" s="34">
        <f t="shared" si="42"/>
        <v>21</v>
      </c>
      <c r="F364" s="75">
        <v>1</v>
      </c>
      <c r="G364" s="74"/>
      <c r="H364" s="74"/>
      <c r="I364" s="74"/>
      <c r="J364" s="74"/>
      <c r="K364" s="74"/>
    </row>
    <row r="365" spans="1:11" x14ac:dyDescent="0.25">
      <c r="A365" s="75"/>
      <c r="B365" s="75"/>
      <c r="C365" s="76">
        <v>3.3333333333333333E-2</v>
      </c>
      <c r="D365" s="16">
        <f t="shared" si="39"/>
        <v>48</v>
      </c>
      <c r="E365" s="34">
        <f t="shared" si="42"/>
        <v>41</v>
      </c>
      <c r="F365" s="75">
        <v>1</v>
      </c>
      <c r="G365" s="74"/>
      <c r="H365" s="74"/>
      <c r="I365" s="74"/>
      <c r="J365" s="74"/>
      <c r="K365" s="74"/>
    </row>
    <row r="366" spans="1:11" x14ac:dyDescent="0.25">
      <c r="A366" s="75"/>
      <c r="B366" s="75"/>
      <c r="C366" s="76">
        <v>5.9027777777777783E-2</v>
      </c>
      <c r="D366" s="16">
        <f t="shared" si="39"/>
        <v>85</v>
      </c>
      <c r="E366" s="34">
        <f t="shared" si="42"/>
        <v>78</v>
      </c>
      <c r="F366" s="75">
        <v>1</v>
      </c>
      <c r="G366" s="74"/>
      <c r="H366" s="74"/>
      <c r="I366" s="74"/>
      <c r="J366" s="74"/>
      <c r="K366" s="74"/>
    </row>
    <row r="367" spans="1:11" x14ac:dyDescent="0.25">
      <c r="A367" s="75"/>
      <c r="B367" s="75"/>
      <c r="C367" s="76">
        <v>8.819444444444445E-2</v>
      </c>
      <c r="D367" s="16">
        <f t="shared" si="39"/>
        <v>127</v>
      </c>
      <c r="E367" s="34">
        <f t="shared" si="42"/>
        <v>120</v>
      </c>
      <c r="F367" s="75">
        <v>8</v>
      </c>
      <c r="G367" s="74"/>
      <c r="H367" s="74"/>
      <c r="I367" s="74"/>
      <c r="J367" s="74"/>
      <c r="K367" s="74"/>
    </row>
    <row r="368" spans="1:11" x14ac:dyDescent="0.25">
      <c r="A368" s="75">
        <v>2</v>
      </c>
      <c r="B368" s="75">
        <v>15</v>
      </c>
      <c r="C368" s="76">
        <v>5.5555555555555558E-3</v>
      </c>
      <c r="D368" s="16">
        <f t="shared" si="39"/>
        <v>8</v>
      </c>
      <c r="E368" s="34">
        <f>D368-8</f>
        <v>0</v>
      </c>
      <c r="F368" s="75">
        <v>0</v>
      </c>
      <c r="G368" s="74"/>
      <c r="H368" s="74"/>
      <c r="I368" s="74"/>
      <c r="J368" s="74"/>
      <c r="K368" s="74"/>
    </row>
    <row r="369" spans="1:11" x14ac:dyDescent="0.25">
      <c r="A369" s="75"/>
      <c r="B369" s="75"/>
      <c r="C369" s="76">
        <v>5.5555555555555558E-3</v>
      </c>
      <c r="D369" s="16">
        <f t="shared" si="39"/>
        <v>8</v>
      </c>
      <c r="E369" s="34">
        <f t="shared" ref="E369:E376" si="43">D369-8</f>
        <v>0</v>
      </c>
      <c r="F369" s="75">
        <v>6</v>
      </c>
      <c r="G369" s="74"/>
      <c r="H369" s="74"/>
      <c r="I369" s="74"/>
      <c r="J369" s="74"/>
      <c r="K369" s="74"/>
    </row>
    <row r="370" spans="1:11" x14ac:dyDescent="0.25">
      <c r="A370" s="75"/>
      <c r="B370" s="75"/>
      <c r="C370" s="76">
        <v>6.2499999999999995E-3</v>
      </c>
      <c r="D370" s="16">
        <f t="shared" si="39"/>
        <v>8.9999999999999982</v>
      </c>
      <c r="E370" s="34">
        <f t="shared" si="43"/>
        <v>0.99999999999999822</v>
      </c>
      <c r="F370" s="75">
        <v>7</v>
      </c>
      <c r="G370" s="74"/>
      <c r="H370" s="74"/>
      <c r="I370" s="74"/>
      <c r="J370" s="74"/>
      <c r="K370" s="74"/>
    </row>
    <row r="371" spans="1:11" x14ac:dyDescent="0.25">
      <c r="A371" s="75"/>
      <c r="B371" s="75"/>
      <c r="C371" s="76">
        <v>6.9444444444444441E-3</v>
      </c>
      <c r="D371" s="16">
        <f t="shared" si="39"/>
        <v>10</v>
      </c>
      <c r="E371" s="34">
        <f t="shared" si="43"/>
        <v>2</v>
      </c>
      <c r="F371" s="75">
        <v>1</v>
      </c>
      <c r="G371" s="74"/>
      <c r="H371" s="74"/>
      <c r="I371" s="74"/>
      <c r="J371" s="74"/>
      <c r="K371" s="74"/>
    </row>
    <row r="372" spans="1:11" x14ac:dyDescent="0.25">
      <c r="A372" s="75"/>
      <c r="B372" s="75"/>
      <c r="C372" s="76">
        <v>9.7222222222222224E-3</v>
      </c>
      <c r="D372" s="16">
        <f t="shared" si="39"/>
        <v>14</v>
      </c>
      <c r="E372" s="34">
        <f t="shared" si="43"/>
        <v>6</v>
      </c>
      <c r="F372" s="75">
        <v>1</v>
      </c>
      <c r="G372" s="74"/>
      <c r="H372" s="74"/>
      <c r="I372" s="74"/>
      <c r="J372" s="74"/>
      <c r="K372" s="74"/>
    </row>
    <row r="373" spans="1:11" x14ac:dyDescent="0.25">
      <c r="A373" s="75"/>
      <c r="B373" s="75"/>
      <c r="C373" s="76">
        <v>1.0416666666666666E-2</v>
      </c>
      <c r="D373" s="16">
        <f t="shared" si="39"/>
        <v>15</v>
      </c>
      <c r="E373" s="34">
        <f t="shared" si="43"/>
        <v>7</v>
      </c>
      <c r="F373" s="75">
        <v>1</v>
      </c>
      <c r="G373" s="74"/>
      <c r="H373" s="74"/>
      <c r="I373" s="74"/>
      <c r="J373" s="74"/>
      <c r="K373" s="74"/>
    </row>
    <row r="374" spans="1:11" x14ac:dyDescent="0.25">
      <c r="A374" s="75"/>
      <c r="B374" s="75"/>
      <c r="C374" s="76">
        <v>3.4027777777777775E-2</v>
      </c>
      <c r="D374" s="16">
        <f t="shared" si="39"/>
        <v>49</v>
      </c>
      <c r="E374" s="34">
        <f t="shared" si="43"/>
        <v>41</v>
      </c>
      <c r="F374" s="75">
        <v>1</v>
      </c>
      <c r="G374" s="74"/>
      <c r="H374" s="74"/>
      <c r="I374" s="74"/>
      <c r="J374" s="74"/>
      <c r="K374" s="74"/>
    </row>
    <row r="375" spans="1:11" x14ac:dyDescent="0.25">
      <c r="A375" s="75"/>
      <c r="B375" s="75"/>
      <c r="C375" s="76">
        <v>3.5416666666666666E-2</v>
      </c>
      <c r="D375" s="16">
        <f t="shared" si="39"/>
        <v>51</v>
      </c>
      <c r="E375" s="34">
        <f t="shared" si="43"/>
        <v>43</v>
      </c>
      <c r="F375" s="75">
        <v>1</v>
      </c>
      <c r="G375" s="74"/>
      <c r="H375" s="74"/>
      <c r="I375" s="74"/>
      <c r="J375" s="74"/>
      <c r="K375" s="74"/>
    </row>
    <row r="376" spans="1:11" x14ac:dyDescent="0.25">
      <c r="A376" s="75"/>
      <c r="B376" s="75"/>
      <c r="C376" s="76">
        <v>8.8888888888888892E-2</v>
      </c>
      <c r="D376" s="16">
        <f t="shared" si="39"/>
        <v>128</v>
      </c>
      <c r="E376" s="34">
        <f t="shared" si="43"/>
        <v>120</v>
      </c>
      <c r="F376" s="75">
        <v>8</v>
      </c>
      <c r="G376" s="74"/>
      <c r="H376" s="74"/>
      <c r="I376" s="74"/>
      <c r="J376" s="74"/>
      <c r="K376" s="74"/>
    </row>
    <row r="377" spans="1:11" x14ac:dyDescent="0.25">
      <c r="A377" s="75">
        <v>2</v>
      </c>
      <c r="B377" s="75">
        <v>16</v>
      </c>
      <c r="C377" s="76">
        <v>4.8611111111111112E-3</v>
      </c>
      <c r="D377" s="16">
        <f t="shared" si="39"/>
        <v>7</v>
      </c>
      <c r="E377" s="34">
        <f>D377-7</f>
        <v>0</v>
      </c>
      <c r="F377" s="75">
        <v>0</v>
      </c>
      <c r="G377" s="74"/>
      <c r="H377" s="74"/>
      <c r="I377" s="74"/>
      <c r="J377" s="74"/>
      <c r="K377" s="74"/>
    </row>
    <row r="378" spans="1:11" x14ac:dyDescent="0.25">
      <c r="A378" s="75"/>
      <c r="B378" s="75"/>
      <c r="C378" s="76">
        <v>1.9444444444444445E-2</v>
      </c>
      <c r="D378" s="16">
        <f t="shared" si="39"/>
        <v>28</v>
      </c>
      <c r="E378" s="34">
        <f t="shared" ref="E378:E400" si="44">D378-7</f>
        <v>21</v>
      </c>
      <c r="F378" s="75">
        <v>2</v>
      </c>
      <c r="G378" s="74"/>
      <c r="H378" s="74"/>
      <c r="I378" s="74"/>
      <c r="J378" s="74"/>
      <c r="K378" s="74"/>
    </row>
    <row r="379" spans="1:11" x14ac:dyDescent="0.25">
      <c r="A379" s="75"/>
      <c r="B379" s="75"/>
      <c r="C379" s="76">
        <v>2.013888888888889E-2</v>
      </c>
      <c r="D379" s="16">
        <f t="shared" si="39"/>
        <v>29.000000000000004</v>
      </c>
      <c r="E379" s="34">
        <f t="shared" si="44"/>
        <v>22.000000000000004</v>
      </c>
      <c r="F379" s="75">
        <v>3</v>
      </c>
      <c r="G379" s="74"/>
      <c r="H379" s="74"/>
      <c r="I379" s="74"/>
      <c r="J379" s="74"/>
      <c r="K379" s="74"/>
    </row>
    <row r="380" spans="1:11" x14ac:dyDescent="0.25">
      <c r="A380" s="75"/>
      <c r="B380" s="75"/>
      <c r="C380" s="76">
        <v>2.0833333333333332E-2</v>
      </c>
      <c r="D380" s="16">
        <f t="shared" si="39"/>
        <v>30</v>
      </c>
      <c r="E380" s="34">
        <f t="shared" si="44"/>
        <v>23</v>
      </c>
      <c r="F380" s="75">
        <v>1</v>
      </c>
      <c r="G380" s="74"/>
      <c r="H380" s="74"/>
      <c r="I380" s="74"/>
      <c r="J380" s="74"/>
      <c r="K380" s="74"/>
    </row>
    <row r="381" spans="1:11" x14ac:dyDescent="0.25">
      <c r="A381" s="75"/>
      <c r="B381" s="75"/>
      <c r="C381" s="76">
        <v>2.1527777777777781E-2</v>
      </c>
      <c r="D381" s="16">
        <f t="shared" si="39"/>
        <v>31.000000000000007</v>
      </c>
      <c r="E381" s="34">
        <f t="shared" si="44"/>
        <v>24.000000000000007</v>
      </c>
      <c r="F381" s="75">
        <v>1</v>
      </c>
      <c r="G381" s="74"/>
      <c r="H381" s="74"/>
      <c r="I381" s="74"/>
      <c r="J381" s="74"/>
      <c r="K381" s="74"/>
    </row>
    <row r="382" spans="1:11" x14ac:dyDescent="0.25">
      <c r="A382" s="75"/>
      <c r="B382" s="75"/>
      <c r="C382" s="76">
        <v>2.2222222222222223E-2</v>
      </c>
      <c r="D382" s="16">
        <f t="shared" si="39"/>
        <v>32</v>
      </c>
      <c r="E382" s="34">
        <f t="shared" si="44"/>
        <v>25</v>
      </c>
      <c r="F382" s="75">
        <v>1</v>
      </c>
      <c r="G382" s="74"/>
      <c r="H382" s="74"/>
      <c r="I382" s="74"/>
      <c r="J382" s="74"/>
      <c r="K382" s="74"/>
    </row>
    <row r="383" spans="1:11" x14ac:dyDescent="0.25">
      <c r="A383" s="75"/>
      <c r="B383" s="75"/>
      <c r="C383" s="76">
        <v>2.2222222222222223E-2</v>
      </c>
      <c r="D383" s="16">
        <f t="shared" si="39"/>
        <v>32</v>
      </c>
      <c r="E383" s="34">
        <f t="shared" si="44"/>
        <v>25</v>
      </c>
      <c r="F383" s="75">
        <v>1</v>
      </c>
      <c r="G383" s="74"/>
      <c r="H383" s="74"/>
      <c r="I383" s="74"/>
      <c r="J383" s="74"/>
      <c r="K383" s="74"/>
    </row>
    <row r="384" spans="1:11" x14ac:dyDescent="0.25">
      <c r="A384" s="75"/>
      <c r="B384" s="75"/>
      <c r="C384" s="76">
        <v>2.2916666666666669E-2</v>
      </c>
      <c r="D384" s="16">
        <f t="shared" si="39"/>
        <v>33</v>
      </c>
      <c r="E384" s="34">
        <f t="shared" si="44"/>
        <v>26</v>
      </c>
      <c r="F384" s="75">
        <v>2</v>
      </c>
      <c r="G384" s="74"/>
      <c r="H384" s="74"/>
      <c r="I384" s="74"/>
      <c r="J384" s="74"/>
      <c r="K384" s="74"/>
    </row>
    <row r="385" spans="1:11" x14ac:dyDescent="0.25">
      <c r="A385" s="75"/>
      <c r="B385" s="75"/>
      <c r="C385" s="76">
        <v>2.361111111111111E-2</v>
      </c>
      <c r="D385" s="16">
        <f t="shared" si="39"/>
        <v>34</v>
      </c>
      <c r="E385" s="34">
        <f t="shared" si="44"/>
        <v>27</v>
      </c>
      <c r="F385" s="75">
        <v>3</v>
      </c>
      <c r="G385" s="74"/>
      <c r="H385" s="74"/>
      <c r="I385" s="74"/>
      <c r="J385" s="74"/>
      <c r="K385" s="74"/>
    </row>
    <row r="386" spans="1:11" x14ac:dyDescent="0.25">
      <c r="A386" s="75"/>
      <c r="B386" s="75"/>
      <c r="C386" s="76">
        <v>2.4305555555555556E-2</v>
      </c>
      <c r="D386" s="16">
        <f t="shared" si="39"/>
        <v>35</v>
      </c>
      <c r="E386" s="34">
        <f t="shared" si="44"/>
        <v>28</v>
      </c>
      <c r="F386" s="75">
        <v>6</v>
      </c>
      <c r="G386" s="74"/>
      <c r="H386" s="74"/>
      <c r="I386" s="74"/>
      <c r="J386" s="74"/>
      <c r="K386" s="74"/>
    </row>
    <row r="387" spans="1:11" x14ac:dyDescent="0.25">
      <c r="A387" s="75"/>
      <c r="B387" s="75"/>
      <c r="C387" s="76">
        <v>2.7777777777777776E-2</v>
      </c>
      <c r="D387" s="16">
        <f t="shared" si="39"/>
        <v>40</v>
      </c>
      <c r="E387" s="34">
        <f t="shared" si="44"/>
        <v>33</v>
      </c>
      <c r="F387" s="75">
        <v>7</v>
      </c>
      <c r="G387" s="74"/>
      <c r="H387" s="74"/>
      <c r="I387" s="74"/>
      <c r="J387" s="74"/>
      <c r="K387" s="74"/>
    </row>
    <row r="388" spans="1:11" x14ac:dyDescent="0.25">
      <c r="A388" s="75"/>
      <c r="B388" s="75"/>
      <c r="C388" s="76">
        <v>2.7777777777777776E-2</v>
      </c>
      <c r="D388" s="16">
        <f t="shared" si="39"/>
        <v>40</v>
      </c>
      <c r="E388" s="34">
        <f t="shared" si="44"/>
        <v>33</v>
      </c>
      <c r="F388" s="75">
        <v>6</v>
      </c>
      <c r="G388" s="74"/>
      <c r="H388" s="74"/>
      <c r="I388" s="74"/>
      <c r="J388" s="74"/>
      <c r="K388" s="74"/>
    </row>
    <row r="389" spans="1:11" x14ac:dyDescent="0.25">
      <c r="A389" s="75"/>
      <c r="B389" s="75"/>
      <c r="C389" s="76">
        <v>3.888888888888889E-2</v>
      </c>
      <c r="D389" s="16">
        <f t="shared" si="39"/>
        <v>56</v>
      </c>
      <c r="E389" s="34">
        <f t="shared" si="44"/>
        <v>49</v>
      </c>
      <c r="F389" s="75">
        <v>7</v>
      </c>
      <c r="G389" s="74"/>
      <c r="H389" s="74"/>
      <c r="I389" s="74"/>
      <c r="J389" s="74"/>
      <c r="K389" s="74"/>
    </row>
    <row r="390" spans="1:11" x14ac:dyDescent="0.25">
      <c r="A390" s="75"/>
      <c r="B390" s="75"/>
      <c r="C390" s="76">
        <v>3.9583333333333331E-2</v>
      </c>
      <c r="D390" s="16">
        <f t="shared" si="39"/>
        <v>57</v>
      </c>
      <c r="E390" s="34">
        <f t="shared" si="44"/>
        <v>50</v>
      </c>
      <c r="F390" s="75">
        <v>6</v>
      </c>
      <c r="G390" s="74"/>
      <c r="H390" s="74"/>
      <c r="I390" s="74"/>
      <c r="J390" s="74"/>
      <c r="K390" s="74"/>
    </row>
    <row r="391" spans="1:11" x14ac:dyDescent="0.25">
      <c r="A391" s="75"/>
      <c r="B391" s="75"/>
      <c r="C391" s="76">
        <v>4.1666666666666664E-2</v>
      </c>
      <c r="D391" s="16">
        <f t="shared" si="39"/>
        <v>60</v>
      </c>
      <c r="E391" s="34">
        <f t="shared" si="44"/>
        <v>53</v>
      </c>
      <c r="F391" s="75">
        <v>7</v>
      </c>
      <c r="G391" s="74"/>
      <c r="H391" s="74"/>
      <c r="I391" s="74"/>
      <c r="J391" s="74"/>
      <c r="K391" s="74"/>
    </row>
    <row r="392" spans="1:11" x14ac:dyDescent="0.25">
      <c r="A392" s="75"/>
      <c r="B392" s="75"/>
      <c r="C392" s="76">
        <v>4.2361111111111106E-2</v>
      </c>
      <c r="D392" s="16">
        <f t="shared" si="39"/>
        <v>61</v>
      </c>
      <c r="E392" s="34">
        <f t="shared" si="44"/>
        <v>54</v>
      </c>
      <c r="F392" s="75">
        <v>6</v>
      </c>
      <c r="G392" s="74"/>
      <c r="H392" s="74"/>
      <c r="I392" s="74"/>
      <c r="J392" s="74"/>
      <c r="K392" s="74"/>
    </row>
    <row r="393" spans="1:11" x14ac:dyDescent="0.25">
      <c r="A393" s="75"/>
      <c r="B393" s="75"/>
      <c r="C393" s="76">
        <v>5.5555555555555552E-2</v>
      </c>
      <c r="D393" s="16">
        <f t="shared" ref="D393:D456" si="45">C393*60*24</f>
        <v>80</v>
      </c>
      <c r="E393" s="34">
        <f t="shared" si="44"/>
        <v>73</v>
      </c>
      <c r="F393" s="75">
        <v>7</v>
      </c>
      <c r="G393" s="74"/>
      <c r="H393" s="74"/>
      <c r="I393" s="74"/>
      <c r="J393" s="74"/>
      <c r="K393" s="74"/>
    </row>
    <row r="394" spans="1:11" x14ac:dyDescent="0.25">
      <c r="A394" s="75"/>
      <c r="B394" s="75"/>
      <c r="C394" s="76">
        <v>5.6250000000000001E-2</v>
      </c>
      <c r="D394" s="16">
        <f t="shared" si="45"/>
        <v>81</v>
      </c>
      <c r="E394" s="34">
        <f t="shared" si="44"/>
        <v>74</v>
      </c>
      <c r="F394" s="75">
        <v>6</v>
      </c>
      <c r="G394" s="74"/>
      <c r="H394" s="74"/>
      <c r="I394" s="74"/>
      <c r="J394" s="74"/>
      <c r="K394" s="74"/>
    </row>
    <row r="395" spans="1:11" x14ac:dyDescent="0.25">
      <c r="A395" s="75"/>
      <c r="B395" s="75"/>
      <c r="C395" s="76">
        <v>8.819444444444445E-2</v>
      </c>
      <c r="D395" s="16">
        <f t="shared" si="45"/>
        <v>127</v>
      </c>
      <c r="E395" s="34">
        <f t="shared" si="44"/>
        <v>120</v>
      </c>
      <c r="F395" s="75">
        <v>8</v>
      </c>
      <c r="G395" s="74"/>
      <c r="H395" s="74"/>
      <c r="I395" s="74"/>
      <c r="J395" s="74"/>
      <c r="K395" s="74"/>
    </row>
    <row r="396" spans="1:11" x14ac:dyDescent="0.25">
      <c r="A396" s="75">
        <v>2</v>
      </c>
      <c r="B396" s="75">
        <v>17</v>
      </c>
      <c r="C396" s="76">
        <v>4.8611111111111112E-3</v>
      </c>
      <c r="D396" s="16">
        <f t="shared" si="45"/>
        <v>7</v>
      </c>
      <c r="E396" s="34">
        <f t="shared" si="44"/>
        <v>0</v>
      </c>
      <c r="F396" s="75">
        <v>0</v>
      </c>
      <c r="G396" s="74"/>
      <c r="H396" s="74"/>
      <c r="I396" s="74"/>
      <c r="J396" s="74"/>
      <c r="K396" s="74"/>
    </row>
    <row r="397" spans="1:11" x14ac:dyDescent="0.25">
      <c r="A397" s="75"/>
      <c r="B397" s="75"/>
      <c r="C397" s="76">
        <v>6.2499999999999995E-3</v>
      </c>
      <c r="D397" s="16">
        <f t="shared" si="45"/>
        <v>8.9999999999999982</v>
      </c>
      <c r="E397" s="34">
        <f t="shared" si="44"/>
        <v>1.9999999999999982</v>
      </c>
      <c r="F397" s="75">
        <v>6</v>
      </c>
      <c r="G397" s="74"/>
      <c r="H397" s="74"/>
      <c r="I397" s="74"/>
      <c r="J397" s="74"/>
      <c r="K397" s="74"/>
    </row>
    <row r="398" spans="1:11" x14ac:dyDescent="0.25">
      <c r="A398" s="75"/>
      <c r="B398" s="75"/>
      <c r="C398" s="76">
        <v>6.2499999999999995E-3</v>
      </c>
      <c r="D398" s="16">
        <f t="shared" si="45"/>
        <v>8.9999999999999982</v>
      </c>
      <c r="E398" s="34">
        <f t="shared" si="44"/>
        <v>1.9999999999999982</v>
      </c>
      <c r="F398" s="75">
        <v>7</v>
      </c>
      <c r="G398" s="74"/>
      <c r="H398" s="74"/>
      <c r="I398" s="74"/>
      <c r="J398" s="74"/>
      <c r="K398" s="74"/>
    </row>
    <row r="399" spans="1:11" x14ac:dyDescent="0.25">
      <c r="A399" s="75"/>
      <c r="B399" s="75"/>
      <c r="C399" s="76">
        <v>2.9166666666666664E-2</v>
      </c>
      <c r="D399" s="16">
        <f t="shared" si="45"/>
        <v>41.999999999999993</v>
      </c>
      <c r="E399" s="34">
        <f t="shared" si="44"/>
        <v>34.999999999999993</v>
      </c>
      <c r="F399" s="75">
        <v>1</v>
      </c>
      <c r="G399" s="74"/>
      <c r="H399" s="74"/>
      <c r="I399" s="74"/>
      <c r="J399" s="74"/>
      <c r="K399" s="74"/>
    </row>
    <row r="400" spans="1:11" x14ac:dyDescent="0.25">
      <c r="A400" s="75"/>
      <c r="B400" s="75"/>
      <c r="C400" s="76">
        <v>8.819444444444445E-2</v>
      </c>
      <c r="D400" s="16">
        <f t="shared" si="45"/>
        <v>127</v>
      </c>
      <c r="E400" s="34">
        <f t="shared" si="44"/>
        <v>120</v>
      </c>
      <c r="F400" s="75">
        <v>8</v>
      </c>
      <c r="G400" s="74"/>
      <c r="H400" s="74"/>
      <c r="I400" s="74"/>
      <c r="J400" s="74"/>
      <c r="K400" s="74"/>
    </row>
    <row r="401" spans="1:11" x14ac:dyDescent="0.25">
      <c r="A401" s="75">
        <v>2</v>
      </c>
      <c r="B401" s="75">
        <v>18</v>
      </c>
      <c r="C401" s="76">
        <v>6.2499999999999995E-3</v>
      </c>
      <c r="D401" s="16">
        <f t="shared" si="45"/>
        <v>8.9999999999999982</v>
      </c>
      <c r="E401" s="34">
        <f>D401-9</f>
        <v>0</v>
      </c>
      <c r="F401" s="75">
        <v>0</v>
      </c>
      <c r="G401" s="74"/>
      <c r="H401" s="74"/>
      <c r="I401" s="74"/>
      <c r="J401" s="74"/>
      <c r="K401" s="74"/>
    </row>
    <row r="402" spans="1:11" x14ac:dyDescent="0.25">
      <c r="A402" s="75"/>
      <c r="B402" s="75"/>
      <c r="C402" s="76">
        <v>8.5416666666666655E-2</v>
      </c>
      <c r="D402" s="16">
        <f t="shared" si="45"/>
        <v>122.99999999999997</v>
      </c>
      <c r="E402" s="34">
        <f t="shared" ref="E402:E405" si="46">D402-9</f>
        <v>113.99999999999997</v>
      </c>
      <c r="F402" s="75">
        <v>6</v>
      </c>
      <c r="G402" s="74"/>
      <c r="H402" s="74"/>
      <c r="I402" s="74"/>
      <c r="J402" s="74"/>
      <c r="K402" s="74"/>
    </row>
    <row r="403" spans="1:11" x14ac:dyDescent="0.25">
      <c r="A403" s="75"/>
      <c r="B403" s="75"/>
      <c r="C403" s="76">
        <v>8.6805555555555566E-2</v>
      </c>
      <c r="D403" s="16">
        <f t="shared" si="45"/>
        <v>125.00000000000001</v>
      </c>
      <c r="E403" s="34">
        <f t="shared" si="46"/>
        <v>116.00000000000001</v>
      </c>
      <c r="F403" s="75">
        <v>7</v>
      </c>
      <c r="G403" s="74"/>
      <c r="H403" s="74"/>
      <c r="I403" s="74"/>
      <c r="J403" s="74"/>
      <c r="K403" s="74"/>
    </row>
    <row r="404" spans="1:11" x14ac:dyDescent="0.25">
      <c r="A404" s="75"/>
      <c r="B404" s="75"/>
      <c r="C404" s="76">
        <v>8.7500000000000008E-2</v>
      </c>
      <c r="D404" s="16">
        <f t="shared" si="45"/>
        <v>126.00000000000003</v>
      </c>
      <c r="E404" s="34">
        <f t="shared" si="46"/>
        <v>117.00000000000003</v>
      </c>
      <c r="F404" s="75">
        <v>6</v>
      </c>
      <c r="G404" s="74"/>
      <c r="H404" s="74"/>
      <c r="I404" s="74"/>
      <c r="J404" s="74"/>
      <c r="K404" s="74"/>
    </row>
    <row r="405" spans="1:11" x14ac:dyDescent="0.25">
      <c r="A405" s="75"/>
      <c r="B405" s="75"/>
      <c r="C405" s="76">
        <v>8.9583333333333334E-2</v>
      </c>
      <c r="D405" s="16">
        <f t="shared" si="45"/>
        <v>129</v>
      </c>
      <c r="E405" s="34">
        <f t="shared" si="46"/>
        <v>120</v>
      </c>
      <c r="F405" s="75">
        <v>8</v>
      </c>
      <c r="G405" s="74"/>
      <c r="H405" s="74"/>
      <c r="I405" s="74"/>
      <c r="J405" s="74"/>
      <c r="K405" s="74"/>
    </row>
    <row r="406" spans="1:11" x14ac:dyDescent="0.25">
      <c r="A406" s="75">
        <v>2</v>
      </c>
      <c r="B406" s="75">
        <v>19</v>
      </c>
      <c r="C406" s="76">
        <v>7.6388888888888886E-3</v>
      </c>
      <c r="D406" s="16">
        <f t="shared" si="45"/>
        <v>11</v>
      </c>
      <c r="E406" s="34">
        <f>D406-11</f>
        <v>0</v>
      </c>
      <c r="F406" s="75">
        <v>0</v>
      </c>
      <c r="G406" s="74"/>
      <c r="H406" s="74"/>
      <c r="I406" s="74"/>
      <c r="J406" s="74"/>
      <c r="K406" s="74"/>
    </row>
    <row r="407" spans="1:11" x14ac:dyDescent="0.25">
      <c r="A407" s="75"/>
      <c r="B407" s="75"/>
      <c r="C407" s="76">
        <v>7.6388888888888886E-3</v>
      </c>
      <c r="D407" s="16">
        <f t="shared" si="45"/>
        <v>11</v>
      </c>
      <c r="E407" s="34">
        <f t="shared" ref="E407:E416" si="47">D407-11</f>
        <v>0</v>
      </c>
      <c r="F407" s="75">
        <v>6</v>
      </c>
      <c r="G407" s="74"/>
      <c r="H407" s="74"/>
      <c r="I407" s="74"/>
      <c r="J407" s="74"/>
      <c r="K407" s="74"/>
    </row>
    <row r="408" spans="1:11" x14ac:dyDescent="0.25">
      <c r="A408" s="75"/>
      <c r="B408" s="75"/>
      <c r="C408" s="76">
        <v>8.3333333333333332E-3</v>
      </c>
      <c r="D408" s="16">
        <f t="shared" si="45"/>
        <v>12</v>
      </c>
      <c r="E408" s="34">
        <f t="shared" si="47"/>
        <v>1</v>
      </c>
      <c r="F408" s="75">
        <v>7</v>
      </c>
      <c r="G408" s="74"/>
      <c r="H408" s="74"/>
      <c r="I408" s="74"/>
      <c r="J408" s="74"/>
      <c r="K408" s="74"/>
    </row>
    <row r="409" spans="1:11" x14ac:dyDescent="0.25">
      <c r="A409" s="75"/>
      <c r="B409" s="75"/>
      <c r="C409" s="76">
        <v>8.3333333333333332E-3</v>
      </c>
      <c r="D409" s="16">
        <f t="shared" si="45"/>
        <v>12</v>
      </c>
      <c r="E409" s="34">
        <f t="shared" si="47"/>
        <v>1</v>
      </c>
      <c r="F409" s="75">
        <v>1</v>
      </c>
      <c r="G409" s="74"/>
      <c r="H409" s="74"/>
      <c r="I409" s="74"/>
      <c r="J409" s="74"/>
      <c r="K409" s="74"/>
    </row>
    <row r="410" spans="1:11" x14ac:dyDescent="0.25">
      <c r="A410" s="75"/>
      <c r="B410" s="75"/>
      <c r="C410" s="76">
        <v>9.0277777777777787E-3</v>
      </c>
      <c r="D410" s="16">
        <f t="shared" si="45"/>
        <v>13.000000000000002</v>
      </c>
      <c r="E410" s="34">
        <f t="shared" si="47"/>
        <v>2.0000000000000018</v>
      </c>
      <c r="F410" s="75">
        <v>1</v>
      </c>
      <c r="G410" s="74"/>
      <c r="H410" s="74"/>
      <c r="I410" s="74"/>
      <c r="J410" s="74"/>
      <c r="K410" s="74"/>
    </row>
    <row r="411" spans="1:11" x14ac:dyDescent="0.25">
      <c r="A411" s="75"/>
      <c r="B411" s="75"/>
      <c r="C411" s="76">
        <v>1.5277777777777777E-2</v>
      </c>
      <c r="D411" s="16">
        <f t="shared" si="45"/>
        <v>22</v>
      </c>
      <c r="E411" s="34">
        <f t="shared" si="47"/>
        <v>11</v>
      </c>
      <c r="F411" s="75">
        <v>1</v>
      </c>
      <c r="G411" s="74"/>
      <c r="H411" s="74"/>
      <c r="I411" s="74"/>
      <c r="J411" s="74"/>
      <c r="K411" s="74"/>
    </row>
    <row r="412" spans="1:11" x14ac:dyDescent="0.25">
      <c r="A412" s="75"/>
      <c r="B412" s="75"/>
      <c r="C412" s="76">
        <v>1.8749999999999999E-2</v>
      </c>
      <c r="D412" s="16">
        <f t="shared" si="45"/>
        <v>27</v>
      </c>
      <c r="E412" s="34">
        <f t="shared" si="47"/>
        <v>16</v>
      </c>
      <c r="F412" s="75">
        <v>1</v>
      </c>
      <c r="G412" s="74"/>
      <c r="H412" s="74"/>
      <c r="I412" s="74"/>
      <c r="J412" s="74"/>
      <c r="K412" s="74"/>
    </row>
    <row r="413" spans="1:11" x14ac:dyDescent="0.25">
      <c r="A413" s="75"/>
      <c r="B413" s="75"/>
      <c r="C413" s="76">
        <v>3.8194444444444441E-2</v>
      </c>
      <c r="D413" s="16">
        <f t="shared" si="45"/>
        <v>55</v>
      </c>
      <c r="E413" s="34">
        <f t="shared" si="47"/>
        <v>44</v>
      </c>
      <c r="F413" s="75">
        <v>1</v>
      </c>
      <c r="G413" s="74"/>
      <c r="H413" s="74"/>
      <c r="I413" s="74"/>
      <c r="J413" s="74"/>
      <c r="K413" s="74"/>
    </row>
    <row r="414" spans="1:11" x14ac:dyDescent="0.25">
      <c r="A414" s="75"/>
      <c r="B414" s="75"/>
      <c r="C414" s="76">
        <v>3.888888888888889E-2</v>
      </c>
      <c r="D414" s="16">
        <f t="shared" si="45"/>
        <v>56</v>
      </c>
      <c r="E414" s="34">
        <f t="shared" si="47"/>
        <v>45</v>
      </c>
      <c r="F414" s="75">
        <v>1</v>
      </c>
      <c r="G414" s="74"/>
      <c r="H414" s="74"/>
      <c r="I414" s="74"/>
      <c r="J414" s="74"/>
      <c r="K414" s="74"/>
    </row>
    <row r="415" spans="1:11" x14ac:dyDescent="0.25">
      <c r="A415" s="75"/>
      <c r="B415" s="75"/>
      <c r="C415" s="76">
        <v>6.1805555555555558E-2</v>
      </c>
      <c r="D415" s="16">
        <f t="shared" si="45"/>
        <v>89</v>
      </c>
      <c r="E415" s="34">
        <f t="shared" si="47"/>
        <v>78</v>
      </c>
      <c r="F415" s="75">
        <v>1</v>
      </c>
      <c r="G415" s="74"/>
      <c r="H415" s="74"/>
      <c r="I415" s="74"/>
      <c r="J415" s="74"/>
      <c r="K415" s="74"/>
    </row>
    <row r="416" spans="1:11" x14ac:dyDescent="0.25">
      <c r="A416" s="75"/>
      <c r="B416" s="75"/>
      <c r="C416" s="76">
        <v>9.0972222222222218E-2</v>
      </c>
      <c r="D416" s="16">
        <f t="shared" si="45"/>
        <v>131</v>
      </c>
      <c r="E416" s="34">
        <f t="shared" si="47"/>
        <v>120</v>
      </c>
      <c r="F416" s="75">
        <v>8</v>
      </c>
      <c r="G416" s="74"/>
      <c r="H416" s="74"/>
      <c r="I416" s="74"/>
      <c r="J416" s="74"/>
      <c r="K416" s="74"/>
    </row>
    <row r="417" spans="1:11" x14ac:dyDescent="0.25">
      <c r="A417" s="75">
        <v>2</v>
      </c>
      <c r="B417" s="75">
        <v>20</v>
      </c>
      <c r="C417" s="76">
        <v>6.2499999999999995E-3</v>
      </c>
      <c r="D417" s="16">
        <f t="shared" si="45"/>
        <v>8.9999999999999982</v>
      </c>
      <c r="E417" s="34">
        <f>D417-9</f>
        <v>0</v>
      </c>
      <c r="F417" s="75">
        <v>0</v>
      </c>
      <c r="G417" s="74"/>
      <c r="H417" s="74"/>
      <c r="I417" s="74"/>
      <c r="J417" s="74"/>
      <c r="K417" s="74"/>
    </row>
    <row r="418" spans="1:11" x14ac:dyDescent="0.25">
      <c r="A418" s="75"/>
      <c r="B418" s="75"/>
      <c r="C418" s="76">
        <v>6.9444444444444441E-3</v>
      </c>
      <c r="D418" s="16">
        <f t="shared" si="45"/>
        <v>10</v>
      </c>
      <c r="E418" s="34">
        <f t="shared" ref="E418:E423" si="48">D418-9</f>
        <v>1</v>
      </c>
      <c r="F418" s="75">
        <v>6</v>
      </c>
      <c r="G418" s="74"/>
      <c r="H418" s="74"/>
      <c r="I418" s="74"/>
      <c r="J418" s="74"/>
      <c r="K418" s="74"/>
    </row>
    <row r="419" spans="1:11" x14ac:dyDescent="0.25">
      <c r="A419" s="75"/>
      <c r="B419" s="75"/>
      <c r="C419" s="76">
        <v>1.1111111111111112E-2</v>
      </c>
      <c r="D419" s="16">
        <f t="shared" si="45"/>
        <v>16</v>
      </c>
      <c r="E419" s="34">
        <f t="shared" si="48"/>
        <v>7</v>
      </c>
      <c r="F419" s="75">
        <v>7</v>
      </c>
      <c r="G419" s="74"/>
      <c r="H419" s="74"/>
      <c r="I419" s="74"/>
      <c r="J419" s="74"/>
      <c r="K419" s="74"/>
    </row>
    <row r="420" spans="1:11" x14ac:dyDescent="0.25">
      <c r="A420" s="75"/>
      <c r="B420" s="75"/>
      <c r="C420" s="76">
        <v>1.4583333333333332E-2</v>
      </c>
      <c r="D420" s="16">
        <f t="shared" si="45"/>
        <v>20.999999999999996</v>
      </c>
      <c r="E420" s="34">
        <f t="shared" si="48"/>
        <v>11.999999999999996</v>
      </c>
      <c r="F420" s="75">
        <v>6</v>
      </c>
      <c r="G420" s="74"/>
      <c r="H420" s="74"/>
      <c r="I420" s="74"/>
      <c r="J420" s="74"/>
      <c r="K420" s="74"/>
    </row>
    <row r="421" spans="1:11" x14ac:dyDescent="0.25">
      <c r="A421" s="75"/>
      <c r="B421" s="75"/>
      <c r="C421" s="76">
        <v>1.6666666666666666E-2</v>
      </c>
      <c r="D421" s="16">
        <f t="shared" si="45"/>
        <v>24</v>
      </c>
      <c r="E421" s="34">
        <f t="shared" si="48"/>
        <v>15</v>
      </c>
      <c r="F421" s="75">
        <v>7</v>
      </c>
      <c r="G421" s="74"/>
      <c r="H421" s="74"/>
      <c r="I421" s="74"/>
      <c r="J421" s="74"/>
      <c r="K421" s="74"/>
    </row>
    <row r="422" spans="1:11" x14ac:dyDescent="0.25">
      <c r="A422" s="75"/>
      <c r="B422" s="75"/>
      <c r="C422" s="76">
        <v>1.8055555555555557E-2</v>
      </c>
      <c r="D422" s="16">
        <f t="shared" si="45"/>
        <v>26.000000000000004</v>
      </c>
      <c r="E422" s="34">
        <f t="shared" si="48"/>
        <v>17.000000000000004</v>
      </c>
      <c r="F422" s="75">
        <v>6</v>
      </c>
      <c r="G422" s="74"/>
      <c r="H422" s="74"/>
      <c r="I422" s="74"/>
      <c r="J422" s="74"/>
      <c r="K422" s="74"/>
    </row>
    <row r="423" spans="1:11" x14ac:dyDescent="0.25">
      <c r="A423" s="75"/>
      <c r="B423" s="75"/>
      <c r="C423" s="76">
        <v>8.9583333333333334E-2</v>
      </c>
      <c r="D423" s="16">
        <f t="shared" si="45"/>
        <v>129</v>
      </c>
      <c r="E423" s="34">
        <f t="shared" si="48"/>
        <v>120</v>
      </c>
      <c r="F423" s="75">
        <v>8</v>
      </c>
      <c r="G423" s="74"/>
      <c r="H423" s="74"/>
      <c r="I423" s="74"/>
      <c r="J423" s="74"/>
      <c r="K423" s="74"/>
    </row>
    <row r="424" spans="1:11" x14ac:dyDescent="0.25">
      <c r="A424" s="75">
        <v>2</v>
      </c>
      <c r="B424" s="75">
        <v>21</v>
      </c>
      <c r="C424" s="76">
        <v>6.9444444444444441E-3</v>
      </c>
      <c r="D424" s="16">
        <f t="shared" si="45"/>
        <v>10</v>
      </c>
      <c r="E424" s="34">
        <f>D424-10</f>
        <v>0</v>
      </c>
      <c r="F424" s="75">
        <v>0</v>
      </c>
      <c r="G424" s="74"/>
      <c r="H424" s="74"/>
      <c r="I424" s="74"/>
      <c r="J424" s="74"/>
      <c r="K424" s="74"/>
    </row>
    <row r="425" spans="1:11" x14ac:dyDescent="0.25">
      <c r="A425" s="75"/>
      <c r="B425" s="75"/>
      <c r="C425" s="76">
        <v>7.6388888888888886E-3</v>
      </c>
      <c r="D425" s="16">
        <f t="shared" si="45"/>
        <v>11</v>
      </c>
      <c r="E425" s="34">
        <f t="shared" ref="E425:E430" si="49">D425-10</f>
        <v>1</v>
      </c>
      <c r="F425" s="75">
        <v>1</v>
      </c>
      <c r="G425" s="74"/>
      <c r="H425" s="74"/>
      <c r="I425" s="74"/>
      <c r="J425" s="74"/>
      <c r="K425" s="74"/>
    </row>
    <row r="426" spans="1:11" x14ac:dyDescent="0.25">
      <c r="A426" s="75"/>
      <c r="B426" s="75"/>
      <c r="C426" s="76">
        <v>9.0277777777777787E-3</v>
      </c>
      <c r="D426" s="16">
        <f t="shared" si="45"/>
        <v>13.000000000000002</v>
      </c>
      <c r="E426" s="34">
        <f t="shared" si="49"/>
        <v>3.0000000000000018</v>
      </c>
      <c r="F426" s="75">
        <v>1</v>
      </c>
      <c r="G426" s="74"/>
      <c r="H426" s="74"/>
      <c r="I426" s="74"/>
      <c r="J426" s="74"/>
      <c r="K426" s="74"/>
    </row>
    <row r="427" spans="1:11" x14ac:dyDescent="0.25">
      <c r="A427" s="75"/>
      <c r="B427" s="75"/>
      <c r="C427" s="76">
        <v>7.5694444444444439E-2</v>
      </c>
      <c r="D427" s="16">
        <f t="shared" si="45"/>
        <v>108.99999999999999</v>
      </c>
      <c r="E427" s="34">
        <f t="shared" si="49"/>
        <v>98.999999999999986</v>
      </c>
      <c r="F427" s="75">
        <v>1</v>
      </c>
      <c r="G427" s="74"/>
      <c r="H427" s="74"/>
      <c r="I427" s="74"/>
      <c r="J427" s="74"/>
      <c r="K427" s="74"/>
    </row>
    <row r="428" spans="1:11" x14ac:dyDescent="0.25">
      <c r="A428" s="75"/>
      <c r="B428" s="75"/>
      <c r="C428" s="76">
        <v>7.9166666666666663E-2</v>
      </c>
      <c r="D428" s="16">
        <f t="shared" si="45"/>
        <v>114</v>
      </c>
      <c r="E428" s="34">
        <f t="shared" si="49"/>
        <v>104</v>
      </c>
      <c r="F428" s="75">
        <v>1</v>
      </c>
      <c r="G428" s="74"/>
      <c r="H428" s="74"/>
      <c r="I428" s="74"/>
      <c r="J428" s="74"/>
      <c r="K428" s="74"/>
    </row>
    <row r="429" spans="1:11" x14ac:dyDescent="0.25">
      <c r="A429" s="75"/>
      <c r="B429" s="75"/>
      <c r="C429" s="76">
        <v>8.6111111111111124E-2</v>
      </c>
      <c r="D429" s="16">
        <f t="shared" si="45"/>
        <v>124.00000000000003</v>
      </c>
      <c r="E429" s="34">
        <f t="shared" si="49"/>
        <v>114.00000000000003</v>
      </c>
      <c r="F429" s="75">
        <v>1</v>
      </c>
      <c r="G429" s="74"/>
      <c r="H429" s="74"/>
      <c r="I429" s="74"/>
      <c r="J429" s="74"/>
      <c r="K429" s="74"/>
    </row>
    <row r="430" spans="1:11" x14ac:dyDescent="0.25">
      <c r="A430" s="75"/>
      <c r="B430" s="75"/>
      <c r="C430" s="76">
        <v>9.0277777777777776E-2</v>
      </c>
      <c r="D430" s="16">
        <f t="shared" si="45"/>
        <v>130</v>
      </c>
      <c r="E430" s="34">
        <f t="shared" si="49"/>
        <v>120</v>
      </c>
      <c r="F430" s="75">
        <v>8</v>
      </c>
      <c r="G430" s="74"/>
      <c r="H430" s="74"/>
      <c r="I430" s="74"/>
      <c r="J430" s="74"/>
      <c r="K430" s="74"/>
    </row>
    <row r="431" spans="1:11" x14ac:dyDescent="0.25">
      <c r="A431" s="75">
        <v>2</v>
      </c>
      <c r="B431" s="75">
        <v>22</v>
      </c>
      <c r="C431" s="76">
        <v>6.2499999999999995E-3</v>
      </c>
      <c r="D431" s="16">
        <f t="shared" si="45"/>
        <v>8.9999999999999982</v>
      </c>
      <c r="E431" s="34">
        <f>D431-9</f>
        <v>0</v>
      </c>
      <c r="F431" s="75">
        <v>0</v>
      </c>
      <c r="G431" s="74"/>
      <c r="H431" s="74"/>
      <c r="I431" s="74"/>
      <c r="J431" s="74"/>
      <c r="K431" s="74"/>
    </row>
    <row r="432" spans="1:11" x14ac:dyDescent="0.25">
      <c r="A432" s="75"/>
      <c r="B432" s="75"/>
      <c r="C432" s="76">
        <v>8.9583333333333334E-2</v>
      </c>
      <c r="D432" s="16">
        <f t="shared" si="45"/>
        <v>129</v>
      </c>
      <c r="E432" s="34">
        <f>D432-9</f>
        <v>120</v>
      </c>
      <c r="F432" s="75">
        <v>8</v>
      </c>
      <c r="G432" s="74"/>
      <c r="H432" s="74"/>
      <c r="I432" s="74"/>
      <c r="J432" s="74"/>
      <c r="K432" s="74"/>
    </row>
    <row r="433" spans="1:11" x14ac:dyDescent="0.25">
      <c r="A433" s="75">
        <v>2</v>
      </c>
      <c r="B433" s="75">
        <v>23</v>
      </c>
      <c r="C433" s="76">
        <v>5.5555555555555558E-3</v>
      </c>
      <c r="D433" s="16">
        <f t="shared" si="45"/>
        <v>8</v>
      </c>
      <c r="E433" s="34">
        <f>D433-8</f>
        <v>0</v>
      </c>
      <c r="F433" s="75">
        <v>0</v>
      </c>
      <c r="G433" s="74"/>
      <c r="H433" s="74"/>
      <c r="I433" s="74"/>
      <c r="J433" s="74"/>
      <c r="K433" s="74"/>
    </row>
    <row r="434" spans="1:11" x14ac:dyDescent="0.25">
      <c r="A434" s="75"/>
      <c r="B434" s="75"/>
      <c r="C434" s="76">
        <v>1.8055555555555557E-2</v>
      </c>
      <c r="D434" s="16">
        <f t="shared" si="45"/>
        <v>26.000000000000004</v>
      </c>
      <c r="E434" s="34">
        <f t="shared" ref="E434:E461" si="50">D434-8</f>
        <v>18.000000000000004</v>
      </c>
      <c r="F434" s="75">
        <v>6</v>
      </c>
      <c r="G434" s="74"/>
      <c r="H434" s="74"/>
      <c r="I434" s="74"/>
      <c r="J434" s="74"/>
      <c r="K434" s="74"/>
    </row>
    <row r="435" spans="1:11" x14ac:dyDescent="0.25">
      <c r="A435" s="75"/>
      <c r="B435" s="75"/>
      <c r="C435" s="76">
        <v>1.8055555555555557E-2</v>
      </c>
      <c r="D435" s="16">
        <f t="shared" si="45"/>
        <v>26.000000000000004</v>
      </c>
      <c r="E435" s="34">
        <f t="shared" si="50"/>
        <v>18.000000000000004</v>
      </c>
      <c r="F435" s="75">
        <v>7</v>
      </c>
      <c r="G435" s="74"/>
      <c r="H435" s="74"/>
      <c r="I435" s="74"/>
      <c r="J435" s="74"/>
      <c r="K435" s="74"/>
    </row>
    <row r="436" spans="1:11" x14ac:dyDescent="0.25">
      <c r="A436" s="75"/>
      <c r="B436" s="75"/>
      <c r="C436" s="76">
        <v>8.8888888888888892E-2</v>
      </c>
      <c r="D436" s="16">
        <f t="shared" si="45"/>
        <v>128</v>
      </c>
      <c r="E436" s="34">
        <f t="shared" si="50"/>
        <v>120</v>
      </c>
      <c r="F436" s="75">
        <v>8</v>
      </c>
      <c r="G436" s="74"/>
      <c r="H436" s="74"/>
      <c r="I436" s="74"/>
      <c r="J436" s="74"/>
      <c r="K436" s="74"/>
    </row>
    <row r="437" spans="1:11" x14ac:dyDescent="0.25">
      <c r="A437" s="75">
        <v>2</v>
      </c>
      <c r="B437" s="75">
        <v>24</v>
      </c>
      <c r="C437" s="76">
        <v>5.5555555555555558E-3</v>
      </c>
      <c r="D437" s="16">
        <f t="shared" si="45"/>
        <v>8</v>
      </c>
      <c r="E437" s="34">
        <f t="shared" si="50"/>
        <v>0</v>
      </c>
      <c r="F437" s="75">
        <v>0</v>
      </c>
      <c r="G437" s="74"/>
      <c r="H437" s="74"/>
      <c r="I437" s="74"/>
      <c r="J437" s="74"/>
      <c r="K437" s="74"/>
    </row>
    <row r="438" spans="1:11" x14ac:dyDescent="0.25">
      <c r="A438" s="75"/>
      <c r="B438" s="75"/>
      <c r="C438" s="76">
        <v>5.5555555555555558E-3</v>
      </c>
      <c r="D438" s="16">
        <f t="shared" si="45"/>
        <v>8</v>
      </c>
      <c r="E438" s="34">
        <f t="shared" si="50"/>
        <v>0</v>
      </c>
      <c r="F438" s="75">
        <v>6</v>
      </c>
      <c r="G438" s="74"/>
      <c r="H438" s="74"/>
      <c r="I438" s="74"/>
      <c r="J438" s="74"/>
      <c r="K438" s="74"/>
    </row>
    <row r="439" spans="1:11" x14ac:dyDescent="0.25">
      <c r="A439" s="75"/>
      <c r="B439" s="75"/>
      <c r="C439" s="76">
        <v>6.2499999999999995E-3</v>
      </c>
      <c r="D439" s="16">
        <f t="shared" si="45"/>
        <v>8.9999999999999982</v>
      </c>
      <c r="E439" s="34">
        <f t="shared" si="50"/>
        <v>0.99999999999999822</v>
      </c>
      <c r="F439" s="75">
        <v>7</v>
      </c>
      <c r="G439" s="74"/>
      <c r="H439" s="74"/>
      <c r="I439" s="74"/>
      <c r="J439" s="74"/>
      <c r="K439" s="74"/>
    </row>
    <row r="440" spans="1:11" x14ac:dyDescent="0.25">
      <c r="A440" s="75"/>
      <c r="B440" s="75"/>
      <c r="C440" s="76">
        <v>8.3333333333333332E-3</v>
      </c>
      <c r="D440" s="16">
        <f t="shared" si="45"/>
        <v>12</v>
      </c>
      <c r="E440" s="34">
        <f t="shared" si="50"/>
        <v>4</v>
      </c>
      <c r="F440" s="75">
        <v>2</v>
      </c>
      <c r="G440" s="74"/>
      <c r="H440" s="74"/>
      <c r="I440" s="74"/>
      <c r="J440" s="74"/>
      <c r="K440" s="74"/>
    </row>
    <row r="441" spans="1:11" x14ac:dyDescent="0.25">
      <c r="A441" s="75"/>
      <c r="B441" s="75"/>
      <c r="C441" s="76">
        <v>9.0277777777777787E-3</v>
      </c>
      <c r="D441" s="16">
        <f t="shared" si="45"/>
        <v>13.000000000000002</v>
      </c>
      <c r="E441" s="34">
        <f t="shared" si="50"/>
        <v>5.0000000000000018</v>
      </c>
      <c r="F441" s="75">
        <v>3</v>
      </c>
      <c r="G441" s="74"/>
      <c r="H441" s="74"/>
      <c r="I441" s="74"/>
      <c r="J441" s="74"/>
      <c r="K441" s="74"/>
    </row>
    <row r="442" spans="1:11" x14ac:dyDescent="0.25">
      <c r="A442" s="75"/>
      <c r="B442" s="75"/>
      <c r="C442" s="76">
        <v>9.7222222222222224E-3</v>
      </c>
      <c r="D442" s="16">
        <f t="shared" si="45"/>
        <v>14</v>
      </c>
      <c r="E442" s="34">
        <f t="shared" si="50"/>
        <v>6</v>
      </c>
      <c r="F442" s="75">
        <v>1</v>
      </c>
      <c r="G442" s="74"/>
      <c r="H442" s="74"/>
      <c r="I442" s="74"/>
      <c r="J442" s="74"/>
      <c r="K442" s="74"/>
    </row>
    <row r="443" spans="1:11" x14ac:dyDescent="0.25">
      <c r="A443" s="75"/>
      <c r="B443" s="75"/>
      <c r="C443" s="76">
        <v>1.0416666666666666E-2</v>
      </c>
      <c r="D443" s="16">
        <f t="shared" si="45"/>
        <v>15</v>
      </c>
      <c r="E443" s="34">
        <f t="shared" si="50"/>
        <v>7</v>
      </c>
      <c r="F443" s="75">
        <v>1</v>
      </c>
      <c r="G443" s="74"/>
      <c r="H443" s="74"/>
      <c r="I443" s="74"/>
      <c r="J443" s="74"/>
      <c r="K443" s="74"/>
    </row>
    <row r="444" spans="1:11" x14ac:dyDescent="0.25">
      <c r="A444" s="75"/>
      <c r="B444" s="75"/>
      <c r="C444" s="76">
        <v>1.1111111111111112E-2</v>
      </c>
      <c r="D444" s="16">
        <f t="shared" si="45"/>
        <v>16</v>
      </c>
      <c r="E444" s="34">
        <f t="shared" si="50"/>
        <v>8</v>
      </c>
      <c r="F444" s="75">
        <v>1</v>
      </c>
      <c r="G444" s="74"/>
      <c r="H444" s="74"/>
      <c r="I444" s="74"/>
      <c r="J444" s="74"/>
      <c r="K444" s="74"/>
    </row>
    <row r="445" spans="1:11" x14ac:dyDescent="0.25">
      <c r="A445" s="75"/>
      <c r="B445" s="75"/>
      <c r="C445" s="76">
        <v>1.1111111111111112E-2</v>
      </c>
      <c r="D445" s="16">
        <f t="shared" si="45"/>
        <v>16</v>
      </c>
      <c r="E445" s="34">
        <f t="shared" si="50"/>
        <v>8</v>
      </c>
      <c r="F445" s="75">
        <v>1</v>
      </c>
      <c r="G445" s="74"/>
      <c r="H445" s="74"/>
      <c r="I445" s="74"/>
      <c r="J445" s="74"/>
      <c r="K445" s="74"/>
    </row>
    <row r="446" spans="1:11" x14ac:dyDescent="0.25">
      <c r="A446" s="75"/>
      <c r="B446" s="75"/>
      <c r="C446" s="76">
        <v>1.1805555555555555E-2</v>
      </c>
      <c r="D446" s="16">
        <f t="shared" si="45"/>
        <v>17</v>
      </c>
      <c r="E446" s="34">
        <f t="shared" si="50"/>
        <v>9</v>
      </c>
      <c r="F446" s="75">
        <v>2</v>
      </c>
      <c r="G446" s="74"/>
      <c r="H446" s="74"/>
      <c r="I446" s="74"/>
      <c r="J446" s="74"/>
      <c r="K446" s="74"/>
    </row>
    <row r="447" spans="1:11" x14ac:dyDescent="0.25">
      <c r="A447" s="75"/>
      <c r="B447" s="75"/>
      <c r="C447" s="76">
        <v>1.2499999999999999E-2</v>
      </c>
      <c r="D447" s="16">
        <f t="shared" si="45"/>
        <v>17.999999999999996</v>
      </c>
      <c r="E447" s="34">
        <f t="shared" si="50"/>
        <v>9.9999999999999964</v>
      </c>
      <c r="F447" s="75">
        <v>3</v>
      </c>
      <c r="G447" s="74"/>
      <c r="H447" s="74"/>
      <c r="I447" s="74"/>
      <c r="J447" s="74"/>
      <c r="K447" s="74"/>
    </row>
    <row r="448" spans="1:11" x14ac:dyDescent="0.25">
      <c r="A448" s="75"/>
      <c r="B448" s="75"/>
      <c r="C448" s="76">
        <v>1.3194444444444444E-2</v>
      </c>
      <c r="D448" s="16">
        <f t="shared" si="45"/>
        <v>19</v>
      </c>
      <c r="E448" s="34">
        <f t="shared" si="50"/>
        <v>11</v>
      </c>
      <c r="F448" s="75">
        <v>1</v>
      </c>
      <c r="G448" s="74"/>
      <c r="H448" s="74"/>
      <c r="I448" s="74"/>
      <c r="J448" s="74"/>
      <c r="K448" s="74"/>
    </row>
    <row r="449" spans="1:11" x14ac:dyDescent="0.25">
      <c r="A449" s="75"/>
      <c r="B449" s="75"/>
      <c r="C449" s="76">
        <v>2.4999999999999998E-2</v>
      </c>
      <c r="D449" s="16">
        <f t="shared" si="45"/>
        <v>35.999999999999993</v>
      </c>
      <c r="E449" s="34">
        <f t="shared" si="50"/>
        <v>27.999999999999993</v>
      </c>
      <c r="F449" s="75">
        <v>1</v>
      </c>
      <c r="G449" s="74"/>
      <c r="H449" s="74"/>
      <c r="I449" s="74"/>
      <c r="J449" s="74"/>
      <c r="K449" s="74"/>
    </row>
    <row r="450" spans="1:11" x14ac:dyDescent="0.25">
      <c r="A450" s="75"/>
      <c r="B450" s="75"/>
      <c r="C450" s="76">
        <v>2.4999999999999998E-2</v>
      </c>
      <c r="D450" s="16">
        <f t="shared" si="45"/>
        <v>35.999999999999993</v>
      </c>
      <c r="E450" s="34">
        <f t="shared" si="50"/>
        <v>27.999999999999993</v>
      </c>
      <c r="F450" s="75">
        <v>2</v>
      </c>
      <c r="G450" s="74"/>
      <c r="H450" s="74"/>
      <c r="I450" s="74"/>
      <c r="J450" s="74"/>
      <c r="K450" s="74"/>
    </row>
    <row r="451" spans="1:11" x14ac:dyDescent="0.25">
      <c r="A451" s="75"/>
      <c r="B451" s="75"/>
      <c r="C451" s="76">
        <v>2.5694444444444447E-2</v>
      </c>
      <c r="D451" s="16">
        <f t="shared" si="45"/>
        <v>37</v>
      </c>
      <c r="E451" s="34">
        <f t="shared" si="50"/>
        <v>29</v>
      </c>
      <c r="F451" s="75">
        <v>3</v>
      </c>
      <c r="G451" s="74"/>
      <c r="H451" s="74"/>
      <c r="I451" s="74"/>
      <c r="J451" s="74"/>
      <c r="K451" s="74"/>
    </row>
    <row r="452" spans="1:11" x14ac:dyDescent="0.25">
      <c r="A452" s="75"/>
      <c r="B452" s="75"/>
      <c r="C452" s="76">
        <v>5.9027777777777783E-2</v>
      </c>
      <c r="D452" s="16">
        <f t="shared" si="45"/>
        <v>85</v>
      </c>
      <c r="E452" s="34">
        <f t="shared" si="50"/>
        <v>77</v>
      </c>
      <c r="F452" s="75">
        <v>1</v>
      </c>
      <c r="G452" s="74"/>
      <c r="H452" s="74"/>
      <c r="I452" s="74"/>
      <c r="J452" s="74"/>
      <c r="K452" s="74"/>
    </row>
    <row r="453" spans="1:11" x14ac:dyDescent="0.25">
      <c r="A453" s="75"/>
      <c r="B453" s="75"/>
      <c r="C453" s="76">
        <v>5.9722222222222225E-2</v>
      </c>
      <c r="D453" s="16">
        <f t="shared" si="45"/>
        <v>86</v>
      </c>
      <c r="E453" s="34">
        <f t="shared" si="50"/>
        <v>78</v>
      </c>
      <c r="F453" s="75">
        <v>1</v>
      </c>
      <c r="G453" s="74"/>
      <c r="H453" s="74"/>
      <c r="I453" s="74"/>
      <c r="J453" s="74"/>
      <c r="K453" s="74"/>
    </row>
    <row r="454" spans="1:11" x14ac:dyDescent="0.25">
      <c r="A454" s="75"/>
      <c r="B454" s="75"/>
      <c r="C454" s="76">
        <v>6.0416666666666667E-2</v>
      </c>
      <c r="D454" s="16">
        <f t="shared" si="45"/>
        <v>87</v>
      </c>
      <c r="E454" s="34">
        <f t="shared" si="50"/>
        <v>79</v>
      </c>
      <c r="F454" s="75">
        <v>1</v>
      </c>
      <c r="G454" s="74"/>
      <c r="H454" s="74"/>
      <c r="I454" s="74"/>
      <c r="J454" s="74"/>
      <c r="K454" s="74"/>
    </row>
    <row r="455" spans="1:11" x14ac:dyDescent="0.25">
      <c r="A455" s="75"/>
      <c r="B455" s="75"/>
      <c r="C455" s="76">
        <v>6.1111111111111116E-2</v>
      </c>
      <c r="D455" s="16">
        <f t="shared" si="45"/>
        <v>88</v>
      </c>
      <c r="E455" s="34">
        <f t="shared" si="50"/>
        <v>80</v>
      </c>
      <c r="F455" s="75">
        <v>1</v>
      </c>
      <c r="G455" s="74"/>
      <c r="H455" s="74"/>
      <c r="I455" s="74"/>
      <c r="J455" s="74"/>
      <c r="K455" s="74"/>
    </row>
    <row r="456" spans="1:11" x14ac:dyDescent="0.25">
      <c r="A456" s="75"/>
      <c r="B456" s="75"/>
      <c r="C456" s="76">
        <v>6.1805555555555558E-2</v>
      </c>
      <c r="D456" s="16">
        <f t="shared" si="45"/>
        <v>89</v>
      </c>
      <c r="E456" s="34">
        <f t="shared" si="50"/>
        <v>81</v>
      </c>
      <c r="F456" s="75">
        <v>1</v>
      </c>
      <c r="G456" s="74"/>
      <c r="H456" s="74"/>
      <c r="I456" s="74"/>
      <c r="J456" s="74"/>
      <c r="K456" s="74"/>
    </row>
    <row r="457" spans="1:11" x14ac:dyDescent="0.25">
      <c r="A457" s="75"/>
      <c r="B457" s="75"/>
      <c r="C457" s="76">
        <v>6.25E-2</v>
      </c>
      <c r="D457" s="16">
        <f t="shared" ref="D457:D507" si="51">C457*60*24</f>
        <v>90</v>
      </c>
      <c r="E457" s="34">
        <f t="shared" si="50"/>
        <v>82</v>
      </c>
      <c r="F457" s="75">
        <v>1</v>
      </c>
      <c r="G457" s="74"/>
      <c r="H457" s="74"/>
      <c r="I457" s="74"/>
      <c r="J457" s="74"/>
      <c r="K457" s="74"/>
    </row>
    <row r="458" spans="1:11" x14ac:dyDescent="0.25">
      <c r="A458" s="75"/>
      <c r="B458" s="75"/>
      <c r="C458" s="76">
        <v>6.3888888888888884E-2</v>
      </c>
      <c r="D458" s="16">
        <f t="shared" si="51"/>
        <v>92</v>
      </c>
      <c r="E458" s="34">
        <f t="shared" si="50"/>
        <v>84</v>
      </c>
      <c r="F458" s="75">
        <v>1</v>
      </c>
      <c r="G458" s="74"/>
      <c r="H458" s="74"/>
      <c r="I458" s="74"/>
      <c r="J458" s="74"/>
      <c r="K458" s="74"/>
    </row>
    <row r="459" spans="1:11" x14ac:dyDescent="0.25">
      <c r="A459" s="75"/>
      <c r="B459" s="75"/>
      <c r="C459" s="76">
        <v>6.458333333333334E-2</v>
      </c>
      <c r="D459" s="16">
        <f t="shared" si="51"/>
        <v>93.000000000000014</v>
      </c>
      <c r="E459" s="34">
        <f t="shared" si="50"/>
        <v>85.000000000000014</v>
      </c>
      <c r="F459" s="75">
        <v>1</v>
      </c>
    </row>
    <row r="460" spans="1:11" x14ac:dyDescent="0.25">
      <c r="A460" s="75"/>
      <c r="B460" s="75"/>
      <c r="C460" s="76">
        <v>6.5972222222222224E-2</v>
      </c>
      <c r="D460" s="16">
        <f t="shared" si="51"/>
        <v>95</v>
      </c>
      <c r="E460" s="34">
        <f t="shared" si="50"/>
        <v>87</v>
      </c>
      <c r="F460" s="75">
        <v>1</v>
      </c>
    </row>
    <row r="461" spans="1:11" x14ac:dyDescent="0.25">
      <c r="A461" s="75"/>
      <c r="B461" s="75"/>
      <c r="C461" s="76">
        <v>8.8888888888888892E-2</v>
      </c>
      <c r="D461" s="16">
        <f t="shared" si="51"/>
        <v>128</v>
      </c>
      <c r="E461" s="34">
        <f t="shared" si="50"/>
        <v>120</v>
      </c>
      <c r="F461" s="75">
        <v>8</v>
      </c>
    </row>
    <row r="462" spans="1:11" x14ac:dyDescent="0.25">
      <c r="A462" s="75">
        <v>2</v>
      </c>
      <c r="B462" s="75">
        <v>25</v>
      </c>
      <c r="C462" s="76">
        <v>6.2499999999999995E-3</v>
      </c>
      <c r="D462" s="16">
        <f t="shared" si="51"/>
        <v>8.9999999999999982</v>
      </c>
      <c r="E462" s="34">
        <f>D462-9</f>
        <v>0</v>
      </c>
      <c r="F462" s="75">
        <v>0</v>
      </c>
    </row>
    <row r="463" spans="1:11" x14ac:dyDescent="0.25">
      <c r="A463" s="75"/>
      <c r="B463" s="75"/>
      <c r="C463" s="76">
        <v>7.6388888888888886E-3</v>
      </c>
      <c r="D463" s="16">
        <f t="shared" si="51"/>
        <v>11</v>
      </c>
      <c r="E463" s="34">
        <f t="shared" ref="E463:E487" si="52">D463-9</f>
        <v>2</v>
      </c>
      <c r="F463" s="75">
        <v>6</v>
      </c>
    </row>
    <row r="464" spans="1:11" x14ac:dyDescent="0.25">
      <c r="A464" s="75"/>
      <c r="B464" s="75"/>
      <c r="C464" s="76">
        <v>7.6388888888888886E-3</v>
      </c>
      <c r="D464" s="16">
        <f t="shared" si="51"/>
        <v>11</v>
      </c>
      <c r="E464" s="34">
        <f t="shared" si="52"/>
        <v>2</v>
      </c>
      <c r="F464" s="75">
        <v>7</v>
      </c>
    </row>
    <row r="465" spans="1:6" x14ac:dyDescent="0.25">
      <c r="A465" s="75"/>
      <c r="B465" s="75"/>
      <c r="C465" s="76">
        <v>1.1805555555555555E-2</v>
      </c>
      <c r="D465" s="16">
        <f t="shared" si="51"/>
        <v>17</v>
      </c>
      <c r="E465" s="34">
        <f t="shared" si="52"/>
        <v>8</v>
      </c>
      <c r="F465" s="75">
        <v>4</v>
      </c>
    </row>
    <row r="466" spans="1:6" x14ac:dyDescent="0.25">
      <c r="A466" s="75"/>
      <c r="B466" s="75"/>
      <c r="C466" s="76">
        <v>2.7083333333333334E-2</v>
      </c>
      <c r="D466" s="16">
        <f t="shared" si="51"/>
        <v>39</v>
      </c>
      <c r="E466" s="34">
        <f t="shared" si="52"/>
        <v>30</v>
      </c>
      <c r="F466" s="75">
        <v>5</v>
      </c>
    </row>
    <row r="467" spans="1:6" x14ac:dyDescent="0.25">
      <c r="A467" s="75"/>
      <c r="B467" s="75"/>
      <c r="C467" s="76">
        <v>3.0555555555555555E-2</v>
      </c>
      <c r="D467" s="16">
        <f t="shared" si="51"/>
        <v>44</v>
      </c>
      <c r="E467" s="34">
        <f t="shared" si="52"/>
        <v>35</v>
      </c>
      <c r="F467" s="75">
        <v>1</v>
      </c>
    </row>
    <row r="468" spans="1:6" x14ac:dyDescent="0.25">
      <c r="A468" s="75"/>
      <c r="B468" s="75"/>
      <c r="C468" s="76">
        <v>5.6944444444444443E-2</v>
      </c>
      <c r="D468" s="16">
        <f t="shared" si="51"/>
        <v>82</v>
      </c>
      <c r="E468" s="34">
        <f t="shared" si="52"/>
        <v>73</v>
      </c>
      <c r="F468" s="75">
        <v>1</v>
      </c>
    </row>
    <row r="469" spans="1:6" x14ac:dyDescent="0.25">
      <c r="A469" s="75"/>
      <c r="B469" s="75"/>
      <c r="C469" s="76">
        <v>6.5277777777777782E-2</v>
      </c>
      <c r="D469" s="16">
        <f t="shared" si="51"/>
        <v>94</v>
      </c>
      <c r="E469" s="34">
        <f t="shared" si="52"/>
        <v>85</v>
      </c>
      <c r="F469" s="75">
        <v>1</v>
      </c>
    </row>
    <row r="470" spans="1:6" x14ac:dyDescent="0.25">
      <c r="A470" s="75"/>
      <c r="B470" s="75"/>
      <c r="C470" s="76">
        <v>6.5972222222222224E-2</v>
      </c>
      <c r="D470" s="16">
        <f t="shared" si="51"/>
        <v>95</v>
      </c>
      <c r="E470" s="34">
        <f t="shared" si="52"/>
        <v>86</v>
      </c>
      <c r="F470" s="75">
        <v>1</v>
      </c>
    </row>
    <row r="471" spans="1:6" x14ac:dyDescent="0.25">
      <c r="A471" s="75"/>
      <c r="B471" s="75"/>
      <c r="C471" s="76">
        <v>8.9583333333333334E-2</v>
      </c>
      <c r="D471" s="16">
        <f t="shared" si="51"/>
        <v>129</v>
      </c>
      <c r="E471" s="34">
        <f t="shared" si="52"/>
        <v>120</v>
      </c>
      <c r="F471" s="75">
        <v>8</v>
      </c>
    </row>
    <row r="472" spans="1:6" x14ac:dyDescent="0.25">
      <c r="A472" s="75">
        <v>2</v>
      </c>
      <c r="B472" s="75">
        <v>26</v>
      </c>
      <c r="C472" s="76">
        <v>6.2499999999999995E-3</v>
      </c>
      <c r="D472" s="16">
        <f t="shared" si="51"/>
        <v>8.9999999999999982</v>
      </c>
      <c r="E472" s="34">
        <f t="shared" si="52"/>
        <v>0</v>
      </c>
      <c r="F472" s="75">
        <v>0</v>
      </c>
    </row>
    <row r="473" spans="1:6" x14ac:dyDescent="0.25">
      <c r="A473" s="75"/>
      <c r="B473" s="75"/>
      <c r="C473" s="76">
        <v>7.6388888888888886E-3</v>
      </c>
      <c r="D473" s="16">
        <f t="shared" si="51"/>
        <v>11</v>
      </c>
      <c r="E473" s="34">
        <f t="shared" si="52"/>
        <v>2</v>
      </c>
      <c r="F473" s="75">
        <v>6</v>
      </c>
    </row>
    <row r="474" spans="1:6" x14ac:dyDescent="0.25">
      <c r="A474" s="75"/>
      <c r="B474" s="75"/>
      <c r="C474" s="76">
        <v>9.0277777777777787E-3</v>
      </c>
      <c r="D474" s="16">
        <f t="shared" si="51"/>
        <v>13.000000000000002</v>
      </c>
      <c r="E474" s="34">
        <f t="shared" si="52"/>
        <v>4.0000000000000018</v>
      </c>
      <c r="F474" s="75">
        <v>7</v>
      </c>
    </row>
    <row r="475" spans="1:6" x14ac:dyDescent="0.25">
      <c r="A475" s="75"/>
      <c r="B475" s="75"/>
      <c r="C475" s="76">
        <v>9.7222222222222224E-3</v>
      </c>
      <c r="D475" s="16">
        <f t="shared" si="51"/>
        <v>14</v>
      </c>
      <c r="E475" s="34">
        <f t="shared" si="52"/>
        <v>5</v>
      </c>
      <c r="F475" s="75">
        <v>6</v>
      </c>
    </row>
    <row r="476" spans="1:6" x14ac:dyDescent="0.25">
      <c r="A476" s="75"/>
      <c r="B476" s="75"/>
      <c r="C476" s="76">
        <v>1.0416666666666666E-2</v>
      </c>
      <c r="D476" s="16">
        <f t="shared" si="51"/>
        <v>15</v>
      </c>
      <c r="E476" s="34">
        <f t="shared" si="52"/>
        <v>6</v>
      </c>
      <c r="F476" s="75">
        <v>7</v>
      </c>
    </row>
    <row r="477" spans="1:6" x14ac:dyDescent="0.25">
      <c r="A477" s="75"/>
      <c r="B477" s="75"/>
      <c r="C477" s="76">
        <v>1.0416666666666666E-2</v>
      </c>
      <c r="D477" s="16">
        <f t="shared" si="51"/>
        <v>15</v>
      </c>
      <c r="E477" s="34">
        <f t="shared" si="52"/>
        <v>6</v>
      </c>
      <c r="F477" s="75">
        <v>6</v>
      </c>
    </row>
    <row r="478" spans="1:6" x14ac:dyDescent="0.25">
      <c r="A478" s="75"/>
      <c r="B478" s="75"/>
      <c r="C478" s="76">
        <v>1.1111111111111112E-2</v>
      </c>
      <c r="D478" s="16">
        <f t="shared" si="51"/>
        <v>16</v>
      </c>
      <c r="E478" s="34">
        <f t="shared" si="52"/>
        <v>7</v>
      </c>
      <c r="F478" s="75">
        <v>7</v>
      </c>
    </row>
    <row r="479" spans="1:6" x14ac:dyDescent="0.25">
      <c r="A479" s="75"/>
      <c r="B479" s="75"/>
      <c r="C479" s="76">
        <v>1.2499999999999999E-2</v>
      </c>
      <c r="D479" s="16">
        <f t="shared" si="51"/>
        <v>17.999999999999996</v>
      </c>
      <c r="E479" s="34">
        <f t="shared" si="52"/>
        <v>8.9999999999999964</v>
      </c>
      <c r="F479" s="75">
        <v>6</v>
      </c>
    </row>
    <row r="480" spans="1:6" x14ac:dyDescent="0.25">
      <c r="A480" s="75"/>
      <c r="B480" s="75"/>
      <c r="C480" s="76">
        <v>1.3194444444444444E-2</v>
      </c>
      <c r="D480" s="16">
        <f t="shared" si="51"/>
        <v>19</v>
      </c>
      <c r="E480" s="34">
        <f t="shared" si="52"/>
        <v>10</v>
      </c>
      <c r="F480" s="75">
        <v>7</v>
      </c>
    </row>
    <row r="481" spans="1:6" x14ac:dyDescent="0.25">
      <c r="A481" s="75"/>
      <c r="B481" s="75"/>
      <c r="C481" s="76">
        <v>1.3888888888888888E-2</v>
      </c>
      <c r="D481" s="16">
        <f t="shared" si="51"/>
        <v>20</v>
      </c>
      <c r="E481" s="34">
        <f t="shared" si="52"/>
        <v>11</v>
      </c>
      <c r="F481" s="75">
        <v>6</v>
      </c>
    </row>
    <row r="482" spans="1:6" x14ac:dyDescent="0.25">
      <c r="A482" s="75"/>
      <c r="B482" s="75"/>
      <c r="C482" s="76">
        <v>1.4583333333333332E-2</v>
      </c>
      <c r="D482" s="16">
        <f t="shared" si="51"/>
        <v>20.999999999999996</v>
      </c>
      <c r="E482" s="34">
        <f t="shared" si="52"/>
        <v>11.999999999999996</v>
      </c>
      <c r="F482" s="75">
        <v>7</v>
      </c>
    </row>
    <row r="483" spans="1:6" x14ac:dyDescent="0.25">
      <c r="A483" s="75"/>
      <c r="B483" s="75"/>
      <c r="C483" s="76">
        <v>1.5277777777777777E-2</v>
      </c>
      <c r="D483" s="16">
        <f t="shared" si="51"/>
        <v>22</v>
      </c>
      <c r="E483" s="34">
        <f t="shared" si="52"/>
        <v>13</v>
      </c>
      <c r="F483" s="75">
        <v>6</v>
      </c>
    </row>
    <row r="484" spans="1:6" x14ac:dyDescent="0.25">
      <c r="A484" s="75"/>
      <c r="B484" s="75"/>
      <c r="C484" s="76">
        <v>1.9444444444444445E-2</v>
      </c>
      <c r="D484" s="16">
        <f t="shared" si="51"/>
        <v>28</v>
      </c>
      <c r="E484" s="34">
        <f t="shared" si="52"/>
        <v>19</v>
      </c>
      <c r="F484" s="75">
        <v>7</v>
      </c>
    </row>
    <row r="485" spans="1:6" x14ac:dyDescent="0.25">
      <c r="A485" s="75"/>
      <c r="B485" s="75"/>
      <c r="C485" s="76">
        <v>2.013888888888889E-2</v>
      </c>
      <c r="D485" s="16">
        <f t="shared" si="51"/>
        <v>29.000000000000004</v>
      </c>
      <c r="E485" s="34">
        <f t="shared" si="52"/>
        <v>20.000000000000004</v>
      </c>
      <c r="F485" s="75">
        <v>6</v>
      </c>
    </row>
    <row r="486" spans="1:6" x14ac:dyDescent="0.25">
      <c r="A486" s="75"/>
      <c r="B486" s="75"/>
      <c r="C486" s="76">
        <v>2.0833333333333332E-2</v>
      </c>
      <c r="D486" s="16">
        <f t="shared" si="51"/>
        <v>30</v>
      </c>
      <c r="E486" s="34">
        <f t="shared" si="52"/>
        <v>21</v>
      </c>
      <c r="F486" s="75">
        <v>7</v>
      </c>
    </row>
    <row r="487" spans="1:6" x14ac:dyDescent="0.25">
      <c r="A487" s="75"/>
      <c r="B487" s="75"/>
      <c r="C487" s="76">
        <v>8.9583333333333334E-2</v>
      </c>
      <c r="D487" s="16">
        <f t="shared" si="51"/>
        <v>129</v>
      </c>
      <c r="E487" s="34">
        <f t="shared" si="52"/>
        <v>120</v>
      </c>
      <c r="F487" s="75">
        <v>8</v>
      </c>
    </row>
    <row r="488" spans="1:6" x14ac:dyDescent="0.25">
      <c r="A488" s="75">
        <v>2</v>
      </c>
      <c r="B488" s="75">
        <v>27</v>
      </c>
      <c r="C488" s="76">
        <v>5.5555555555555558E-3</v>
      </c>
      <c r="D488" s="16">
        <f t="shared" si="51"/>
        <v>8</v>
      </c>
      <c r="E488" s="34">
        <f>D488-8</f>
        <v>0</v>
      </c>
      <c r="F488" s="75">
        <v>0</v>
      </c>
    </row>
    <row r="489" spans="1:6" x14ac:dyDescent="0.25">
      <c r="A489" s="75"/>
      <c r="B489" s="75"/>
      <c r="C489" s="76">
        <v>2.4305555555555556E-2</v>
      </c>
      <c r="D489" s="16">
        <f t="shared" si="51"/>
        <v>35</v>
      </c>
      <c r="E489" s="34">
        <f t="shared" ref="E489:E492" si="53">D489-8</f>
        <v>27</v>
      </c>
      <c r="F489" s="75">
        <v>1</v>
      </c>
    </row>
    <row r="490" spans="1:6" x14ac:dyDescent="0.25">
      <c r="A490" s="75"/>
      <c r="B490" s="75"/>
      <c r="C490" s="76">
        <v>2.7083333333333334E-2</v>
      </c>
      <c r="D490" s="16">
        <f t="shared" si="51"/>
        <v>39</v>
      </c>
      <c r="E490" s="34">
        <f t="shared" si="53"/>
        <v>31</v>
      </c>
      <c r="F490" s="75">
        <v>1</v>
      </c>
    </row>
    <row r="491" spans="1:6" x14ac:dyDescent="0.25">
      <c r="A491" s="75"/>
      <c r="B491" s="75"/>
      <c r="C491" s="76">
        <v>3.2638888888888891E-2</v>
      </c>
      <c r="D491" s="16">
        <f t="shared" si="51"/>
        <v>47</v>
      </c>
      <c r="E491" s="34">
        <f t="shared" si="53"/>
        <v>39</v>
      </c>
      <c r="F491" s="75">
        <v>1</v>
      </c>
    </row>
    <row r="492" spans="1:6" x14ac:dyDescent="0.25">
      <c r="A492" s="75"/>
      <c r="B492" s="75"/>
      <c r="C492" s="76">
        <v>8.8888888888888892E-2</v>
      </c>
      <c r="D492" s="16">
        <f t="shared" si="51"/>
        <v>128</v>
      </c>
      <c r="E492" s="34">
        <f t="shared" si="53"/>
        <v>120</v>
      </c>
      <c r="F492" s="75">
        <v>8</v>
      </c>
    </row>
    <row r="493" spans="1:6" x14ac:dyDescent="0.25">
      <c r="A493" s="75">
        <v>2</v>
      </c>
      <c r="B493" s="75">
        <v>28</v>
      </c>
      <c r="C493" s="76">
        <v>6.2499999999999995E-3</v>
      </c>
      <c r="D493" s="16">
        <f t="shared" si="51"/>
        <v>8.9999999999999982</v>
      </c>
      <c r="E493" s="34">
        <f>D493-9</f>
        <v>0</v>
      </c>
      <c r="F493" s="75">
        <v>0</v>
      </c>
    </row>
    <row r="494" spans="1:6" x14ac:dyDescent="0.25">
      <c r="A494" s="75"/>
      <c r="B494" s="75"/>
      <c r="C494" s="76">
        <v>9.7222222222222224E-3</v>
      </c>
      <c r="D494" s="16">
        <f t="shared" si="51"/>
        <v>14</v>
      </c>
      <c r="E494" s="34">
        <f t="shared" ref="E494:E502" si="54">D494-9</f>
        <v>5</v>
      </c>
      <c r="F494" s="75">
        <v>6</v>
      </c>
    </row>
    <row r="495" spans="1:6" x14ac:dyDescent="0.25">
      <c r="A495" s="75"/>
      <c r="B495" s="75"/>
      <c r="C495" s="76">
        <v>1.1805555555555555E-2</v>
      </c>
      <c r="D495" s="16">
        <f t="shared" si="51"/>
        <v>17</v>
      </c>
      <c r="E495" s="34">
        <f t="shared" si="54"/>
        <v>8</v>
      </c>
      <c r="F495" s="75">
        <v>7</v>
      </c>
    </row>
    <row r="496" spans="1:6" x14ac:dyDescent="0.25">
      <c r="A496" s="75"/>
      <c r="B496" s="75"/>
      <c r="C496" s="76">
        <v>1.1805555555555555E-2</v>
      </c>
      <c r="D496" s="16">
        <f t="shared" si="51"/>
        <v>17</v>
      </c>
      <c r="E496" s="34">
        <f t="shared" si="54"/>
        <v>8</v>
      </c>
      <c r="F496" s="75">
        <v>6</v>
      </c>
    </row>
    <row r="497" spans="1:6" x14ac:dyDescent="0.25">
      <c r="A497" s="75"/>
      <c r="B497" s="75"/>
      <c r="C497" s="76">
        <v>1.2499999999999999E-2</v>
      </c>
      <c r="D497" s="16">
        <f t="shared" si="51"/>
        <v>17.999999999999996</v>
      </c>
      <c r="E497" s="34">
        <f t="shared" si="54"/>
        <v>8.9999999999999964</v>
      </c>
      <c r="F497" s="75">
        <v>7</v>
      </c>
    </row>
    <row r="498" spans="1:6" x14ac:dyDescent="0.25">
      <c r="A498" s="75"/>
      <c r="B498" s="75"/>
      <c r="C498" s="76">
        <v>1.2499999999999999E-2</v>
      </c>
      <c r="D498" s="16">
        <f t="shared" si="51"/>
        <v>17.999999999999996</v>
      </c>
      <c r="E498" s="34">
        <f t="shared" si="54"/>
        <v>8.9999999999999964</v>
      </c>
      <c r="F498" s="75">
        <v>1</v>
      </c>
    </row>
    <row r="499" spans="1:6" x14ac:dyDescent="0.25">
      <c r="A499" s="75"/>
      <c r="B499" s="75"/>
      <c r="C499" s="76">
        <v>1.3194444444444444E-2</v>
      </c>
      <c r="D499" s="16">
        <f t="shared" si="51"/>
        <v>19</v>
      </c>
      <c r="E499" s="34">
        <f t="shared" si="54"/>
        <v>10</v>
      </c>
      <c r="F499" s="75">
        <v>6</v>
      </c>
    </row>
    <row r="500" spans="1:6" x14ac:dyDescent="0.25">
      <c r="A500" s="75"/>
      <c r="B500" s="75"/>
      <c r="C500" s="76">
        <v>1.3194444444444444E-2</v>
      </c>
      <c r="D500" s="16">
        <f t="shared" si="51"/>
        <v>19</v>
      </c>
      <c r="E500" s="34">
        <f t="shared" si="54"/>
        <v>10</v>
      </c>
      <c r="F500" s="75">
        <v>7</v>
      </c>
    </row>
    <row r="501" spans="1:6" x14ac:dyDescent="0.25">
      <c r="A501" s="75"/>
      <c r="B501" s="75"/>
      <c r="C501" s="76">
        <v>1.3888888888888888E-2</v>
      </c>
      <c r="D501" s="16">
        <f t="shared" si="51"/>
        <v>20</v>
      </c>
      <c r="E501" s="34">
        <f t="shared" si="54"/>
        <v>11</v>
      </c>
      <c r="F501" s="75">
        <v>6</v>
      </c>
    </row>
    <row r="502" spans="1:6" x14ac:dyDescent="0.25">
      <c r="A502" s="75"/>
      <c r="B502" s="75"/>
      <c r="C502" s="76">
        <v>8.9583333333333334E-2</v>
      </c>
      <c r="D502" s="16">
        <f t="shared" si="51"/>
        <v>129</v>
      </c>
      <c r="E502" s="34">
        <f t="shared" si="54"/>
        <v>120</v>
      </c>
      <c r="F502" s="75">
        <v>8</v>
      </c>
    </row>
    <row r="503" spans="1:6" x14ac:dyDescent="0.25">
      <c r="A503" s="75">
        <v>2</v>
      </c>
      <c r="B503" s="75">
        <v>29</v>
      </c>
      <c r="C503" s="76">
        <v>5.5555555555555558E-3</v>
      </c>
      <c r="D503" s="16">
        <f t="shared" si="51"/>
        <v>8</v>
      </c>
      <c r="E503" s="34">
        <f>D503-8</f>
        <v>0</v>
      </c>
      <c r="F503" s="75">
        <v>0</v>
      </c>
    </row>
    <row r="504" spans="1:6" x14ac:dyDescent="0.25">
      <c r="A504" s="75"/>
      <c r="B504" s="75"/>
      <c r="C504" s="76">
        <v>6.2499999999999995E-3</v>
      </c>
      <c r="D504" s="16">
        <f t="shared" si="51"/>
        <v>8.9999999999999982</v>
      </c>
      <c r="E504" s="34">
        <f t="shared" ref="E504:E507" si="55">D504-8</f>
        <v>0.99999999999999822</v>
      </c>
      <c r="F504" s="75">
        <v>1</v>
      </c>
    </row>
    <row r="505" spans="1:6" x14ac:dyDescent="0.25">
      <c r="A505" s="75"/>
      <c r="B505" s="75"/>
      <c r="C505" s="76">
        <v>8.8888888888888892E-2</v>
      </c>
      <c r="D505" s="16">
        <f t="shared" si="51"/>
        <v>128</v>
      </c>
      <c r="E505" s="34">
        <f t="shared" si="55"/>
        <v>120</v>
      </c>
      <c r="F505" s="75">
        <v>8</v>
      </c>
    </row>
    <row r="506" spans="1:6" x14ac:dyDescent="0.25">
      <c r="A506" s="75">
        <v>2</v>
      </c>
      <c r="B506" s="75">
        <v>30</v>
      </c>
      <c r="C506" s="76">
        <v>5.5555555555555558E-3</v>
      </c>
      <c r="D506" s="16">
        <f t="shared" si="51"/>
        <v>8</v>
      </c>
      <c r="E506" s="34">
        <f t="shared" si="55"/>
        <v>0</v>
      </c>
      <c r="F506" s="75">
        <v>0</v>
      </c>
    </row>
    <row r="507" spans="1:6" x14ac:dyDescent="0.25">
      <c r="A507" s="75"/>
      <c r="B507" s="75"/>
      <c r="C507" s="76">
        <v>8.8888888888888892E-2</v>
      </c>
      <c r="D507" s="16">
        <f t="shared" si="51"/>
        <v>128</v>
      </c>
      <c r="E507" s="34">
        <f t="shared" si="55"/>
        <v>120</v>
      </c>
      <c r="F507" s="75">
        <v>8</v>
      </c>
    </row>
    <row r="508" spans="1:6" x14ac:dyDescent="0.25">
      <c r="A508" s="75"/>
      <c r="B508" s="75"/>
      <c r="C508" s="76"/>
      <c r="D508" s="16"/>
      <c r="E508" s="34"/>
      <c r="F508" s="75"/>
    </row>
    <row r="509" spans="1:6" x14ac:dyDescent="0.25">
      <c r="A509" s="75"/>
      <c r="B509" s="75"/>
      <c r="C509" s="76"/>
      <c r="D509" s="16"/>
      <c r="E509" s="34"/>
      <c r="F509" s="75"/>
    </row>
    <row r="510" spans="1:6" x14ac:dyDescent="0.25">
      <c r="A510" s="75"/>
      <c r="B510" s="75"/>
      <c r="C510" s="76"/>
      <c r="D510" s="16"/>
      <c r="E510" s="34"/>
      <c r="F510" s="75"/>
    </row>
    <row r="511" spans="1:6" x14ac:dyDescent="0.25">
      <c r="A511" s="75"/>
      <c r="B511" s="75"/>
      <c r="C511" s="76"/>
      <c r="D511" s="16"/>
      <c r="E511" s="34"/>
      <c r="F511" s="75"/>
    </row>
    <row r="512" spans="1:6" x14ac:dyDescent="0.25">
      <c r="A512" s="75"/>
      <c r="B512" s="75"/>
      <c r="C512" s="76"/>
      <c r="D512" s="16"/>
      <c r="E512" s="34"/>
      <c r="F512" s="75"/>
    </row>
    <row r="513" spans="1:6" x14ac:dyDescent="0.25">
      <c r="A513" s="75"/>
      <c r="B513" s="75"/>
      <c r="C513" s="76"/>
      <c r="D513" s="16"/>
      <c r="E513" s="34"/>
      <c r="F513" s="75"/>
    </row>
    <row r="514" spans="1:6" x14ac:dyDescent="0.25">
      <c r="A514" s="75"/>
      <c r="B514" s="75"/>
      <c r="C514" s="76"/>
      <c r="D514" s="16"/>
      <c r="E514" s="34"/>
      <c r="F514" s="75"/>
    </row>
    <row r="515" spans="1:6" x14ac:dyDescent="0.25">
      <c r="A515" s="75"/>
      <c r="B515" s="75"/>
      <c r="C515" s="76"/>
      <c r="D515" s="16"/>
      <c r="E515" s="34"/>
      <c r="F515" s="75"/>
    </row>
    <row r="516" spans="1:6" x14ac:dyDescent="0.25">
      <c r="A516" s="75"/>
      <c r="B516" s="75"/>
      <c r="C516" s="76"/>
      <c r="D516" s="16"/>
      <c r="E516" s="34"/>
      <c r="F516" s="75"/>
    </row>
    <row r="517" spans="1:6" x14ac:dyDescent="0.25">
      <c r="A517" s="75"/>
      <c r="B517" s="75"/>
      <c r="C517" s="76"/>
      <c r="D517" s="16"/>
      <c r="E517" s="34"/>
      <c r="F517" s="75"/>
    </row>
    <row r="518" spans="1:6" x14ac:dyDescent="0.25">
      <c r="A518" s="75"/>
      <c r="B518" s="75"/>
      <c r="C518" s="76"/>
      <c r="D518" s="16"/>
      <c r="E518" s="34"/>
      <c r="F518" s="75"/>
    </row>
    <row r="519" spans="1:6" x14ac:dyDescent="0.25">
      <c r="A519" s="75"/>
      <c r="B519" s="75"/>
      <c r="C519" s="76"/>
      <c r="D519" s="16"/>
      <c r="E519" s="34"/>
      <c r="F519" s="75"/>
    </row>
    <row r="520" spans="1:6" x14ac:dyDescent="0.25">
      <c r="A520" s="75"/>
      <c r="B520" s="75"/>
      <c r="C520" s="76"/>
      <c r="D520" s="16"/>
      <c r="E520" s="34"/>
      <c r="F520" s="75"/>
    </row>
    <row r="521" spans="1:6" x14ac:dyDescent="0.25">
      <c r="A521" s="75"/>
      <c r="B521" s="75"/>
      <c r="C521" s="76"/>
      <c r="D521" s="16"/>
      <c r="E521" s="34"/>
      <c r="F521" s="75"/>
    </row>
    <row r="522" spans="1:6" x14ac:dyDescent="0.25">
      <c r="A522" s="75"/>
      <c r="B522" s="75"/>
      <c r="C522" s="76"/>
      <c r="D522" s="16"/>
      <c r="E522" s="34"/>
      <c r="F522" s="75"/>
    </row>
    <row r="523" spans="1:6" x14ac:dyDescent="0.25">
      <c r="A523" s="75"/>
      <c r="B523" s="75"/>
      <c r="C523" s="76"/>
      <c r="D523" s="16"/>
      <c r="E523" s="34"/>
      <c r="F523" s="75"/>
    </row>
    <row r="524" spans="1:6" x14ac:dyDescent="0.25">
      <c r="A524" s="75"/>
      <c r="B524" s="75"/>
      <c r="C524" s="76"/>
      <c r="D524" s="16"/>
      <c r="E524" s="34"/>
      <c r="F524" s="75"/>
    </row>
    <row r="525" spans="1:6" x14ac:dyDescent="0.25">
      <c r="A525" s="75"/>
      <c r="B525" s="75"/>
      <c r="C525" s="76"/>
      <c r="D525" s="16"/>
      <c r="E525" s="34"/>
      <c r="F525" s="75"/>
    </row>
    <row r="526" spans="1:6" x14ac:dyDescent="0.25">
      <c r="A526" s="75"/>
      <c r="B526" s="75"/>
      <c r="C526" s="76"/>
      <c r="D526" s="16"/>
      <c r="E526" s="34"/>
      <c r="F526" s="75"/>
    </row>
    <row r="527" spans="1:6" x14ac:dyDescent="0.25">
      <c r="A527" s="75"/>
      <c r="B527" s="75"/>
      <c r="C527" s="76"/>
      <c r="D527" s="16"/>
      <c r="E527" s="34"/>
      <c r="F527" s="75"/>
    </row>
    <row r="528" spans="1:6" x14ac:dyDescent="0.25">
      <c r="A528" s="75"/>
      <c r="B528" s="75"/>
      <c r="C528" s="76"/>
      <c r="D528" s="16"/>
      <c r="E528" s="34"/>
      <c r="F528" s="75"/>
    </row>
    <row r="529" spans="1:6" x14ac:dyDescent="0.25">
      <c r="A529" s="75"/>
      <c r="B529" s="75"/>
      <c r="C529" s="76"/>
      <c r="D529" s="16"/>
      <c r="E529" s="34"/>
      <c r="F529" s="75"/>
    </row>
    <row r="530" spans="1:6" x14ac:dyDescent="0.25">
      <c r="A530" s="75"/>
      <c r="B530" s="75"/>
      <c r="C530" s="76"/>
      <c r="D530" s="16"/>
      <c r="E530" s="34"/>
      <c r="F530" s="75"/>
    </row>
    <row r="531" spans="1:6" x14ac:dyDescent="0.25">
      <c r="A531" s="75"/>
      <c r="B531" s="75"/>
      <c r="C531" s="76"/>
      <c r="D531" s="16"/>
      <c r="E531" s="34"/>
      <c r="F531" s="75"/>
    </row>
    <row r="532" spans="1:6" x14ac:dyDescent="0.25">
      <c r="A532" s="75"/>
      <c r="B532" s="75"/>
      <c r="C532" s="76"/>
      <c r="D532" s="16"/>
      <c r="E532" s="34"/>
      <c r="F532" s="75"/>
    </row>
    <row r="533" spans="1:6" x14ac:dyDescent="0.25">
      <c r="A533" s="75"/>
      <c r="B533" s="75"/>
      <c r="C533" s="76"/>
      <c r="D533" s="16"/>
      <c r="E533" s="34"/>
      <c r="F533" s="75"/>
    </row>
    <row r="534" spans="1:6" x14ac:dyDescent="0.25">
      <c r="A534" s="75"/>
      <c r="B534" s="75"/>
      <c r="C534" s="76"/>
      <c r="D534" s="16"/>
      <c r="E534" s="34"/>
      <c r="F534" s="75"/>
    </row>
    <row r="535" spans="1:6" x14ac:dyDescent="0.25">
      <c r="A535" s="75"/>
      <c r="B535" s="75"/>
      <c r="C535" s="76"/>
      <c r="D535" s="16"/>
      <c r="E535" s="34"/>
      <c r="F535" s="75"/>
    </row>
    <row r="536" spans="1:6" x14ac:dyDescent="0.25">
      <c r="A536" s="75"/>
      <c r="B536" s="75"/>
      <c r="C536" s="76"/>
      <c r="D536" s="16"/>
      <c r="E536" s="34"/>
      <c r="F536" s="75"/>
    </row>
    <row r="537" spans="1:6" x14ac:dyDescent="0.25">
      <c r="A537" s="75"/>
      <c r="B537" s="75"/>
      <c r="C537" s="76"/>
      <c r="D537" s="16"/>
      <c r="E537" s="34"/>
      <c r="F537" s="75"/>
    </row>
    <row r="538" spans="1:6" x14ac:dyDescent="0.25">
      <c r="A538" s="75"/>
      <c r="B538" s="75"/>
      <c r="C538" s="76"/>
      <c r="D538" s="16"/>
      <c r="E538" s="34"/>
      <c r="F538" s="75"/>
    </row>
    <row r="539" spans="1:6" x14ac:dyDescent="0.25">
      <c r="A539" s="75"/>
      <c r="B539" s="75"/>
      <c r="C539" s="76"/>
      <c r="D539" s="16"/>
      <c r="E539" s="34"/>
      <c r="F539" s="75"/>
    </row>
    <row r="540" spans="1:6" x14ac:dyDescent="0.25">
      <c r="A540" s="75"/>
      <c r="B540" s="75"/>
      <c r="C540" s="76"/>
      <c r="D540" s="16"/>
      <c r="E540" s="34"/>
      <c r="F540" s="75"/>
    </row>
    <row r="541" spans="1:6" x14ac:dyDescent="0.25">
      <c r="A541" s="75"/>
      <c r="B541" s="75"/>
      <c r="C541" s="76"/>
      <c r="D541" s="16"/>
      <c r="E541" s="34"/>
      <c r="F541" s="75"/>
    </row>
    <row r="542" spans="1:6" x14ac:dyDescent="0.25">
      <c r="A542" s="75"/>
      <c r="B542" s="75"/>
      <c r="C542" s="76"/>
      <c r="D542" s="16"/>
      <c r="E542" s="34"/>
      <c r="F542" s="75"/>
    </row>
    <row r="543" spans="1:6" x14ac:dyDescent="0.25">
      <c r="A543" s="75"/>
      <c r="B543" s="75"/>
      <c r="C543" s="76"/>
      <c r="D543" s="16"/>
      <c r="E543" s="34"/>
      <c r="F543" s="75"/>
    </row>
    <row r="544" spans="1:6" x14ac:dyDescent="0.25">
      <c r="A544" s="75"/>
      <c r="B544" s="75"/>
      <c r="C544" s="76"/>
      <c r="D544" s="16"/>
      <c r="E544" s="34"/>
      <c r="F544" s="75"/>
    </row>
    <row r="545" spans="1:6" x14ac:dyDescent="0.25">
      <c r="A545" s="75"/>
      <c r="B545" s="75"/>
      <c r="C545" s="76"/>
      <c r="D545" s="16"/>
      <c r="E545" s="34"/>
      <c r="F545" s="75"/>
    </row>
    <row r="546" spans="1:6" x14ac:dyDescent="0.25">
      <c r="A546" s="75"/>
      <c r="B546" s="75"/>
      <c r="C546" s="76"/>
      <c r="D546" s="16"/>
      <c r="E546" s="34"/>
      <c r="F546" s="75"/>
    </row>
    <row r="547" spans="1:6" x14ac:dyDescent="0.25">
      <c r="A547" s="75"/>
      <c r="B547" s="75"/>
      <c r="C547" s="76"/>
      <c r="D547" s="16"/>
      <c r="E547" s="34"/>
      <c r="F547" s="75"/>
    </row>
    <row r="548" spans="1:6" x14ac:dyDescent="0.25">
      <c r="A548" s="75"/>
      <c r="B548" s="75"/>
      <c r="C548" s="76"/>
      <c r="D548" s="16"/>
      <c r="E548" s="34"/>
      <c r="F548" s="75"/>
    </row>
    <row r="549" spans="1:6" x14ac:dyDescent="0.25">
      <c r="A549" s="75"/>
      <c r="B549" s="75"/>
      <c r="C549" s="76"/>
      <c r="D549" s="16"/>
      <c r="E549" s="34"/>
      <c r="F549" s="75"/>
    </row>
    <row r="550" spans="1:6" x14ac:dyDescent="0.25">
      <c r="A550" s="75"/>
      <c r="B550" s="75"/>
      <c r="C550" s="76"/>
      <c r="D550" s="16"/>
      <c r="E550" s="34"/>
      <c r="F550" s="75"/>
    </row>
    <row r="551" spans="1:6" x14ac:dyDescent="0.25">
      <c r="A551" s="75"/>
      <c r="B551" s="75"/>
      <c r="C551" s="76"/>
      <c r="D551" s="16"/>
      <c r="E551" s="34"/>
      <c r="F551" s="75"/>
    </row>
    <row r="552" spans="1:6" x14ac:dyDescent="0.25">
      <c r="A552" s="75"/>
      <c r="B552" s="75"/>
      <c r="C552" s="76"/>
      <c r="D552" s="16"/>
      <c r="E552" s="34"/>
      <c r="F552" s="75"/>
    </row>
    <row r="553" spans="1:6" x14ac:dyDescent="0.25">
      <c r="A553" s="75"/>
      <c r="B553" s="75"/>
      <c r="C553" s="76"/>
      <c r="D553" s="16"/>
      <c r="E553" s="34"/>
      <c r="F553" s="75"/>
    </row>
    <row r="554" spans="1:6" x14ac:dyDescent="0.25">
      <c r="A554" s="75"/>
      <c r="B554" s="75"/>
      <c r="C554" s="76"/>
      <c r="D554" s="16"/>
      <c r="E554" s="34"/>
      <c r="F554" s="75"/>
    </row>
    <row r="555" spans="1:6" x14ac:dyDescent="0.25">
      <c r="A555" s="75"/>
      <c r="B555" s="75"/>
      <c r="C555" s="76"/>
      <c r="D555" s="16"/>
      <c r="E555" s="34"/>
      <c r="F555" s="75"/>
    </row>
    <row r="556" spans="1:6" x14ac:dyDescent="0.25">
      <c r="A556" s="75"/>
      <c r="B556" s="75"/>
      <c r="C556" s="76"/>
      <c r="D556" s="16"/>
      <c r="E556" s="34"/>
      <c r="F556" s="75"/>
    </row>
    <row r="557" spans="1:6" x14ac:dyDescent="0.25">
      <c r="A557" s="75"/>
      <c r="B557" s="75"/>
      <c r="C557" s="76"/>
      <c r="D557" s="16"/>
      <c r="E557" s="34"/>
      <c r="F557" s="75"/>
    </row>
    <row r="558" spans="1:6" x14ac:dyDescent="0.25">
      <c r="A558" s="75"/>
      <c r="B558" s="75"/>
      <c r="C558" s="76"/>
      <c r="D558" s="16"/>
      <c r="E558" s="34"/>
      <c r="F558" s="75"/>
    </row>
    <row r="559" spans="1:6" x14ac:dyDescent="0.25">
      <c r="A559" s="75"/>
      <c r="B559" s="75"/>
      <c r="C559" s="76"/>
      <c r="D559" s="16"/>
      <c r="E559" s="34"/>
      <c r="F559" s="75"/>
    </row>
    <row r="560" spans="1:6" x14ac:dyDescent="0.25">
      <c r="A560" s="75"/>
      <c r="B560" s="75"/>
      <c r="C560" s="76"/>
      <c r="D560" s="16"/>
      <c r="E560" s="34"/>
      <c r="F560" s="75"/>
    </row>
    <row r="561" spans="1:6" x14ac:dyDescent="0.25">
      <c r="A561" s="75"/>
      <c r="B561" s="75"/>
      <c r="C561" s="76"/>
      <c r="D561" s="16"/>
      <c r="E561" s="34"/>
      <c r="F561" s="75"/>
    </row>
    <row r="562" spans="1:6" x14ac:dyDescent="0.25">
      <c r="A562" s="75"/>
      <c r="B562" s="75"/>
      <c r="C562" s="76"/>
      <c r="D562" s="16"/>
      <c r="E562" s="34"/>
      <c r="F562" s="75"/>
    </row>
    <row r="563" spans="1:6" x14ac:dyDescent="0.25">
      <c r="A563" s="75"/>
      <c r="B563" s="75"/>
      <c r="C563" s="76"/>
      <c r="D563" s="16"/>
      <c r="E563" s="34"/>
      <c r="F563" s="75"/>
    </row>
    <row r="564" spans="1:6" x14ac:dyDescent="0.25">
      <c r="A564" s="75"/>
      <c r="B564" s="75"/>
      <c r="C564" s="76"/>
      <c r="D564" s="16"/>
      <c r="E564" s="34"/>
      <c r="F564" s="75"/>
    </row>
    <row r="565" spans="1:6" x14ac:dyDescent="0.25">
      <c r="A565" s="75"/>
      <c r="B565" s="75"/>
      <c r="C565" s="76"/>
      <c r="D565" s="16"/>
      <c r="E565" s="34"/>
      <c r="F565" s="75"/>
    </row>
    <row r="566" spans="1:6" x14ac:dyDescent="0.25">
      <c r="A566" s="75"/>
      <c r="B566" s="75"/>
      <c r="C566" s="76"/>
      <c r="D566" s="16"/>
      <c r="E566" s="34"/>
      <c r="F566" s="75"/>
    </row>
    <row r="567" spans="1:6" x14ac:dyDescent="0.25">
      <c r="A567" s="75"/>
      <c r="B567" s="75"/>
      <c r="C567" s="76"/>
      <c r="D567" s="16"/>
      <c r="E567" s="34"/>
      <c r="F567" s="75"/>
    </row>
    <row r="568" spans="1:6" x14ac:dyDescent="0.25">
      <c r="A568" s="75"/>
      <c r="B568" s="75"/>
      <c r="C568" s="76"/>
      <c r="D568" s="16"/>
      <c r="E568" s="34"/>
      <c r="F568" s="75"/>
    </row>
    <row r="569" spans="1:6" x14ac:dyDescent="0.25">
      <c r="A569" s="75"/>
      <c r="B569" s="75"/>
      <c r="C569" s="76"/>
      <c r="D569" s="16"/>
      <c r="E569" s="34"/>
      <c r="F569" s="75"/>
    </row>
    <row r="570" spans="1:6" x14ac:dyDescent="0.25">
      <c r="A570" s="75"/>
      <c r="B570" s="75"/>
      <c r="C570" s="76"/>
      <c r="D570" s="16"/>
      <c r="E570" s="34"/>
      <c r="F570" s="75"/>
    </row>
    <row r="571" spans="1:6" x14ac:dyDescent="0.25">
      <c r="A571" s="75"/>
      <c r="B571" s="75"/>
      <c r="C571" s="76"/>
      <c r="D571" s="16"/>
      <c r="E571" s="34"/>
      <c r="F571" s="75"/>
    </row>
    <row r="572" spans="1:6" x14ac:dyDescent="0.25">
      <c r="A572" s="75"/>
      <c r="B572" s="75"/>
      <c r="C572" s="76"/>
      <c r="D572" s="16"/>
      <c r="E572" s="34"/>
      <c r="F572" s="75"/>
    </row>
    <row r="573" spans="1:6" x14ac:dyDescent="0.25">
      <c r="A573" s="75"/>
      <c r="B573" s="75"/>
      <c r="C573" s="76"/>
      <c r="D573" s="16"/>
      <c r="E573" s="34"/>
      <c r="F573" s="75"/>
    </row>
    <row r="574" spans="1:6" x14ac:dyDescent="0.25">
      <c r="A574" s="75"/>
      <c r="B574" s="75"/>
      <c r="C574" s="76"/>
      <c r="D574" s="16"/>
      <c r="E574" s="34"/>
      <c r="F574" s="75"/>
    </row>
    <row r="575" spans="1:6" x14ac:dyDescent="0.25">
      <c r="A575" s="75"/>
      <c r="B575" s="75"/>
      <c r="C575" s="76"/>
      <c r="D575" s="16"/>
      <c r="E575" s="34"/>
      <c r="F575" s="75"/>
    </row>
    <row r="576" spans="1:6" x14ac:dyDescent="0.25">
      <c r="A576" s="75"/>
      <c r="B576" s="75"/>
      <c r="C576" s="76"/>
      <c r="D576" s="16"/>
      <c r="E576" s="34"/>
      <c r="F576" s="75"/>
    </row>
    <row r="577" spans="1:6" x14ac:dyDescent="0.25">
      <c r="A577" s="75"/>
      <c r="B577" s="75"/>
      <c r="C577" s="76"/>
      <c r="D577" s="16"/>
      <c r="E577" s="34"/>
      <c r="F577" s="75"/>
    </row>
    <row r="578" spans="1:6" x14ac:dyDescent="0.25">
      <c r="A578" s="75"/>
      <c r="B578" s="75"/>
      <c r="C578" s="76"/>
      <c r="D578" s="16"/>
      <c r="E578" s="34"/>
      <c r="F578" s="75"/>
    </row>
    <row r="579" spans="1:6" x14ac:dyDescent="0.25">
      <c r="A579" s="75"/>
      <c r="B579" s="75"/>
      <c r="C579" s="76"/>
      <c r="D579" s="16"/>
      <c r="E579" s="34"/>
      <c r="F579" s="75"/>
    </row>
    <row r="580" spans="1:6" x14ac:dyDescent="0.25">
      <c r="A580" s="75"/>
      <c r="B580" s="75"/>
      <c r="C580" s="76"/>
      <c r="D580" s="16"/>
      <c r="E580" s="34"/>
      <c r="F580" s="75"/>
    </row>
    <row r="581" spans="1:6" x14ac:dyDescent="0.25">
      <c r="A581" s="75"/>
      <c r="B581" s="75"/>
      <c r="C581" s="76"/>
      <c r="D581" s="16"/>
      <c r="E581" s="34"/>
      <c r="F581" s="75"/>
    </row>
    <row r="582" spans="1:6" x14ac:dyDescent="0.25">
      <c r="A582" s="75"/>
      <c r="B582" s="75"/>
      <c r="C582" s="76"/>
      <c r="D582" s="16"/>
      <c r="E582" s="34"/>
      <c r="F582" s="75"/>
    </row>
    <row r="583" spans="1:6" x14ac:dyDescent="0.25">
      <c r="A583" s="75"/>
      <c r="B583" s="75"/>
      <c r="C583" s="76"/>
      <c r="D583" s="16"/>
      <c r="E583" s="34"/>
      <c r="F583" s="75"/>
    </row>
    <row r="584" spans="1:6" x14ac:dyDescent="0.25">
      <c r="A584" s="75"/>
      <c r="B584" s="75"/>
      <c r="C584" s="76"/>
      <c r="D584" s="16"/>
      <c r="E584" s="34"/>
      <c r="F584" s="75"/>
    </row>
    <row r="585" spans="1:6" x14ac:dyDescent="0.25">
      <c r="A585" s="75"/>
      <c r="B585" s="75"/>
      <c r="C585" s="76"/>
      <c r="D585" s="16"/>
      <c r="E585" s="34"/>
      <c r="F585" s="75"/>
    </row>
    <row r="586" spans="1:6" x14ac:dyDescent="0.25">
      <c r="A586" s="75"/>
      <c r="B586" s="75"/>
      <c r="C586" s="76"/>
      <c r="D586" s="16"/>
      <c r="E586" s="34"/>
      <c r="F586" s="75"/>
    </row>
    <row r="587" spans="1:6" x14ac:dyDescent="0.25">
      <c r="A587" s="75"/>
      <c r="B587" s="75"/>
      <c r="C587" s="76"/>
      <c r="D587" s="16"/>
      <c r="E587" s="34"/>
      <c r="F587" s="75"/>
    </row>
    <row r="588" spans="1:6" x14ac:dyDescent="0.25">
      <c r="A588" s="75"/>
      <c r="B588" s="75"/>
      <c r="C588" s="76"/>
      <c r="D588" s="16"/>
      <c r="E588" s="34"/>
      <c r="F588" s="75"/>
    </row>
    <row r="589" spans="1:6" x14ac:dyDescent="0.25">
      <c r="A589" s="75"/>
      <c r="B589" s="75"/>
      <c r="C589" s="76"/>
      <c r="D589" s="16"/>
      <c r="E589" s="34"/>
      <c r="F589" s="75"/>
    </row>
    <row r="590" spans="1:6" x14ac:dyDescent="0.25">
      <c r="A590" s="75"/>
      <c r="B590" s="75"/>
      <c r="C590" s="76"/>
      <c r="D590" s="16"/>
      <c r="E590" s="34"/>
      <c r="F590" s="75"/>
    </row>
    <row r="591" spans="1:6" x14ac:dyDescent="0.25">
      <c r="A591" s="75"/>
      <c r="B591" s="75"/>
      <c r="C591" s="76"/>
      <c r="D591" s="16"/>
      <c r="E591" s="34"/>
      <c r="F591" s="75"/>
    </row>
    <row r="592" spans="1:6" x14ac:dyDescent="0.25">
      <c r="A592" s="75"/>
      <c r="B592" s="75"/>
      <c r="C592" s="76"/>
      <c r="D592" s="16"/>
      <c r="E592" s="34"/>
      <c r="F592" s="75"/>
    </row>
    <row r="593" spans="1:6" x14ac:dyDescent="0.25">
      <c r="A593" s="75"/>
      <c r="B593" s="75"/>
      <c r="C593" s="76"/>
      <c r="D593" s="16"/>
      <c r="E593" s="34"/>
      <c r="F593" s="75"/>
    </row>
    <row r="594" spans="1:6" x14ac:dyDescent="0.25">
      <c r="A594" s="75"/>
      <c r="B594" s="75"/>
      <c r="C594" s="76"/>
      <c r="D594" s="16"/>
      <c r="E594" s="34"/>
      <c r="F594" s="75"/>
    </row>
    <row r="595" spans="1:6" x14ac:dyDescent="0.25">
      <c r="A595" s="75"/>
      <c r="B595" s="75"/>
      <c r="C595" s="76"/>
      <c r="D595" s="16"/>
      <c r="E595" s="34"/>
      <c r="F595" s="75"/>
    </row>
    <row r="596" spans="1:6" x14ac:dyDescent="0.25">
      <c r="A596" s="75"/>
      <c r="B596" s="75"/>
      <c r="C596" s="76"/>
      <c r="D596" s="16"/>
      <c r="E596" s="34"/>
      <c r="F596" s="75"/>
    </row>
    <row r="597" spans="1:6" x14ac:dyDescent="0.25">
      <c r="A597" s="75"/>
      <c r="B597" s="75"/>
      <c r="C597" s="76"/>
      <c r="D597" s="16"/>
      <c r="E597" s="34"/>
      <c r="F597" s="75"/>
    </row>
    <row r="598" spans="1:6" x14ac:dyDescent="0.25">
      <c r="A598" s="75"/>
      <c r="B598" s="75"/>
      <c r="C598" s="76"/>
      <c r="D598" s="16"/>
      <c r="E598" s="34"/>
      <c r="F598" s="75"/>
    </row>
    <row r="599" spans="1:6" x14ac:dyDescent="0.25">
      <c r="A599" s="75"/>
      <c r="B599" s="75"/>
      <c r="C599" s="76"/>
      <c r="D599" s="16"/>
      <c r="E599" s="34"/>
      <c r="F599" s="75"/>
    </row>
    <row r="600" spans="1:6" x14ac:dyDescent="0.25">
      <c r="A600" s="75"/>
      <c r="B600" s="75"/>
      <c r="C600" s="76"/>
      <c r="D600" s="16"/>
      <c r="E600" s="34"/>
      <c r="F600" s="75"/>
    </row>
    <row r="601" spans="1:6" x14ac:dyDescent="0.25">
      <c r="A601" s="75"/>
      <c r="B601" s="75"/>
      <c r="C601" s="76"/>
      <c r="D601" s="16"/>
      <c r="E601" s="34"/>
      <c r="F601" s="75"/>
    </row>
    <row r="602" spans="1:6" x14ac:dyDescent="0.25">
      <c r="A602" s="75"/>
      <c r="B602" s="75"/>
      <c r="C602" s="76"/>
      <c r="D602" s="16"/>
      <c r="E602" s="34"/>
      <c r="F602" s="75"/>
    </row>
    <row r="603" spans="1:6" x14ac:dyDescent="0.25">
      <c r="A603" s="75"/>
      <c r="B603" s="75"/>
      <c r="C603" s="76"/>
      <c r="D603" s="16"/>
      <c r="E603" s="34"/>
      <c r="F603" s="75"/>
    </row>
    <row r="604" spans="1:6" x14ac:dyDescent="0.25">
      <c r="A604" s="75"/>
      <c r="B604" s="75"/>
      <c r="C604" s="76"/>
      <c r="D604" s="16"/>
      <c r="E604" s="34"/>
      <c r="F604" s="75"/>
    </row>
    <row r="605" spans="1:6" x14ac:dyDescent="0.25">
      <c r="A605" s="75"/>
      <c r="B605" s="75"/>
      <c r="C605" s="76"/>
      <c r="D605" s="16"/>
      <c r="E605" s="34"/>
      <c r="F605" s="75"/>
    </row>
    <row r="606" spans="1:6" x14ac:dyDescent="0.25">
      <c r="A606" s="75"/>
      <c r="B606" s="75"/>
      <c r="C606" s="76"/>
      <c r="D606" s="16"/>
      <c r="E606" s="34"/>
      <c r="F606" s="75"/>
    </row>
    <row r="607" spans="1:6" x14ac:dyDescent="0.25">
      <c r="A607" s="75"/>
      <c r="B607" s="75"/>
      <c r="C607" s="76"/>
      <c r="D607" s="16"/>
      <c r="E607" s="34"/>
      <c r="F607" s="75"/>
    </row>
    <row r="608" spans="1:6" x14ac:dyDescent="0.25">
      <c r="A608" s="75"/>
      <c r="B608" s="75"/>
      <c r="C608" s="76"/>
      <c r="D608" s="16"/>
      <c r="E608" s="34"/>
      <c r="F608" s="75"/>
    </row>
    <row r="609" spans="1:6" x14ac:dyDescent="0.25">
      <c r="A609" s="75"/>
      <c r="B609" s="75"/>
      <c r="C609" s="76"/>
      <c r="D609" s="16"/>
      <c r="E609" s="34"/>
      <c r="F609" s="75"/>
    </row>
    <row r="610" spans="1:6" x14ac:dyDescent="0.25">
      <c r="A610" s="75"/>
      <c r="B610" s="75"/>
      <c r="C610" s="76"/>
      <c r="D610" s="16"/>
      <c r="E610" s="34"/>
      <c r="F610" s="75"/>
    </row>
    <row r="611" spans="1:6" x14ac:dyDescent="0.25">
      <c r="A611" s="75"/>
      <c r="B611" s="75"/>
      <c r="C611" s="76"/>
      <c r="D611" s="16"/>
      <c r="E611" s="34"/>
      <c r="F611" s="75"/>
    </row>
    <row r="612" spans="1:6" x14ac:dyDescent="0.25">
      <c r="A612" s="75"/>
      <c r="B612" s="75"/>
      <c r="C612" s="76"/>
      <c r="D612" s="16"/>
      <c r="E612" s="34"/>
      <c r="F612" s="75"/>
    </row>
    <row r="613" spans="1:6" x14ac:dyDescent="0.25">
      <c r="A613" s="75"/>
      <c r="B613" s="75"/>
      <c r="C613" s="76"/>
      <c r="D613" s="16"/>
      <c r="E613" s="34"/>
      <c r="F613" s="75"/>
    </row>
    <row r="614" spans="1:6" x14ac:dyDescent="0.25">
      <c r="A614" s="75"/>
      <c r="B614" s="75"/>
      <c r="C614" s="76"/>
      <c r="D614" s="16"/>
      <c r="E614" s="34"/>
      <c r="F614" s="75"/>
    </row>
    <row r="615" spans="1:6" x14ac:dyDescent="0.25">
      <c r="A615" s="75"/>
      <c r="B615" s="75"/>
      <c r="C615" s="76"/>
      <c r="D615" s="16"/>
      <c r="E615" s="34"/>
      <c r="F615" s="75"/>
    </row>
    <row r="616" spans="1:6" x14ac:dyDescent="0.25">
      <c r="A616" s="75"/>
      <c r="B616" s="75"/>
      <c r="C616" s="76"/>
      <c r="D616" s="16"/>
      <c r="E616" s="34"/>
      <c r="F616" s="75"/>
    </row>
    <row r="617" spans="1:6" x14ac:dyDescent="0.25">
      <c r="A617" s="75"/>
      <c r="B617" s="75"/>
      <c r="C617" s="76"/>
      <c r="D617" s="16"/>
      <c r="E617" s="34"/>
      <c r="F617" s="75"/>
    </row>
    <row r="618" spans="1:6" x14ac:dyDescent="0.25">
      <c r="A618" s="75"/>
      <c r="B618" s="75"/>
      <c r="C618" s="76"/>
      <c r="D618" s="16"/>
      <c r="E618" s="34"/>
      <c r="F618" s="75"/>
    </row>
    <row r="619" spans="1:6" x14ac:dyDescent="0.25">
      <c r="A619" s="75"/>
      <c r="B619" s="75"/>
      <c r="C619" s="76"/>
      <c r="D619" s="16"/>
      <c r="E619" s="34"/>
      <c r="F619" s="75"/>
    </row>
    <row r="620" spans="1:6" x14ac:dyDescent="0.25">
      <c r="A620" s="75"/>
      <c r="B620" s="75"/>
      <c r="C620" s="76"/>
      <c r="D620" s="16"/>
      <c r="E620" s="34"/>
      <c r="F620" s="75"/>
    </row>
    <row r="621" spans="1:6" x14ac:dyDescent="0.25">
      <c r="A621" s="75"/>
      <c r="B621" s="75"/>
      <c r="C621" s="76"/>
      <c r="D621" s="16"/>
      <c r="E621" s="34"/>
      <c r="F621" s="75"/>
    </row>
    <row r="622" spans="1:6" x14ac:dyDescent="0.25">
      <c r="A622" s="75"/>
      <c r="B622" s="75"/>
      <c r="C622" s="76"/>
      <c r="D622" s="16"/>
      <c r="E622" s="34"/>
      <c r="F622" s="75"/>
    </row>
    <row r="623" spans="1:6" x14ac:dyDescent="0.25">
      <c r="A623" s="75"/>
      <c r="B623" s="75"/>
      <c r="C623" s="76"/>
      <c r="D623" s="16"/>
      <c r="E623" s="34"/>
      <c r="F623" s="75"/>
    </row>
    <row r="624" spans="1:6" x14ac:dyDescent="0.25">
      <c r="A624" s="75"/>
      <c r="B624" s="75"/>
      <c r="C624" s="76"/>
      <c r="D624" s="16"/>
      <c r="E624" s="34"/>
      <c r="F624" s="75"/>
    </row>
    <row r="625" spans="1:6" x14ac:dyDescent="0.25">
      <c r="A625" s="75"/>
      <c r="B625" s="75"/>
      <c r="C625" s="76"/>
      <c r="D625" s="16"/>
      <c r="E625" s="34"/>
      <c r="F625" s="75"/>
    </row>
    <row r="626" spans="1:6" x14ac:dyDescent="0.25">
      <c r="A626" s="75"/>
      <c r="B626" s="75"/>
      <c r="C626" s="76"/>
      <c r="D626" s="16"/>
      <c r="E626" s="34"/>
      <c r="F626" s="75"/>
    </row>
    <row r="627" spans="1:6" x14ac:dyDescent="0.25">
      <c r="A627" s="75"/>
      <c r="B627" s="75"/>
      <c r="C627" s="76"/>
      <c r="D627" s="16"/>
      <c r="E627" s="34"/>
      <c r="F627" s="75"/>
    </row>
    <row r="628" spans="1:6" x14ac:dyDescent="0.25">
      <c r="A628" s="75"/>
      <c r="B628" s="75"/>
      <c r="C628" s="76"/>
      <c r="D628" s="16"/>
      <c r="E628" s="34"/>
      <c r="F628" s="75"/>
    </row>
    <row r="629" spans="1:6" x14ac:dyDescent="0.25">
      <c r="A629" s="75"/>
      <c r="B629" s="75"/>
      <c r="C629" s="76"/>
      <c r="D629" s="16"/>
      <c r="E629" s="34"/>
      <c r="F629" s="75"/>
    </row>
    <row r="630" spans="1:6" x14ac:dyDescent="0.25">
      <c r="A630" s="75"/>
      <c r="B630" s="75"/>
      <c r="C630" s="76"/>
      <c r="D630" s="16"/>
      <c r="E630" s="34"/>
      <c r="F630" s="75"/>
    </row>
    <row r="631" spans="1:6" x14ac:dyDescent="0.25">
      <c r="A631" s="75"/>
      <c r="B631" s="75"/>
      <c r="C631" s="76"/>
      <c r="D631" s="16"/>
      <c r="E631" s="34"/>
      <c r="F631" s="75"/>
    </row>
    <row r="632" spans="1:6" x14ac:dyDescent="0.25">
      <c r="A632" s="75"/>
      <c r="B632" s="75"/>
      <c r="C632" s="76"/>
      <c r="D632" s="16"/>
      <c r="E632" s="34"/>
      <c r="F632" s="75"/>
    </row>
    <row r="633" spans="1:6" x14ac:dyDescent="0.25">
      <c r="A633" s="75"/>
      <c r="B633" s="75"/>
      <c r="C633" s="76"/>
      <c r="D633" s="16"/>
      <c r="E633" s="34"/>
      <c r="F633" s="75"/>
    </row>
    <row r="634" spans="1:6" x14ac:dyDescent="0.25">
      <c r="A634" s="75"/>
      <c r="B634" s="75"/>
      <c r="C634" s="76"/>
      <c r="D634" s="16"/>
      <c r="E634" s="34"/>
      <c r="F634" s="75"/>
    </row>
    <row r="635" spans="1:6" x14ac:dyDescent="0.25">
      <c r="A635" s="75"/>
      <c r="B635" s="75"/>
      <c r="C635" s="76"/>
      <c r="D635" s="16"/>
      <c r="E635" s="34"/>
      <c r="F635" s="75"/>
    </row>
    <row r="636" spans="1:6" x14ac:dyDescent="0.25">
      <c r="A636" s="75"/>
      <c r="B636" s="75"/>
      <c r="C636" s="76"/>
      <c r="D636" s="16"/>
      <c r="E636" s="34"/>
      <c r="F636" s="75"/>
    </row>
    <row r="637" spans="1:6" x14ac:dyDescent="0.25">
      <c r="A637" s="75"/>
      <c r="B637" s="75"/>
      <c r="C637" s="76"/>
      <c r="D637" s="16"/>
      <c r="E637" s="34"/>
      <c r="F637" s="75"/>
    </row>
    <row r="638" spans="1:6" x14ac:dyDescent="0.25">
      <c r="A638" s="75"/>
      <c r="B638" s="75"/>
      <c r="C638" s="76"/>
      <c r="D638" s="16"/>
      <c r="E638" s="34"/>
      <c r="F638" s="75"/>
    </row>
    <row r="639" spans="1:6" x14ac:dyDescent="0.25">
      <c r="A639" s="75"/>
      <c r="B639" s="75"/>
      <c r="C639" s="76"/>
      <c r="D639" s="16"/>
      <c r="E639" s="34"/>
      <c r="F639" s="75"/>
    </row>
    <row r="640" spans="1:6" x14ac:dyDescent="0.25">
      <c r="A640" s="75"/>
      <c r="B640" s="75"/>
      <c r="C640" s="76"/>
      <c r="D640" s="16"/>
      <c r="E640" s="34"/>
      <c r="F640" s="75"/>
    </row>
    <row r="641" spans="1:6" x14ac:dyDescent="0.25">
      <c r="A641" s="75"/>
      <c r="B641" s="75"/>
      <c r="C641" s="76"/>
      <c r="D641" s="16"/>
      <c r="E641" s="34"/>
      <c r="F641" s="75"/>
    </row>
    <row r="642" spans="1:6" x14ac:dyDescent="0.25">
      <c r="A642" s="75"/>
      <c r="B642" s="75"/>
      <c r="C642" s="76"/>
      <c r="D642" s="16"/>
      <c r="E642" s="34"/>
      <c r="F642" s="75"/>
    </row>
    <row r="643" spans="1:6" x14ac:dyDescent="0.25">
      <c r="A643" s="75"/>
      <c r="B643" s="75"/>
      <c r="C643" s="76"/>
      <c r="D643" s="16"/>
      <c r="E643" s="34"/>
      <c r="F643" s="75"/>
    </row>
    <row r="644" spans="1:6" x14ac:dyDescent="0.25">
      <c r="A644" s="75"/>
      <c r="B644" s="75"/>
      <c r="C644" s="76"/>
      <c r="D644" s="16"/>
      <c r="E644" s="34"/>
      <c r="F644" s="75"/>
    </row>
    <row r="645" spans="1:6" x14ac:dyDescent="0.25">
      <c r="A645" s="75"/>
      <c r="B645" s="75"/>
      <c r="C645" s="76"/>
      <c r="D645" s="16"/>
      <c r="E645" s="34"/>
      <c r="F645" s="75"/>
    </row>
    <row r="646" spans="1:6" x14ac:dyDescent="0.25">
      <c r="A646" s="75"/>
      <c r="B646" s="75"/>
      <c r="C646" s="76"/>
      <c r="D646" s="16"/>
      <c r="E646" s="34"/>
      <c r="F646" s="75"/>
    </row>
    <row r="647" spans="1:6" x14ac:dyDescent="0.25">
      <c r="A647" s="75"/>
      <c r="B647" s="75"/>
      <c r="C647" s="76"/>
      <c r="D647" s="16"/>
      <c r="E647" s="34"/>
      <c r="F647" s="75"/>
    </row>
    <row r="648" spans="1:6" x14ac:dyDescent="0.25">
      <c r="A648" s="75"/>
      <c r="B648" s="75"/>
      <c r="C648" s="76"/>
      <c r="D648" s="16"/>
      <c r="E648" s="34"/>
      <c r="F648" s="75"/>
    </row>
    <row r="649" spans="1:6" x14ac:dyDescent="0.25">
      <c r="A649" s="75"/>
      <c r="B649" s="75"/>
      <c r="C649" s="76"/>
      <c r="D649" s="16"/>
      <c r="E649" s="34"/>
      <c r="F649" s="75"/>
    </row>
    <row r="650" spans="1:6" x14ac:dyDescent="0.25">
      <c r="A650" s="75"/>
      <c r="B650" s="75"/>
      <c r="C650" s="76"/>
      <c r="D650" s="16"/>
      <c r="E650" s="34"/>
      <c r="F650" s="75"/>
    </row>
    <row r="651" spans="1:6" x14ac:dyDescent="0.25">
      <c r="A651" s="75"/>
      <c r="B651" s="75"/>
      <c r="C651" s="76"/>
      <c r="D651" s="16"/>
      <c r="E651" s="34"/>
      <c r="F651" s="75"/>
    </row>
    <row r="652" spans="1:6" x14ac:dyDescent="0.25">
      <c r="A652" s="75"/>
      <c r="B652" s="75"/>
      <c r="C652" s="76"/>
      <c r="D652" s="16"/>
      <c r="E652" s="34"/>
      <c r="F652" s="75"/>
    </row>
    <row r="653" spans="1:6" x14ac:dyDescent="0.25">
      <c r="A653" s="75"/>
      <c r="B653" s="75"/>
      <c r="C653" s="76"/>
      <c r="D653" s="16"/>
      <c r="E653" s="34"/>
      <c r="F653" s="75"/>
    </row>
    <row r="654" spans="1:6" x14ac:dyDescent="0.25">
      <c r="A654" s="75"/>
      <c r="B654" s="75"/>
      <c r="C654" s="76"/>
      <c r="D654" s="16"/>
      <c r="E654" s="34"/>
      <c r="F654" s="75"/>
    </row>
    <row r="655" spans="1:6" x14ac:dyDescent="0.25">
      <c r="A655" s="75"/>
      <c r="B655" s="75"/>
      <c r="C655" s="76"/>
      <c r="D655" s="16"/>
      <c r="E655" s="34"/>
      <c r="F655" s="75"/>
    </row>
    <row r="656" spans="1:6" x14ac:dyDescent="0.25">
      <c r="A656" s="75"/>
      <c r="B656" s="75"/>
      <c r="C656" s="76"/>
      <c r="D656" s="16"/>
      <c r="E656" s="34"/>
      <c r="F656" s="75"/>
    </row>
    <row r="657" spans="1:6" x14ac:dyDescent="0.25">
      <c r="A657" s="75"/>
      <c r="B657" s="75"/>
      <c r="C657" s="76"/>
      <c r="D657" s="16"/>
      <c r="E657" s="34"/>
      <c r="F657" s="75"/>
    </row>
    <row r="658" spans="1:6" x14ac:dyDescent="0.25">
      <c r="A658" s="75"/>
      <c r="B658" s="75"/>
      <c r="C658" s="76"/>
      <c r="D658" s="16"/>
      <c r="E658" s="34"/>
      <c r="F658" s="75"/>
    </row>
    <row r="659" spans="1:6" x14ac:dyDescent="0.25">
      <c r="A659" s="75"/>
      <c r="B659" s="75"/>
      <c r="C659" s="76"/>
      <c r="D659" s="16"/>
      <c r="E659" s="34"/>
      <c r="F659" s="75"/>
    </row>
    <row r="660" spans="1:6" x14ac:dyDescent="0.25">
      <c r="A660" s="75"/>
      <c r="B660" s="75"/>
      <c r="C660" s="76"/>
      <c r="D660" s="16"/>
      <c r="E660" s="34"/>
      <c r="F660" s="75"/>
    </row>
    <row r="661" spans="1:6" x14ac:dyDescent="0.25">
      <c r="A661" s="75"/>
      <c r="B661" s="75"/>
      <c r="C661" s="76"/>
      <c r="D661" s="16"/>
      <c r="E661" s="34"/>
      <c r="F661" s="75"/>
    </row>
    <row r="662" spans="1:6" x14ac:dyDescent="0.25">
      <c r="A662" s="75"/>
      <c r="B662" s="75"/>
      <c r="C662" s="76"/>
      <c r="D662" s="16"/>
      <c r="E662" s="34"/>
      <c r="F662" s="75"/>
    </row>
    <row r="663" spans="1:6" x14ac:dyDescent="0.25">
      <c r="A663" s="75"/>
      <c r="B663" s="75"/>
      <c r="C663" s="76"/>
      <c r="D663" s="16"/>
      <c r="E663" s="34"/>
      <c r="F663" s="75"/>
    </row>
    <row r="664" spans="1:6" x14ac:dyDescent="0.25">
      <c r="A664" s="75"/>
      <c r="B664" s="75"/>
      <c r="C664" s="76"/>
      <c r="D664" s="16"/>
      <c r="E664" s="34"/>
      <c r="F664" s="75"/>
    </row>
    <row r="665" spans="1:6" x14ac:dyDescent="0.25">
      <c r="A665" s="75"/>
      <c r="B665" s="75"/>
      <c r="C665" s="76"/>
      <c r="D665" s="16"/>
      <c r="E665" s="34"/>
      <c r="F665" s="75"/>
    </row>
    <row r="666" spans="1:6" x14ac:dyDescent="0.25">
      <c r="A666" s="75"/>
      <c r="B666" s="75"/>
      <c r="C666" s="76"/>
      <c r="D666" s="16"/>
      <c r="E666" s="34"/>
      <c r="F666" s="75"/>
    </row>
    <row r="667" spans="1:6" x14ac:dyDescent="0.25">
      <c r="A667" s="75"/>
      <c r="B667" s="75"/>
      <c r="C667" s="76"/>
      <c r="D667" s="16"/>
      <c r="E667" s="34"/>
      <c r="F667" s="75"/>
    </row>
    <row r="668" spans="1:6" x14ac:dyDescent="0.25">
      <c r="A668" s="75"/>
      <c r="B668" s="75"/>
      <c r="C668" s="76"/>
      <c r="D668" s="16"/>
      <c r="E668" s="34"/>
      <c r="F668" s="75"/>
    </row>
    <row r="669" spans="1:6" x14ac:dyDescent="0.25">
      <c r="A669" s="75"/>
      <c r="B669" s="75"/>
      <c r="C669" s="76"/>
      <c r="D669" s="16"/>
      <c r="E669" s="34"/>
      <c r="F669" s="75"/>
    </row>
    <row r="670" spans="1:6" x14ac:dyDescent="0.25">
      <c r="A670" s="75"/>
      <c r="B670" s="75"/>
      <c r="C670" s="76"/>
      <c r="D670" s="16"/>
      <c r="E670" s="34"/>
      <c r="F670" s="75"/>
    </row>
    <row r="671" spans="1:6" x14ac:dyDescent="0.25">
      <c r="A671" s="75"/>
      <c r="B671" s="75"/>
      <c r="C671" s="76"/>
      <c r="D671" s="16"/>
      <c r="E671" s="34"/>
      <c r="F671" s="75"/>
    </row>
    <row r="672" spans="1:6" x14ac:dyDescent="0.25">
      <c r="A672" s="75"/>
      <c r="B672" s="75"/>
      <c r="C672" s="76"/>
      <c r="D672" s="16"/>
      <c r="E672" s="34"/>
      <c r="F672" s="75"/>
    </row>
    <row r="673" spans="1:6" x14ac:dyDescent="0.25">
      <c r="A673" s="75"/>
      <c r="B673" s="75"/>
      <c r="C673" s="76"/>
      <c r="D673" s="16"/>
      <c r="E673" s="34"/>
      <c r="F673" s="75"/>
    </row>
    <row r="674" spans="1:6" x14ac:dyDescent="0.25">
      <c r="A674" s="75"/>
      <c r="B674" s="75"/>
      <c r="C674" s="76"/>
      <c r="D674" s="16"/>
      <c r="E674" s="34"/>
      <c r="F674" s="75"/>
    </row>
    <row r="675" spans="1:6" x14ac:dyDescent="0.25">
      <c r="A675" s="75"/>
      <c r="B675" s="75"/>
      <c r="C675" s="76"/>
      <c r="D675" s="16"/>
      <c r="E675" s="34"/>
      <c r="F675" s="75"/>
    </row>
    <row r="676" spans="1:6" x14ac:dyDescent="0.25">
      <c r="A676" s="75"/>
      <c r="B676" s="75"/>
      <c r="C676" s="76"/>
      <c r="D676" s="16"/>
      <c r="E676" s="34"/>
      <c r="F676" s="75"/>
    </row>
    <row r="677" spans="1:6" x14ac:dyDescent="0.25">
      <c r="A677" s="75"/>
      <c r="B677" s="75"/>
      <c r="C677" s="76"/>
      <c r="D677" s="16"/>
      <c r="E677" s="34"/>
      <c r="F677" s="75"/>
    </row>
    <row r="678" spans="1:6" x14ac:dyDescent="0.25">
      <c r="A678" s="75"/>
      <c r="B678" s="75"/>
      <c r="C678" s="76"/>
      <c r="D678" s="16"/>
      <c r="E678" s="34"/>
      <c r="F678" s="75"/>
    </row>
    <row r="679" spans="1:6" x14ac:dyDescent="0.25">
      <c r="A679" s="75"/>
      <c r="B679" s="75"/>
      <c r="C679" s="76"/>
      <c r="D679" s="16"/>
      <c r="E679" s="34"/>
      <c r="F679" s="75"/>
    </row>
    <row r="680" spans="1:6" x14ac:dyDescent="0.25">
      <c r="A680" s="75"/>
      <c r="B680" s="75"/>
      <c r="C680" s="76"/>
      <c r="D680" s="16"/>
      <c r="E680" s="34"/>
      <c r="F680" s="75"/>
    </row>
    <row r="681" spans="1:6" x14ac:dyDescent="0.25">
      <c r="A681" s="75"/>
      <c r="B681" s="75"/>
      <c r="C681" s="76"/>
      <c r="D681" s="16"/>
      <c r="E681" s="34"/>
      <c r="F681" s="75"/>
    </row>
    <row r="682" spans="1:6" x14ac:dyDescent="0.25">
      <c r="A682" s="75"/>
      <c r="B682" s="75"/>
      <c r="C682" s="76"/>
      <c r="D682" s="16"/>
      <c r="E682" s="34"/>
      <c r="F682" s="75"/>
    </row>
    <row r="683" spans="1:6" x14ac:dyDescent="0.25">
      <c r="A683" s="75"/>
      <c r="B683" s="75"/>
      <c r="C683" s="76"/>
      <c r="D683" s="16"/>
      <c r="E683" s="34"/>
      <c r="F683" s="75"/>
    </row>
    <row r="684" spans="1:6" x14ac:dyDescent="0.25">
      <c r="A684" s="75"/>
      <c r="B684" s="75"/>
      <c r="C684" s="76"/>
      <c r="D684" s="16"/>
      <c r="E684" s="34"/>
      <c r="F684" s="75"/>
    </row>
    <row r="685" spans="1:6" x14ac:dyDescent="0.25">
      <c r="A685" s="75"/>
      <c r="B685" s="75"/>
      <c r="C685" s="76"/>
      <c r="D685" s="16"/>
      <c r="E685" s="34"/>
      <c r="F685" s="75"/>
    </row>
    <row r="686" spans="1:6" x14ac:dyDescent="0.25">
      <c r="A686" s="75"/>
      <c r="B686" s="75"/>
      <c r="C686" s="76"/>
      <c r="D686" s="16"/>
      <c r="E686" s="34"/>
      <c r="F686" s="75"/>
    </row>
    <row r="687" spans="1:6" x14ac:dyDescent="0.25">
      <c r="A687" s="75"/>
      <c r="B687" s="75"/>
      <c r="C687" s="76"/>
      <c r="D687" s="16"/>
      <c r="E687" s="34"/>
      <c r="F687" s="75"/>
    </row>
    <row r="688" spans="1:6" x14ac:dyDescent="0.25">
      <c r="A688" s="75"/>
      <c r="B688" s="75"/>
      <c r="C688" s="76"/>
      <c r="D688" s="16"/>
      <c r="E688" s="34"/>
      <c r="F688" s="75"/>
    </row>
    <row r="689" spans="1:6" x14ac:dyDescent="0.25">
      <c r="A689" s="75"/>
      <c r="B689" s="75"/>
      <c r="C689" s="76"/>
      <c r="D689" s="16"/>
      <c r="E689" s="34"/>
      <c r="F689" s="75"/>
    </row>
    <row r="690" spans="1:6" x14ac:dyDescent="0.25">
      <c r="A690" s="75"/>
      <c r="B690" s="75"/>
      <c r="C690" s="76"/>
      <c r="D690" s="16"/>
      <c r="E690" s="34"/>
      <c r="F690" s="75"/>
    </row>
    <row r="691" spans="1:6" x14ac:dyDescent="0.25">
      <c r="A691" s="75"/>
      <c r="B691" s="75"/>
      <c r="C691" s="76"/>
      <c r="D691" s="16"/>
      <c r="E691" s="34"/>
      <c r="F691" s="75"/>
    </row>
    <row r="692" spans="1:6" x14ac:dyDescent="0.25">
      <c r="A692" s="75"/>
      <c r="B692" s="75"/>
      <c r="C692" s="76"/>
      <c r="D692" s="16"/>
      <c r="E692" s="34"/>
      <c r="F692" s="75"/>
    </row>
    <row r="693" spans="1:6" x14ac:dyDescent="0.25">
      <c r="A693" s="75"/>
      <c r="B693" s="75"/>
      <c r="C693" s="76"/>
      <c r="D693" s="16"/>
      <c r="E693" s="34"/>
      <c r="F693" s="75"/>
    </row>
    <row r="694" spans="1:6" x14ac:dyDescent="0.25">
      <c r="A694" s="75"/>
      <c r="B694" s="75"/>
      <c r="C694" s="76"/>
      <c r="D694" s="16"/>
      <c r="E694" s="34"/>
      <c r="F694" s="75"/>
    </row>
    <row r="695" spans="1:6" x14ac:dyDescent="0.25">
      <c r="A695" s="75"/>
      <c r="B695" s="75"/>
      <c r="C695" s="76"/>
      <c r="D695" s="16"/>
      <c r="E695" s="34"/>
      <c r="F695" s="75"/>
    </row>
    <row r="696" spans="1:6" x14ac:dyDescent="0.25">
      <c r="A696" s="75"/>
      <c r="B696" s="75"/>
      <c r="C696" s="76"/>
      <c r="D696" s="16"/>
      <c r="E696" s="34"/>
      <c r="F696" s="75"/>
    </row>
    <row r="697" spans="1:6" x14ac:dyDescent="0.25">
      <c r="A697" s="75"/>
      <c r="B697" s="75"/>
      <c r="C697" s="76"/>
      <c r="D697" s="16"/>
      <c r="E697" s="34"/>
      <c r="F697" s="75"/>
    </row>
    <row r="698" spans="1:6" x14ac:dyDescent="0.25">
      <c r="A698" s="75"/>
      <c r="B698" s="75"/>
      <c r="C698" s="76"/>
      <c r="D698" s="16"/>
      <c r="E698" s="34"/>
      <c r="F698" s="75"/>
    </row>
    <row r="699" spans="1:6" x14ac:dyDescent="0.25">
      <c r="A699" s="75"/>
      <c r="B699" s="75"/>
      <c r="C699" s="76"/>
      <c r="D699" s="16"/>
      <c r="E699" s="34"/>
      <c r="F699" s="75"/>
    </row>
    <row r="700" spans="1:6" x14ac:dyDescent="0.25">
      <c r="A700" s="75"/>
      <c r="B700" s="75"/>
      <c r="C700" s="76"/>
      <c r="D700" s="16"/>
      <c r="E700" s="34"/>
      <c r="F700" s="75"/>
    </row>
    <row r="701" spans="1:6" x14ac:dyDescent="0.25">
      <c r="A701" s="75"/>
      <c r="B701" s="75"/>
      <c r="C701" s="76"/>
      <c r="D701" s="16"/>
      <c r="E701" s="34"/>
      <c r="F701" s="75"/>
    </row>
    <row r="702" spans="1:6" x14ac:dyDescent="0.25">
      <c r="A702" s="75"/>
      <c r="B702" s="75"/>
      <c r="C702" s="76"/>
      <c r="D702" s="16"/>
      <c r="E702" s="34"/>
      <c r="F702" s="75"/>
    </row>
    <row r="703" spans="1:6" x14ac:dyDescent="0.25">
      <c r="A703" s="75"/>
      <c r="B703" s="75"/>
      <c r="C703" s="76"/>
      <c r="D703" s="16"/>
      <c r="E703" s="34"/>
      <c r="F703" s="75"/>
    </row>
    <row r="704" spans="1:6" x14ac:dyDescent="0.25">
      <c r="A704" s="75"/>
      <c r="B704" s="75"/>
      <c r="C704" s="76"/>
      <c r="D704" s="16"/>
      <c r="E704" s="34"/>
      <c r="F704" s="75"/>
    </row>
    <row r="705" spans="1:6" x14ac:dyDescent="0.25">
      <c r="A705" s="75"/>
      <c r="B705" s="75"/>
      <c r="C705" s="76"/>
      <c r="D705" s="16"/>
      <c r="E705" s="34"/>
      <c r="F705" s="75"/>
    </row>
    <row r="706" spans="1:6" x14ac:dyDescent="0.25">
      <c r="A706" s="75"/>
      <c r="B706" s="75"/>
      <c r="C706" s="76"/>
      <c r="D706" s="16"/>
      <c r="E706" s="34"/>
      <c r="F706" s="75"/>
    </row>
    <row r="707" spans="1:6" x14ac:dyDescent="0.25">
      <c r="A707" s="75"/>
      <c r="B707" s="75"/>
      <c r="C707" s="76"/>
      <c r="D707" s="16"/>
      <c r="E707" s="34"/>
      <c r="F707" s="75"/>
    </row>
    <row r="708" spans="1:6" x14ac:dyDescent="0.25">
      <c r="A708" s="75"/>
      <c r="B708" s="75"/>
      <c r="C708" s="76"/>
      <c r="D708" s="16"/>
      <c r="E708" s="34"/>
      <c r="F708" s="75"/>
    </row>
    <row r="709" spans="1:6" x14ac:dyDescent="0.25">
      <c r="A709" s="75"/>
      <c r="B709" s="75"/>
      <c r="C709" s="76"/>
      <c r="D709" s="16"/>
      <c r="E709" s="34"/>
      <c r="F709" s="75"/>
    </row>
    <row r="710" spans="1:6" x14ac:dyDescent="0.25">
      <c r="A710" s="75"/>
      <c r="B710" s="75"/>
      <c r="C710" s="76"/>
      <c r="D710" s="16"/>
      <c r="E710" s="34"/>
      <c r="F710" s="75"/>
    </row>
    <row r="711" spans="1:6" x14ac:dyDescent="0.25">
      <c r="A711" s="75"/>
      <c r="B711" s="75"/>
      <c r="C711" s="76"/>
      <c r="D711" s="16"/>
      <c r="E711" s="34"/>
      <c r="F711" s="75"/>
    </row>
    <row r="712" spans="1:6" x14ac:dyDescent="0.25">
      <c r="A712" s="75"/>
      <c r="B712" s="75"/>
      <c r="C712" s="76"/>
      <c r="D712" s="16"/>
      <c r="E712" s="34"/>
      <c r="F712" s="75"/>
    </row>
    <row r="713" spans="1:6" x14ac:dyDescent="0.25">
      <c r="A713" s="75"/>
      <c r="B713" s="75"/>
      <c r="C713" s="76"/>
      <c r="D713" s="16"/>
      <c r="E713" s="34"/>
      <c r="F713" s="75"/>
    </row>
    <row r="714" spans="1:6" x14ac:dyDescent="0.25">
      <c r="A714" s="75"/>
      <c r="B714" s="75"/>
      <c r="C714" s="76"/>
      <c r="D714" s="16"/>
      <c r="E714" s="34"/>
      <c r="F714" s="75"/>
    </row>
    <row r="715" spans="1:6" x14ac:dyDescent="0.25">
      <c r="A715" s="75"/>
      <c r="B715" s="75"/>
      <c r="C715" s="76"/>
      <c r="D715" s="16"/>
      <c r="E715" s="34"/>
      <c r="F715" s="75"/>
    </row>
    <row r="716" spans="1:6" x14ac:dyDescent="0.25">
      <c r="A716" s="75"/>
      <c r="B716" s="75"/>
      <c r="C716" s="76"/>
      <c r="D716" s="16"/>
      <c r="E716" s="34"/>
      <c r="F716" s="75"/>
    </row>
    <row r="717" spans="1:6" x14ac:dyDescent="0.25">
      <c r="A717" s="75"/>
      <c r="B717" s="75"/>
      <c r="C717" s="76"/>
      <c r="D717" s="16"/>
      <c r="E717" s="34"/>
      <c r="F717" s="75"/>
    </row>
    <row r="718" spans="1:6" x14ac:dyDescent="0.25">
      <c r="A718" s="75"/>
      <c r="B718" s="75"/>
      <c r="C718" s="76"/>
      <c r="D718" s="16"/>
      <c r="E718" s="34"/>
      <c r="F718" s="75"/>
    </row>
    <row r="719" spans="1:6" x14ac:dyDescent="0.25">
      <c r="A719" s="75"/>
      <c r="B719" s="75"/>
      <c r="C719" s="76"/>
      <c r="D719" s="16"/>
      <c r="E719" s="34"/>
      <c r="F719" s="75"/>
    </row>
    <row r="720" spans="1:6" x14ac:dyDescent="0.25">
      <c r="A720" s="75"/>
      <c r="B720" s="75"/>
      <c r="C720" s="76"/>
      <c r="D720" s="16"/>
      <c r="E720" s="34"/>
      <c r="F720" s="75"/>
    </row>
    <row r="721" spans="1:6" x14ac:dyDescent="0.25">
      <c r="A721" s="75"/>
      <c r="B721" s="75"/>
      <c r="C721" s="76"/>
      <c r="D721" s="16"/>
      <c r="E721" s="34"/>
      <c r="F721" s="75"/>
    </row>
    <row r="722" spans="1:6" x14ac:dyDescent="0.25">
      <c r="A722" s="75"/>
      <c r="B722" s="75"/>
      <c r="C722" s="76"/>
      <c r="D722" s="16"/>
      <c r="E722" s="34"/>
      <c r="F722" s="75"/>
    </row>
    <row r="723" spans="1:6" x14ac:dyDescent="0.25">
      <c r="A723" s="75"/>
      <c r="B723" s="75"/>
      <c r="C723" s="76"/>
      <c r="D723" s="16"/>
      <c r="E723" s="34"/>
      <c r="F723" s="75"/>
    </row>
    <row r="724" spans="1:6" x14ac:dyDescent="0.25">
      <c r="A724" s="75"/>
      <c r="B724" s="75"/>
      <c r="C724" s="76"/>
      <c r="D724" s="16"/>
      <c r="E724" s="34"/>
      <c r="F724" s="75"/>
    </row>
    <row r="725" spans="1:6" x14ac:dyDescent="0.25">
      <c r="A725" s="75"/>
      <c r="B725" s="75"/>
      <c r="C725" s="76"/>
      <c r="D725" s="16"/>
      <c r="E725" s="34"/>
      <c r="F725" s="75"/>
    </row>
    <row r="726" spans="1:6" x14ac:dyDescent="0.25">
      <c r="A726" s="75"/>
      <c r="B726" s="75"/>
      <c r="C726" s="76"/>
      <c r="D726" s="16"/>
      <c r="E726" s="34"/>
      <c r="F726" s="75"/>
    </row>
    <row r="727" spans="1:6" x14ac:dyDescent="0.25">
      <c r="A727" s="75"/>
      <c r="B727" s="75"/>
      <c r="C727" s="76"/>
      <c r="D727" s="16"/>
      <c r="E727" s="34"/>
      <c r="F727" s="75"/>
    </row>
    <row r="728" spans="1:6" x14ac:dyDescent="0.25">
      <c r="A728" s="75"/>
      <c r="B728" s="75"/>
      <c r="C728" s="76"/>
      <c r="D728" s="16"/>
      <c r="E728" s="34"/>
      <c r="F728" s="75"/>
    </row>
    <row r="729" spans="1:6" x14ac:dyDescent="0.25">
      <c r="A729" s="75"/>
      <c r="B729" s="75"/>
      <c r="C729" s="76"/>
      <c r="D729" s="16"/>
      <c r="E729" s="34"/>
      <c r="F729" s="75"/>
    </row>
    <row r="730" spans="1:6" x14ac:dyDescent="0.25">
      <c r="A730" s="75"/>
      <c r="B730" s="75"/>
      <c r="C730" s="76"/>
      <c r="D730" s="16"/>
      <c r="E730" s="34"/>
      <c r="F730" s="75"/>
    </row>
    <row r="731" spans="1:6" x14ac:dyDescent="0.25">
      <c r="A731" s="75"/>
      <c r="B731" s="75"/>
      <c r="C731" s="76"/>
      <c r="D731" s="16"/>
      <c r="E731" s="34"/>
      <c r="F731" s="75"/>
    </row>
    <row r="732" spans="1:6" x14ac:dyDescent="0.25">
      <c r="A732" s="75"/>
      <c r="B732" s="75"/>
      <c r="C732" s="76"/>
      <c r="D732" s="16"/>
      <c r="E732" s="34"/>
      <c r="F732" s="75"/>
    </row>
    <row r="733" spans="1:6" x14ac:dyDescent="0.25">
      <c r="A733" s="75"/>
      <c r="B733" s="75"/>
      <c r="C733" s="76"/>
      <c r="D733" s="16"/>
      <c r="E733" s="34"/>
      <c r="F733" s="75"/>
    </row>
    <row r="734" spans="1:6" x14ac:dyDescent="0.25">
      <c r="A734" s="75"/>
      <c r="B734" s="75"/>
      <c r="C734" s="76"/>
      <c r="D734" s="16"/>
      <c r="E734" s="34"/>
      <c r="F734" s="75"/>
    </row>
    <row r="735" spans="1:6" x14ac:dyDescent="0.25">
      <c r="A735" s="75"/>
      <c r="B735" s="75"/>
      <c r="C735" s="76"/>
      <c r="D735" s="16"/>
      <c r="E735" s="34"/>
      <c r="F735" s="75"/>
    </row>
    <row r="736" spans="1:6" x14ac:dyDescent="0.25">
      <c r="A736" s="75"/>
      <c r="B736" s="75"/>
      <c r="C736" s="76"/>
      <c r="D736" s="16"/>
      <c r="E736" s="34"/>
      <c r="F736" s="75"/>
    </row>
    <row r="737" spans="1:6" x14ac:dyDescent="0.25">
      <c r="A737" s="75"/>
      <c r="B737" s="75"/>
      <c r="C737" s="76"/>
      <c r="D737" s="16"/>
      <c r="E737" s="34"/>
      <c r="F737" s="75"/>
    </row>
    <row r="738" spans="1:6" x14ac:dyDescent="0.25">
      <c r="A738" s="75"/>
      <c r="B738" s="75"/>
      <c r="C738" s="76"/>
      <c r="D738" s="16"/>
      <c r="E738" s="34"/>
      <c r="F738" s="75"/>
    </row>
    <row r="739" spans="1:6" x14ac:dyDescent="0.25">
      <c r="A739" s="75"/>
      <c r="B739" s="75"/>
      <c r="C739" s="76"/>
      <c r="D739" s="16"/>
      <c r="E739" s="34"/>
      <c r="F739" s="75"/>
    </row>
    <row r="740" spans="1:6" x14ac:dyDescent="0.25">
      <c r="A740" s="75"/>
      <c r="B740" s="75"/>
      <c r="C740" s="76"/>
      <c r="D740" s="16"/>
      <c r="E740" s="34"/>
      <c r="F740" s="75"/>
    </row>
    <row r="741" spans="1:6" x14ac:dyDescent="0.25">
      <c r="A741" s="75"/>
      <c r="B741" s="75"/>
      <c r="C741" s="76"/>
      <c r="D741" s="16"/>
      <c r="E741" s="34"/>
      <c r="F741" s="75"/>
    </row>
    <row r="742" spans="1:6" x14ac:dyDescent="0.25">
      <c r="A742" s="75"/>
      <c r="B742" s="75"/>
      <c r="C742" s="76"/>
      <c r="D742" s="16"/>
      <c r="E742" s="34"/>
      <c r="F742" s="75"/>
    </row>
    <row r="743" spans="1:6" x14ac:dyDescent="0.25">
      <c r="A743" s="75"/>
      <c r="B743" s="75"/>
      <c r="C743" s="76"/>
      <c r="D743" s="16"/>
      <c r="E743" s="34"/>
      <c r="F743" s="75"/>
    </row>
    <row r="744" spans="1:6" x14ac:dyDescent="0.25">
      <c r="A744" s="75"/>
      <c r="B744" s="75"/>
      <c r="C744" s="76"/>
      <c r="D744" s="16"/>
      <c r="E744" s="34"/>
      <c r="F744" s="75"/>
    </row>
    <row r="745" spans="1:6" x14ac:dyDescent="0.25">
      <c r="A745" s="75"/>
      <c r="B745" s="75"/>
      <c r="C745" s="76"/>
      <c r="D745" s="16"/>
      <c r="E745" s="34"/>
      <c r="F745" s="75"/>
    </row>
    <row r="746" spans="1:6" x14ac:dyDescent="0.25">
      <c r="A746" s="75"/>
      <c r="B746" s="75"/>
      <c r="C746" s="76"/>
      <c r="D746" s="16"/>
      <c r="E746" s="34"/>
      <c r="F746" s="75"/>
    </row>
    <row r="747" spans="1:6" x14ac:dyDescent="0.25">
      <c r="A747" s="75"/>
      <c r="B747" s="75"/>
      <c r="C747" s="76"/>
      <c r="D747" s="16"/>
      <c r="E747" s="34"/>
      <c r="F747" s="75"/>
    </row>
    <row r="748" spans="1:6" x14ac:dyDescent="0.25">
      <c r="A748" s="75"/>
      <c r="B748" s="75"/>
      <c r="C748" s="76"/>
      <c r="D748" s="16"/>
      <c r="E748" s="34"/>
      <c r="F748" s="75"/>
    </row>
    <row r="749" spans="1:6" x14ac:dyDescent="0.25">
      <c r="A749" s="75"/>
      <c r="B749" s="75"/>
      <c r="C749" s="76"/>
      <c r="D749" s="16"/>
      <c r="E749" s="34"/>
      <c r="F749" s="75"/>
    </row>
    <row r="750" spans="1:6" x14ac:dyDescent="0.25">
      <c r="A750" s="75"/>
      <c r="B750" s="75"/>
      <c r="C750" s="76"/>
      <c r="D750" s="16"/>
      <c r="E750" s="34"/>
      <c r="F750" s="75"/>
    </row>
    <row r="751" spans="1:6" x14ac:dyDescent="0.25">
      <c r="A751" s="75"/>
      <c r="B751" s="75"/>
      <c r="C751" s="76"/>
      <c r="D751" s="16"/>
      <c r="E751" s="34"/>
      <c r="F751" s="75"/>
    </row>
    <row r="752" spans="1:6" x14ac:dyDescent="0.25">
      <c r="A752" s="75"/>
      <c r="B752" s="75"/>
      <c r="C752" s="76"/>
      <c r="D752" s="16"/>
      <c r="E752" s="34"/>
      <c r="F752" s="75"/>
    </row>
    <row r="753" spans="1:6" x14ac:dyDescent="0.25">
      <c r="A753" s="75"/>
      <c r="B753" s="75"/>
      <c r="C753" s="76"/>
      <c r="D753" s="16"/>
      <c r="E753" s="34"/>
      <c r="F753" s="75"/>
    </row>
    <row r="754" spans="1:6" x14ac:dyDescent="0.25">
      <c r="A754" s="75"/>
      <c r="B754" s="75"/>
      <c r="C754" s="76"/>
      <c r="D754" s="16"/>
      <c r="E754" s="34"/>
      <c r="F754" s="75"/>
    </row>
    <row r="755" spans="1:6" x14ac:dyDescent="0.25">
      <c r="A755" s="75"/>
      <c r="B755" s="75"/>
      <c r="C755" s="76"/>
      <c r="D755" s="16"/>
      <c r="E755" s="34"/>
      <c r="F755" s="75"/>
    </row>
    <row r="756" spans="1:6" x14ac:dyDescent="0.25">
      <c r="A756" s="75"/>
      <c r="B756" s="75"/>
      <c r="C756" s="76"/>
      <c r="D756" s="16"/>
      <c r="E756" s="34"/>
      <c r="F756" s="75"/>
    </row>
    <row r="757" spans="1:6" x14ac:dyDescent="0.25">
      <c r="A757" s="75"/>
      <c r="B757" s="75"/>
      <c r="C757" s="76"/>
      <c r="D757" s="16"/>
      <c r="E757" s="34"/>
      <c r="F757" s="75"/>
    </row>
    <row r="758" spans="1:6" x14ac:dyDescent="0.25">
      <c r="A758" s="75"/>
      <c r="B758" s="75"/>
      <c r="C758" s="76"/>
      <c r="D758" s="16"/>
      <c r="E758" s="34"/>
      <c r="F758" s="75"/>
    </row>
    <row r="759" spans="1:6" x14ac:dyDescent="0.25">
      <c r="A759" s="75"/>
      <c r="B759" s="75"/>
      <c r="C759" s="76"/>
      <c r="D759" s="16"/>
      <c r="E759" s="34"/>
      <c r="F759" s="75"/>
    </row>
    <row r="760" spans="1:6" x14ac:dyDescent="0.25">
      <c r="A760" s="75"/>
      <c r="B760" s="75"/>
      <c r="C760" s="76"/>
      <c r="D760" s="16"/>
      <c r="E760" s="34"/>
      <c r="F760" s="75"/>
    </row>
    <row r="761" spans="1:6" x14ac:dyDescent="0.25">
      <c r="A761" s="75"/>
      <c r="B761" s="75"/>
      <c r="C761" s="76"/>
      <c r="D761" s="16"/>
      <c r="E761" s="34"/>
      <c r="F761" s="75"/>
    </row>
    <row r="762" spans="1:6" x14ac:dyDescent="0.25">
      <c r="A762" s="75"/>
      <c r="B762" s="75"/>
      <c r="C762" s="76"/>
      <c r="D762" s="16"/>
      <c r="E762" s="34"/>
      <c r="F762" s="75"/>
    </row>
    <row r="763" spans="1:6" x14ac:dyDescent="0.25">
      <c r="A763" s="75"/>
      <c r="B763" s="75"/>
      <c r="C763" s="76"/>
      <c r="D763" s="16"/>
      <c r="E763" s="34"/>
      <c r="F763" s="75"/>
    </row>
    <row r="764" spans="1:6" x14ac:dyDescent="0.25">
      <c r="A764" s="75"/>
      <c r="B764" s="75"/>
      <c r="C764" s="76"/>
      <c r="D764" s="16"/>
      <c r="E764" s="34"/>
      <c r="F764" s="75"/>
    </row>
    <row r="765" spans="1:6" x14ac:dyDescent="0.25">
      <c r="A765" s="75"/>
      <c r="B765" s="75"/>
      <c r="C765" s="76"/>
      <c r="D765" s="16"/>
      <c r="E765" s="34"/>
      <c r="F765" s="75"/>
    </row>
    <row r="766" spans="1:6" x14ac:dyDescent="0.25">
      <c r="A766" s="75"/>
      <c r="B766" s="75"/>
      <c r="C766" s="76"/>
      <c r="D766" s="16"/>
      <c r="E766" s="34"/>
      <c r="F766" s="75"/>
    </row>
    <row r="767" spans="1:6" x14ac:dyDescent="0.25">
      <c r="A767" s="75"/>
      <c r="B767" s="75"/>
      <c r="C767" s="76"/>
      <c r="D767" s="16"/>
      <c r="E767" s="34"/>
      <c r="F767" s="75"/>
    </row>
    <row r="768" spans="1:6" x14ac:dyDescent="0.25">
      <c r="A768" s="75"/>
      <c r="B768" s="75"/>
      <c r="C768" s="76"/>
      <c r="D768" s="16"/>
      <c r="E768" s="34"/>
      <c r="F768" s="75"/>
    </row>
    <row r="769" spans="1:6" x14ac:dyDescent="0.25">
      <c r="A769" s="75"/>
      <c r="B769" s="75"/>
      <c r="C769" s="76"/>
      <c r="D769" s="16"/>
      <c r="E769" s="34"/>
      <c r="F769" s="75"/>
    </row>
    <row r="770" spans="1:6" x14ac:dyDescent="0.25">
      <c r="A770" s="75"/>
      <c r="B770" s="75"/>
      <c r="C770" s="76"/>
      <c r="D770" s="16"/>
      <c r="E770" s="34"/>
      <c r="F770" s="75"/>
    </row>
    <row r="771" spans="1:6" x14ac:dyDescent="0.25">
      <c r="A771" s="75"/>
      <c r="B771" s="75"/>
      <c r="C771" s="76"/>
      <c r="D771" s="16"/>
      <c r="E771" s="34"/>
      <c r="F771" s="75"/>
    </row>
    <row r="772" spans="1:6" x14ac:dyDescent="0.25">
      <c r="A772" s="75"/>
      <c r="B772" s="75"/>
      <c r="C772" s="76"/>
      <c r="D772" s="16"/>
      <c r="E772" s="34"/>
      <c r="F772" s="75"/>
    </row>
    <row r="773" spans="1:6" x14ac:dyDescent="0.25">
      <c r="A773" s="75"/>
      <c r="B773" s="75"/>
      <c r="C773" s="76"/>
      <c r="D773" s="16"/>
      <c r="E773" s="34"/>
      <c r="F773" s="75"/>
    </row>
    <row r="774" spans="1:6" x14ac:dyDescent="0.25">
      <c r="A774" s="75"/>
      <c r="B774" s="75"/>
      <c r="C774" s="76"/>
      <c r="D774" s="16"/>
      <c r="E774" s="34"/>
      <c r="F774" s="75"/>
    </row>
    <row r="775" spans="1:6" x14ac:dyDescent="0.25">
      <c r="A775" s="75"/>
      <c r="B775" s="75"/>
      <c r="C775" s="76"/>
      <c r="D775" s="16"/>
      <c r="E775" s="34"/>
      <c r="F775" s="75"/>
    </row>
    <row r="776" spans="1:6" x14ac:dyDescent="0.25">
      <c r="A776" s="75"/>
      <c r="B776" s="75"/>
      <c r="C776" s="76"/>
      <c r="D776" s="16"/>
      <c r="E776" s="34"/>
      <c r="F776" s="75"/>
    </row>
    <row r="777" spans="1:6" x14ac:dyDescent="0.25">
      <c r="A777" s="75"/>
      <c r="B777" s="75"/>
      <c r="C777" s="76"/>
      <c r="D777" s="16"/>
      <c r="E777" s="34"/>
      <c r="F777" s="75"/>
    </row>
    <row r="778" spans="1:6" x14ac:dyDescent="0.25">
      <c r="A778" s="75"/>
      <c r="B778" s="75"/>
      <c r="C778" s="76"/>
      <c r="D778" s="16"/>
      <c r="E778" s="34"/>
      <c r="F778" s="75"/>
    </row>
    <row r="779" spans="1:6" x14ac:dyDescent="0.25">
      <c r="A779" s="75"/>
      <c r="B779" s="75"/>
      <c r="C779" s="76"/>
      <c r="D779" s="16"/>
      <c r="E779" s="34"/>
      <c r="F779" s="75"/>
    </row>
    <row r="780" spans="1:6" x14ac:dyDescent="0.25">
      <c r="A780" s="75"/>
      <c r="B780" s="75"/>
      <c r="C780" s="76"/>
      <c r="D780" s="16"/>
      <c r="E780" s="34"/>
      <c r="F780" s="75"/>
    </row>
    <row r="781" spans="1:6" x14ac:dyDescent="0.25">
      <c r="A781" s="75"/>
      <c r="B781" s="75"/>
      <c r="C781" s="76"/>
      <c r="D781" s="16"/>
      <c r="E781" s="34"/>
      <c r="F781" s="75"/>
    </row>
    <row r="782" spans="1:6" x14ac:dyDescent="0.25">
      <c r="A782" s="75"/>
      <c r="B782" s="75"/>
      <c r="C782" s="76"/>
      <c r="D782" s="16"/>
      <c r="E782" s="34"/>
      <c r="F782" s="75"/>
    </row>
    <row r="783" spans="1:6" x14ac:dyDescent="0.25">
      <c r="A783" s="75"/>
      <c r="B783" s="75"/>
      <c r="C783" s="76"/>
      <c r="D783" s="16"/>
      <c r="E783" s="34"/>
      <c r="F783" s="75"/>
    </row>
    <row r="784" spans="1:6" x14ac:dyDescent="0.25">
      <c r="A784" s="75"/>
      <c r="B784" s="75"/>
      <c r="C784" s="76"/>
      <c r="D784" s="16"/>
      <c r="E784" s="34"/>
      <c r="F784" s="75"/>
    </row>
    <row r="785" spans="1:6" x14ac:dyDescent="0.25">
      <c r="A785" s="75"/>
      <c r="B785" s="75"/>
      <c r="C785" s="76"/>
      <c r="D785" s="16"/>
      <c r="E785" s="34"/>
      <c r="F785" s="75"/>
    </row>
    <row r="786" spans="1:6" x14ac:dyDescent="0.25">
      <c r="A786" s="75"/>
      <c r="B786" s="75"/>
      <c r="C786" s="76"/>
      <c r="D786" s="16"/>
      <c r="E786" s="34"/>
      <c r="F786" s="75"/>
    </row>
    <row r="787" spans="1:6" x14ac:dyDescent="0.25">
      <c r="A787" s="75"/>
      <c r="B787" s="75"/>
      <c r="C787" s="76"/>
      <c r="D787" s="16"/>
      <c r="E787" s="34"/>
      <c r="F787" s="75"/>
    </row>
    <row r="788" spans="1:6" x14ac:dyDescent="0.25">
      <c r="A788" s="75"/>
      <c r="B788" s="75"/>
      <c r="C788" s="76"/>
      <c r="D788" s="16"/>
      <c r="E788" s="34"/>
      <c r="F788" s="75"/>
    </row>
    <row r="789" spans="1:6" x14ac:dyDescent="0.25">
      <c r="A789" s="75"/>
      <c r="B789" s="75"/>
      <c r="C789" s="76"/>
      <c r="D789" s="16"/>
      <c r="E789" s="34"/>
      <c r="F789" s="75"/>
    </row>
    <row r="790" spans="1:6" x14ac:dyDescent="0.25">
      <c r="A790" s="75"/>
      <c r="B790" s="75"/>
      <c r="C790" s="76"/>
      <c r="D790" s="16"/>
      <c r="E790" s="34"/>
      <c r="F790" s="75"/>
    </row>
    <row r="791" spans="1:6" x14ac:dyDescent="0.25">
      <c r="A791" s="75"/>
      <c r="B791" s="75"/>
      <c r="C791" s="76"/>
      <c r="D791" s="16"/>
      <c r="E791" s="34"/>
      <c r="F791" s="75"/>
    </row>
    <row r="792" spans="1:6" x14ac:dyDescent="0.25">
      <c r="A792" s="75"/>
      <c r="B792" s="75"/>
      <c r="C792" s="76"/>
      <c r="D792" s="16"/>
      <c r="E792" s="34"/>
      <c r="F792" s="75"/>
    </row>
    <row r="793" spans="1:6" x14ac:dyDescent="0.25">
      <c r="A793" s="75"/>
      <c r="B793" s="75"/>
      <c r="C793" s="76"/>
      <c r="D793" s="16"/>
      <c r="E793" s="34"/>
      <c r="F793" s="75"/>
    </row>
    <row r="794" spans="1:6" x14ac:dyDescent="0.25">
      <c r="A794" s="75"/>
      <c r="B794" s="75"/>
      <c r="C794" s="76"/>
      <c r="D794" s="16"/>
      <c r="E794" s="34"/>
      <c r="F794" s="75"/>
    </row>
    <row r="795" spans="1:6" x14ac:dyDescent="0.25">
      <c r="A795" s="75"/>
      <c r="B795" s="75"/>
      <c r="C795" s="76"/>
      <c r="D795" s="16"/>
      <c r="E795" s="34"/>
      <c r="F795" s="75"/>
    </row>
    <row r="796" spans="1:6" x14ac:dyDescent="0.25">
      <c r="A796" s="75"/>
      <c r="B796" s="75"/>
      <c r="C796" s="76"/>
      <c r="D796" s="16"/>
      <c r="E796" s="34"/>
      <c r="F796" s="75"/>
    </row>
    <row r="797" spans="1:6" x14ac:dyDescent="0.25">
      <c r="A797" s="75"/>
      <c r="B797" s="75"/>
      <c r="C797" s="76"/>
      <c r="D797" s="16"/>
      <c r="E797" s="34"/>
      <c r="F797" s="75"/>
    </row>
    <row r="798" spans="1:6" x14ac:dyDescent="0.25">
      <c r="A798" s="75"/>
      <c r="B798" s="75"/>
      <c r="C798" s="76"/>
      <c r="D798" s="16"/>
      <c r="E798" s="34"/>
      <c r="F798" s="75"/>
    </row>
    <row r="799" spans="1:6" x14ac:dyDescent="0.25">
      <c r="A799" s="75"/>
      <c r="B799" s="75"/>
      <c r="C799" s="76"/>
      <c r="D799" s="16"/>
      <c r="E799" s="34"/>
      <c r="F799" s="75"/>
    </row>
    <row r="800" spans="1:6" x14ac:dyDescent="0.25">
      <c r="A800" s="75"/>
      <c r="B800" s="75"/>
      <c r="C800" s="76"/>
      <c r="D800" s="16"/>
      <c r="E800" s="34"/>
      <c r="F800" s="75"/>
    </row>
    <row r="801" spans="1:6" x14ac:dyDescent="0.25">
      <c r="A801" s="75"/>
      <c r="B801" s="75"/>
      <c r="C801" s="76"/>
      <c r="D801" s="16"/>
      <c r="E801" s="34"/>
      <c r="F801" s="75"/>
    </row>
    <row r="802" spans="1:6" x14ac:dyDescent="0.25">
      <c r="A802" s="75"/>
      <c r="B802" s="75"/>
      <c r="C802" s="76"/>
      <c r="D802" s="16"/>
      <c r="E802" s="34"/>
      <c r="F802" s="75"/>
    </row>
    <row r="803" spans="1:6" x14ac:dyDescent="0.25">
      <c r="A803" s="75"/>
      <c r="B803" s="75"/>
      <c r="C803" s="76"/>
      <c r="D803" s="16"/>
      <c r="E803" s="34"/>
      <c r="F803" s="75"/>
    </row>
    <row r="804" spans="1:6" x14ac:dyDescent="0.25">
      <c r="A804" s="75"/>
      <c r="B804" s="75"/>
      <c r="C804" s="76"/>
      <c r="D804" s="16"/>
      <c r="E804" s="34"/>
      <c r="F804" s="75"/>
    </row>
    <row r="805" spans="1:6" x14ac:dyDescent="0.25">
      <c r="A805" s="75"/>
      <c r="B805" s="75"/>
      <c r="C805" s="76"/>
      <c r="D805" s="16"/>
      <c r="E805" s="34"/>
      <c r="F805" s="75"/>
    </row>
    <row r="806" spans="1:6" x14ac:dyDescent="0.25">
      <c r="A806" s="75"/>
      <c r="B806" s="75"/>
      <c r="C806" s="76"/>
      <c r="D806" s="16"/>
      <c r="E806" s="34"/>
      <c r="F806" s="75"/>
    </row>
    <row r="807" spans="1:6" x14ac:dyDescent="0.25">
      <c r="A807" s="75"/>
      <c r="B807" s="75"/>
      <c r="C807" s="76"/>
      <c r="D807" s="16"/>
      <c r="E807" s="34"/>
      <c r="F807" s="75"/>
    </row>
    <row r="808" spans="1:6" x14ac:dyDescent="0.25">
      <c r="A808" s="75"/>
      <c r="B808" s="75"/>
      <c r="C808" s="76"/>
      <c r="D808" s="16"/>
      <c r="E808" s="34"/>
      <c r="F808" s="75"/>
    </row>
    <row r="809" spans="1:6" x14ac:dyDescent="0.25">
      <c r="A809" s="75"/>
      <c r="B809" s="75"/>
      <c r="C809" s="76"/>
      <c r="D809" s="16"/>
      <c r="E809" s="34"/>
      <c r="F809" s="75"/>
    </row>
    <row r="810" spans="1:6" x14ac:dyDescent="0.25">
      <c r="A810" s="75"/>
      <c r="B810" s="75"/>
      <c r="C810" s="76"/>
      <c r="D810" s="16"/>
      <c r="E810" s="34"/>
      <c r="F810" s="75"/>
    </row>
    <row r="811" spans="1:6" x14ac:dyDescent="0.25">
      <c r="A811" s="75"/>
      <c r="B811" s="75"/>
      <c r="C811" s="76"/>
      <c r="D811" s="16"/>
      <c r="E811" s="34"/>
      <c r="F811" s="75"/>
    </row>
    <row r="812" spans="1:6" x14ac:dyDescent="0.25">
      <c r="A812" s="75"/>
      <c r="B812" s="75"/>
      <c r="C812" s="76"/>
      <c r="D812" s="16"/>
      <c r="E812" s="34"/>
      <c r="F812" s="75"/>
    </row>
    <row r="813" spans="1:6" x14ac:dyDescent="0.25">
      <c r="A813" s="75"/>
      <c r="B813" s="75"/>
      <c r="C813" s="76"/>
      <c r="D813" s="16"/>
      <c r="E813" s="34"/>
      <c r="F813" s="75"/>
    </row>
    <row r="814" spans="1:6" x14ac:dyDescent="0.25">
      <c r="A814" s="75"/>
      <c r="B814" s="75"/>
      <c r="C814" s="76"/>
      <c r="D814" s="16"/>
      <c r="E814" s="34"/>
      <c r="F814" s="75"/>
    </row>
    <row r="815" spans="1:6" x14ac:dyDescent="0.25">
      <c r="A815" s="75"/>
      <c r="B815" s="75"/>
      <c r="C815" s="76"/>
      <c r="D815" s="16"/>
      <c r="E815" s="34"/>
      <c r="F815" s="75"/>
    </row>
    <row r="816" spans="1:6" x14ac:dyDescent="0.25">
      <c r="A816" s="75"/>
      <c r="B816" s="75"/>
      <c r="C816" s="76"/>
      <c r="D816" s="16"/>
      <c r="E816" s="34"/>
      <c r="F816" s="75"/>
    </row>
    <row r="817" spans="1:6" x14ac:dyDescent="0.25">
      <c r="A817" s="75"/>
      <c r="B817" s="75"/>
      <c r="C817" s="76"/>
      <c r="D817" s="16"/>
      <c r="E817" s="34"/>
      <c r="F817" s="75"/>
    </row>
    <row r="818" spans="1:6" x14ac:dyDescent="0.25">
      <c r="A818" s="75"/>
      <c r="B818" s="75"/>
      <c r="C818" s="76"/>
      <c r="D818" s="16"/>
      <c r="E818" s="34"/>
      <c r="F818" s="75"/>
    </row>
    <row r="819" spans="1:6" x14ac:dyDescent="0.25">
      <c r="A819" s="75"/>
      <c r="B819" s="75"/>
      <c r="C819" s="76"/>
      <c r="D819" s="16"/>
      <c r="E819" s="34"/>
      <c r="F819" s="75"/>
    </row>
    <row r="820" spans="1:6" x14ac:dyDescent="0.25">
      <c r="A820" s="75"/>
      <c r="B820" s="75"/>
      <c r="C820" s="76"/>
      <c r="D820" s="16"/>
      <c r="E820" s="34"/>
      <c r="F820" s="75"/>
    </row>
    <row r="821" spans="1:6" x14ac:dyDescent="0.25">
      <c r="A821" s="75"/>
      <c r="B821" s="75"/>
      <c r="C821" s="76"/>
      <c r="D821" s="16"/>
      <c r="E821" s="34"/>
      <c r="F821" s="75"/>
    </row>
    <row r="822" spans="1:6" x14ac:dyDescent="0.25">
      <c r="A822" s="75"/>
      <c r="B822" s="75"/>
      <c r="C822" s="76"/>
      <c r="D822" s="16"/>
      <c r="E822" s="34"/>
      <c r="F822" s="75"/>
    </row>
    <row r="823" spans="1:6" x14ac:dyDescent="0.25">
      <c r="A823" s="75"/>
      <c r="B823" s="75"/>
      <c r="C823" s="76"/>
      <c r="D823" s="16"/>
      <c r="E823" s="34"/>
      <c r="F823" s="75"/>
    </row>
    <row r="824" spans="1:6" x14ac:dyDescent="0.25">
      <c r="A824" s="75"/>
      <c r="B824" s="75"/>
      <c r="C824" s="76"/>
      <c r="D824" s="16"/>
      <c r="E824" s="34"/>
      <c r="F824" s="75"/>
    </row>
    <row r="825" spans="1:6" x14ac:dyDescent="0.25">
      <c r="A825" s="75"/>
      <c r="B825" s="75"/>
      <c r="C825" s="76"/>
      <c r="D825" s="16"/>
      <c r="E825" s="34"/>
      <c r="F825" s="75"/>
    </row>
    <row r="826" spans="1:6" x14ac:dyDescent="0.25">
      <c r="A826" s="75"/>
      <c r="B826" s="75"/>
      <c r="C826" s="76"/>
      <c r="D826" s="16"/>
      <c r="E826" s="34"/>
      <c r="F826" s="75"/>
    </row>
    <row r="827" spans="1:6" x14ac:dyDescent="0.25">
      <c r="A827" s="75"/>
      <c r="B827" s="75"/>
      <c r="C827" s="76"/>
      <c r="D827" s="16"/>
      <c r="E827" s="34"/>
      <c r="F827" s="75"/>
    </row>
    <row r="828" spans="1:6" x14ac:dyDescent="0.25">
      <c r="A828" s="75"/>
      <c r="B828" s="75"/>
      <c r="C828" s="76"/>
      <c r="D828" s="16"/>
      <c r="E828" s="34"/>
      <c r="F828" s="75"/>
    </row>
    <row r="829" spans="1:6" x14ac:dyDescent="0.25">
      <c r="A829" s="75"/>
      <c r="B829" s="75"/>
      <c r="C829" s="76"/>
      <c r="D829" s="16"/>
      <c r="E829" s="34"/>
      <c r="F829" s="75"/>
    </row>
    <row r="830" spans="1:6" x14ac:dyDescent="0.25">
      <c r="A830" s="75"/>
      <c r="B830" s="75"/>
      <c r="C830" s="76"/>
      <c r="D830" s="16"/>
      <c r="E830" s="34"/>
      <c r="F830" s="75"/>
    </row>
    <row r="831" spans="1:6" x14ac:dyDescent="0.25">
      <c r="A831" s="75"/>
      <c r="B831" s="75"/>
      <c r="C831" s="76"/>
      <c r="D831" s="16"/>
      <c r="E831" s="34"/>
      <c r="F831" s="75"/>
    </row>
    <row r="832" spans="1:6" x14ac:dyDescent="0.25">
      <c r="A832" s="75"/>
      <c r="B832" s="75"/>
      <c r="C832" s="76"/>
      <c r="D832" s="16"/>
      <c r="E832" s="34"/>
      <c r="F832" s="75"/>
    </row>
    <row r="833" spans="1:6" x14ac:dyDescent="0.25">
      <c r="A833" s="75"/>
      <c r="B833" s="75"/>
      <c r="C833" s="76"/>
      <c r="D833" s="16"/>
      <c r="E833" s="34"/>
      <c r="F833" s="75"/>
    </row>
    <row r="834" spans="1:6" x14ac:dyDescent="0.25">
      <c r="A834" s="75"/>
      <c r="B834" s="75"/>
      <c r="C834" s="76"/>
      <c r="D834" s="16"/>
      <c r="E834" s="34"/>
      <c r="F834" s="75"/>
    </row>
    <row r="835" spans="1:6" x14ac:dyDescent="0.25">
      <c r="A835" s="75"/>
      <c r="B835" s="75"/>
      <c r="C835" s="76"/>
      <c r="D835" s="16"/>
      <c r="E835" s="34"/>
      <c r="F835" s="75"/>
    </row>
    <row r="836" spans="1:6" x14ac:dyDescent="0.25">
      <c r="A836" s="75"/>
      <c r="B836" s="75"/>
      <c r="C836" s="76"/>
      <c r="D836" s="16"/>
      <c r="E836" s="34"/>
      <c r="F836" s="75"/>
    </row>
    <row r="837" spans="1:6" x14ac:dyDescent="0.25">
      <c r="A837" s="75"/>
      <c r="B837" s="75"/>
      <c r="C837" s="76"/>
      <c r="D837" s="16"/>
      <c r="E837" s="34"/>
      <c r="F837" s="75"/>
    </row>
    <row r="838" spans="1:6" x14ac:dyDescent="0.25">
      <c r="A838" s="75"/>
      <c r="B838" s="75"/>
      <c r="C838" s="76"/>
      <c r="D838" s="16"/>
      <c r="E838" s="34"/>
      <c r="F838" s="75"/>
    </row>
    <row r="839" spans="1:6" x14ac:dyDescent="0.25">
      <c r="A839" s="75"/>
      <c r="B839" s="75"/>
      <c r="C839" s="76"/>
      <c r="D839" s="16"/>
      <c r="E839" s="34"/>
      <c r="F839" s="75"/>
    </row>
    <row r="840" spans="1:6" x14ac:dyDescent="0.25">
      <c r="A840" s="75"/>
      <c r="B840" s="75"/>
      <c r="C840" s="76"/>
      <c r="D840" s="16"/>
      <c r="E840" s="34"/>
      <c r="F840" s="75"/>
    </row>
    <row r="841" spans="1:6" x14ac:dyDescent="0.25">
      <c r="A841" s="75"/>
      <c r="B841" s="75"/>
      <c r="C841" s="76"/>
      <c r="D841" s="16"/>
      <c r="E841" s="34"/>
      <c r="F841" s="75"/>
    </row>
    <row r="842" spans="1:6" x14ac:dyDescent="0.25">
      <c r="A842" s="75"/>
      <c r="B842" s="75"/>
      <c r="C842" s="76"/>
      <c r="D842" s="16"/>
      <c r="E842" s="34"/>
      <c r="F842" s="75"/>
    </row>
    <row r="843" spans="1:6" x14ac:dyDescent="0.25">
      <c r="A843" s="75"/>
      <c r="B843" s="75"/>
      <c r="C843" s="76"/>
      <c r="D843" s="16"/>
      <c r="E843" s="34"/>
      <c r="F843" s="75"/>
    </row>
    <row r="844" spans="1:6" x14ac:dyDescent="0.25">
      <c r="A844" s="75"/>
      <c r="B844" s="75"/>
      <c r="C844" s="76"/>
      <c r="D844" s="16"/>
      <c r="E844" s="34"/>
      <c r="F844" s="75"/>
    </row>
    <row r="845" spans="1:6" x14ac:dyDescent="0.25">
      <c r="A845" s="75"/>
      <c r="B845" s="75"/>
      <c r="C845" s="76"/>
      <c r="D845" s="16"/>
      <c r="E845" s="34"/>
      <c r="F845" s="75"/>
    </row>
    <row r="846" spans="1:6" x14ac:dyDescent="0.25">
      <c r="A846" s="75"/>
      <c r="B846" s="75"/>
      <c r="C846" s="76"/>
      <c r="D846" s="16"/>
      <c r="E846" s="34"/>
      <c r="F846" s="75"/>
    </row>
    <row r="847" spans="1:6" x14ac:dyDescent="0.25">
      <c r="A847" s="75"/>
      <c r="B847" s="75"/>
      <c r="C847" s="76"/>
      <c r="D847" s="16"/>
      <c r="E847" s="34"/>
      <c r="F847" s="75"/>
    </row>
    <row r="848" spans="1:6" x14ac:dyDescent="0.25">
      <c r="A848" s="75"/>
      <c r="B848" s="75"/>
      <c r="C848" s="76"/>
      <c r="D848" s="16"/>
      <c r="E848" s="34"/>
      <c r="F848" s="75"/>
    </row>
    <row r="849" spans="1:6" x14ac:dyDescent="0.25">
      <c r="A849" s="75"/>
      <c r="B849" s="75"/>
      <c r="C849" s="76"/>
      <c r="D849" s="16"/>
      <c r="E849" s="34"/>
      <c r="F849" s="75"/>
    </row>
    <row r="850" spans="1:6" x14ac:dyDescent="0.25">
      <c r="A850" s="75"/>
      <c r="B850" s="75"/>
      <c r="C850" s="76"/>
      <c r="D850" s="16"/>
      <c r="E850" s="34"/>
      <c r="F850" s="75"/>
    </row>
    <row r="851" spans="1:6" x14ac:dyDescent="0.25">
      <c r="A851" s="75"/>
      <c r="B851" s="75"/>
      <c r="C851" s="76"/>
      <c r="D851" s="16"/>
      <c r="E851" s="34"/>
      <c r="F851" s="75"/>
    </row>
    <row r="852" spans="1:6" x14ac:dyDescent="0.25">
      <c r="A852" s="75"/>
      <c r="B852" s="75"/>
      <c r="C852" s="76"/>
      <c r="D852" s="16"/>
      <c r="E852" s="34"/>
      <c r="F852" s="75"/>
    </row>
    <row r="853" spans="1:6" x14ac:dyDescent="0.25">
      <c r="A853" s="75"/>
      <c r="B853" s="75"/>
      <c r="C853" s="76"/>
      <c r="D853" s="16"/>
      <c r="E853" s="34"/>
      <c r="F853" s="75"/>
    </row>
    <row r="854" spans="1:6" x14ac:dyDescent="0.25">
      <c r="A854" s="75"/>
      <c r="B854" s="75"/>
      <c r="C854" s="76"/>
      <c r="D854" s="16"/>
      <c r="E854" s="34"/>
      <c r="F854" s="75"/>
    </row>
    <row r="855" spans="1:6" x14ac:dyDescent="0.25">
      <c r="A855" s="75"/>
      <c r="B855" s="75"/>
      <c r="C855" s="76"/>
      <c r="D855" s="16"/>
      <c r="E855" s="34"/>
      <c r="F855" s="75"/>
    </row>
    <row r="856" spans="1:6" x14ac:dyDescent="0.25">
      <c r="A856" s="75"/>
      <c r="B856" s="75"/>
      <c r="C856" s="76"/>
      <c r="D856" s="16"/>
      <c r="E856" s="34"/>
      <c r="F856" s="75"/>
    </row>
    <row r="857" spans="1:6" x14ac:dyDescent="0.25">
      <c r="A857" s="75"/>
      <c r="B857" s="75"/>
      <c r="C857" s="76"/>
      <c r="D857" s="16"/>
      <c r="E857" s="34"/>
      <c r="F857" s="75"/>
    </row>
    <row r="858" spans="1:6" x14ac:dyDescent="0.25">
      <c r="A858" s="75"/>
      <c r="B858" s="75"/>
      <c r="C858" s="76"/>
      <c r="D858" s="16"/>
      <c r="E858" s="34"/>
      <c r="F858" s="75"/>
    </row>
    <row r="859" spans="1:6" x14ac:dyDescent="0.25">
      <c r="A859" s="75"/>
      <c r="B859" s="75"/>
      <c r="C859" s="76"/>
      <c r="D859" s="16"/>
      <c r="E859" s="34"/>
      <c r="F859" s="75"/>
    </row>
    <row r="860" spans="1:6" x14ac:dyDescent="0.25">
      <c r="A860" s="75"/>
      <c r="B860" s="75"/>
      <c r="C860" s="76"/>
      <c r="D860" s="16"/>
      <c r="E860" s="34"/>
      <c r="F860" s="75"/>
    </row>
    <row r="861" spans="1:6" x14ac:dyDescent="0.25">
      <c r="A861" s="75"/>
      <c r="B861" s="75"/>
      <c r="C861" s="76"/>
      <c r="D861" s="16"/>
      <c r="E861" s="34"/>
      <c r="F861" s="75"/>
    </row>
    <row r="862" spans="1:6" x14ac:dyDescent="0.25">
      <c r="A862" s="75"/>
      <c r="B862" s="75"/>
      <c r="C862" s="76"/>
      <c r="D862" s="16"/>
      <c r="E862" s="34"/>
      <c r="F862" s="75"/>
    </row>
    <row r="863" spans="1:6" x14ac:dyDescent="0.25">
      <c r="A863" s="75"/>
      <c r="B863" s="75"/>
      <c r="C863" s="76"/>
      <c r="D863" s="16"/>
      <c r="E863" s="34"/>
      <c r="F863" s="75"/>
    </row>
    <row r="864" spans="1:6" x14ac:dyDescent="0.25">
      <c r="A864" s="75"/>
      <c r="B864" s="75"/>
      <c r="C864" s="76"/>
      <c r="D864" s="16"/>
      <c r="E864" s="34"/>
      <c r="F864" s="75"/>
    </row>
    <row r="865" spans="1:6" x14ac:dyDescent="0.25">
      <c r="A865" s="75"/>
      <c r="B865" s="75"/>
      <c r="C865" s="76"/>
      <c r="D865" s="16"/>
      <c r="E865" s="34"/>
      <c r="F865" s="75"/>
    </row>
    <row r="866" spans="1:6" x14ac:dyDescent="0.25">
      <c r="A866" s="75"/>
      <c r="B866" s="75"/>
      <c r="C866" s="76"/>
      <c r="D866" s="16"/>
      <c r="E866" s="34"/>
      <c r="F866" s="75"/>
    </row>
    <row r="867" spans="1:6" x14ac:dyDescent="0.25">
      <c r="A867" s="75"/>
      <c r="B867" s="75"/>
      <c r="C867" s="76"/>
      <c r="D867" s="16"/>
      <c r="E867" s="34"/>
      <c r="F867" s="75"/>
    </row>
    <row r="868" spans="1:6" x14ac:dyDescent="0.25">
      <c r="A868" s="75"/>
      <c r="B868" s="75"/>
      <c r="C868" s="76"/>
      <c r="D868" s="16"/>
      <c r="E868" s="34"/>
      <c r="F868" s="75"/>
    </row>
    <row r="869" spans="1:6" x14ac:dyDescent="0.25">
      <c r="A869" s="75"/>
      <c r="B869" s="75"/>
      <c r="C869" s="76"/>
      <c r="D869" s="16"/>
      <c r="E869" s="34"/>
      <c r="F869" s="75"/>
    </row>
    <row r="870" spans="1:6" x14ac:dyDescent="0.25">
      <c r="A870" s="75"/>
      <c r="B870" s="75"/>
      <c r="C870" s="76"/>
      <c r="D870" s="16"/>
      <c r="E870" s="34"/>
      <c r="F870" s="75"/>
    </row>
    <row r="871" spans="1:6" x14ac:dyDescent="0.25">
      <c r="A871" s="75"/>
      <c r="B871" s="75"/>
      <c r="C871" s="76"/>
      <c r="D871" s="16"/>
      <c r="E871" s="34"/>
      <c r="F871" s="75"/>
    </row>
    <row r="872" spans="1:6" x14ac:dyDescent="0.25">
      <c r="A872" s="75"/>
      <c r="B872" s="75"/>
      <c r="C872" s="76"/>
      <c r="D872" s="16"/>
      <c r="E872" s="34"/>
      <c r="F872" s="75"/>
    </row>
    <row r="873" spans="1:6" x14ac:dyDescent="0.25">
      <c r="A873" s="75"/>
      <c r="B873" s="75"/>
      <c r="C873" s="76"/>
      <c r="D873" s="16"/>
      <c r="E873" s="34"/>
      <c r="F873" s="75"/>
    </row>
    <row r="874" spans="1:6" x14ac:dyDescent="0.25">
      <c r="A874" s="75"/>
      <c r="B874" s="75"/>
      <c r="C874" s="76"/>
      <c r="D874" s="16"/>
      <c r="E874" s="34"/>
      <c r="F874" s="75"/>
    </row>
    <row r="875" spans="1:6" x14ac:dyDescent="0.25">
      <c r="A875" s="75"/>
      <c r="B875" s="75"/>
      <c r="C875" s="76"/>
      <c r="D875" s="16"/>
      <c r="E875" s="34"/>
      <c r="F875" s="75"/>
    </row>
    <row r="876" spans="1:6" x14ac:dyDescent="0.25">
      <c r="A876" s="75"/>
      <c r="B876" s="75"/>
      <c r="C876" s="76"/>
      <c r="D876" s="16"/>
      <c r="E876" s="34"/>
      <c r="F876" s="75"/>
    </row>
    <row r="877" spans="1:6" x14ac:dyDescent="0.25">
      <c r="A877" s="75"/>
      <c r="B877" s="75"/>
      <c r="C877" s="76"/>
      <c r="D877" s="16"/>
      <c r="E877" s="34"/>
      <c r="F877" s="75"/>
    </row>
    <row r="878" spans="1:6" x14ac:dyDescent="0.25">
      <c r="A878" s="75"/>
      <c r="B878" s="75"/>
      <c r="C878" s="76"/>
      <c r="D878" s="16"/>
      <c r="E878" s="34"/>
      <c r="F878" s="75"/>
    </row>
    <row r="879" spans="1:6" x14ac:dyDescent="0.25">
      <c r="A879" s="75"/>
      <c r="B879" s="75"/>
      <c r="C879" s="76"/>
      <c r="D879" s="16"/>
      <c r="E879" s="34"/>
      <c r="F879" s="75"/>
    </row>
    <row r="880" spans="1:6" x14ac:dyDescent="0.25">
      <c r="A880" s="75"/>
      <c r="B880" s="75"/>
      <c r="C880" s="76"/>
      <c r="D880" s="16"/>
      <c r="E880" s="34"/>
      <c r="F880" s="75"/>
    </row>
    <row r="881" spans="1:6" x14ac:dyDescent="0.25">
      <c r="A881" s="75"/>
      <c r="B881" s="75"/>
      <c r="C881" s="76"/>
      <c r="D881" s="16"/>
      <c r="E881" s="34"/>
      <c r="F881" s="75"/>
    </row>
    <row r="882" spans="1:6" x14ac:dyDescent="0.25">
      <c r="A882" s="75"/>
      <c r="B882" s="75"/>
      <c r="C882" s="76"/>
      <c r="D882" s="16"/>
      <c r="E882" s="34"/>
      <c r="F882" s="75"/>
    </row>
    <row r="883" spans="1:6" x14ac:dyDescent="0.25">
      <c r="A883" s="75"/>
      <c r="B883" s="75"/>
      <c r="C883" s="76"/>
      <c r="D883" s="16"/>
      <c r="E883" s="34"/>
      <c r="F883" s="75"/>
    </row>
    <row r="884" spans="1:6" x14ac:dyDescent="0.25">
      <c r="A884" s="75"/>
      <c r="B884" s="75"/>
      <c r="C884" s="76"/>
      <c r="D884" s="16"/>
      <c r="E884" s="34"/>
      <c r="F884" s="75"/>
    </row>
    <row r="885" spans="1:6" x14ac:dyDescent="0.25">
      <c r="A885" s="75"/>
      <c r="B885" s="75"/>
      <c r="C885" s="76"/>
      <c r="D885" s="16"/>
      <c r="E885" s="34"/>
      <c r="F885" s="75"/>
    </row>
    <row r="886" spans="1:6" x14ac:dyDescent="0.25">
      <c r="A886" s="75"/>
      <c r="B886" s="75"/>
      <c r="C886" s="76"/>
      <c r="D886" s="16"/>
      <c r="E886" s="34"/>
      <c r="F886" s="75"/>
    </row>
    <row r="887" spans="1:6" x14ac:dyDescent="0.25">
      <c r="A887" s="75"/>
      <c r="B887" s="75"/>
      <c r="C887" s="76"/>
      <c r="D887" s="16"/>
      <c r="E887" s="34"/>
      <c r="F887" s="75"/>
    </row>
  </sheetData>
  <mergeCells count="20">
    <mergeCell ref="N6:P6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M6"/>
    <mergeCell ref="AG6:AH6"/>
    <mergeCell ref="AI6:AK6"/>
    <mergeCell ref="Q6:R6"/>
    <mergeCell ref="S6:U6"/>
    <mergeCell ref="V6:X6"/>
    <mergeCell ref="Y6:Z6"/>
    <mergeCell ref="AA6:AC6"/>
    <mergeCell ref="AD6:AF6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L461"/>
  <sheetViews>
    <sheetView workbookViewId="0">
      <selection activeCell="Q38" sqref="Q38"/>
    </sheetView>
  </sheetViews>
  <sheetFormatPr defaultColWidth="9.140625" defaultRowHeight="15" x14ac:dyDescent="0.25"/>
  <cols>
    <col min="1" max="1" width="24" style="54" bestFit="1" customWidth="1"/>
    <col min="2" max="2" width="8.5703125" style="54" bestFit="1" customWidth="1"/>
    <col min="3" max="3" width="15.140625" style="54" bestFit="1" customWidth="1"/>
    <col min="4" max="4" width="15" style="54" bestFit="1" customWidth="1"/>
    <col min="5" max="5" width="14.7109375" style="54" bestFit="1" customWidth="1"/>
    <col min="6" max="6" width="12.7109375" style="54" bestFit="1" customWidth="1"/>
    <col min="7" max="7" width="6.5703125" style="53" customWidth="1"/>
    <col min="8" max="8" width="11.28515625" style="53" customWidth="1"/>
    <col min="9" max="9" width="10.140625" style="53" bestFit="1" customWidth="1"/>
    <col min="10" max="10" width="5.5703125" style="53" bestFit="1" customWidth="1"/>
    <col min="11" max="11" width="36.7109375" style="53" bestFit="1" customWidth="1"/>
    <col min="12" max="12" width="18.28515625" style="53" bestFit="1" customWidth="1"/>
    <col min="13" max="13" width="5.5703125" style="53" bestFit="1" customWidth="1"/>
    <col min="14" max="14" width="11.140625" style="53" bestFit="1" customWidth="1"/>
    <col min="15" max="15" width="14.42578125" style="53" bestFit="1" customWidth="1"/>
    <col min="16" max="16" width="11.85546875" style="53" bestFit="1" customWidth="1"/>
    <col min="17" max="17" width="6.7109375" style="53" bestFit="1" customWidth="1"/>
    <col min="18" max="18" width="5.5703125" style="53" bestFit="1" customWidth="1"/>
    <col min="19" max="19" width="11.140625" style="53" bestFit="1" customWidth="1"/>
    <col min="20" max="20" width="14.42578125" style="53" bestFit="1" customWidth="1"/>
    <col min="21" max="21" width="5.5703125" style="53" bestFit="1" customWidth="1"/>
    <col min="22" max="22" width="11.140625" style="53" bestFit="1" customWidth="1"/>
    <col min="23" max="23" width="14.42578125" style="53" bestFit="1" customWidth="1"/>
    <col min="24" max="24" width="11.85546875" style="53" bestFit="1" customWidth="1"/>
    <col min="25" max="25" width="6.7109375" style="53" bestFit="1" customWidth="1"/>
    <col min="26" max="26" width="5.5703125" style="53" bestFit="1" customWidth="1"/>
    <col min="27" max="27" width="11.140625" style="53" bestFit="1" customWidth="1"/>
    <col min="28" max="28" width="14.42578125" style="53" bestFit="1" customWidth="1"/>
    <col min="29" max="29" width="5.5703125" style="53" bestFit="1" customWidth="1"/>
    <col min="30" max="30" width="11.140625" style="53" bestFit="1" customWidth="1"/>
    <col min="31" max="31" width="14.42578125" style="53" bestFit="1" customWidth="1"/>
    <col min="32" max="32" width="11.85546875" style="53" bestFit="1" customWidth="1"/>
    <col min="33" max="33" width="6.7109375" style="53" bestFit="1" customWidth="1"/>
    <col min="34" max="34" width="5.5703125" style="53" bestFit="1" customWidth="1"/>
    <col min="35" max="35" width="11.140625" style="53" bestFit="1" customWidth="1"/>
    <col min="36" max="36" width="14.42578125" style="53" bestFit="1" customWidth="1"/>
    <col min="37" max="37" width="19.85546875" style="53" customWidth="1"/>
    <col min="38" max="38" width="14.140625" style="53" bestFit="1" customWidth="1"/>
    <col min="39" max="39" width="25" style="53" bestFit="1" customWidth="1"/>
    <col min="40" max="41" width="19.85546875" style="53" customWidth="1"/>
    <col min="42" max="42" width="36.7109375" style="53" bestFit="1" customWidth="1"/>
    <col min="43" max="43" width="18.28515625" style="53" bestFit="1" customWidth="1"/>
    <col min="44" max="49" width="19.85546875" style="53" customWidth="1"/>
    <col min="50" max="50" width="14" style="53" customWidth="1"/>
    <col min="51" max="51" width="19.85546875" style="53" customWidth="1"/>
    <col min="52" max="52" width="9.140625" style="53"/>
    <col min="53" max="53" width="27.7109375" style="53" customWidth="1"/>
    <col min="54" max="54" width="14.140625" style="53" customWidth="1"/>
    <col min="55" max="1052" width="9.140625" style="53"/>
  </cols>
  <sheetData>
    <row r="1" spans="1:43 1042:1052" x14ac:dyDescent="0.25">
      <c r="A1" s="90" t="s">
        <v>0</v>
      </c>
      <c r="B1" s="55"/>
      <c r="C1" s="55"/>
      <c r="D1" s="55"/>
      <c r="E1" s="55"/>
      <c r="F1" s="55"/>
      <c r="G1" s="3"/>
      <c r="H1" s="3"/>
      <c r="I1" s="3"/>
      <c r="J1" s="3"/>
      <c r="K1" s="3"/>
      <c r="L1" s="3"/>
      <c r="AH1" s="3"/>
      <c r="AI1" s="3"/>
      <c r="AJ1" s="3"/>
    </row>
    <row r="2" spans="1:43 1042:1052" x14ac:dyDescent="0.25">
      <c r="C2" s="55"/>
      <c r="D2" s="55"/>
      <c r="E2" s="55"/>
      <c r="F2" s="55"/>
      <c r="G2" s="56" t="s">
        <v>44</v>
      </c>
      <c r="H2" s="56"/>
      <c r="I2" s="56"/>
      <c r="J2" s="56"/>
      <c r="K2" s="56"/>
      <c r="L2" s="56"/>
      <c r="AH2" s="56"/>
      <c r="AI2" s="56"/>
      <c r="AJ2" s="56"/>
    </row>
    <row r="3" spans="1:43 1042:1052" x14ac:dyDescent="0.25">
      <c r="C3" s="55"/>
      <c r="D3" s="55"/>
      <c r="E3" s="55"/>
      <c r="F3" s="55"/>
      <c r="G3" s="3" t="s">
        <v>53</v>
      </c>
      <c r="H3" s="3"/>
      <c r="I3" s="3"/>
      <c r="J3" s="3"/>
      <c r="K3" s="3"/>
      <c r="L3" s="3"/>
      <c r="AH3" s="3"/>
      <c r="AI3" s="3"/>
      <c r="AJ3" s="3"/>
      <c r="ANF3"/>
      <c r="ANG3"/>
      <c r="ANH3"/>
      <c r="ANI3"/>
      <c r="ANJ3"/>
      <c r="ANK3"/>
      <c r="ANL3"/>
    </row>
    <row r="4" spans="1:43 1042:1052" x14ac:dyDescent="0.25">
      <c r="C4" s="55"/>
      <c r="D4" s="55"/>
      <c r="E4" s="55"/>
      <c r="F4" s="55"/>
      <c r="G4" s="56" t="s">
        <v>1</v>
      </c>
      <c r="H4" s="58">
        <v>44712</v>
      </c>
      <c r="I4" s="59"/>
      <c r="J4" s="59"/>
      <c r="K4" s="59"/>
      <c r="L4" s="59"/>
      <c r="AH4" s="59"/>
      <c r="AI4" s="59"/>
      <c r="AJ4" s="59"/>
      <c r="ANF4"/>
      <c r="ANG4"/>
      <c r="ANH4"/>
      <c r="ANI4"/>
      <c r="ANJ4"/>
      <c r="ANK4"/>
      <c r="ANL4"/>
    </row>
    <row r="5" spans="1:43 1042:1052" ht="15.75" thickBot="1" x14ac:dyDescent="0.3">
      <c r="M5" s="61"/>
      <c r="ANB5"/>
      <c r="ANC5"/>
      <c r="AND5"/>
      <c r="ANE5"/>
      <c r="ANF5"/>
      <c r="ANG5"/>
      <c r="ANH5"/>
      <c r="ANI5"/>
      <c r="ANJ5"/>
      <c r="ANK5"/>
      <c r="ANL5"/>
    </row>
    <row r="6" spans="1:43 1042:1052" ht="15" customHeight="1" thickBot="1" x14ac:dyDescent="0.3">
      <c r="A6" s="129" t="s">
        <v>2</v>
      </c>
      <c r="B6" s="130" t="s">
        <v>3</v>
      </c>
      <c r="C6" s="130" t="s">
        <v>5</v>
      </c>
      <c r="D6" s="131" t="s">
        <v>22</v>
      </c>
      <c r="E6" s="131" t="s">
        <v>23</v>
      </c>
      <c r="F6" s="128" t="s">
        <v>6</v>
      </c>
      <c r="G6" s="136" t="s">
        <v>2</v>
      </c>
      <c r="H6" s="138" t="s">
        <v>3</v>
      </c>
      <c r="I6" s="140" t="s">
        <v>24</v>
      </c>
      <c r="J6" s="133" t="s">
        <v>25</v>
      </c>
      <c r="K6" s="134"/>
      <c r="L6" s="134"/>
      <c r="M6" s="133" t="s">
        <v>28</v>
      </c>
      <c r="N6" s="134"/>
      <c r="O6" s="134"/>
      <c r="P6" s="135" t="s">
        <v>29</v>
      </c>
      <c r="Q6" s="135"/>
      <c r="R6" s="133" t="s">
        <v>31</v>
      </c>
      <c r="S6" s="134"/>
      <c r="T6" s="134"/>
      <c r="U6" s="134" t="s">
        <v>32</v>
      </c>
      <c r="V6" s="134"/>
      <c r="W6" s="134"/>
      <c r="X6" s="135" t="s">
        <v>33</v>
      </c>
      <c r="Y6" s="142"/>
      <c r="Z6" s="133" t="s">
        <v>34</v>
      </c>
      <c r="AA6" s="134"/>
      <c r="AB6" s="134"/>
      <c r="AC6" s="134" t="s">
        <v>35</v>
      </c>
      <c r="AD6" s="134"/>
      <c r="AE6" s="134"/>
      <c r="AF6" s="143" t="s">
        <v>36</v>
      </c>
      <c r="AG6" s="144"/>
      <c r="AH6" s="145" t="s">
        <v>37</v>
      </c>
      <c r="AI6" s="146"/>
      <c r="AJ6" s="146"/>
      <c r="AL6" s="63" t="s">
        <v>6</v>
      </c>
      <c r="AM6" s="63"/>
      <c r="AN6" s="64"/>
      <c r="AP6" s="63" t="s">
        <v>11</v>
      </c>
      <c r="AQ6" s="63"/>
      <c r="ANB6"/>
      <c r="ANC6"/>
      <c r="AND6"/>
      <c r="ANE6"/>
      <c r="ANF6"/>
      <c r="ANG6"/>
      <c r="ANH6"/>
      <c r="ANI6"/>
      <c r="ANJ6"/>
      <c r="ANK6"/>
      <c r="ANL6"/>
    </row>
    <row r="7" spans="1:43 1042:1052" ht="15.75" thickBot="1" x14ac:dyDescent="0.3">
      <c r="A7" s="129"/>
      <c r="B7" s="130"/>
      <c r="C7" s="130"/>
      <c r="D7" s="132"/>
      <c r="E7" s="132"/>
      <c r="F7" s="128"/>
      <c r="G7" s="137"/>
      <c r="H7" s="139"/>
      <c r="I7" s="141"/>
      <c r="J7" s="7" t="s">
        <v>39</v>
      </c>
      <c r="K7" s="8" t="s">
        <v>40</v>
      </c>
      <c r="L7" s="8" t="s">
        <v>41</v>
      </c>
      <c r="M7" s="7" t="s">
        <v>39</v>
      </c>
      <c r="N7" s="8" t="s">
        <v>40</v>
      </c>
      <c r="O7" s="8" t="s">
        <v>41</v>
      </c>
      <c r="P7" s="10" t="s">
        <v>42</v>
      </c>
      <c r="Q7" s="10" t="s">
        <v>43</v>
      </c>
      <c r="R7" s="7" t="s">
        <v>39</v>
      </c>
      <c r="S7" s="8" t="s">
        <v>40</v>
      </c>
      <c r="T7" s="8" t="s">
        <v>41</v>
      </c>
      <c r="U7" s="8" t="s">
        <v>39</v>
      </c>
      <c r="V7" s="8" t="s">
        <v>40</v>
      </c>
      <c r="W7" s="8" t="s">
        <v>41</v>
      </c>
      <c r="X7" s="10" t="s">
        <v>42</v>
      </c>
      <c r="Y7" s="11" t="s">
        <v>43</v>
      </c>
      <c r="Z7" s="7" t="s">
        <v>39</v>
      </c>
      <c r="AA7" s="8" t="s">
        <v>40</v>
      </c>
      <c r="AB7" s="8" t="s">
        <v>41</v>
      </c>
      <c r="AC7" s="8" t="s">
        <v>39</v>
      </c>
      <c r="AD7" s="8" t="s">
        <v>40</v>
      </c>
      <c r="AE7" s="8" t="s">
        <v>41</v>
      </c>
      <c r="AF7" s="10" t="s">
        <v>42</v>
      </c>
      <c r="AG7" s="11" t="s">
        <v>43</v>
      </c>
      <c r="AH7" s="12" t="s">
        <v>39</v>
      </c>
      <c r="AI7" s="8" t="s">
        <v>40</v>
      </c>
      <c r="AJ7" s="8" t="s">
        <v>41</v>
      </c>
      <c r="AL7" s="65">
        <v>0</v>
      </c>
      <c r="AM7" s="66" t="s">
        <v>7</v>
      </c>
      <c r="AN7" s="64"/>
      <c r="AP7" s="65">
        <v>1</v>
      </c>
      <c r="AQ7" s="66" t="s">
        <v>12</v>
      </c>
      <c r="ANB7"/>
      <c r="ANC7"/>
      <c r="AND7"/>
      <c r="ANE7"/>
      <c r="ANF7"/>
      <c r="ANG7"/>
      <c r="ANH7"/>
      <c r="ANI7"/>
      <c r="ANJ7"/>
      <c r="ANK7"/>
      <c r="ANL7"/>
    </row>
    <row r="8" spans="1:43 1042:1052" x14ac:dyDescent="0.25">
      <c r="A8" s="2">
        <v>1</v>
      </c>
      <c r="B8" s="1">
        <v>1</v>
      </c>
      <c r="C8" s="4">
        <v>1.3194444444444444E-2</v>
      </c>
      <c r="D8" s="16">
        <f>C8*60*24</f>
        <v>19</v>
      </c>
      <c r="E8" s="17">
        <f>D8-19</f>
        <v>0</v>
      </c>
      <c r="F8" s="1">
        <v>0</v>
      </c>
      <c r="G8" s="19">
        <v>1</v>
      </c>
      <c r="H8" s="42">
        <v>1</v>
      </c>
      <c r="I8" s="20">
        <v>0</v>
      </c>
      <c r="J8" s="21">
        <v>0</v>
      </c>
      <c r="K8" s="22">
        <v>0</v>
      </c>
      <c r="L8" s="22">
        <v>0</v>
      </c>
      <c r="M8" s="24"/>
      <c r="N8" s="22"/>
      <c r="O8" s="22"/>
      <c r="P8" s="22"/>
      <c r="Q8" s="22"/>
      <c r="R8" s="24"/>
      <c r="S8" s="22"/>
      <c r="T8" s="22"/>
      <c r="U8" s="22"/>
      <c r="V8" s="22"/>
      <c r="W8" s="22"/>
      <c r="X8" s="22"/>
      <c r="Y8" s="23"/>
      <c r="Z8" s="24">
        <v>1</v>
      </c>
      <c r="AA8" s="22">
        <v>0</v>
      </c>
      <c r="AB8" s="22">
        <v>1</v>
      </c>
      <c r="AC8" s="22">
        <v>1</v>
      </c>
      <c r="AD8" s="22">
        <v>0</v>
      </c>
      <c r="AE8" s="22">
        <v>1</v>
      </c>
      <c r="AF8" s="22">
        <v>1</v>
      </c>
      <c r="AG8" s="23">
        <v>1</v>
      </c>
      <c r="AH8" s="31">
        <f t="shared" ref="AH8:AI10" si="0">J8+M8+R8+U8+Z8+AC8</f>
        <v>2</v>
      </c>
      <c r="AI8" s="32">
        <f t="shared" si="0"/>
        <v>0</v>
      </c>
      <c r="AJ8" s="33">
        <f t="shared" ref="AJ8:AJ10" si="1">AH8+AI8</f>
        <v>2</v>
      </c>
      <c r="AL8" s="65">
        <v>1</v>
      </c>
      <c r="AM8" s="66" t="s">
        <v>21</v>
      </c>
      <c r="AN8" s="64"/>
      <c r="AP8" s="65">
        <v>2</v>
      </c>
      <c r="AQ8" s="66" t="s">
        <v>4</v>
      </c>
      <c r="ANB8"/>
      <c r="ANC8"/>
      <c r="AND8"/>
      <c r="ANE8"/>
      <c r="ANF8"/>
      <c r="ANG8"/>
      <c r="ANH8"/>
      <c r="ANI8"/>
      <c r="ANJ8"/>
      <c r="ANK8"/>
      <c r="ANL8"/>
    </row>
    <row r="9" spans="1:43 1042:1052" x14ac:dyDescent="0.25">
      <c r="A9" s="75"/>
      <c r="B9" s="75"/>
      <c r="C9" s="76">
        <v>1.4583333333333332E-2</v>
      </c>
      <c r="D9" s="16">
        <f t="shared" ref="D9:D72" si="2">C9*60*24</f>
        <v>20.999999999999996</v>
      </c>
      <c r="E9" s="17">
        <f t="shared" ref="E9:E11" si="3">D9-19</f>
        <v>1.9999999999999964</v>
      </c>
      <c r="F9" s="75">
        <v>6</v>
      </c>
      <c r="G9" s="29">
        <v>1</v>
      </c>
      <c r="H9" s="25">
        <v>3</v>
      </c>
      <c r="I9" s="30">
        <v>1</v>
      </c>
      <c r="J9" s="31">
        <v>0</v>
      </c>
      <c r="K9" s="32">
        <v>1</v>
      </c>
      <c r="L9" s="32">
        <v>1</v>
      </c>
      <c r="M9" s="31"/>
      <c r="N9" s="32"/>
      <c r="O9" s="32"/>
      <c r="P9" s="32"/>
      <c r="Q9" s="32"/>
      <c r="R9" s="31"/>
      <c r="S9" s="32"/>
      <c r="T9" s="32"/>
      <c r="U9" s="32"/>
      <c r="V9" s="32"/>
      <c r="W9" s="32"/>
      <c r="X9" s="32"/>
      <c r="Y9" s="33"/>
      <c r="Z9" s="31"/>
      <c r="AA9" s="32"/>
      <c r="AB9" s="32"/>
      <c r="AC9" s="32"/>
      <c r="AD9" s="32"/>
      <c r="AE9" s="32"/>
      <c r="AF9" s="32"/>
      <c r="AG9" s="33"/>
      <c r="AH9" s="31">
        <f t="shared" si="0"/>
        <v>0</v>
      </c>
      <c r="AI9" s="32">
        <f t="shared" si="0"/>
        <v>1</v>
      </c>
      <c r="AJ9" s="33">
        <f t="shared" si="1"/>
        <v>1</v>
      </c>
      <c r="AL9" s="65">
        <v>2</v>
      </c>
      <c r="AM9" s="66" t="s">
        <v>8</v>
      </c>
      <c r="AN9" s="64"/>
      <c r="AP9" s="65">
        <v>3</v>
      </c>
      <c r="AQ9" s="66" t="s">
        <v>17</v>
      </c>
      <c r="ANB9"/>
      <c r="ANC9"/>
      <c r="AND9"/>
      <c r="ANE9"/>
      <c r="ANF9"/>
      <c r="ANG9"/>
      <c r="ANH9"/>
      <c r="ANI9"/>
      <c r="ANJ9"/>
      <c r="ANK9"/>
      <c r="ANL9"/>
    </row>
    <row r="10" spans="1:43 1042:1052" x14ac:dyDescent="0.25">
      <c r="A10" s="75"/>
      <c r="B10" s="75"/>
      <c r="C10" s="76">
        <v>1.5277777777777777E-2</v>
      </c>
      <c r="D10" s="16">
        <f t="shared" si="2"/>
        <v>22</v>
      </c>
      <c r="E10" s="17">
        <f t="shared" si="3"/>
        <v>3</v>
      </c>
      <c r="F10" s="75">
        <v>7</v>
      </c>
      <c r="G10" s="29">
        <v>1</v>
      </c>
      <c r="H10" s="25">
        <v>5</v>
      </c>
      <c r="I10" s="30">
        <v>0</v>
      </c>
      <c r="J10" s="31">
        <v>0</v>
      </c>
      <c r="K10" s="32">
        <v>3</v>
      </c>
      <c r="L10" s="32">
        <v>3</v>
      </c>
      <c r="M10" s="31"/>
      <c r="N10" s="32"/>
      <c r="O10" s="32"/>
      <c r="P10" s="32"/>
      <c r="Q10" s="32"/>
      <c r="R10" s="31"/>
      <c r="S10" s="32"/>
      <c r="T10" s="32"/>
      <c r="U10" s="32"/>
      <c r="V10" s="32"/>
      <c r="W10" s="32"/>
      <c r="X10" s="32"/>
      <c r="Y10" s="33"/>
      <c r="Z10" s="31">
        <v>1</v>
      </c>
      <c r="AA10" s="32">
        <v>1</v>
      </c>
      <c r="AB10" s="32">
        <v>2</v>
      </c>
      <c r="AC10" s="32">
        <v>1</v>
      </c>
      <c r="AD10" s="32">
        <v>1</v>
      </c>
      <c r="AE10" s="32">
        <v>2</v>
      </c>
      <c r="AF10" s="32">
        <v>1.1000000000000001</v>
      </c>
      <c r="AG10" s="33">
        <v>2</v>
      </c>
      <c r="AH10" s="31">
        <f t="shared" si="0"/>
        <v>2</v>
      </c>
      <c r="AI10" s="32">
        <f t="shared" si="0"/>
        <v>5</v>
      </c>
      <c r="AJ10" s="33">
        <f t="shared" si="1"/>
        <v>7</v>
      </c>
      <c r="AL10" s="65">
        <v>3</v>
      </c>
      <c r="AM10" s="66" t="s">
        <v>9</v>
      </c>
      <c r="AN10" s="64"/>
      <c r="AP10" s="65">
        <v>4</v>
      </c>
      <c r="AQ10" s="66" t="s">
        <v>13</v>
      </c>
      <c r="ANB10"/>
      <c r="ANC10"/>
      <c r="AND10"/>
      <c r="ANE10"/>
      <c r="ANF10"/>
      <c r="ANG10"/>
      <c r="ANH10"/>
      <c r="ANI10"/>
      <c r="ANJ10"/>
      <c r="ANK10"/>
      <c r="ANL10"/>
    </row>
    <row r="11" spans="1:43 1042:1052" x14ac:dyDescent="0.25">
      <c r="A11" s="75"/>
      <c r="B11" s="75"/>
      <c r="C11" s="76">
        <v>9.6527777777777768E-2</v>
      </c>
      <c r="D11" s="16">
        <f t="shared" si="2"/>
        <v>139</v>
      </c>
      <c r="E11" s="17">
        <f t="shared" si="3"/>
        <v>120</v>
      </c>
      <c r="F11" s="75">
        <v>8</v>
      </c>
      <c r="G11" s="29">
        <v>1</v>
      </c>
      <c r="H11" s="25">
        <v>7</v>
      </c>
      <c r="I11" s="30">
        <v>1</v>
      </c>
      <c r="J11" s="31">
        <v>2</v>
      </c>
      <c r="K11" s="32">
        <v>2</v>
      </c>
      <c r="L11" s="32">
        <v>4</v>
      </c>
      <c r="M11" s="31"/>
      <c r="N11" s="32"/>
      <c r="O11" s="32"/>
      <c r="P11" s="32"/>
      <c r="Q11" s="32"/>
      <c r="R11" s="31"/>
      <c r="S11" s="32"/>
      <c r="T11" s="32"/>
      <c r="U11" s="32"/>
      <c r="V11" s="32"/>
      <c r="W11" s="32"/>
      <c r="X11" s="32"/>
      <c r="Y11" s="33"/>
      <c r="Z11" s="31"/>
      <c r="AA11" s="32"/>
      <c r="AB11" s="32"/>
      <c r="AC11" s="32"/>
      <c r="AD11" s="32"/>
      <c r="AE11" s="32"/>
      <c r="AF11" s="32"/>
      <c r="AG11" s="33"/>
      <c r="AH11" s="31">
        <f>J11+M11+R11+U11+Z11+AC11</f>
        <v>2</v>
      </c>
      <c r="AI11" s="32">
        <f>K11+N11+S11+V11+AA11+AD11</f>
        <v>2</v>
      </c>
      <c r="AJ11" s="33">
        <f>AH11+AI11</f>
        <v>4</v>
      </c>
      <c r="AL11" s="65">
        <v>4</v>
      </c>
      <c r="AM11" s="67" t="s">
        <v>18</v>
      </c>
      <c r="AN11" s="64"/>
      <c r="AP11" s="65">
        <v>5</v>
      </c>
      <c r="AQ11" s="66" t="s">
        <v>14</v>
      </c>
      <c r="ANB11"/>
      <c r="ANC11"/>
      <c r="AND11"/>
      <c r="ANE11"/>
      <c r="ANF11"/>
      <c r="ANG11"/>
      <c r="ANH11"/>
      <c r="ANI11"/>
      <c r="ANJ11"/>
      <c r="ANK11"/>
      <c r="ANL11"/>
    </row>
    <row r="12" spans="1:43 1042:1052" x14ac:dyDescent="0.25">
      <c r="A12" s="75">
        <v>1</v>
      </c>
      <c r="B12" s="75">
        <v>3</v>
      </c>
      <c r="C12" s="76">
        <v>6.9444444444444441E-3</v>
      </c>
      <c r="D12" s="16">
        <f t="shared" si="2"/>
        <v>10</v>
      </c>
      <c r="E12" s="27">
        <f>D12-10</f>
        <v>0</v>
      </c>
      <c r="F12" s="75">
        <v>0</v>
      </c>
      <c r="G12" s="29">
        <v>1</v>
      </c>
      <c r="H12" s="25">
        <v>9</v>
      </c>
      <c r="I12" s="30">
        <v>0</v>
      </c>
      <c r="J12" s="31">
        <v>0</v>
      </c>
      <c r="K12" s="32">
        <v>1</v>
      </c>
      <c r="L12" s="32">
        <v>1</v>
      </c>
      <c r="M12" s="31"/>
      <c r="N12" s="34"/>
      <c r="O12" s="32"/>
      <c r="P12" s="32"/>
      <c r="Q12" s="32"/>
      <c r="R12" s="31"/>
      <c r="S12" s="32"/>
      <c r="T12" s="32"/>
      <c r="U12" s="32"/>
      <c r="V12" s="32"/>
      <c r="W12" s="32"/>
      <c r="X12" s="32"/>
      <c r="Y12" s="33"/>
      <c r="Z12" s="31"/>
      <c r="AA12" s="32"/>
      <c r="AB12" s="32"/>
      <c r="AC12" s="32"/>
      <c r="AD12" s="32"/>
      <c r="AE12" s="32"/>
      <c r="AF12" s="32"/>
      <c r="AG12" s="33"/>
      <c r="AH12" s="31">
        <f t="shared" ref="AH12:AI37" si="4">J12+M12+R12+U12+Z12+AC12</f>
        <v>0</v>
      </c>
      <c r="AI12" s="32">
        <f t="shared" si="4"/>
        <v>1</v>
      </c>
      <c r="AJ12" s="33">
        <f t="shared" ref="AJ12:AJ37" si="5">AH12+AI12</f>
        <v>1</v>
      </c>
      <c r="AL12" s="65">
        <v>5</v>
      </c>
      <c r="AM12" s="67" t="s">
        <v>19</v>
      </c>
      <c r="AN12" s="64"/>
      <c r="AP12" s="68"/>
      <c r="AQ12" s="64"/>
      <c r="ANF12"/>
      <c r="ANG12"/>
      <c r="ANH12"/>
      <c r="ANI12"/>
      <c r="ANJ12"/>
      <c r="ANK12"/>
      <c r="ANL12"/>
    </row>
    <row r="13" spans="1:43 1042:1052" x14ac:dyDescent="0.25">
      <c r="A13" s="75"/>
      <c r="B13" s="75"/>
      <c r="C13" s="76">
        <v>7.9166666666666663E-2</v>
      </c>
      <c r="D13" s="16">
        <f t="shared" si="2"/>
        <v>114</v>
      </c>
      <c r="E13" s="27">
        <f t="shared" ref="E13:E14" si="6">D13-10</f>
        <v>104</v>
      </c>
      <c r="F13" s="75">
        <v>1</v>
      </c>
      <c r="G13" s="29">
        <v>1</v>
      </c>
      <c r="H13" s="25">
        <v>11</v>
      </c>
      <c r="I13" s="30">
        <v>1</v>
      </c>
      <c r="J13" s="31">
        <v>0</v>
      </c>
      <c r="K13" s="32">
        <v>1</v>
      </c>
      <c r="L13" s="32">
        <v>1</v>
      </c>
      <c r="M13" s="31"/>
      <c r="N13" s="32"/>
      <c r="O13" s="32"/>
      <c r="P13" s="32"/>
      <c r="Q13" s="32"/>
      <c r="R13" s="31"/>
      <c r="S13" s="32"/>
      <c r="T13" s="32"/>
      <c r="U13" s="32"/>
      <c r="V13" s="32"/>
      <c r="W13" s="32"/>
      <c r="X13" s="32"/>
      <c r="Y13" s="33"/>
      <c r="Z13" s="31"/>
      <c r="AA13" s="32"/>
      <c r="AB13" s="32"/>
      <c r="AC13" s="32"/>
      <c r="AD13" s="32"/>
      <c r="AE13" s="32"/>
      <c r="AF13" s="32"/>
      <c r="AG13" s="33"/>
      <c r="AH13" s="31">
        <f t="shared" si="4"/>
        <v>0</v>
      </c>
      <c r="AI13" s="32">
        <f t="shared" si="4"/>
        <v>1</v>
      </c>
      <c r="AJ13" s="33">
        <f t="shared" si="5"/>
        <v>1</v>
      </c>
      <c r="AL13" s="65">
        <v>6</v>
      </c>
      <c r="AM13" s="67" t="s">
        <v>15</v>
      </c>
      <c r="AN13" s="64"/>
      <c r="AP13" s="68"/>
      <c r="AQ13" s="64"/>
      <c r="ANF13"/>
      <c r="ANG13"/>
      <c r="ANH13"/>
      <c r="ANI13"/>
      <c r="ANJ13"/>
      <c r="ANK13"/>
      <c r="ANL13"/>
    </row>
    <row r="14" spans="1:43 1042:1052" x14ac:dyDescent="0.25">
      <c r="A14" s="75"/>
      <c r="B14" s="75"/>
      <c r="C14" s="76">
        <v>9.0277777777777776E-2</v>
      </c>
      <c r="D14" s="16">
        <f t="shared" si="2"/>
        <v>130</v>
      </c>
      <c r="E14" s="27">
        <f t="shared" si="6"/>
        <v>120</v>
      </c>
      <c r="F14" s="75">
        <v>8</v>
      </c>
      <c r="G14" s="29">
        <v>1</v>
      </c>
      <c r="H14" s="25">
        <v>13</v>
      </c>
      <c r="I14" s="30">
        <v>0</v>
      </c>
      <c r="J14" s="31">
        <v>0</v>
      </c>
      <c r="K14" s="32">
        <v>2</v>
      </c>
      <c r="L14" s="32">
        <v>2</v>
      </c>
      <c r="M14" s="31"/>
      <c r="N14" s="32"/>
      <c r="O14" s="32"/>
      <c r="P14" s="32"/>
      <c r="Q14" s="32"/>
      <c r="R14" s="31"/>
      <c r="S14" s="32"/>
      <c r="T14" s="32"/>
      <c r="U14" s="32"/>
      <c r="V14" s="32"/>
      <c r="W14" s="32"/>
      <c r="X14" s="32"/>
      <c r="Y14" s="33"/>
      <c r="Z14" s="31">
        <v>1</v>
      </c>
      <c r="AA14" s="32">
        <v>0</v>
      </c>
      <c r="AB14" s="32">
        <v>1</v>
      </c>
      <c r="AC14" s="32">
        <v>1</v>
      </c>
      <c r="AD14" s="32">
        <v>0</v>
      </c>
      <c r="AE14" s="32">
        <v>1</v>
      </c>
      <c r="AF14" s="32">
        <v>1</v>
      </c>
      <c r="AG14" s="33">
        <v>1</v>
      </c>
      <c r="AH14" s="31">
        <f t="shared" si="4"/>
        <v>2</v>
      </c>
      <c r="AI14" s="32">
        <f t="shared" si="4"/>
        <v>2</v>
      </c>
      <c r="AJ14" s="33">
        <f t="shared" si="5"/>
        <v>4</v>
      </c>
      <c r="AL14" s="65">
        <v>7</v>
      </c>
      <c r="AM14" s="66" t="s">
        <v>20</v>
      </c>
      <c r="AN14" s="64"/>
      <c r="AP14" s="68"/>
      <c r="AQ14" s="64"/>
      <c r="ANF14"/>
      <c r="ANG14"/>
      <c r="ANH14"/>
      <c r="ANI14"/>
      <c r="ANJ14"/>
      <c r="ANK14"/>
      <c r="ANL14"/>
    </row>
    <row r="15" spans="1:43 1042:1052" x14ac:dyDescent="0.25">
      <c r="A15" s="75">
        <v>1</v>
      </c>
      <c r="B15" s="75">
        <v>5</v>
      </c>
      <c r="C15" s="76">
        <v>5.5555555555555558E-3</v>
      </c>
      <c r="D15" s="16">
        <f t="shared" si="2"/>
        <v>8</v>
      </c>
      <c r="E15" s="27">
        <f>D15-8</f>
        <v>0</v>
      </c>
      <c r="F15" s="75">
        <v>0</v>
      </c>
      <c r="G15" s="29">
        <v>1</v>
      </c>
      <c r="H15" s="25">
        <v>15</v>
      </c>
      <c r="I15" s="30">
        <v>1</v>
      </c>
      <c r="J15" s="31">
        <v>2</v>
      </c>
      <c r="K15" s="32">
        <v>0</v>
      </c>
      <c r="L15" s="32">
        <v>2</v>
      </c>
      <c r="M15" s="31"/>
      <c r="N15" s="32"/>
      <c r="O15" s="32"/>
      <c r="P15" s="32"/>
      <c r="Q15" s="32"/>
      <c r="R15" s="31"/>
      <c r="S15" s="32"/>
      <c r="T15" s="32"/>
      <c r="U15" s="32"/>
      <c r="V15" s="32"/>
      <c r="W15" s="32"/>
      <c r="X15" s="32"/>
      <c r="Y15" s="33"/>
      <c r="Z15" s="31"/>
      <c r="AA15" s="32"/>
      <c r="AB15" s="32"/>
      <c r="AC15" s="32"/>
      <c r="AD15" s="32"/>
      <c r="AE15" s="32"/>
      <c r="AF15" s="32"/>
      <c r="AG15" s="33"/>
      <c r="AH15" s="31">
        <f t="shared" si="4"/>
        <v>2</v>
      </c>
      <c r="AI15" s="32">
        <f t="shared" si="4"/>
        <v>0</v>
      </c>
      <c r="AJ15" s="33">
        <f t="shared" si="5"/>
        <v>2</v>
      </c>
      <c r="AL15" s="65">
        <v>8</v>
      </c>
      <c r="AM15" s="67" t="s">
        <v>10</v>
      </c>
      <c r="AN15" s="67"/>
      <c r="AP15" s="67"/>
      <c r="AQ15" s="67"/>
      <c r="ANF15"/>
      <c r="ANG15"/>
      <c r="ANH15"/>
      <c r="ANI15"/>
      <c r="ANJ15"/>
      <c r="ANK15"/>
      <c r="ANL15"/>
    </row>
    <row r="16" spans="1:43 1042:1052" x14ac:dyDescent="0.25">
      <c r="A16" s="75"/>
      <c r="B16" s="75"/>
      <c r="C16" s="76">
        <v>6.2499999999999995E-3</v>
      </c>
      <c r="D16" s="16">
        <f t="shared" si="2"/>
        <v>8.9999999999999982</v>
      </c>
      <c r="E16" s="27">
        <f t="shared" ref="E16:E23" si="7">D16-8</f>
        <v>0.99999999999999822</v>
      </c>
      <c r="F16" s="75">
        <v>6</v>
      </c>
      <c r="G16" s="29">
        <v>1</v>
      </c>
      <c r="H16" s="25">
        <v>17</v>
      </c>
      <c r="I16" s="30">
        <v>0</v>
      </c>
      <c r="J16" s="31">
        <v>2</v>
      </c>
      <c r="K16" s="32">
        <v>0</v>
      </c>
      <c r="L16" s="32">
        <v>2</v>
      </c>
      <c r="M16" s="31"/>
      <c r="N16" s="32"/>
      <c r="O16" s="32"/>
      <c r="P16" s="32"/>
      <c r="Q16" s="32"/>
      <c r="R16" s="31">
        <v>1</v>
      </c>
      <c r="S16" s="32">
        <v>0</v>
      </c>
      <c r="T16" s="32">
        <v>1</v>
      </c>
      <c r="U16" s="32">
        <v>1</v>
      </c>
      <c r="V16" s="32">
        <v>0</v>
      </c>
      <c r="W16" s="32">
        <v>1</v>
      </c>
      <c r="X16" s="32">
        <v>1</v>
      </c>
      <c r="Y16" s="33">
        <v>1</v>
      </c>
      <c r="Z16" s="31"/>
      <c r="AA16" s="32"/>
      <c r="AB16" s="32"/>
      <c r="AC16" s="32"/>
      <c r="AD16" s="32"/>
      <c r="AE16" s="32"/>
      <c r="AF16" s="32"/>
      <c r="AG16" s="33"/>
      <c r="AH16" s="31">
        <f t="shared" si="4"/>
        <v>4</v>
      </c>
      <c r="AI16" s="32">
        <f t="shared" si="4"/>
        <v>0</v>
      </c>
      <c r="AJ16" s="33">
        <f t="shared" si="5"/>
        <v>4</v>
      </c>
      <c r="ANF16"/>
      <c r="ANG16"/>
      <c r="ANH16"/>
      <c r="ANI16"/>
      <c r="ANJ16"/>
      <c r="ANK16"/>
      <c r="ANL16"/>
    </row>
    <row r="17" spans="1:36 1046:1052" x14ac:dyDescent="0.25">
      <c r="A17" s="75"/>
      <c r="B17" s="75"/>
      <c r="C17" s="76">
        <v>6.2499999999999995E-3</v>
      </c>
      <c r="D17" s="16">
        <f t="shared" si="2"/>
        <v>8.9999999999999982</v>
      </c>
      <c r="E17" s="27">
        <f t="shared" si="7"/>
        <v>0.99999999999999822</v>
      </c>
      <c r="F17" s="75">
        <v>7</v>
      </c>
      <c r="G17" s="29">
        <v>1</v>
      </c>
      <c r="H17" s="25">
        <v>19</v>
      </c>
      <c r="I17" s="30">
        <v>1</v>
      </c>
      <c r="J17" s="31">
        <v>1</v>
      </c>
      <c r="K17" s="32">
        <v>3</v>
      </c>
      <c r="L17" s="32">
        <v>4</v>
      </c>
      <c r="M17" s="31"/>
      <c r="N17" s="32"/>
      <c r="O17" s="32"/>
      <c r="P17" s="32"/>
      <c r="Q17" s="32"/>
      <c r="R17" s="31"/>
      <c r="S17" s="32"/>
      <c r="T17" s="32"/>
      <c r="U17" s="32"/>
      <c r="V17" s="32"/>
      <c r="W17" s="32"/>
      <c r="X17" s="32"/>
      <c r="Y17" s="33"/>
      <c r="Z17" s="31"/>
      <c r="AA17" s="32"/>
      <c r="AB17" s="32"/>
      <c r="AC17" s="32"/>
      <c r="AD17" s="32"/>
      <c r="AE17" s="32"/>
      <c r="AF17" s="32"/>
      <c r="AG17" s="33"/>
      <c r="AH17" s="31">
        <f t="shared" si="4"/>
        <v>1</v>
      </c>
      <c r="AI17" s="32">
        <f t="shared" si="4"/>
        <v>3</v>
      </c>
      <c r="AJ17" s="33">
        <f t="shared" si="5"/>
        <v>4</v>
      </c>
      <c r="ANF17"/>
      <c r="ANG17"/>
      <c r="ANH17"/>
      <c r="ANI17"/>
      <c r="ANJ17"/>
      <c r="ANK17"/>
      <c r="ANL17"/>
    </row>
    <row r="18" spans="1:36 1046:1052" x14ac:dyDescent="0.25">
      <c r="A18" s="75"/>
      <c r="B18" s="75"/>
      <c r="C18" s="76">
        <v>1.2499999999999999E-2</v>
      </c>
      <c r="D18" s="16">
        <f t="shared" si="2"/>
        <v>17.999999999999996</v>
      </c>
      <c r="E18" s="27">
        <f t="shared" si="7"/>
        <v>9.9999999999999964</v>
      </c>
      <c r="F18" s="75">
        <v>6</v>
      </c>
      <c r="G18" s="29">
        <v>1</v>
      </c>
      <c r="H18" s="25">
        <v>21</v>
      </c>
      <c r="I18" s="30">
        <v>0</v>
      </c>
      <c r="J18" s="31">
        <v>1</v>
      </c>
      <c r="K18" s="32">
        <v>0</v>
      </c>
      <c r="L18" s="32">
        <v>1</v>
      </c>
      <c r="M18" s="31"/>
      <c r="N18" s="32"/>
      <c r="O18" s="32"/>
      <c r="P18" s="32"/>
      <c r="Q18" s="32"/>
      <c r="R18" s="31"/>
      <c r="S18" s="32"/>
      <c r="T18" s="32"/>
      <c r="U18" s="32"/>
      <c r="V18" s="32"/>
      <c r="W18" s="32"/>
      <c r="X18" s="32"/>
      <c r="Y18" s="33"/>
      <c r="Z18" s="31"/>
      <c r="AA18" s="32"/>
      <c r="AB18" s="32"/>
      <c r="AC18" s="32"/>
      <c r="AD18" s="32"/>
      <c r="AE18" s="32"/>
      <c r="AF18" s="32"/>
      <c r="AG18" s="33"/>
      <c r="AH18" s="31">
        <f t="shared" si="4"/>
        <v>1</v>
      </c>
      <c r="AI18" s="32">
        <f t="shared" si="4"/>
        <v>0</v>
      </c>
      <c r="AJ18" s="33">
        <f t="shared" si="5"/>
        <v>1</v>
      </c>
      <c r="ANF18"/>
      <c r="ANG18"/>
      <c r="ANH18"/>
      <c r="ANI18"/>
      <c r="ANJ18"/>
      <c r="ANK18"/>
      <c r="ANL18"/>
    </row>
    <row r="19" spans="1:36 1046:1052" x14ac:dyDescent="0.25">
      <c r="A19" s="75"/>
      <c r="B19" s="75"/>
      <c r="C19" s="76">
        <v>1.2499999999999999E-2</v>
      </c>
      <c r="D19" s="16">
        <f t="shared" si="2"/>
        <v>17.999999999999996</v>
      </c>
      <c r="E19" s="27">
        <f t="shared" si="7"/>
        <v>9.9999999999999964</v>
      </c>
      <c r="F19" s="75">
        <v>7</v>
      </c>
      <c r="G19" s="29">
        <v>1</v>
      </c>
      <c r="H19" s="25">
        <v>23</v>
      </c>
      <c r="I19" s="30">
        <v>1</v>
      </c>
      <c r="J19" s="31">
        <v>1</v>
      </c>
      <c r="K19" s="32">
        <v>1</v>
      </c>
      <c r="L19" s="32">
        <v>2</v>
      </c>
      <c r="M19" s="31"/>
      <c r="N19" s="32"/>
      <c r="O19" s="32"/>
      <c r="P19" s="32"/>
      <c r="Q19" s="32"/>
      <c r="R19" s="31"/>
      <c r="S19" s="32"/>
      <c r="T19" s="32"/>
      <c r="U19" s="32"/>
      <c r="V19" s="32"/>
      <c r="W19" s="32"/>
      <c r="X19" s="32"/>
      <c r="Y19" s="33"/>
      <c r="Z19" s="31">
        <v>1</v>
      </c>
      <c r="AA19" s="32">
        <v>0</v>
      </c>
      <c r="AB19" s="32">
        <v>1</v>
      </c>
      <c r="AC19" s="32">
        <v>1</v>
      </c>
      <c r="AD19" s="32">
        <v>0</v>
      </c>
      <c r="AE19" s="32">
        <v>1</v>
      </c>
      <c r="AF19" s="32">
        <v>1</v>
      </c>
      <c r="AG19" s="33">
        <v>1</v>
      </c>
      <c r="AH19" s="31">
        <f t="shared" si="4"/>
        <v>3</v>
      </c>
      <c r="AI19" s="32">
        <f t="shared" si="4"/>
        <v>1</v>
      </c>
      <c r="AJ19" s="33">
        <f t="shared" si="5"/>
        <v>4</v>
      </c>
      <c r="ANF19"/>
      <c r="ANG19"/>
      <c r="ANH19"/>
      <c r="ANI19"/>
      <c r="ANJ19"/>
      <c r="ANK19"/>
      <c r="ANL19"/>
    </row>
    <row r="20" spans="1:36 1046:1052" x14ac:dyDescent="0.25">
      <c r="A20" s="75"/>
      <c r="B20" s="75"/>
      <c r="C20" s="76">
        <v>2.2916666666666669E-2</v>
      </c>
      <c r="D20" s="16">
        <f t="shared" si="2"/>
        <v>33</v>
      </c>
      <c r="E20" s="27">
        <f t="shared" si="7"/>
        <v>25</v>
      </c>
      <c r="F20" s="75">
        <v>1</v>
      </c>
      <c r="G20" s="29">
        <v>1</v>
      </c>
      <c r="H20" s="25">
        <v>25</v>
      </c>
      <c r="I20" s="30">
        <v>0</v>
      </c>
      <c r="J20" s="31">
        <v>1</v>
      </c>
      <c r="K20" s="32">
        <v>1</v>
      </c>
      <c r="L20" s="32">
        <v>2</v>
      </c>
      <c r="M20" s="31"/>
      <c r="N20" s="32"/>
      <c r="O20" s="32"/>
      <c r="P20" s="32"/>
      <c r="Q20" s="32"/>
      <c r="R20" s="31"/>
      <c r="S20" s="32"/>
      <c r="T20" s="32"/>
      <c r="U20" s="32"/>
      <c r="V20" s="32"/>
      <c r="W20" s="32"/>
      <c r="X20" s="32"/>
      <c r="Y20" s="33"/>
      <c r="Z20" s="31"/>
      <c r="AA20" s="32"/>
      <c r="AB20" s="32"/>
      <c r="AC20" s="32"/>
      <c r="AD20" s="32"/>
      <c r="AE20" s="32"/>
      <c r="AF20" s="32"/>
      <c r="AG20" s="33"/>
      <c r="AH20" s="31">
        <f t="shared" si="4"/>
        <v>1</v>
      </c>
      <c r="AI20" s="32">
        <f t="shared" si="4"/>
        <v>1</v>
      </c>
      <c r="AJ20" s="33">
        <f t="shared" si="5"/>
        <v>2</v>
      </c>
      <c r="ANF20"/>
      <c r="ANG20"/>
      <c r="ANH20"/>
      <c r="ANI20"/>
      <c r="ANJ20"/>
      <c r="ANK20"/>
      <c r="ANL20"/>
    </row>
    <row r="21" spans="1:36 1046:1052" x14ac:dyDescent="0.25">
      <c r="A21" s="75"/>
      <c r="B21" s="75"/>
      <c r="C21" s="76">
        <v>3.8194444444444441E-2</v>
      </c>
      <c r="D21" s="16">
        <f t="shared" si="2"/>
        <v>55</v>
      </c>
      <c r="E21" s="27">
        <f t="shared" si="7"/>
        <v>47</v>
      </c>
      <c r="F21" s="75">
        <v>1</v>
      </c>
      <c r="G21" s="29">
        <v>1</v>
      </c>
      <c r="H21" s="25">
        <v>27</v>
      </c>
      <c r="I21" s="30">
        <v>1</v>
      </c>
      <c r="J21" s="31">
        <v>1</v>
      </c>
      <c r="K21" s="32">
        <v>3</v>
      </c>
      <c r="L21" s="32">
        <v>4</v>
      </c>
      <c r="M21" s="31"/>
      <c r="N21" s="32"/>
      <c r="O21" s="32"/>
      <c r="P21" s="32"/>
      <c r="Q21" s="32"/>
      <c r="R21" s="31"/>
      <c r="S21" s="32"/>
      <c r="T21" s="32"/>
      <c r="U21" s="32"/>
      <c r="V21" s="32"/>
      <c r="W21" s="32"/>
      <c r="X21" s="32"/>
      <c r="Y21" s="33"/>
      <c r="Z21" s="31"/>
      <c r="AA21" s="32"/>
      <c r="AB21" s="32"/>
      <c r="AC21" s="32"/>
      <c r="AD21" s="32"/>
      <c r="AE21" s="32"/>
      <c r="AF21" s="32"/>
      <c r="AG21" s="33"/>
      <c r="AH21" s="31">
        <f t="shared" si="4"/>
        <v>1</v>
      </c>
      <c r="AI21" s="32">
        <f t="shared" si="4"/>
        <v>3</v>
      </c>
      <c r="AJ21" s="33">
        <f t="shared" si="5"/>
        <v>4</v>
      </c>
      <c r="ANF21"/>
      <c r="ANG21"/>
      <c r="ANH21"/>
      <c r="ANI21"/>
      <c r="ANJ21"/>
      <c r="ANK21"/>
      <c r="ANL21"/>
    </row>
    <row r="22" spans="1:36 1046:1052" ht="15.75" thickBot="1" x14ac:dyDescent="0.3">
      <c r="A22" s="75"/>
      <c r="B22" s="75"/>
      <c r="C22" s="76">
        <v>4.7222222222222221E-2</v>
      </c>
      <c r="D22" s="16">
        <f t="shared" si="2"/>
        <v>68</v>
      </c>
      <c r="E22" s="27">
        <f t="shared" si="7"/>
        <v>60</v>
      </c>
      <c r="F22" s="75">
        <v>1</v>
      </c>
      <c r="G22" s="35">
        <v>1</v>
      </c>
      <c r="H22" s="36">
        <v>29</v>
      </c>
      <c r="I22" s="37">
        <v>0</v>
      </c>
      <c r="J22" s="38">
        <v>1</v>
      </c>
      <c r="K22" s="39">
        <v>0</v>
      </c>
      <c r="L22" s="39">
        <v>1</v>
      </c>
      <c r="M22" s="38"/>
      <c r="N22" s="39"/>
      <c r="O22" s="39"/>
      <c r="P22" s="39"/>
      <c r="Q22" s="39"/>
      <c r="R22" s="38"/>
      <c r="S22" s="39"/>
      <c r="T22" s="39"/>
      <c r="U22" s="39"/>
      <c r="V22" s="39"/>
      <c r="W22" s="39"/>
      <c r="X22" s="39"/>
      <c r="Y22" s="40"/>
      <c r="Z22" s="38"/>
      <c r="AA22" s="39"/>
      <c r="AB22" s="39"/>
      <c r="AC22" s="39"/>
      <c r="AD22" s="39"/>
      <c r="AE22" s="39"/>
      <c r="AF22" s="39"/>
      <c r="AG22" s="40"/>
      <c r="AH22" s="38">
        <f t="shared" si="4"/>
        <v>1</v>
      </c>
      <c r="AI22" s="39">
        <f t="shared" si="4"/>
        <v>0</v>
      </c>
      <c r="AJ22" s="40">
        <f t="shared" si="5"/>
        <v>1</v>
      </c>
    </row>
    <row r="23" spans="1:36 1046:1052" x14ac:dyDescent="0.25">
      <c r="A23" s="75"/>
      <c r="B23" s="75"/>
      <c r="C23" s="76">
        <v>8.8888888888888892E-2</v>
      </c>
      <c r="D23" s="16">
        <f t="shared" si="2"/>
        <v>128</v>
      </c>
      <c r="E23" s="27">
        <f t="shared" si="7"/>
        <v>120</v>
      </c>
      <c r="F23" s="75">
        <v>8</v>
      </c>
      <c r="G23" s="41">
        <v>2</v>
      </c>
      <c r="H23" s="13">
        <v>2</v>
      </c>
      <c r="I23" s="43">
        <v>0</v>
      </c>
      <c r="J23" s="44">
        <v>0</v>
      </c>
      <c r="K23" s="45">
        <v>1</v>
      </c>
      <c r="L23" s="45">
        <v>1</v>
      </c>
      <c r="M23" s="44"/>
      <c r="N23" s="45"/>
      <c r="O23" s="45"/>
      <c r="P23" s="45"/>
      <c r="Q23" s="45"/>
      <c r="R23" s="47"/>
      <c r="S23" s="48"/>
      <c r="T23" s="48"/>
      <c r="U23" s="48"/>
      <c r="V23" s="48"/>
      <c r="W23" s="48"/>
      <c r="X23" s="48"/>
      <c r="Y23" s="46"/>
      <c r="Z23" s="47">
        <v>1</v>
      </c>
      <c r="AA23" s="48">
        <v>0</v>
      </c>
      <c r="AB23" s="48">
        <v>1</v>
      </c>
      <c r="AC23" s="48">
        <v>1</v>
      </c>
      <c r="AD23" s="48">
        <v>0</v>
      </c>
      <c r="AE23" s="48">
        <v>1</v>
      </c>
      <c r="AF23" s="48">
        <v>1</v>
      </c>
      <c r="AG23" s="46">
        <v>1</v>
      </c>
      <c r="AH23" s="19">
        <f t="shared" si="4"/>
        <v>2</v>
      </c>
      <c r="AI23" s="82">
        <f t="shared" si="4"/>
        <v>1</v>
      </c>
      <c r="AJ23" s="83">
        <f t="shared" si="5"/>
        <v>3</v>
      </c>
    </row>
    <row r="24" spans="1:36 1046:1052" x14ac:dyDescent="0.25">
      <c r="A24" s="75">
        <v>1</v>
      </c>
      <c r="B24" s="75">
        <v>7</v>
      </c>
      <c r="C24" s="76">
        <v>9.7222222222222224E-3</v>
      </c>
      <c r="D24" s="16">
        <f t="shared" si="2"/>
        <v>14</v>
      </c>
      <c r="E24" s="27">
        <f>D24-14</f>
        <v>0</v>
      </c>
      <c r="F24" s="75">
        <v>0</v>
      </c>
      <c r="G24" s="29">
        <v>2</v>
      </c>
      <c r="H24" s="25">
        <v>4</v>
      </c>
      <c r="I24" s="30">
        <v>1</v>
      </c>
      <c r="J24" s="31">
        <v>0</v>
      </c>
      <c r="K24" s="32">
        <v>2</v>
      </c>
      <c r="L24" s="32">
        <v>2</v>
      </c>
      <c r="M24" s="31"/>
      <c r="N24" s="32"/>
      <c r="O24" s="32"/>
      <c r="P24" s="32"/>
      <c r="Q24" s="32"/>
      <c r="R24" s="49">
        <v>1</v>
      </c>
      <c r="S24" s="50">
        <v>0</v>
      </c>
      <c r="T24" s="50">
        <v>1</v>
      </c>
      <c r="U24" s="50">
        <v>1</v>
      </c>
      <c r="V24" s="50">
        <v>0</v>
      </c>
      <c r="W24" s="50">
        <v>1</v>
      </c>
      <c r="X24" s="50">
        <v>1</v>
      </c>
      <c r="Y24" s="33">
        <v>1</v>
      </c>
      <c r="Z24" s="49"/>
      <c r="AA24" s="50"/>
      <c r="AB24" s="50"/>
      <c r="AC24" s="50"/>
      <c r="AD24" s="50"/>
      <c r="AE24" s="50"/>
      <c r="AF24" s="50"/>
      <c r="AG24" s="33"/>
      <c r="AH24" s="31">
        <f t="shared" si="4"/>
        <v>2</v>
      </c>
      <c r="AI24" s="32">
        <f t="shared" si="4"/>
        <v>2</v>
      </c>
      <c r="AJ24" s="33">
        <f t="shared" si="5"/>
        <v>4</v>
      </c>
    </row>
    <row r="25" spans="1:36 1046:1052" x14ac:dyDescent="0.25">
      <c r="A25" s="75"/>
      <c r="B25" s="75"/>
      <c r="C25" s="76">
        <v>1.0416666666666666E-2</v>
      </c>
      <c r="D25" s="16">
        <f t="shared" si="2"/>
        <v>15</v>
      </c>
      <c r="E25" s="27">
        <f t="shared" ref="E25:E29" si="8">D25-14</f>
        <v>1</v>
      </c>
      <c r="F25" s="75">
        <v>1</v>
      </c>
      <c r="G25" s="29">
        <v>2</v>
      </c>
      <c r="H25" s="25">
        <v>6</v>
      </c>
      <c r="I25" s="30">
        <v>0</v>
      </c>
      <c r="J25" s="31">
        <v>1</v>
      </c>
      <c r="K25" s="32">
        <v>0</v>
      </c>
      <c r="L25" s="32">
        <v>1</v>
      </c>
      <c r="M25" s="31"/>
      <c r="N25" s="32"/>
      <c r="O25" s="32"/>
      <c r="P25" s="32"/>
      <c r="Q25" s="32"/>
      <c r="R25" s="49"/>
      <c r="S25" s="50"/>
      <c r="T25" s="50"/>
      <c r="U25" s="50"/>
      <c r="V25" s="50"/>
      <c r="W25" s="50"/>
      <c r="X25" s="50"/>
      <c r="Y25" s="33"/>
      <c r="Z25" s="49">
        <v>1</v>
      </c>
      <c r="AA25" s="50">
        <v>0</v>
      </c>
      <c r="AB25" s="50">
        <v>1</v>
      </c>
      <c r="AC25" s="50">
        <v>1</v>
      </c>
      <c r="AD25" s="50">
        <v>0</v>
      </c>
      <c r="AE25" s="50">
        <v>1</v>
      </c>
      <c r="AF25" s="50">
        <v>1</v>
      </c>
      <c r="AG25" s="33">
        <v>1</v>
      </c>
      <c r="AH25" s="31">
        <f t="shared" si="4"/>
        <v>3</v>
      </c>
      <c r="AI25" s="32">
        <f t="shared" si="4"/>
        <v>0</v>
      </c>
      <c r="AJ25" s="33">
        <f t="shared" si="5"/>
        <v>3</v>
      </c>
    </row>
    <row r="26" spans="1:36 1046:1052" x14ac:dyDescent="0.25">
      <c r="A26" s="75"/>
      <c r="B26" s="75"/>
      <c r="C26" s="76">
        <v>1.1111111111111112E-2</v>
      </c>
      <c r="D26" s="16">
        <f t="shared" si="2"/>
        <v>16</v>
      </c>
      <c r="E26" s="27">
        <f t="shared" si="8"/>
        <v>2</v>
      </c>
      <c r="F26" s="75">
        <v>1</v>
      </c>
      <c r="G26" s="29">
        <v>2</v>
      </c>
      <c r="H26" s="25">
        <v>8</v>
      </c>
      <c r="I26" s="30">
        <v>1</v>
      </c>
      <c r="J26" s="31">
        <v>2</v>
      </c>
      <c r="K26" s="32">
        <v>4</v>
      </c>
      <c r="L26" s="32">
        <v>6</v>
      </c>
      <c r="M26" s="31"/>
      <c r="N26" s="32"/>
      <c r="O26" s="32"/>
      <c r="P26" s="32"/>
      <c r="Q26" s="32"/>
      <c r="R26" s="49"/>
      <c r="S26" s="50"/>
      <c r="T26" s="50"/>
      <c r="U26" s="50"/>
      <c r="V26" s="50"/>
      <c r="W26" s="50"/>
      <c r="X26" s="50"/>
      <c r="Y26" s="33"/>
      <c r="Z26" s="49"/>
      <c r="AA26" s="50"/>
      <c r="AB26" s="50"/>
      <c r="AC26" s="50"/>
      <c r="AD26" s="50"/>
      <c r="AE26" s="50"/>
      <c r="AF26" s="50"/>
      <c r="AG26" s="33"/>
      <c r="AH26" s="31">
        <f t="shared" si="4"/>
        <v>2</v>
      </c>
      <c r="AI26" s="32">
        <f t="shared" si="4"/>
        <v>4</v>
      </c>
      <c r="AJ26" s="33">
        <f t="shared" si="5"/>
        <v>6</v>
      </c>
    </row>
    <row r="27" spans="1:36 1046:1052" x14ac:dyDescent="0.25">
      <c r="A27" s="75"/>
      <c r="B27" s="75"/>
      <c r="C27" s="76">
        <v>1.3888888888888888E-2</v>
      </c>
      <c r="D27" s="16">
        <f t="shared" si="2"/>
        <v>20</v>
      </c>
      <c r="E27" s="27">
        <f t="shared" si="8"/>
        <v>6</v>
      </c>
      <c r="F27" s="75">
        <v>1</v>
      </c>
      <c r="G27" s="29">
        <v>2</v>
      </c>
      <c r="H27" s="25">
        <v>10</v>
      </c>
      <c r="I27" s="30">
        <v>0</v>
      </c>
      <c r="J27" s="31">
        <v>1</v>
      </c>
      <c r="K27" s="32">
        <v>0</v>
      </c>
      <c r="L27" s="32">
        <v>1</v>
      </c>
      <c r="M27" s="31"/>
      <c r="N27" s="32"/>
      <c r="O27" s="32"/>
      <c r="P27" s="32"/>
      <c r="Q27" s="32"/>
      <c r="R27" s="49"/>
      <c r="S27" s="50"/>
      <c r="T27" s="50"/>
      <c r="U27" s="50"/>
      <c r="V27" s="50"/>
      <c r="W27" s="50"/>
      <c r="X27" s="50"/>
      <c r="Y27" s="33"/>
      <c r="Z27" s="49"/>
      <c r="AA27" s="50"/>
      <c r="AB27" s="50"/>
      <c r="AC27" s="50"/>
      <c r="AD27" s="50"/>
      <c r="AE27" s="50"/>
      <c r="AF27" s="50"/>
      <c r="AG27" s="33"/>
      <c r="AH27" s="31">
        <f t="shared" si="4"/>
        <v>1</v>
      </c>
      <c r="AI27" s="32">
        <f t="shared" si="4"/>
        <v>0</v>
      </c>
      <c r="AJ27" s="33">
        <f t="shared" si="5"/>
        <v>1</v>
      </c>
    </row>
    <row r="28" spans="1:36 1046:1052" x14ac:dyDescent="0.25">
      <c r="A28" s="75"/>
      <c r="B28" s="75"/>
      <c r="C28" s="76">
        <v>3.4722222222222224E-2</v>
      </c>
      <c r="D28" s="16">
        <f t="shared" si="2"/>
        <v>50</v>
      </c>
      <c r="E28" s="27">
        <f t="shared" si="8"/>
        <v>36</v>
      </c>
      <c r="F28" s="75">
        <v>1</v>
      </c>
      <c r="G28" s="29">
        <v>2</v>
      </c>
      <c r="H28" s="25">
        <v>12</v>
      </c>
      <c r="I28" s="30">
        <v>1</v>
      </c>
      <c r="J28" s="31">
        <v>1</v>
      </c>
      <c r="K28" s="32">
        <v>3</v>
      </c>
      <c r="L28" s="32">
        <v>4</v>
      </c>
      <c r="M28" s="31"/>
      <c r="N28" s="32"/>
      <c r="O28" s="32"/>
      <c r="P28" s="32"/>
      <c r="Q28" s="32"/>
      <c r="R28" s="49"/>
      <c r="S28" s="50"/>
      <c r="T28" s="50"/>
      <c r="U28" s="50"/>
      <c r="V28" s="50"/>
      <c r="W28" s="50"/>
      <c r="X28" s="50"/>
      <c r="Y28" s="33"/>
      <c r="Z28" s="49"/>
      <c r="AA28" s="50"/>
      <c r="AB28" s="50"/>
      <c r="AC28" s="50"/>
      <c r="AD28" s="50"/>
      <c r="AE28" s="50"/>
      <c r="AF28" s="50"/>
      <c r="AG28" s="33"/>
      <c r="AH28" s="31">
        <f t="shared" si="4"/>
        <v>1</v>
      </c>
      <c r="AI28" s="32">
        <f t="shared" si="4"/>
        <v>3</v>
      </c>
      <c r="AJ28" s="33">
        <f t="shared" si="5"/>
        <v>4</v>
      </c>
    </row>
    <row r="29" spans="1:36 1046:1052" x14ac:dyDescent="0.25">
      <c r="A29" s="75"/>
      <c r="B29" s="75"/>
      <c r="C29" s="76">
        <v>9.3055555555555558E-2</v>
      </c>
      <c r="D29" s="16">
        <f t="shared" si="2"/>
        <v>134</v>
      </c>
      <c r="E29" s="27">
        <f t="shared" si="8"/>
        <v>120</v>
      </c>
      <c r="F29" s="75">
        <v>8</v>
      </c>
      <c r="G29" s="29">
        <v>2</v>
      </c>
      <c r="H29" s="25">
        <v>14</v>
      </c>
      <c r="I29" s="30">
        <v>0</v>
      </c>
      <c r="J29" s="31">
        <v>1</v>
      </c>
      <c r="K29" s="32">
        <v>2</v>
      </c>
      <c r="L29" s="32">
        <v>3</v>
      </c>
      <c r="M29" s="31"/>
      <c r="N29" s="32"/>
      <c r="O29" s="32"/>
      <c r="P29" s="32"/>
      <c r="Q29" s="32"/>
      <c r="R29" s="49"/>
      <c r="S29" s="50"/>
      <c r="T29" s="50"/>
      <c r="U29" s="50"/>
      <c r="V29" s="50"/>
      <c r="W29" s="50"/>
      <c r="X29" s="50"/>
      <c r="Y29" s="33"/>
      <c r="Z29" s="49">
        <v>1</v>
      </c>
      <c r="AA29" s="50">
        <v>0</v>
      </c>
      <c r="AB29" s="50">
        <v>1</v>
      </c>
      <c r="AC29" s="50">
        <v>1</v>
      </c>
      <c r="AD29" s="50">
        <v>0</v>
      </c>
      <c r="AE29" s="50">
        <v>1</v>
      </c>
      <c r="AF29" s="50">
        <v>1</v>
      </c>
      <c r="AG29" s="33">
        <v>1</v>
      </c>
      <c r="AH29" s="31">
        <f t="shared" si="4"/>
        <v>3</v>
      </c>
      <c r="AI29" s="32">
        <f t="shared" si="4"/>
        <v>2</v>
      </c>
      <c r="AJ29" s="33">
        <f t="shared" si="5"/>
        <v>5</v>
      </c>
    </row>
    <row r="30" spans="1:36 1046:1052" x14ac:dyDescent="0.25">
      <c r="A30" s="75">
        <v>1</v>
      </c>
      <c r="B30" s="75">
        <v>9</v>
      </c>
      <c r="C30" s="76">
        <v>6.2499999999999995E-3</v>
      </c>
      <c r="D30" s="16">
        <f t="shared" si="2"/>
        <v>8.9999999999999982</v>
      </c>
      <c r="E30" s="27">
        <f>D30-9</f>
        <v>0</v>
      </c>
      <c r="F30" s="75">
        <v>0</v>
      </c>
      <c r="G30" s="29">
        <v>2</v>
      </c>
      <c r="H30" s="25">
        <v>16</v>
      </c>
      <c r="I30" s="30">
        <v>1</v>
      </c>
      <c r="J30" s="31">
        <v>0</v>
      </c>
      <c r="K30" s="32">
        <v>1</v>
      </c>
      <c r="L30" s="32">
        <v>1</v>
      </c>
      <c r="M30" s="31"/>
      <c r="N30" s="32"/>
      <c r="O30" s="32"/>
      <c r="P30" s="32"/>
      <c r="Q30" s="32"/>
      <c r="R30" s="49">
        <v>1</v>
      </c>
      <c r="S30" s="50">
        <v>0</v>
      </c>
      <c r="T30" s="50">
        <v>1</v>
      </c>
      <c r="U30" s="50">
        <v>1</v>
      </c>
      <c r="V30" s="50">
        <v>0</v>
      </c>
      <c r="W30" s="50">
        <v>1</v>
      </c>
      <c r="X30" s="50">
        <v>1</v>
      </c>
      <c r="Y30" s="33">
        <v>1</v>
      </c>
      <c r="Z30" s="49"/>
      <c r="AA30" s="50"/>
      <c r="AB30" s="50"/>
      <c r="AC30" s="50"/>
      <c r="AD30" s="50"/>
      <c r="AE30" s="50"/>
      <c r="AF30" s="50"/>
      <c r="AG30" s="33"/>
      <c r="AH30" s="31">
        <f t="shared" si="4"/>
        <v>2</v>
      </c>
      <c r="AI30" s="32">
        <f t="shared" si="4"/>
        <v>1</v>
      </c>
      <c r="AJ30" s="33">
        <f t="shared" si="5"/>
        <v>3</v>
      </c>
    </row>
    <row r="31" spans="1:36 1046:1052" x14ac:dyDescent="0.25">
      <c r="A31" s="75"/>
      <c r="B31" s="75"/>
      <c r="C31" s="76">
        <v>8.6111111111111124E-2</v>
      </c>
      <c r="D31" s="16">
        <f t="shared" si="2"/>
        <v>124.00000000000003</v>
      </c>
      <c r="E31" s="27">
        <f t="shared" ref="E31:E41" si="9">D31-9</f>
        <v>115.00000000000003</v>
      </c>
      <c r="F31" s="75">
        <v>1</v>
      </c>
      <c r="G31" s="29">
        <v>2</v>
      </c>
      <c r="H31" s="25">
        <v>18</v>
      </c>
      <c r="I31" s="30">
        <v>0</v>
      </c>
      <c r="J31" s="31">
        <v>0</v>
      </c>
      <c r="K31" s="32">
        <v>2</v>
      </c>
      <c r="L31" s="32">
        <v>2</v>
      </c>
      <c r="M31" s="31"/>
      <c r="N31" s="32"/>
      <c r="O31" s="32"/>
      <c r="P31" s="32"/>
      <c r="Q31" s="32"/>
      <c r="R31" s="49"/>
      <c r="S31" s="50"/>
      <c r="T31" s="50"/>
      <c r="U31" s="50"/>
      <c r="V31" s="50"/>
      <c r="W31" s="50"/>
      <c r="X31" s="50"/>
      <c r="Y31" s="33"/>
      <c r="Z31" s="49">
        <v>1</v>
      </c>
      <c r="AA31" s="50">
        <v>0</v>
      </c>
      <c r="AB31" s="50">
        <v>1</v>
      </c>
      <c r="AC31" s="50">
        <v>1</v>
      </c>
      <c r="AD31" s="50">
        <v>0</v>
      </c>
      <c r="AE31" s="50">
        <v>1</v>
      </c>
      <c r="AF31" s="50">
        <v>1</v>
      </c>
      <c r="AG31" s="33">
        <v>1</v>
      </c>
      <c r="AH31" s="31">
        <f t="shared" si="4"/>
        <v>2</v>
      </c>
      <c r="AI31" s="32">
        <f t="shared" si="4"/>
        <v>2</v>
      </c>
      <c r="AJ31" s="33">
        <f t="shared" si="5"/>
        <v>4</v>
      </c>
    </row>
    <row r="32" spans="1:36 1046:1052" x14ac:dyDescent="0.25">
      <c r="A32" s="75"/>
      <c r="B32" s="75"/>
      <c r="C32" s="76">
        <v>8.9583333333333334E-2</v>
      </c>
      <c r="D32" s="16">
        <f t="shared" si="2"/>
        <v>129</v>
      </c>
      <c r="E32" s="27">
        <f t="shared" si="9"/>
        <v>120</v>
      </c>
      <c r="F32" s="75">
        <v>8</v>
      </c>
      <c r="G32" s="29">
        <v>2</v>
      </c>
      <c r="H32" s="25">
        <v>20</v>
      </c>
      <c r="I32" s="30">
        <v>1</v>
      </c>
      <c r="J32" s="31">
        <v>1</v>
      </c>
      <c r="K32" s="32">
        <v>4</v>
      </c>
      <c r="L32" s="32">
        <v>5</v>
      </c>
      <c r="M32" s="31"/>
      <c r="N32" s="32"/>
      <c r="O32" s="32"/>
      <c r="P32" s="32"/>
      <c r="Q32" s="32"/>
      <c r="R32" s="49"/>
      <c r="S32" s="50"/>
      <c r="T32" s="50"/>
      <c r="U32" s="50"/>
      <c r="V32" s="50"/>
      <c r="W32" s="50"/>
      <c r="X32" s="50"/>
      <c r="Y32" s="33"/>
      <c r="Z32" s="49"/>
      <c r="AA32" s="50"/>
      <c r="AB32" s="50"/>
      <c r="AC32" s="50"/>
      <c r="AD32" s="50"/>
      <c r="AE32" s="50"/>
      <c r="AF32" s="50"/>
      <c r="AG32" s="33"/>
      <c r="AH32" s="31">
        <f t="shared" si="4"/>
        <v>1</v>
      </c>
      <c r="AI32" s="32">
        <f t="shared" si="4"/>
        <v>4</v>
      </c>
      <c r="AJ32" s="33">
        <f t="shared" si="5"/>
        <v>5</v>
      </c>
    </row>
    <row r="33" spans="1:36 1050:1052" x14ac:dyDescent="0.25">
      <c r="A33" s="75">
        <v>1</v>
      </c>
      <c r="B33" s="75">
        <v>11</v>
      </c>
      <c r="C33" s="76">
        <v>6.2499999999999995E-3</v>
      </c>
      <c r="D33" s="16">
        <f t="shared" si="2"/>
        <v>8.9999999999999982</v>
      </c>
      <c r="E33" s="27">
        <f t="shared" si="9"/>
        <v>0</v>
      </c>
      <c r="F33" s="75">
        <v>0</v>
      </c>
      <c r="G33" s="29">
        <v>2</v>
      </c>
      <c r="H33" s="25">
        <v>22</v>
      </c>
      <c r="I33" s="30">
        <v>0</v>
      </c>
      <c r="J33" s="31">
        <v>0</v>
      </c>
      <c r="K33" s="32">
        <v>1</v>
      </c>
      <c r="L33" s="32">
        <v>1</v>
      </c>
      <c r="M33" s="31"/>
      <c r="N33" s="32"/>
      <c r="O33" s="32"/>
      <c r="P33" s="32"/>
      <c r="Q33" s="32"/>
      <c r="R33" s="49"/>
      <c r="S33" s="50"/>
      <c r="T33" s="50"/>
      <c r="U33" s="50"/>
      <c r="V33" s="50"/>
      <c r="W33" s="50"/>
      <c r="X33" s="50"/>
      <c r="Y33" s="33"/>
      <c r="Z33" s="49"/>
      <c r="AA33" s="50"/>
      <c r="AB33" s="50"/>
      <c r="AC33" s="50"/>
      <c r="AD33" s="50"/>
      <c r="AE33" s="50"/>
      <c r="AF33" s="50"/>
      <c r="AG33" s="33"/>
      <c r="AH33" s="31">
        <f t="shared" si="4"/>
        <v>0</v>
      </c>
      <c r="AI33" s="32">
        <f t="shared" si="4"/>
        <v>1</v>
      </c>
      <c r="AJ33" s="33">
        <f t="shared" si="5"/>
        <v>1</v>
      </c>
    </row>
    <row r="34" spans="1:36 1050:1052" x14ac:dyDescent="0.25">
      <c r="A34" s="75"/>
      <c r="B34" s="75"/>
      <c r="C34" s="76">
        <v>6.9444444444444441E-3</v>
      </c>
      <c r="D34" s="16">
        <f t="shared" si="2"/>
        <v>10</v>
      </c>
      <c r="E34" s="27">
        <f t="shared" si="9"/>
        <v>1</v>
      </c>
      <c r="F34" s="75">
        <v>1</v>
      </c>
      <c r="G34" s="29">
        <v>2</v>
      </c>
      <c r="H34" s="25">
        <v>24</v>
      </c>
      <c r="I34" s="30">
        <v>1</v>
      </c>
      <c r="J34" s="31">
        <v>0</v>
      </c>
      <c r="K34" s="32">
        <v>6</v>
      </c>
      <c r="L34" s="32">
        <v>6</v>
      </c>
      <c r="M34" s="31"/>
      <c r="N34" s="32"/>
      <c r="O34" s="32"/>
      <c r="P34" s="32"/>
      <c r="Q34" s="32"/>
      <c r="R34" s="49"/>
      <c r="S34" s="50"/>
      <c r="T34" s="50"/>
      <c r="U34" s="50"/>
      <c r="V34" s="50"/>
      <c r="W34" s="50"/>
      <c r="X34" s="50"/>
      <c r="Y34" s="33"/>
      <c r="Z34" s="49"/>
      <c r="AA34" s="50"/>
      <c r="AB34" s="50"/>
      <c r="AC34" s="50"/>
      <c r="AD34" s="50"/>
      <c r="AE34" s="50"/>
      <c r="AF34" s="50"/>
      <c r="AG34" s="33"/>
      <c r="AH34" s="31">
        <f t="shared" si="4"/>
        <v>0</v>
      </c>
      <c r="AI34" s="32">
        <f t="shared" si="4"/>
        <v>6</v>
      </c>
      <c r="AJ34" s="33">
        <f t="shared" si="5"/>
        <v>6</v>
      </c>
    </row>
    <row r="35" spans="1:36 1050:1052" x14ac:dyDescent="0.25">
      <c r="A35" s="75"/>
      <c r="B35" s="75"/>
      <c r="C35" s="76">
        <v>8.9583333333333334E-2</v>
      </c>
      <c r="D35" s="16">
        <f t="shared" si="2"/>
        <v>129</v>
      </c>
      <c r="E35" s="27">
        <f t="shared" si="9"/>
        <v>120</v>
      </c>
      <c r="F35" s="75">
        <v>8</v>
      </c>
      <c r="G35" s="29">
        <v>2</v>
      </c>
      <c r="H35" s="25">
        <v>26</v>
      </c>
      <c r="I35" s="30">
        <v>0</v>
      </c>
      <c r="J35" s="31">
        <v>0</v>
      </c>
      <c r="K35" s="32">
        <v>1</v>
      </c>
      <c r="L35" s="32">
        <v>1</v>
      </c>
      <c r="M35" s="31"/>
      <c r="N35" s="32"/>
      <c r="O35" s="32"/>
      <c r="P35" s="32"/>
      <c r="Q35" s="32"/>
      <c r="R35" s="49"/>
      <c r="S35" s="50"/>
      <c r="T35" s="50"/>
      <c r="U35" s="50"/>
      <c r="V35" s="50"/>
      <c r="W35" s="50"/>
      <c r="X35" s="50"/>
      <c r="Y35" s="33"/>
      <c r="Z35" s="49">
        <v>1</v>
      </c>
      <c r="AA35" s="50">
        <v>0</v>
      </c>
      <c r="AB35" s="50">
        <v>1</v>
      </c>
      <c r="AC35" s="50">
        <v>0</v>
      </c>
      <c r="AD35" s="50">
        <v>1</v>
      </c>
      <c r="AE35" s="50">
        <v>1</v>
      </c>
      <c r="AF35" s="50">
        <v>1</v>
      </c>
      <c r="AG35" s="33">
        <v>1</v>
      </c>
      <c r="AH35" s="31">
        <f t="shared" si="4"/>
        <v>1</v>
      </c>
      <c r="AI35" s="32">
        <f t="shared" si="4"/>
        <v>2</v>
      </c>
      <c r="AJ35" s="33">
        <f t="shared" si="5"/>
        <v>3</v>
      </c>
    </row>
    <row r="36" spans="1:36 1050:1052" x14ac:dyDescent="0.25">
      <c r="A36" s="75">
        <v>1</v>
      </c>
      <c r="B36" s="75">
        <v>13</v>
      </c>
      <c r="C36" s="76">
        <v>6.2499999999999995E-3</v>
      </c>
      <c r="D36" s="16">
        <f t="shared" si="2"/>
        <v>8.9999999999999982</v>
      </c>
      <c r="E36" s="27">
        <f t="shared" si="9"/>
        <v>0</v>
      </c>
      <c r="F36" s="75">
        <v>0</v>
      </c>
      <c r="G36" s="29">
        <v>2</v>
      </c>
      <c r="H36" s="25">
        <v>28</v>
      </c>
      <c r="I36" s="30">
        <v>1</v>
      </c>
      <c r="J36" s="31">
        <v>0</v>
      </c>
      <c r="K36" s="32">
        <v>3</v>
      </c>
      <c r="L36" s="32">
        <v>3</v>
      </c>
      <c r="M36" s="31"/>
      <c r="N36" s="32"/>
      <c r="O36" s="32"/>
      <c r="P36" s="32"/>
      <c r="Q36" s="32"/>
      <c r="R36" s="49"/>
      <c r="S36" s="50"/>
      <c r="T36" s="50"/>
      <c r="U36" s="50"/>
      <c r="V36" s="50"/>
      <c r="W36" s="50"/>
      <c r="X36" s="50"/>
      <c r="Y36" s="33"/>
      <c r="Z36" s="49"/>
      <c r="AA36" s="50"/>
      <c r="AB36" s="50"/>
      <c r="AC36" s="50"/>
      <c r="AD36" s="50"/>
      <c r="AE36" s="50"/>
      <c r="AF36" s="50"/>
      <c r="AG36" s="33"/>
      <c r="AH36" s="31">
        <f t="shared" si="4"/>
        <v>0</v>
      </c>
      <c r="AI36" s="32">
        <f t="shared" si="4"/>
        <v>3</v>
      </c>
      <c r="AJ36" s="33">
        <f t="shared" si="5"/>
        <v>3</v>
      </c>
    </row>
    <row r="37" spans="1:36 1050:1052" ht="15.75" thickBot="1" x14ac:dyDescent="0.3">
      <c r="A37" s="75"/>
      <c r="B37" s="75"/>
      <c r="C37" s="76">
        <v>8.3333333333333332E-3</v>
      </c>
      <c r="D37" s="16">
        <f t="shared" si="2"/>
        <v>12</v>
      </c>
      <c r="E37" s="27">
        <f t="shared" si="9"/>
        <v>3</v>
      </c>
      <c r="F37" s="75">
        <v>6</v>
      </c>
      <c r="G37" s="35">
        <v>2</v>
      </c>
      <c r="H37" s="36">
        <v>30</v>
      </c>
      <c r="I37" s="37">
        <v>0</v>
      </c>
      <c r="J37" s="38">
        <v>0</v>
      </c>
      <c r="K37" s="39">
        <v>0</v>
      </c>
      <c r="L37" s="39">
        <v>0</v>
      </c>
      <c r="M37" s="38"/>
      <c r="N37" s="39"/>
      <c r="O37" s="39"/>
      <c r="P37" s="39"/>
      <c r="Q37" s="39"/>
      <c r="R37" s="51"/>
      <c r="S37" s="52"/>
      <c r="T37" s="52"/>
      <c r="U37" s="52"/>
      <c r="V37" s="52"/>
      <c r="W37" s="52"/>
      <c r="X37" s="52"/>
      <c r="Y37" s="40"/>
      <c r="Z37" s="51">
        <v>2</v>
      </c>
      <c r="AA37" s="52">
        <v>0</v>
      </c>
      <c r="AB37" s="52">
        <v>2</v>
      </c>
      <c r="AC37" s="52">
        <v>2</v>
      </c>
      <c r="AD37" s="52">
        <v>0</v>
      </c>
      <c r="AE37" s="52">
        <v>2</v>
      </c>
      <c r="AF37" s="52">
        <v>1.1000000000000001</v>
      </c>
      <c r="AG37" s="40">
        <v>2</v>
      </c>
      <c r="AH37" s="38">
        <f t="shared" si="4"/>
        <v>4</v>
      </c>
      <c r="AI37" s="39">
        <f>K37+N37+S37+V37+AA37+AD37</f>
        <v>0</v>
      </c>
      <c r="AJ37" s="40">
        <f t="shared" si="5"/>
        <v>4</v>
      </c>
    </row>
    <row r="38" spans="1:36 1050:1052" x14ac:dyDescent="0.25">
      <c r="A38" s="75"/>
      <c r="B38" s="75"/>
      <c r="C38" s="76">
        <v>8.3333333333333332E-3</v>
      </c>
      <c r="D38" s="16">
        <f t="shared" si="2"/>
        <v>12</v>
      </c>
      <c r="E38" s="27">
        <f t="shared" si="9"/>
        <v>3</v>
      </c>
      <c r="F38" s="75">
        <v>7</v>
      </c>
      <c r="G38" s="62"/>
      <c r="H38" s="62"/>
      <c r="I38" s="62"/>
    </row>
    <row r="39" spans="1:36 1050:1052" x14ac:dyDescent="0.25">
      <c r="A39" s="75"/>
      <c r="B39" s="75"/>
      <c r="C39" s="76">
        <v>6.6666666666666666E-2</v>
      </c>
      <c r="D39" s="16">
        <f t="shared" si="2"/>
        <v>96</v>
      </c>
      <c r="E39" s="27">
        <f t="shared" si="9"/>
        <v>87</v>
      </c>
      <c r="F39" s="75">
        <v>1</v>
      </c>
      <c r="G39" s="63" t="s">
        <v>6</v>
      </c>
      <c r="H39" s="63"/>
      <c r="I39" s="64"/>
      <c r="ANJ39"/>
      <c r="ANK39"/>
      <c r="ANL39"/>
    </row>
    <row r="40" spans="1:36 1050:1052" x14ac:dyDescent="0.25">
      <c r="A40" s="75"/>
      <c r="B40" s="75"/>
      <c r="C40" s="76">
        <v>8.4027777777777771E-2</v>
      </c>
      <c r="D40" s="16">
        <f t="shared" si="2"/>
        <v>120.99999999999999</v>
      </c>
      <c r="E40" s="27">
        <f t="shared" si="9"/>
        <v>111.99999999999999</v>
      </c>
      <c r="F40" s="75">
        <v>1</v>
      </c>
      <c r="G40" s="65">
        <v>0</v>
      </c>
      <c r="H40" s="66" t="s">
        <v>7</v>
      </c>
      <c r="I40" s="64"/>
      <c r="ANJ40"/>
      <c r="ANK40"/>
      <c r="ANL40"/>
    </row>
    <row r="41" spans="1:36 1050:1052" x14ac:dyDescent="0.25">
      <c r="A41" s="75"/>
      <c r="B41" s="75"/>
      <c r="C41" s="76">
        <v>8.9583333333333334E-2</v>
      </c>
      <c r="D41" s="16">
        <f t="shared" si="2"/>
        <v>129</v>
      </c>
      <c r="E41" s="27">
        <f t="shared" si="9"/>
        <v>120</v>
      </c>
      <c r="F41" s="75">
        <v>8</v>
      </c>
      <c r="G41" s="65">
        <v>1</v>
      </c>
      <c r="H41" s="66" t="s">
        <v>21</v>
      </c>
      <c r="I41" s="64"/>
      <c r="ANJ41"/>
      <c r="ANK41"/>
      <c r="ANL41"/>
    </row>
    <row r="42" spans="1:36 1050:1052" x14ac:dyDescent="0.25">
      <c r="A42" s="75">
        <v>1</v>
      </c>
      <c r="B42" s="75">
        <v>15</v>
      </c>
      <c r="C42" s="76">
        <v>9.0277777777777787E-3</v>
      </c>
      <c r="D42" s="16">
        <f t="shared" si="2"/>
        <v>13.000000000000002</v>
      </c>
      <c r="E42" s="27">
        <f>D42-13</f>
        <v>0</v>
      </c>
      <c r="F42" s="75">
        <v>0</v>
      </c>
      <c r="G42" s="65">
        <v>2</v>
      </c>
      <c r="H42" s="66" t="s">
        <v>8</v>
      </c>
      <c r="I42" s="64"/>
      <c r="ANJ42"/>
      <c r="ANK42"/>
      <c r="ANL42"/>
    </row>
    <row r="43" spans="1:36 1050:1052" x14ac:dyDescent="0.25">
      <c r="A43" s="75"/>
      <c r="B43" s="75"/>
      <c r="C43" s="76">
        <v>1.0416666666666666E-2</v>
      </c>
      <c r="D43" s="16">
        <f t="shared" si="2"/>
        <v>15</v>
      </c>
      <c r="E43" s="27">
        <f t="shared" ref="E43:E45" si="10">D43-13</f>
        <v>2</v>
      </c>
      <c r="F43" s="75">
        <v>1</v>
      </c>
      <c r="G43" s="65">
        <v>3</v>
      </c>
      <c r="H43" s="66" t="s">
        <v>9</v>
      </c>
      <c r="I43" s="64"/>
      <c r="ANJ43"/>
      <c r="ANK43"/>
      <c r="ANL43"/>
    </row>
    <row r="44" spans="1:36 1050:1052" x14ac:dyDescent="0.25">
      <c r="A44" s="75"/>
      <c r="B44" s="75"/>
      <c r="C44" s="76">
        <v>1.1111111111111112E-2</v>
      </c>
      <c r="D44" s="16">
        <f t="shared" si="2"/>
        <v>16</v>
      </c>
      <c r="E44" s="27">
        <f t="shared" si="10"/>
        <v>3</v>
      </c>
      <c r="F44" s="75">
        <v>1</v>
      </c>
      <c r="G44" s="65">
        <v>4</v>
      </c>
      <c r="H44" s="67" t="s">
        <v>18</v>
      </c>
      <c r="I44" s="64"/>
      <c r="ANJ44"/>
      <c r="ANK44"/>
      <c r="ANL44"/>
    </row>
    <row r="45" spans="1:36 1050:1052" x14ac:dyDescent="0.25">
      <c r="A45" s="75"/>
      <c r="B45" s="75"/>
      <c r="C45" s="76">
        <v>9.2361111111111116E-2</v>
      </c>
      <c r="D45" s="16">
        <f t="shared" si="2"/>
        <v>133</v>
      </c>
      <c r="E45" s="27">
        <f t="shared" si="10"/>
        <v>120</v>
      </c>
      <c r="F45" s="75">
        <v>8</v>
      </c>
      <c r="G45" s="65">
        <v>5</v>
      </c>
      <c r="H45" s="67" t="s">
        <v>19</v>
      </c>
      <c r="I45" s="64"/>
      <c r="ANJ45"/>
      <c r="ANK45"/>
      <c r="ANL45"/>
    </row>
    <row r="46" spans="1:36 1050:1052" x14ac:dyDescent="0.25">
      <c r="A46" s="75">
        <v>1</v>
      </c>
      <c r="B46" s="75">
        <v>17</v>
      </c>
      <c r="C46" s="76">
        <v>5.5555555555555558E-3</v>
      </c>
      <c r="D46" s="16">
        <f t="shared" si="2"/>
        <v>8</v>
      </c>
      <c r="E46" s="27">
        <f>D46-8</f>
        <v>0</v>
      </c>
      <c r="F46" s="75">
        <v>0</v>
      </c>
      <c r="G46" s="65">
        <v>6</v>
      </c>
      <c r="H46" s="67" t="s">
        <v>15</v>
      </c>
      <c r="I46" s="64"/>
      <c r="ANJ46"/>
      <c r="ANK46"/>
      <c r="ANL46"/>
    </row>
    <row r="47" spans="1:36 1050:1052" x14ac:dyDescent="0.25">
      <c r="A47" s="75"/>
      <c r="B47" s="75"/>
      <c r="C47" s="76">
        <v>7.6388888888888886E-3</v>
      </c>
      <c r="D47" s="16">
        <f t="shared" si="2"/>
        <v>11</v>
      </c>
      <c r="E47" s="27">
        <f t="shared" ref="E47:E51" si="11">D47-8</f>
        <v>3</v>
      </c>
      <c r="F47" s="75">
        <v>4</v>
      </c>
      <c r="G47" s="65">
        <v>7</v>
      </c>
      <c r="H47" s="66" t="s">
        <v>20</v>
      </c>
      <c r="I47" s="64"/>
      <c r="ANJ47"/>
      <c r="ANK47"/>
      <c r="ANL47"/>
    </row>
    <row r="48" spans="1:36 1050:1052" x14ac:dyDescent="0.25">
      <c r="A48" s="75"/>
      <c r="B48" s="75"/>
      <c r="C48" s="76">
        <v>7.6388888888888886E-3</v>
      </c>
      <c r="D48" s="16">
        <f t="shared" si="2"/>
        <v>11</v>
      </c>
      <c r="E48" s="27">
        <f t="shared" si="11"/>
        <v>3</v>
      </c>
      <c r="F48" s="75">
        <v>5</v>
      </c>
      <c r="G48" s="65">
        <v>8</v>
      </c>
      <c r="H48" s="67" t="s">
        <v>10</v>
      </c>
      <c r="I48" s="67"/>
      <c r="ANJ48"/>
      <c r="ANK48"/>
      <c r="ANL48"/>
    </row>
    <row r="49" spans="1:9 1050:1052" x14ac:dyDescent="0.25">
      <c r="A49" s="75"/>
      <c r="B49" s="75"/>
      <c r="C49" s="76">
        <v>7.6388888888888886E-3</v>
      </c>
      <c r="D49" s="16">
        <f t="shared" si="2"/>
        <v>11</v>
      </c>
      <c r="E49" s="27">
        <f t="shared" si="11"/>
        <v>3</v>
      </c>
      <c r="F49" s="75">
        <v>1</v>
      </c>
      <c r="G49" s="62"/>
      <c r="ANJ49"/>
      <c r="ANK49"/>
      <c r="ANL49"/>
    </row>
    <row r="50" spans="1:9 1050:1052" x14ac:dyDescent="0.25">
      <c r="A50" s="75"/>
      <c r="B50" s="75"/>
      <c r="C50" s="76">
        <v>8.3333333333333332E-3</v>
      </c>
      <c r="D50" s="16">
        <f t="shared" si="2"/>
        <v>12</v>
      </c>
      <c r="E50" s="27">
        <f t="shared" si="11"/>
        <v>4</v>
      </c>
      <c r="F50" s="75">
        <v>1</v>
      </c>
      <c r="G50" s="62"/>
      <c r="H50" s="62"/>
      <c r="I50" s="62"/>
      <c r="ANJ50"/>
      <c r="ANK50"/>
      <c r="ANL50"/>
    </row>
    <row r="51" spans="1:9 1050:1052" x14ac:dyDescent="0.25">
      <c r="A51" s="75"/>
      <c r="B51" s="75"/>
      <c r="C51" s="76">
        <v>8.8888888888888892E-2</v>
      </c>
      <c r="D51" s="16">
        <f t="shared" si="2"/>
        <v>128</v>
      </c>
      <c r="E51" s="27">
        <f t="shared" si="11"/>
        <v>120</v>
      </c>
      <c r="F51" s="75">
        <v>8</v>
      </c>
      <c r="G51" s="62"/>
      <c r="H51" s="62"/>
      <c r="I51" s="62"/>
      <c r="ANJ51"/>
      <c r="ANK51"/>
      <c r="ANL51"/>
    </row>
    <row r="52" spans="1:9 1050:1052" x14ac:dyDescent="0.25">
      <c r="A52" s="75">
        <v>1</v>
      </c>
      <c r="B52" s="75">
        <v>19</v>
      </c>
      <c r="C52" s="76">
        <v>6.9444444444444441E-3</v>
      </c>
      <c r="D52" s="16">
        <f t="shared" si="2"/>
        <v>10</v>
      </c>
      <c r="E52" s="27">
        <f>D52-10</f>
        <v>0</v>
      </c>
      <c r="F52" s="75">
        <v>0</v>
      </c>
      <c r="G52" s="62"/>
      <c r="H52" s="62"/>
      <c r="I52" s="62"/>
      <c r="ANJ52"/>
      <c r="ANK52"/>
      <c r="ANL52"/>
    </row>
    <row r="53" spans="1:9 1050:1052" x14ac:dyDescent="0.25">
      <c r="A53" s="75"/>
      <c r="B53" s="75"/>
      <c r="C53" s="76">
        <v>7.6388888888888886E-3</v>
      </c>
      <c r="D53" s="16">
        <f t="shared" si="2"/>
        <v>11</v>
      </c>
      <c r="E53" s="27">
        <f t="shared" ref="E53:E57" si="12">D53-10</f>
        <v>1</v>
      </c>
      <c r="F53" s="75">
        <v>1</v>
      </c>
      <c r="G53" s="62"/>
      <c r="H53" s="62"/>
      <c r="I53" s="62"/>
    </row>
    <row r="54" spans="1:9 1050:1052" x14ac:dyDescent="0.25">
      <c r="A54" s="75"/>
      <c r="B54" s="75"/>
      <c r="C54" s="76">
        <v>5.0694444444444452E-2</v>
      </c>
      <c r="D54" s="16">
        <f t="shared" si="2"/>
        <v>73</v>
      </c>
      <c r="E54" s="27">
        <f t="shared" si="12"/>
        <v>63</v>
      </c>
      <c r="F54" s="75">
        <v>1</v>
      </c>
      <c r="G54" s="62"/>
      <c r="H54" s="62"/>
      <c r="I54" s="62"/>
    </row>
    <row r="55" spans="1:9 1050:1052" x14ac:dyDescent="0.25">
      <c r="A55" s="75"/>
      <c r="B55" s="75"/>
      <c r="C55" s="76">
        <v>5.9027777777777783E-2</v>
      </c>
      <c r="D55" s="16">
        <f t="shared" si="2"/>
        <v>85</v>
      </c>
      <c r="E55" s="27">
        <f t="shared" si="12"/>
        <v>75</v>
      </c>
      <c r="F55" s="75">
        <v>1</v>
      </c>
      <c r="G55" s="62"/>
      <c r="H55" s="62"/>
      <c r="I55" s="62"/>
    </row>
    <row r="56" spans="1:9 1050:1052" x14ac:dyDescent="0.25">
      <c r="A56" s="75"/>
      <c r="B56" s="75"/>
      <c r="C56" s="76">
        <v>8.6805555555555566E-2</v>
      </c>
      <c r="D56" s="16">
        <f t="shared" si="2"/>
        <v>125.00000000000001</v>
      </c>
      <c r="E56" s="27">
        <f t="shared" si="12"/>
        <v>115.00000000000001</v>
      </c>
      <c r="F56" s="75">
        <v>1</v>
      </c>
      <c r="G56" s="62"/>
      <c r="H56" s="62"/>
      <c r="I56" s="62"/>
    </row>
    <row r="57" spans="1:9 1050:1052" x14ac:dyDescent="0.25">
      <c r="A57" s="75"/>
      <c r="B57" s="75"/>
      <c r="C57" s="76">
        <v>9.0277777777777776E-2</v>
      </c>
      <c r="D57" s="16">
        <f t="shared" si="2"/>
        <v>130</v>
      </c>
      <c r="E57" s="27">
        <f t="shared" si="12"/>
        <v>120</v>
      </c>
      <c r="F57" s="75">
        <v>8</v>
      </c>
      <c r="G57" s="71"/>
      <c r="H57" s="71"/>
      <c r="I57" s="71"/>
    </row>
    <row r="58" spans="1:9 1050:1052" x14ac:dyDescent="0.25">
      <c r="A58" s="75">
        <v>1</v>
      </c>
      <c r="B58" s="75">
        <v>21</v>
      </c>
      <c r="C58" s="76">
        <v>5.5555555555555558E-3</v>
      </c>
      <c r="D58" s="16">
        <f t="shared" si="2"/>
        <v>8</v>
      </c>
      <c r="E58" s="27">
        <f>D58-8</f>
        <v>0</v>
      </c>
      <c r="F58" s="75">
        <v>0</v>
      </c>
      <c r="G58" s="71"/>
      <c r="H58" s="71"/>
      <c r="I58" s="71"/>
    </row>
    <row r="59" spans="1:9 1050:1052" x14ac:dyDescent="0.25">
      <c r="A59" s="75"/>
      <c r="B59" s="75"/>
      <c r="C59" s="76">
        <v>6.2499999999999995E-3</v>
      </c>
      <c r="D59" s="16">
        <f t="shared" si="2"/>
        <v>8.9999999999999982</v>
      </c>
      <c r="E59" s="27">
        <f t="shared" ref="E59:E66" si="13">D59-8</f>
        <v>0.99999999999999822</v>
      </c>
      <c r="F59" s="75">
        <v>1</v>
      </c>
      <c r="G59" s="71"/>
      <c r="H59" s="71"/>
      <c r="I59" s="71"/>
    </row>
    <row r="60" spans="1:9 1050:1052" x14ac:dyDescent="0.25">
      <c r="A60" s="75"/>
      <c r="B60" s="75"/>
      <c r="C60" s="76">
        <v>8.8888888888888892E-2</v>
      </c>
      <c r="D60" s="16">
        <f t="shared" si="2"/>
        <v>128</v>
      </c>
      <c r="E60" s="27">
        <f t="shared" si="13"/>
        <v>120</v>
      </c>
      <c r="F60" s="75">
        <v>8</v>
      </c>
      <c r="G60" s="71"/>
      <c r="H60" s="71"/>
      <c r="I60" s="71"/>
    </row>
    <row r="61" spans="1:9 1050:1052" x14ac:dyDescent="0.25">
      <c r="A61" s="75">
        <v>1</v>
      </c>
      <c r="B61" s="75">
        <v>23</v>
      </c>
      <c r="C61" s="76">
        <v>5.5555555555555558E-3</v>
      </c>
      <c r="D61" s="16">
        <f t="shared" si="2"/>
        <v>8</v>
      </c>
      <c r="E61" s="27">
        <f t="shared" si="13"/>
        <v>0</v>
      </c>
      <c r="F61" s="75">
        <v>0</v>
      </c>
      <c r="G61" s="71"/>
      <c r="H61" s="71"/>
      <c r="I61" s="71"/>
    </row>
    <row r="62" spans="1:9 1050:1052" x14ac:dyDescent="0.25">
      <c r="A62" s="75"/>
      <c r="B62" s="75"/>
      <c r="C62" s="76">
        <v>5.5555555555555558E-3</v>
      </c>
      <c r="D62" s="16">
        <f t="shared" si="2"/>
        <v>8</v>
      </c>
      <c r="E62" s="27">
        <f t="shared" si="13"/>
        <v>0</v>
      </c>
      <c r="F62" s="75">
        <v>6</v>
      </c>
      <c r="G62" s="62"/>
      <c r="H62" s="62"/>
      <c r="I62" s="62"/>
    </row>
    <row r="63" spans="1:9 1050:1052" x14ac:dyDescent="0.25">
      <c r="A63" s="75"/>
      <c r="B63" s="75"/>
      <c r="C63" s="76">
        <v>6.2499999999999995E-3</v>
      </c>
      <c r="D63" s="16">
        <f t="shared" si="2"/>
        <v>8.9999999999999982</v>
      </c>
      <c r="E63" s="27">
        <f t="shared" si="13"/>
        <v>0.99999999999999822</v>
      </c>
      <c r="F63" s="75">
        <v>7</v>
      </c>
      <c r="G63" s="62"/>
      <c r="H63" s="62"/>
      <c r="I63" s="62"/>
    </row>
    <row r="64" spans="1:9 1050:1052" x14ac:dyDescent="0.25">
      <c r="A64" s="75"/>
      <c r="B64" s="75"/>
      <c r="C64" s="76">
        <v>9.0277777777777787E-3</v>
      </c>
      <c r="D64" s="16">
        <f t="shared" si="2"/>
        <v>13.000000000000002</v>
      </c>
      <c r="E64" s="27">
        <f t="shared" si="13"/>
        <v>5.0000000000000018</v>
      </c>
      <c r="F64" s="75">
        <v>1</v>
      </c>
      <c r="G64" s="62"/>
      <c r="H64" s="62"/>
      <c r="I64" s="62"/>
    </row>
    <row r="65" spans="1:9" x14ac:dyDescent="0.25">
      <c r="A65" s="75"/>
      <c r="B65" s="75"/>
      <c r="C65" s="76">
        <v>5.5555555555555552E-2</v>
      </c>
      <c r="D65" s="16">
        <f t="shared" si="2"/>
        <v>80</v>
      </c>
      <c r="E65" s="27">
        <f t="shared" si="13"/>
        <v>72</v>
      </c>
      <c r="F65" s="75">
        <v>1</v>
      </c>
      <c r="G65" s="62"/>
      <c r="H65" s="62"/>
      <c r="I65" s="62"/>
    </row>
    <row r="66" spans="1:9" x14ac:dyDescent="0.25">
      <c r="A66" s="75"/>
      <c r="B66" s="75"/>
      <c r="C66" s="76">
        <v>8.8888888888888892E-2</v>
      </c>
      <c r="D66" s="16">
        <f t="shared" si="2"/>
        <v>128</v>
      </c>
      <c r="E66" s="27">
        <f t="shared" si="13"/>
        <v>120</v>
      </c>
      <c r="F66" s="75">
        <v>8</v>
      </c>
      <c r="G66" s="62"/>
      <c r="H66" s="62"/>
      <c r="I66" s="62"/>
    </row>
    <row r="67" spans="1:9" x14ac:dyDescent="0.25">
      <c r="A67" s="75">
        <v>1</v>
      </c>
      <c r="B67" s="75">
        <v>25</v>
      </c>
      <c r="C67" s="76">
        <v>6.9444444444444441E-3</v>
      </c>
      <c r="D67" s="16">
        <f t="shared" si="2"/>
        <v>10</v>
      </c>
      <c r="E67" s="27">
        <f>D67-10</f>
        <v>0</v>
      </c>
      <c r="F67" s="75">
        <v>0</v>
      </c>
      <c r="G67" s="62"/>
      <c r="H67" s="62"/>
      <c r="I67" s="62"/>
    </row>
    <row r="68" spans="1:9" x14ac:dyDescent="0.25">
      <c r="A68" s="75"/>
      <c r="B68" s="75"/>
      <c r="C68" s="76">
        <v>8.3333333333333332E-3</v>
      </c>
      <c r="D68" s="16">
        <f t="shared" si="2"/>
        <v>12</v>
      </c>
      <c r="E68" s="27">
        <f t="shared" ref="E68:E70" si="14">D68-10</f>
        <v>2</v>
      </c>
      <c r="F68" s="75">
        <v>1</v>
      </c>
      <c r="G68" s="62"/>
      <c r="H68" s="62"/>
      <c r="I68" s="62"/>
    </row>
    <row r="69" spans="1:9" x14ac:dyDescent="0.25">
      <c r="A69" s="75"/>
      <c r="B69" s="75"/>
      <c r="C69" s="76">
        <v>4.027777777777778E-2</v>
      </c>
      <c r="D69" s="16">
        <f t="shared" si="2"/>
        <v>58.000000000000007</v>
      </c>
      <c r="E69" s="27">
        <f t="shared" si="14"/>
        <v>48.000000000000007</v>
      </c>
      <c r="F69" s="75">
        <v>1</v>
      </c>
      <c r="G69" s="62"/>
      <c r="H69" s="62"/>
      <c r="I69" s="62"/>
    </row>
    <row r="70" spans="1:9" x14ac:dyDescent="0.25">
      <c r="A70" s="75"/>
      <c r="B70" s="75"/>
      <c r="C70" s="76">
        <v>9.0277777777777776E-2</v>
      </c>
      <c r="D70" s="16">
        <f t="shared" si="2"/>
        <v>130</v>
      </c>
      <c r="E70" s="27">
        <f t="shared" si="14"/>
        <v>120</v>
      </c>
      <c r="F70" s="75">
        <v>8</v>
      </c>
      <c r="G70" s="62"/>
      <c r="H70" s="62"/>
      <c r="I70" s="62"/>
    </row>
    <row r="71" spans="1:9" x14ac:dyDescent="0.25">
      <c r="A71" s="75">
        <v>1</v>
      </c>
      <c r="B71" s="75">
        <v>27</v>
      </c>
      <c r="C71" s="76">
        <v>5.5555555555555558E-3</v>
      </c>
      <c r="D71" s="16">
        <f t="shared" si="2"/>
        <v>8</v>
      </c>
      <c r="E71" s="27">
        <f>D71-8</f>
        <v>0</v>
      </c>
      <c r="F71" s="75">
        <v>0</v>
      </c>
      <c r="G71" s="62"/>
      <c r="H71" s="62"/>
      <c r="I71" s="62"/>
    </row>
    <row r="72" spans="1:9" x14ac:dyDescent="0.25">
      <c r="A72" s="75"/>
      <c r="B72" s="75"/>
      <c r="C72" s="76">
        <v>1.0416666666666666E-2</v>
      </c>
      <c r="D72" s="16">
        <f t="shared" si="2"/>
        <v>15</v>
      </c>
      <c r="E72" s="27">
        <f t="shared" ref="E72:E76" si="15">D72-8</f>
        <v>7</v>
      </c>
      <c r="F72" s="75">
        <v>1</v>
      </c>
      <c r="G72" s="62"/>
      <c r="H72" s="62"/>
      <c r="I72" s="62"/>
    </row>
    <row r="73" spans="1:9" x14ac:dyDescent="0.25">
      <c r="A73" s="75"/>
      <c r="B73" s="75"/>
      <c r="C73" s="76">
        <v>3.8194444444444441E-2</v>
      </c>
      <c r="D73" s="16">
        <f t="shared" ref="D73:D136" si="16">C73*60*24</f>
        <v>55</v>
      </c>
      <c r="E73" s="27">
        <f t="shared" si="15"/>
        <v>47</v>
      </c>
      <c r="F73" s="75">
        <v>1</v>
      </c>
      <c r="G73" s="62"/>
      <c r="H73" s="62"/>
      <c r="I73" s="62"/>
    </row>
    <row r="74" spans="1:9" x14ac:dyDescent="0.25">
      <c r="A74" s="75"/>
      <c r="B74" s="75"/>
      <c r="C74" s="76">
        <v>4.2361111111111106E-2</v>
      </c>
      <c r="D74" s="16">
        <f t="shared" si="16"/>
        <v>61</v>
      </c>
      <c r="E74" s="27">
        <f t="shared" si="15"/>
        <v>53</v>
      </c>
      <c r="F74" s="75">
        <v>1</v>
      </c>
      <c r="G74" s="62"/>
      <c r="H74" s="62"/>
      <c r="I74" s="62"/>
    </row>
    <row r="75" spans="1:9" x14ac:dyDescent="0.25">
      <c r="A75" s="75"/>
      <c r="B75" s="75"/>
      <c r="C75" s="76">
        <v>4.9305555555555554E-2</v>
      </c>
      <c r="D75" s="16">
        <f t="shared" si="16"/>
        <v>71</v>
      </c>
      <c r="E75" s="27">
        <f t="shared" si="15"/>
        <v>63</v>
      </c>
      <c r="F75" s="75">
        <v>1</v>
      </c>
      <c r="G75" s="62"/>
      <c r="H75" s="62"/>
      <c r="I75" s="62"/>
    </row>
    <row r="76" spans="1:9" x14ac:dyDescent="0.25">
      <c r="A76" s="75"/>
      <c r="B76" s="75"/>
      <c r="C76" s="76">
        <v>8.8888888888888892E-2</v>
      </c>
      <c r="D76" s="16">
        <f t="shared" si="16"/>
        <v>128</v>
      </c>
      <c r="E76" s="27">
        <f t="shared" si="15"/>
        <v>120</v>
      </c>
      <c r="F76" s="75">
        <v>8</v>
      </c>
      <c r="G76" s="62"/>
      <c r="H76" s="62"/>
      <c r="I76" s="62"/>
    </row>
    <row r="77" spans="1:9" x14ac:dyDescent="0.25">
      <c r="A77" s="75">
        <v>1</v>
      </c>
      <c r="B77" s="75">
        <v>29</v>
      </c>
      <c r="C77" s="76">
        <v>6.2499999999999995E-3</v>
      </c>
      <c r="D77" s="16">
        <f t="shared" si="16"/>
        <v>8.9999999999999982</v>
      </c>
      <c r="E77" s="27">
        <f>D77-9</f>
        <v>0</v>
      </c>
      <c r="F77" s="75">
        <v>0</v>
      </c>
      <c r="G77" s="62"/>
      <c r="H77" s="62"/>
      <c r="I77" s="62"/>
    </row>
    <row r="78" spans="1:9" x14ac:dyDescent="0.25">
      <c r="A78" s="75"/>
      <c r="B78" s="75"/>
      <c r="C78" s="76">
        <v>6.9444444444444441E-3</v>
      </c>
      <c r="D78" s="16">
        <f t="shared" si="16"/>
        <v>10</v>
      </c>
      <c r="E78" s="27">
        <f t="shared" ref="E78:E90" si="17">D78-9</f>
        <v>1</v>
      </c>
      <c r="F78" s="75">
        <v>1</v>
      </c>
      <c r="G78" s="62"/>
      <c r="H78" s="62"/>
      <c r="I78" s="62"/>
    </row>
    <row r="79" spans="1:9" x14ac:dyDescent="0.25">
      <c r="A79" s="75"/>
      <c r="B79" s="75"/>
      <c r="C79" s="76">
        <v>8.9583333333333334E-2</v>
      </c>
      <c r="D79" s="16">
        <f t="shared" si="16"/>
        <v>129</v>
      </c>
      <c r="E79" s="27">
        <f t="shared" si="17"/>
        <v>120</v>
      </c>
      <c r="F79" s="75">
        <v>8</v>
      </c>
      <c r="G79" s="62"/>
      <c r="H79" s="62"/>
      <c r="I79" s="62"/>
    </row>
    <row r="80" spans="1:9" x14ac:dyDescent="0.25">
      <c r="A80" s="75">
        <v>2</v>
      </c>
      <c r="B80" s="75">
        <v>2</v>
      </c>
      <c r="C80" s="76">
        <v>6.9444444444444441E-3</v>
      </c>
      <c r="D80" s="16">
        <f t="shared" si="16"/>
        <v>10</v>
      </c>
      <c r="E80" s="27">
        <f t="shared" si="17"/>
        <v>1</v>
      </c>
      <c r="F80" s="75">
        <v>0</v>
      </c>
      <c r="G80" s="62"/>
      <c r="H80" s="62"/>
      <c r="I80" s="62"/>
    </row>
    <row r="81" spans="1:9" x14ac:dyDescent="0.25">
      <c r="A81" s="75"/>
      <c r="B81" s="75"/>
      <c r="C81" s="76">
        <v>6.9444444444444441E-3</v>
      </c>
      <c r="D81" s="16">
        <f t="shared" si="16"/>
        <v>10</v>
      </c>
      <c r="E81" s="27">
        <f t="shared" si="17"/>
        <v>1</v>
      </c>
      <c r="F81" s="75">
        <v>6</v>
      </c>
      <c r="G81" s="62"/>
      <c r="H81" s="62"/>
      <c r="I81" s="62"/>
    </row>
    <row r="82" spans="1:9" x14ac:dyDescent="0.25">
      <c r="A82" s="75"/>
      <c r="B82" s="75"/>
      <c r="C82" s="76">
        <v>7.6388888888888886E-3</v>
      </c>
      <c r="D82" s="16">
        <f t="shared" si="16"/>
        <v>11</v>
      </c>
      <c r="E82" s="27">
        <f t="shared" si="17"/>
        <v>2</v>
      </c>
      <c r="F82" s="75">
        <v>7</v>
      </c>
      <c r="G82" s="62"/>
      <c r="H82" s="62"/>
      <c r="I82" s="62"/>
    </row>
    <row r="83" spans="1:9" x14ac:dyDescent="0.25">
      <c r="A83" s="75"/>
      <c r="B83" s="75"/>
      <c r="C83" s="76">
        <v>1.5277777777777777E-2</v>
      </c>
      <c r="D83" s="16">
        <f t="shared" si="16"/>
        <v>22</v>
      </c>
      <c r="E83" s="27">
        <f t="shared" si="17"/>
        <v>13</v>
      </c>
      <c r="F83" s="75">
        <v>1</v>
      </c>
      <c r="G83" s="62"/>
      <c r="H83" s="62"/>
      <c r="I83" s="62"/>
    </row>
    <row r="84" spans="1:9" x14ac:dyDescent="0.25">
      <c r="A84" s="75"/>
      <c r="B84" s="75"/>
      <c r="C84" s="76">
        <v>9.0277777777777776E-2</v>
      </c>
      <c r="D84" s="16">
        <f t="shared" si="16"/>
        <v>130</v>
      </c>
      <c r="E84" s="27">
        <f t="shared" si="17"/>
        <v>121</v>
      </c>
      <c r="F84" s="75">
        <v>8</v>
      </c>
      <c r="G84" s="62"/>
      <c r="H84" s="62"/>
      <c r="I84" s="62"/>
    </row>
    <row r="85" spans="1:9" x14ac:dyDescent="0.25">
      <c r="A85" s="75">
        <v>2</v>
      </c>
      <c r="B85" s="75">
        <v>4</v>
      </c>
      <c r="C85" s="76">
        <v>6.2499999999999995E-3</v>
      </c>
      <c r="D85" s="16">
        <f t="shared" si="16"/>
        <v>8.9999999999999982</v>
      </c>
      <c r="E85" s="27">
        <f t="shared" si="17"/>
        <v>0</v>
      </c>
      <c r="F85" s="75">
        <v>0</v>
      </c>
      <c r="G85" s="62"/>
      <c r="H85" s="62"/>
      <c r="I85" s="62"/>
    </row>
    <row r="86" spans="1:9" x14ac:dyDescent="0.25">
      <c r="A86" s="75"/>
      <c r="B86" s="75"/>
      <c r="C86" s="76">
        <v>6.9444444444444441E-3</v>
      </c>
      <c r="D86" s="16">
        <f t="shared" si="16"/>
        <v>10</v>
      </c>
      <c r="E86" s="27">
        <f t="shared" si="17"/>
        <v>1</v>
      </c>
      <c r="F86" s="75">
        <v>4</v>
      </c>
      <c r="G86" s="62"/>
      <c r="H86" s="62"/>
      <c r="I86" s="62"/>
    </row>
    <row r="87" spans="1:9" x14ac:dyDescent="0.25">
      <c r="A87" s="75"/>
      <c r="B87" s="75"/>
      <c r="C87" s="76">
        <v>7.6388888888888886E-3</v>
      </c>
      <c r="D87" s="16">
        <f t="shared" si="16"/>
        <v>11</v>
      </c>
      <c r="E87" s="27">
        <f t="shared" si="17"/>
        <v>2</v>
      </c>
      <c r="F87" s="75">
        <v>5</v>
      </c>
      <c r="G87" s="62"/>
      <c r="H87" s="62"/>
      <c r="I87" s="62"/>
    </row>
    <row r="88" spans="1:9" x14ac:dyDescent="0.25">
      <c r="A88" s="75"/>
      <c r="B88" s="75"/>
      <c r="C88" s="76">
        <v>1.0416666666666666E-2</v>
      </c>
      <c r="D88" s="16">
        <f t="shared" si="16"/>
        <v>15</v>
      </c>
      <c r="E88" s="27">
        <f t="shared" si="17"/>
        <v>6</v>
      </c>
      <c r="F88" s="75">
        <v>1</v>
      </c>
      <c r="G88" s="62"/>
      <c r="H88" s="62"/>
      <c r="I88" s="62"/>
    </row>
    <row r="89" spans="1:9" x14ac:dyDescent="0.25">
      <c r="A89" s="75"/>
      <c r="B89" s="75"/>
      <c r="C89" s="76">
        <v>6.9444444444444434E-2</v>
      </c>
      <c r="D89" s="16">
        <f t="shared" si="16"/>
        <v>99.999999999999986</v>
      </c>
      <c r="E89" s="27">
        <f t="shared" si="17"/>
        <v>90.999999999999986</v>
      </c>
      <c r="F89" s="75">
        <v>1</v>
      </c>
      <c r="G89" s="62"/>
      <c r="H89" s="62"/>
      <c r="I89" s="62"/>
    </row>
    <row r="90" spans="1:9" x14ac:dyDescent="0.25">
      <c r="A90" s="75"/>
      <c r="B90" s="75"/>
      <c r="C90" s="76">
        <v>8.9583333333333334E-2</v>
      </c>
      <c r="D90" s="16">
        <f t="shared" si="16"/>
        <v>129</v>
      </c>
      <c r="E90" s="27">
        <f t="shared" si="17"/>
        <v>120</v>
      </c>
      <c r="F90" s="75">
        <v>8</v>
      </c>
      <c r="G90" s="62"/>
      <c r="H90" s="62"/>
      <c r="I90" s="62"/>
    </row>
    <row r="91" spans="1:9" x14ac:dyDescent="0.25">
      <c r="A91" s="75">
        <v>2</v>
      </c>
      <c r="B91" s="75">
        <v>6</v>
      </c>
      <c r="C91" s="76">
        <v>6.9444444444444441E-3</v>
      </c>
      <c r="D91" s="16">
        <f t="shared" si="16"/>
        <v>10</v>
      </c>
      <c r="E91" s="27">
        <f>D91-10</f>
        <v>0</v>
      </c>
      <c r="F91" s="75">
        <v>0</v>
      </c>
      <c r="G91" s="62"/>
      <c r="H91" s="62"/>
      <c r="I91" s="62"/>
    </row>
    <row r="92" spans="1:9" x14ac:dyDescent="0.25">
      <c r="A92" s="75"/>
      <c r="B92" s="75"/>
      <c r="C92" s="76">
        <v>7.6388888888888886E-3</v>
      </c>
      <c r="D92" s="16">
        <f t="shared" si="16"/>
        <v>11</v>
      </c>
      <c r="E92" s="27">
        <f t="shared" ref="E92:E95" si="18">D92-10</f>
        <v>1</v>
      </c>
      <c r="F92" s="75">
        <v>6</v>
      </c>
      <c r="G92" s="62"/>
      <c r="H92" s="62"/>
      <c r="I92" s="62"/>
    </row>
    <row r="93" spans="1:9" x14ac:dyDescent="0.25">
      <c r="A93" s="75"/>
      <c r="B93" s="75"/>
      <c r="C93" s="76">
        <v>7.6388888888888886E-3</v>
      </c>
      <c r="D93" s="16">
        <f t="shared" si="16"/>
        <v>11</v>
      </c>
      <c r="E93" s="27">
        <f t="shared" si="18"/>
        <v>1</v>
      </c>
      <c r="F93" s="75">
        <v>7</v>
      </c>
      <c r="G93" s="62"/>
      <c r="H93" s="62"/>
      <c r="I93" s="62"/>
    </row>
    <row r="94" spans="1:9" x14ac:dyDescent="0.25">
      <c r="A94" s="75"/>
      <c r="B94" s="75"/>
      <c r="C94" s="76">
        <v>9.7222222222222224E-3</v>
      </c>
      <c r="D94" s="16">
        <f t="shared" si="16"/>
        <v>14</v>
      </c>
      <c r="E94" s="27">
        <f t="shared" si="18"/>
        <v>4</v>
      </c>
      <c r="F94" s="75">
        <v>1</v>
      </c>
      <c r="G94" s="62"/>
      <c r="H94" s="62"/>
      <c r="I94" s="62"/>
    </row>
    <row r="95" spans="1:9" x14ac:dyDescent="0.25">
      <c r="A95" s="75"/>
      <c r="B95" s="75"/>
      <c r="C95" s="76">
        <v>9.0277777777777776E-2</v>
      </c>
      <c r="D95" s="16">
        <f t="shared" si="16"/>
        <v>130</v>
      </c>
      <c r="E95" s="27">
        <f t="shared" si="18"/>
        <v>120</v>
      </c>
      <c r="F95" s="75">
        <v>8</v>
      </c>
      <c r="G95" s="62"/>
      <c r="H95" s="62"/>
      <c r="I95" s="62"/>
    </row>
    <row r="96" spans="1:9" x14ac:dyDescent="0.25">
      <c r="A96" s="75">
        <v>2</v>
      </c>
      <c r="B96" s="75">
        <v>8</v>
      </c>
      <c r="C96" s="76">
        <v>8.3333333333333332E-3</v>
      </c>
      <c r="D96" s="16">
        <f t="shared" si="16"/>
        <v>12</v>
      </c>
      <c r="E96" s="27">
        <f>D96-12</f>
        <v>0</v>
      </c>
      <c r="F96" s="75">
        <v>0</v>
      </c>
      <c r="G96" s="62"/>
      <c r="H96" s="62"/>
      <c r="I96" s="62"/>
    </row>
    <row r="97" spans="1:9" x14ac:dyDescent="0.25">
      <c r="A97" s="75"/>
      <c r="B97" s="75"/>
      <c r="C97" s="76">
        <v>9.7222222222222224E-3</v>
      </c>
      <c r="D97" s="16">
        <f t="shared" si="16"/>
        <v>14</v>
      </c>
      <c r="E97" s="27">
        <f t="shared" ref="E97:E103" si="19">D97-12</f>
        <v>2</v>
      </c>
      <c r="F97" s="75">
        <v>1</v>
      </c>
      <c r="G97" s="62"/>
      <c r="H97" s="62"/>
      <c r="I97" s="62"/>
    </row>
    <row r="98" spans="1:9" x14ac:dyDescent="0.25">
      <c r="A98" s="75"/>
      <c r="B98" s="75"/>
      <c r="C98" s="76">
        <v>1.0416666666666666E-2</v>
      </c>
      <c r="D98" s="16">
        <f t="shared" si="16"/>
        <v>15</v>
      </c>
      <c r="E98" s="27">
        <f t="shared" si="19"/>
        <v>3</v>
      </c>
      <c r="F98" s="75">
        <v>1</v>
      </c>
      <c r="G98" s="62"/>
      <c r="H98" s="62"/>
      <c r="I98" s="62"/>
    </row>
    <row r="99" spans="1:9" x14ac:dyDescent="0.25">
      <c r="A99" s="75"/>
      <c r="B99" s="75"/>
      <c r="C99" s="76">
        <v>3.0555555555555555E-2</v>
      </c>
      <c r="D99" s="16">
        <f t="shared" si="16"/>
        <v>44</v>
      </c>
      <c r="E99" s="27">
        <f t="shared" si="19"/>
        <v>32</v>
      </c>
      <c r="F99" s="75">
        <v>1</v>
      </c>
      <c r="G99" s="62"/>
      <c r="H99" s="62"/>
      <c r="I99" s="62"/>
    </row>
    <row r="100" spans="1:9" x14ac:dyDescent="0.25">
      <c r="A100" s="75"/>
      <c r="B100" s="75"/>
      <c r="C100" s="76">
        <v>4.1666666666666664E-2</v>
      </c>
      <c r="D100" s="16">
        <f t="shared" si="16"/>
        <v>60</v>
      </c>
      <c r="E100" s="27">
        <f t="shared" si="19"/>
        <v>48</v>
      </c>
      <c r="F100" s="75">
        <v>1</v>
      </c>
      <c r="G100" s="62"/>
      <c r="H100" s="62"/>
      <c r="I100" s="62"/>
    </row>
    <row r="101" spans="1:9" x14ac:dyDescent="0.25">
      <c r="A101" s="75"/>
      <c r="B101" s="75"/>
      <c r="C101" s="76">
        <v>4.2361111111111106E-2</v>
      </c>
      <c r="D101" s="16">
        <f t="shared" si="16"/>
        <v>61</v>
      </c>
      <c r="E101" s="27">
        <f t="shared" si="19"/>
        <v>49</v>
      </c>
      <c r="F101" s="75">
        <v>1</v>
      </c>
      <c r="G101" s="62"/>
      <c r="H101" s="62"/>
      <c r="I101" s="62"/>
    </row>
    <row r="102" spans="1:9" x14ac:dyDescent="0.25">
      <c r="A102" s="75"/>
      <c r="B102" s="75"/>
      <c r="C102" s="76">
        <v>6.458333333333334E-2</v>
      </c>
      <c r="D102" s="16">
        <f t="shared" si="16"/>
        <v>93.000000000000014</v>
      </c>
      <c r="E102" s="27">
        <f t="shared" si="19"/>
        <v>81.000000000000014</v>
      </c>
      <c r="F102" s="75">
        <v>1</v>
      </c>
      <c r="G102" s="62"/>
      <c r="H102" s="62"/>
      <c r="I102" s="62"/>
    </row>
    <row r="103" spans="1:9" x14ac:dyDescent="0.25">
      <c r="A103" s="75"/>
      <c r="B103" s="75"/>
      <c r="C103" s="76">
        <v>9.1666666666666674E-2</v>
      </c>
      <c r="D103" s="16">
        <f t="shared" si="16"/>
        <v>132</v>
      </c>
      <c r="E103" s="27">
        <f t="shared" si="19"/>
        <v>120</v>
      </c>
      <c r="F103" s="75">
        <v>8</v>
      </c>
      <c r="G103" s="62"/>
      <c r="H103" s="62"/>
      <c r="I103" s="62"/>
    </row>
    <row r="104" spans="1:9" x14ac:dyDescent="0.25">
      <c r="A104" s="75">
        <v>2</v>
      </c>
      <c r="B104" s="75">
        <v>10</v>
      </c>
      <c r="C104" s="76">
        <v>6.2499999999999995E-3</v>
      </c>
      <c r="D104" s="16">
        <f t="shared" si="16"/>
        <v>8.9999999999999982</v>
      </c>
      <c r="E104" s="27">
        <f>D104-9</f>
        <v>0</v>
      </c>
      <c r="F104" s="75">
        <v>0</v>
      </c>
      <c r="G104" s="62"/>
      <c r="H104" s="62"/>
      <c r="I104" s="62"/>
    </row>
    <row r="105" spans="1:9" x14ac:dyDescent="0.25">
      <c r="A105" s="75"/>
      <c r="B105" s="75"/>
      <c r="C105" s="76">
        <v>6.2499999999999995E-3</v>
      </c>
      <c r="D105" s="16">
        <f t="shared" si="16"/>
        <v>8.9999999999999982</v>
      </c>
      <c r="E105" s="27">
        <f t="shared" ref="E105:E119" si="20">D105-9</f>
        <v>0</v>
      </c>
      <c r="F105" s="75">
        <v>1</v>
      </c>
      <c r="G105" s="62"/>
      <c r="H105" s="62"/>
      <c r="I105" s="62"/>
    </row>
    <row r="106" spans="1:9" x14ac:dyDescent="0.25">
      <c r="A106" s="75"/>
      <c r="B106" s="75"/>
      <c r="C106" s="76">
        <v>8.9583333333333334E-2</v>
      </c>
      <c r="D106" s="16">
        <f t="shared" si="16"/>
        <v>129</v>
      </c>
      <c r="E106" s="27">
        <f t="shared" si="20"/>
        <v>120</v>
      </c>
      <c r="F106" s="75">
        <v>8</v>
      </c>
      <c r="G106" s="62"/>
      <c r="H106" s="62"/>
      <c r="I106" s="62"/>
    </row>
    <row r="107" spans="1:9" x14ac:dyDescent="0.25">
      <c r="A107" s="75">
        <v>2</v>
      </c>
      <c r="B107" s="75">
        <v>12</v>
      </c>
      <c r="C107" s="76">
        <v>6.2499999999999995E-3</v>
      </c>
      <c r="D107" s="16">
        <f t="shared" si="16"/>
        <v>8.9999999999999982</v>
      </c>
      <c r="E107" s="27">
        <f t="shared" si="20"/>
        <v>0</v>
      </c>
      <c r="F107" s="75">
        <v>0</v>
      </c>
      <c r="G107" s="62"/>
      <c r="H107" s="62"/>
      <c r="I107" s="62"/>
    </row>
    <row r="108" spans="1:9" x14ac:dyDescent="0.25">
      <c r="A108" s="75"/>
      <c r="B108" s="75"/>
      <c r="C108" s="76">
        <v>6.9444444444444441E-3</v>
      </c>
      <c r="D108" s="16">
        <f t="shared" si="16"/>
        <v>10</v>
      </c>
      <c r="E108" s="27">
        <f t="shared" si="20"/>
        <v>1</v>
      </c>
      <c r="F108" s="75">
        <v>1</v>
      </c>
      <c r="G108" s="62"/>
      <c r="H108" s="62"/>
      <c r="I108" s="62"/>
    </row>
    <row r="109" spans="1:9" x14ac:dyDescent="0.25">
      <c r="A109" s="75"/>
      <c r="B109" s="75"/>
      <c r="C109" s="76">
        <v>1.3194444444444444E-2</v>
      </c>
      <c r="D109" s="16">
        <f t="shared" si="16"/>
        <v>19</v>
      </c>
      <c r="E109" s="27">
        <f t="shared" si="20"/>
        <v>10</v>
      </c>
      <c r="F109" s="75">
        <v>1</v>
      </c>
      <c r="G109" s="62"/>
      <c r="H109" s="62"/>
      <c r="I109" s="62"/>
    </row>
    <row r="110" spans="1:9" x14ac:dyDescent="0.25">
      <c r="A110" s="75"/>
      <c r="B110" s="75"/>
      <c r="C110" s="76">
        <v>1.7361111111111112E-2</v>
      </c>
      <c r="D110" s="16">
        <f t="shared" si="16"/>
        <v>25</v>
      </c>
      <c r="E110" s="27">
        <f t="shared" si="20"/>
        <v>16</v>
      </c>
      <c r="F110" s="75">
        <v>1</v>
      </c>
      <c r="G110" s="62"/>
      <c r="H110" s="62"/>
      <c r="I110" s="62"/>
    </row>
    <row r="111" spans="1:9" x14ac:dyDescent="0.25">
      <c r="A111" s="75"/>
      <c r="B111" s="75"/>
      <c r="C111" s="76">
        <v>2.5694444444444447E-2</v>
      </c>
      <c r="D111" s="16">
        <f t="shared" si="16"/>
        <v>37</v>
      </c>
      <c r="E111" s="27">
        <f t="shared" si="20"/>
        <v>28</v>
      </c>
      <c r="F111" s="75">
        <v>1</v>
      </c>
      <c r="G111" s="62"/>
      <c r="H111" s="62"/>
      <c r="I111" s="62"/>
    </row>
    <row r="112" spans="1:9" x14ac:dyDescent="0.25">
      <c r="A112" s="75"/>
      <c r="B112" s="75"/>
      <c r="C112" s="76">
        <v>8.9583333333333334E-2</v>
      </c>
      <c r="D112" s="16">
        <f t="shared" si="16"/>
        <v>129</v>
      </c>
      <c r="E112" s="27">
        <f t="shared" si="20"/>
        <v>120</v>
      </c>
      <c r="F112" s="75">
        <v>8</v>
      </c>
      <c r="G112" s="62"/>
      <c r="H112" s="62"/>
      <c r="I112" s="62"/>
    </row>
    <row r="113" spans="1:9" x14ac:dyDescent="0.25">
      <c r="A113" s="75">
        <v>2</v>
      </c>
      <c r="B113" s="75">
        <v>14</v>
      </c>
      <c r="C113" s="76">
        <v>6.2499999999999995E-3</v>
      </c>
      <c r="D113" s="16">
        <f t="shared" si="16"/>
        <v>8.9999999999999982</v>
      </c>
      <c r="E113" s="27">
        <f t="shared" si="20"/>
        <v>0</v>
      </c>
      <c r="F113" s="75">
        <v>0</v>
      </c>
      <c r="G113" s="62"/>
      <c r="H113" s="62"/>
      <c r="I113" s="62"/>
    </row>
    <row r="114" spans="1:9" x14ac:dyDescent="0.25">
      <c r="A114" s="75"/>
      <c r="B114" s="75"/>
      <c r="C114" s="76">
        <v>6.9444444444444441E-3</v>
      </c>
      <c r="D114" s="16">
        <f t="shared" si="16"/>
        <v>10</v>
      </c>
      <c r="E114" s="27">
        <f t="shared" si="20"/>
        <v>1</v>
      </c>
      <c r="F114" s="75">
        <v>6</v>
      </c>
      <c r="G114" s="62"/>
      <c r="H114" s="62"/>
      <c r="I114" s="62"/>
    </row>
    <row r="115" spans="1:9" x14ac:dyDescent="0.25">
      <c r="A115" s="75"/>
      <c r="B115" s="75"/>
      <c r="C115" s="76">
        <v>7.6388888888888886E-3</v>
      </c>
      <c r="D115" s="16">
        <f t="shared" si="16"/>
        <v>11</v>
      </c>
      <c r="E115" s="27">
        <f t="shared" si="20"/>
        <v>2</v>
      </c>
      <c r="F115" s="75">
        <v>7</v>
      </c>
      <c r="G115" s="62"/>
      <c r="H115" s="62"/>
      <c r="I115" s="62"/>
    </row>
    <row r="116" spans="1:9" x14ac:dyDescent="0.25">
      <c r="A116" s="75"/>
      <c r="B116" s="75"/>
      <c r="C116" s="76">
        <v>9.7222222222222224E-3</v>
      </c>
      <c r="D116" s="16">
        <f t="shared" si="16"/>
        <v>14</v>
      </c>
      <c r="E116" s="27">
        <f t="shared" si="20"/>
        <v>5</v>
      </c>
      <c r="F116" s="75">
        <v>1</v>
      </c>
      <c r="G116" s="62"/>
      <c r="H116" s="62"/>
      <c r="I116" s="62"/>
    </row>
    <row r="117" spans="1:9" x14ac:dyDescent="0.25">
      <c r="A117" s="75"/>
      <c r="B117" s="75"/>
      <c r="C117" s="76">
        <v>1.5972222222222224E-2</v>
      </c>
      <c r="D117" s="16">
        <f t="shared" si="16"/>
        <v>23.000000000000004</v>
      </c>
      <c r="E117" s="27">
        <f t="shared" si="20"/>
        <v>14.000000000000004</v>
      </c>
      <c r="F117" s="75">
        <v>1</v>
      </c>
      <c r="G117" s="62"/>
      <c r="H117" s="62"/>
      <c r="I117" s="62"/>
    </row>
    <row r="118" spans="1:9" x14ac:dyDescent="0.25">
      <c r="A118" s="75"/>
      <c r="B118" s="75"/>
      <c r="C118" s="76">
        <v>3.5416666666666666E-2</v>
      </c>
      <c r="D118" s="16">
        <f t="shared" si="16"/>
        <v>51</v>
      </c>
      <c r="E118" s="27">
        <f t="shared" si="20"/>
        <v>42</v>
      </c>
      <c r="F118" s="75">
        <v>1</v>
      </c>
      <c r="G118" s="62"/>
      <c r="H118" s="62"/>
      <c r="I118" s="62"/>
    </row>
    <row r="119" spans="1:9" x14ac:dyDescent="0.25">
      <c r="A119" s="75"/>
      <c r="B119" s="75"/>
      <c r="C119" s="76">
        <v>8.9583333333333334E-2</v>
      </c>
      <c r="D119" s="16">
        <f t="shared" si="16"/>
        <v>129</v>
      </c>
      <c r="E119" s="27">
        <f t="shared" si="20"/>
        <v>120</v>
      </c>
      <c r="F119" s="75">
        <v>8</v>
      </c>
      <c r="G119" s="62"/>
      <c r="H119" s="62"/>
      <c r="I119" s="62"/>
    </row>
    <row r="120" spans="1:9" x14ac:dyDescent="0.25">
      <c r="A120" s="75">
        <v>2</v>
      </c>
      <c r="B120" s="75">
        <v>16</v>
      </c>
      <c r="C120" s="76">
        <v>8.3333333333333332E-3</v>
      </c>
      <c r="D120" s="16">
        <f t="shared" si="16"/>
        <v>12</v>
      </c>
      <c r="E120" s="27">
        <f>D120-12</f>
        <v>0</v>
      </c>
      <c r="F120" s="75">
        <v>0</v>
      </c>
      <c r="G120" s="62"/>
      <c r="H120" s="62"/>
      <c r="I120" s="62"/>
    </row>
    <row r="121" spans="1:9" x14ac:dyDescent="0.25">
      <c r="A121" s="75"/>
      <c r="B121" s="75"/>
      <c r="C121" s="76">
        <v>8.3333333333333332E-3</v>
      </c>
      <c r="D121" s="16">
        <f t="shared" si="16"/>
        <v>12</v>
      </c>
      <c r="E121" s="27">
        <f t="shared" ref="E121:E124" si="21">D121-12</f>
        <v>0</v>
      </c>
      <c r="F121" s="75">
        <v>4</v>
      </c>
      <c r="G121" s="62"/>
      <c r="H121" s="62"/>
      <c r="I121" s="62"/>
    </row>
    <row r="122" spans="1:9" x14ac:dyDescent="0.25">
      <c r="A122" s="75"/>
      <c r="B122" s="75"/>
      <c r="C122" s="76">
        <v>8.3333333333333332E-3</v>
      </c>
      <c r="D122" s="16">
        <f t="shared" si="16"/>
        <v>12</v>
      </c>
      <c r="E122" s="27">
        <f t="shared" si="21"/>
        <v>0</v>
      </c>
      <c r="F122" s="75">
        <v>5</v>
      </c>
      <c r="G122" s="62"/>
      <c r="H122" s="62"/>
      <c r="I122" s="62"/>
    </row>
    <row r="123" spans="1:9" x14ac:dyDescent="0.25">
      <c r="A123" s="75"/>
      <c r="B123" s="75"/>
      <c r="C123" s="76">
        <v>1.3194444444444444E-2</v>
      </c>
      <c r="D123" s="16">
        <f t="shared" si="16"/>
        <v>19</v>
      </c>
      <c r="E123" s="27">
        <f t="shared" si="21"/>
        <v>7</v>
      </c>
      <c r="F123" s="75">
        <v>1</v>
      </c>
      <c r="G123" s="62"/>
      <c r="H123" s="62"/>
      <c r="I123" s="62"/>
    </row>
    <row r="124" spans="1:9" x14ac:dyDescent="0.25">
      <c r="A124" s="75"/>
      <c r="B124" s="75"/>
      <c r="C124" s="76">
        <v>9.1666666666666674E-2</v>
      </c>
      <c r="D124" s="16">
        <f t="shared" si="16"/>
        <v>132</v>
      </c>
      <c r="E124" s="27">
        <f t="shared" si="21"/>
        <v>120</v>
      </c>
      <c r="F124" s="75">
        <v>8</v>
      </c>
      <c r="G124" s="62"/>
      <c r="H124" s="62"/>
      <c r="I124" s="62"/>
    </row>
    <row r="125" spans="1:9" x14ac:dyDescent="0.25">
      <c r="A125" s="75">
        <v>2</v>
      </c>
      <c r="B125" s="75">
        <v>18</v>
      </c>
      <c r="C125" s="76">
        <v>7.6388888888888886E-3</v>
      </c>
      <c r="D125" s="16">
        <f t="shared" si="16"/>
        <v>11</v>
      </c>
      <c r="E125" s="27">
        <f>D125-11</f>
        <v>0</v>
      </c>
      <c r="F125" s="75">
        <v>0</v>
      </c>
      <c r="G125" s="62"/>
      <c r="H125" s="62"/>
      <c r="I125" s="62"/>
    </row>
    <row r="126" spans="1:9" x14ac:dyDescent="0.25">
      <c r="A126" s="75"/>
      <c r="B126" s="75"/>
      <c r="C126" s="76">
        <v>9.0277777777777787E-3</v>
      </c>
      <c r="D126" s="16">
        <f t="shared" si="16"/>
        <v>13.000000000000002</v>
      </c>
      <c r="E126" s="27">
        <f t="shared" ref="E126:E130" si="22">D126-11</f>
        <v>2.0000000000000018</v>
      </c>
      <c r="F126" s="75">
        <v>6</v>
      </c>
      <c r="G126" s="62"/>
      <c r="H126" s="62"/>
      <c r="I126" s="62"/>
    </row>
    <row r="127" spans="1:9" x14ac:dyDescent="0.25">
      <c r="A127" s="75"/>
      <c r="B127" s="75"/>
      <c r="C127" s="76">
        <v>9.0277777777777787E-3</v>
      </c>
      <c r="D127" s="16">
        <f t="shared" si="16"/>
        <v>13.000000000000002</v>
      </c>
      <c r="E127" s="27">
        <f t="shared" si="22"/>
        <v>2.0000000000000018</v>
      </c>
      <c r="F127" s="75">
        <v>7</v>
      </c>
      <c r="G127" s="62"/>
      <c r="H127" s="62"/>
      <c r="I127" s="62"/>
    </row>
    <row r="128" spans="1:9" x14ac:dyDescent="0.25">
      <c r="A128" s="75"/>
      <c r="B128" s="75"/>
      <c r="C128" s="76">
        <v>6.3888888888888884E-2</v>
      </c>
      <c r="D128" s="16">
        <f t="shared" si="16"/>
        <v>92</v>
      </c>
      <c r="E128" s="27">
        <f t="shared" si="22"/>
        <v>81</v>
      </c>
      <c r="F128" s="75">
        <v>1</v>
      </c>
      <c r="G128" s="62"/>
      <c r="H128" s="62"/>
      <c r="I128" s="62"/>
    </row>
    <row r="129" spans="1:9" x14ac:dyDescent="0.25">
      <c r="A129" s="75"/>
      <c r="B129" s="75"/>
      <c r="C129" s="76">
        <v>7.9166666666666663E-2</v>
      </c>
      <c r="D129" s="16">
        <f t="shared" si="16"/>
        <v>114</v>
      </c>
      <c r="E129" s="27">
        <f t="shared" si="22"/>
        <v>103</v>
      </c>
      <c r="F129" s="75">
        <v>1</v>
      </c>
      <c r="G129" s="62"/>
      <c r="H129" s="62"/>
      <c r="I129" s="62"/>
    </row>
    <row r="130" spans="1:9" x14ac:dyDescent="0.25">
      <c r="A130" s="75"/>
      <c r="B130" s="75"/>
      <c r="C130" s="76">
        <v>9.0972222222222218E-2</v>
      </c>
      <c r="D130" s="16">
        <f t="shared" si="16"/>
        <v>131</v>
      </c>
      <c r="E130" s="27">
        <f t="shared" si="22"/>
        <v>120</v>
      </c>
      <c r="F130" s="75">
        <v>8</v>
      </c>
      <c r="G130" s="62"/>
      <c r="H130" s="62"/>
      <c r="I130" s="62"/>
    </row>
    <row r="131" spans="1:9" x14ac:dyDescent="0.25">
      <c r="A131" s="75">
        <v>2</v>
      </c>
      <c r="B131" s="75">
        <v>20</v>
      </c>
      <c r="C131" s="76">
        <v>5.5555555555555558E-3</v>
      </c>
      <c r="D131" s="16">
        <f t="shared" si="16"/>
        <v>8</v>
      </c>
      <c r="E131" s="27">
        <f>D131-8</f>
        <v>0</v>
      </c>
      <c r="F131" s="75">
        <v>0</v>
      </c>
      <c r="G131" s="62"/>
      <c r="H131" s="62"/>
      <c r="I131" s="62"/>
    </row>
    <row r="132" spans="1:9" x14ac:dyDescent="0.25">
      <c r="A132" s="75"/>
      <c r="B132" s="75"/>
      <c r="C132" s="76">
        <v>6.9444444444444441E-3</v>
      </c>
      <c r="D132" s="16">
        <f t="shared" si="16"/>
        <v>10</v>
      </c>
      <c r="E132" s="27">
        <f t="shared" ref="E132:E137" si="23">D132-8</f>
        <v>2</v>
      </c>
      <c r="F132" s="75">
        <v>1</v>
      </c>
      <c r="G132" s="62"/>
      <c r="H132" s="62"/>
      <c r="I132" s="62"/>
    </row>
    <row r="133" spans="1:9" x14ac:dyDescent="0.25">
      <c r="A133" s="75"/>
      <c r="B133" s="75"/>
      <c r="C133" s="76">
        <v>2.9861111111111113E-2</v>
      </c>
      <c r="D133" s="16">
        <f t="shared" si="16"/>
        <v>43</v>
      </c>
      <c r="E133" s="27">
        <f t="shared" si="23"/>
        <v>35</v>
      </c>
      <c r="F133" s="75">
        <v>1</v>
      </c>
      <c r="G133" s="62"/>
      <c r="H133" s="62"/>
      <c r="I133" s="62"/>
    </row>
    <row r="134" spans="1:9" x14ac:dyDescent="0.25">
      <c r="A134" s="75"/>
      <c r="B134" s="75"/>
      <c r="C134" s="76">
        <v>3.2638888888888891E-2</v>
      </c>
      <c r="D134" s="16">
        <f t="shared" si="16"/>
        <v>47</v>
      </c>
      <c r="E134" s="27">
        <f t="shared" si="23"/>
        <v>39</v>
      </c>
      <c r="F134" s="75">
        <v>1</v>
      </c>
      <c r="G134" s="62"/>
      <c r="H134" s="62"/>
      <c r="I134" s="62"/>
    </row>
    <row r="135" spans="1:9" x14ac:dyDescent="0.25">
      <c r="A135" s="75"/>
      <c r="B135" s="75"/>
      <c r="C135" s="76">
        <v>4.9999999999999996E-2</v>
      </c>
      <c r="D135" s="16">
        <f t="shared" si="16"/>
        <v>71.999999999999986</v>
      </c>
      <c r="E135" s="27">
        <f t="shared" si="23"/>
        <v>63.999999999999986</v>
      </c>
      <c r="F135" s="75">
        <v>1</v>
      </c>
      <c r="G135" s="62"/>
      <c r="H135" s="62"/>
      <c r="I135" s="62"/>
    </row>
    <row r="136" spans="1:9" x14ac:dyDescent="0.25">
      <c r="A136" s="75"/>
      <c r="B136" s="75"/>
      <c r="C136" s="76">
        <v>7.9861111111111105E-2</v>
      </c>
      <c r="D136" s="16">
        <f t="shared" si="16"/>
        <v>114.99999999999999</v>
      </c>
      <c r="E136" s="27">
        <f t="shared" si="23"/>
        <v>106.99999999999999</v>
      </c>
      <c r="F136" s="75">
        <v>1</v>
      </c>
      <c r="G136" s="62"/>
      <c r="H136" s="62"/>
      <c r="I136" s="62"/>
    </row>
    <row r="137" spans="1:9" x14ac:dyDescent="0.25">
      <c r="A137" s="75"/>
      <c r="B137" s="75"/>
      <c r="C137" s="76">
        <v>8.8888888888888892E-2</v>
      </c>
      <c r="D137" s="16">
        <f t="shared" ref="D137:D164" si="24">C137*60*24</f>
        <v>128</v>
      </c>
      <c r="E137" s="27">
        <f t="shared" si="23"/>
        <v>120</v>
      </c>
      <c r="F137" s="75">
        <v>8</v>
      </c>
      <c r="G137" s="62"/>
      <c r="H137" s="62"/>
      <c r="I137" s="62"/>
    </row>
    <row r="138" spans="1:9" x14ac:dyDescent="0.25">
      <c r="A138" s="75">
        <v>2</v>
      </c>
      <c r="B138" s="75">
        <v>22</v>
      </c>
      <c r="C138" s="76">
        <v>6.2499999999999995E-3</v>
      </c>
      <c r="D138" s="16">
        <f t="shared" si="24"/>
        <v>8.9999999999999982</v>
      </c>
      <c r="E138" s="27">
        <f>D138-9</f>
        <v>0</v>
      </c>
      <c r="F138" s="75">
        <v>0</v>
      </c>
      <c r="G138" s="62"/>
      <c r="H138" s="62"/>
      <c r="I138" s="62"/>
    </row>
    <row r="139" spans="1:9" x14ac:dyDescent="0.25">
      <c r="A139" s="75"/>
      <c r="B139" s="75"/>
      <c r="C139" s="76">
        <v>1.8749999999999999E-2</v>
      </c>
      <c r="D139" s="16">
        <f t="shared" si="24"/>
        <v>27</v>
      </c>
      <c r="E139" s="27">
        <f t="shared" ref="E139:E140" si="25">D139-9</f>
        <v>18</v>
      </c>
      <c r="F139" s="75">
        <v>1</v>
      </c>
      <c r="G139" s="62"/>
      <c r="H139" s="62"/>
      <c r="I139" s="62"/>
    </row>
    <row r="140" spans="1:9" x14ac:dyDescent="0.25">
      <c r="A140" s="75"/>
      <c r="B140" s="75"/>
      <c r="C140" s="76">
        <v>8.9583333333333334E-2</v>
      </c>
      <c r="D140" s="16">
        <f t="shared" si="24"/>
        <v>129</v>
      </c>
      <c r="E140" s="27">
        <f t="shared" si="25"/>
        <v>120</v>
      </c>
      <c r="F140" s="75">
        <v>8</v>
      </c>
      <c r="G140" s="62"/>
      <c r="H140" s="62"/>
      <c r="I140" s="62"/>
    </row>
    <row r="141" spans="1:9" x14ac:dyDescent="0.25">
      <c r="A141" s="75">
        <v>2</v>
      </c>
      <c r="B141" s="75">
        <v>24</v>
      </c>
      <c r="C141" s="76">
        <v>5.5555555555555558E-3</v>
      </c>
      <c r="D141" s="16">
        <f t="shared" si="24"/>
        <v>8</v>
      </c>
      <c r="E141" s="27">
        <f>D141-8</f>
        <v>0</v>
      </c>
      <c r="F141" s="75">
        <v>0</v>
      </c>
      <c r="G141" s="62"/>
      <c r="H141" s="62"/>
      <c r="I141" s="62"/>
    </row>
    <row r="142" spans="1:9" x14ac:dyDescent="0.25">
      <c r="A142" s="75"/>
      <c r="B142" s="75"/>
      <c r="C142" s="76">
        <v>3.3333333333333333E-2</v>
      </c>
      <c r="D142" s="16">
        <f t="shared" si="24"/>
        <v>48</v>
      </c>
      <c r="E142" s="27">
        <f t="shared" ref="E142:E148" si="26">D142-8</f>
        <v>40</v>
      </c>
      <c r="F142" s="75">
        <v>1</v>
      </c>
      <c r="G142" s="62"/>
      <c r="H142" s="62"/>
      <c r="I142" s="62"/>
    </row>
    <row r="143" spans="1:9" x14ac:dyDescent="0.25">
      <c r="A143" s="75"/>
      <c r="B143" s="75"/>
      <c r="C143" s="76">
        <v>3.6805555555555557E-2</v>
      </c>
      <c r="D143" s="16">
        <f t="shared" si="24"/>
        <v>53</v>
      </c>
      <c r="E143" s="27">
        <f t="shared" si="26"/>
        <v>45</v>
      </c>
      <c r="F143" s="75">
        <v>1</v>
      </c>
      <c r="G143" s="62"/>
      <c r="H143" s="62"/>
      <c r="I143" s="62"/>
    </row>
    <row r="144" spans="1:9" x14ac:dyDescent="0.25">
      <c r="A144" s="75"/>
      <c r="B144" s="75"/>
      <c r="C144" s="76">
        <v>3.7499999999999999E-2</v>
      </c>
      <c r="D144" s="16">
        <f t="shared" si="24"/>
        <v>54</v>
      </c>
      <c r="E144" s="27">
        <f t="shared" si="26"/>
        <v>46</v>
      </c>
      <c r="F144" s="75">
        <v>1</v>
      </c>
      <c r="G144" s="62"/>
      <c r="H144" s="62"/>
      <c r="I144" s="62"/>
    </row>
    <row r="145" spans="1:9" x14ac:dyDescent="0.25">
      <c r="A145" s="75"/>
      <c r="B145" s="75"/>
      <c r="C145" s="76">
        <v>4.1666666666666664E-2</v>
      </c>
      <c r="D145" s="16">
        <f t="shared" si="24"/>
        <v>60</v>
      </c>
      <c r="E145" s="27">
        <f t="shared" si="26"/>
        <v>52</v>
      </c>
      <c r="F145" s="75">
        <v>1</v>
      </c>
      <c r="G145" s="62"/>
      <c r="H145" s="62"/>
      <c r="I145" s="62"/>
    </row>
    <row r="146" spans="1:9" x14ac:dyDescent="0.25">
      <c r="A146" s="75"/>
      <c r="B146" s="75"/>
      <c r="C146" s="76">
        <v>5.5555555555555552E-2</v>
      </c>
      <c r="D146" s="16">
        <f t="shared" si="24"/>
        <v>80</v>
      </c>
      <c r="E146" s="27">
        <f t="shared" si="26"/>
        <v>72</v>
      </c>
      <c r="F146" s="75">
        <v>1</v>
      </c>
      <c r="G146" s="62"/>
      <c r="H146" s="62"/>
      <c r="I146" s="62"/>
    </row>
    <row r="147" spans="1:9" x14ac:dyDescent="0.25">
      <c r="A147" s="75"/>
      <c r="B147" s="75"/>
      <c r="C147" s="76">
        <v>6.3888888888888884E-2</v>
      </c>
      <c r="D147" s="16">
        <f t="shared" si="24"/>
        <v>92</v>
      </c>
      <c r="E147" s="27">
        <f t="shared" si="26"/>
        <v>84</v>
      </c>
      <c r="F147" s="75">
        <v>1</v>
      </c>
      <c r="G147" s="62"/>
      <c r="H147" s="62"/>
      <c r="I147" s="62"/>
    </row>
    <row r="148" spans="1:9" x14ac:dyDescent="0.25">
      <c r="A148" s="75"/>
      <c r="B148" s="75"/>
      <c r="C148" s="76">
        <v>8.8888888888888892E-2</v>
      </c>
      <c r="D148" s="16">
        <f t="shared" si="24"/>
        <v>128</v>
      </c>
      <c r="E148" s="27">
        <f t="shared" si="26"/>
        <v>120</v>
      </c>
      <c r="F148" s="75">
        <v>8</v>
      </c>
      <c r="G148" s="62"/>
      <c r="H148" s="62"/>
      <c r="I148" s="62"/>
    </row>
    <row r="149" spans="1:9" x14ac:dyDescent="0.25">
      <c r="A149" s="75">
        <v>2</v>
      </c>
      <c r="B149" s="75">
        <v>26</v>
      </c>
      <c r="C149" s="76">
        <v>8.3333333333333332E-3</v>
      </c>
      <c r="D149" s="16">
        <f t="shared" si="24"/>
        <v>12</v>
      </c>
      <c r="E149" s="27">
        <f>D149-12</f>
        <v>0</v>
      </c>
      <c r="F149" s="75">
        <v>0</v>
      </c>
      <c r="G149" s="62"/>
      <c r="H149" s="62"/>
      <c r="I149" s="62"/>
    </row>
    <row r="150" spans="1:9" x14ac:dyDescent="0.25">
      <c r="A150" s="75"/>
      <c r="B150" s="75"/>
      <c r="C150" s="76">
        <v>1.1805555555555555E-2</v>
      </c>
      <c r="D150" s="16">
        <f t="shared" si="24"/>
        <v>17</v>
      </c>
      <c r="E150" s="27">
        <f t="shared" ref="E150:E153" si="27">D150-12</f>
        <v>5</v>
      </c>
      <c r="F150" s="75">
        <v>6</v>
      </c>
      <c r="G150" s="62"/>
      <c r="H150" s="62"/>
      <c r="I150" s="62"/>
    </row>
    <row r="151" spans="1:9" x14ac:dyDescent="0.25">
      <c r="A151" s="75"/>
      <c r="B151" s="75"/>
      <c r="C151" s="76">
        <v>1.2499999999999999E-2</v>
      </c>
      <c r="D151" s="16">
        <f t="shared" si="24"/>
        <v>17.999999999999996</v>
      </c>
      <c r="E151" s="27">
        <f t="shared" si="27"/>
        <v>5.9999999999999964</v>
      </c>
      <c r="F151" s="75">
        <v>7</v>
      </c>
      <c r="G151" s="62"/>
      <c r="H151" s="62"/>
      <c r="I151" s="62"/>
    </row>
    <row r="152" spans="1:9" x14ac:dyDescent="0.25">
      <c r="A152" s="75"/>
      <c r="B152" s="75"/>
      <c r="C152" s="76">
        <v>5.486111111111111E-2</v>
      </c>
      <c r="D152" s="16">
        <f t="shared" si="24"/>
        <v>79</v>
      </c>
      <c r="E152" s="27">
        <f t="shared" si="27"/>
        <v>67</v>
      </c>
      <c r="F152" s="75">
        <v>1</v>
      </c>
      <c r="G152" s="62"/>
      <c r="H152" s="62"/>
      <c r="I152" s="62"/>
    </row>
    <row r="153" spans="1:9" x14ac:dyDescent="0.25">
      <c r="A153" s="75"/>
      <c r="B153" s="75"/>
      <c r="C153" s="76">
        <v>9.1666666666666674E-2</v>
      </c>
      <c r="D153" s="16">
        <f t="shared" si="24"/>
        <v>132</v>
      </c>
      <c r="E153" s="27">
        <f t="shared" si="27"/>
        <v>120</v>
      </c>
      <c r="F153" s="75">
        <v>8</v>
      </c>
      <c r="G153" s="62"/>
      <c r="H153" s="62"/>
      <c r="I153" s="62"/>
    </row>
    <row r="154" spans="1:9" x14ac:dyDescent="0.25">
      <c r="A154" s="75">
        <v>2</v>
      </c>
      <c r="B154" s="75">
        <v>28</v>
      </c>
      <c r="C154" s="76">
        <v>6.9444444444444441E-3</v>
      </c>
      <c r="D154" s="16">
        <f t="shared" si="24"/>
        <v>10</v>
      </c>
      <c r="E154" s="27">
        <f>D154-10</f>
        <v>0</v>
      </c>
      <c r="F154" s="75">
        <v>0</v>
      </c>
      <c r="G154" s="62"/>
      <c r="H154" s="62"/>
      <c r="I154" s="62"/>
    </row>
    <row r="155" spans="1:9" x14ac:dyDescent="0.25">
      <c r="A155" s="75"/>
      <c r="B155" s="75"/>
      <c r="C155" s="76">
        <v>1.1111111111111112E-2</v>
      </c>
      <c r="D155" s="16">
        <f t="shared" si="24"/>
        <v>16</v>
      </c>
      <c r="E155" s="27">
        <f t="shared" ref="E155:E158" si="28">D155-10</f>
        <v>6</v>
      </c>
      <c r="F155" s="75">
        <v>1</v>
      </c>
      <c r="G155" s="62"/>
      <c r="H155" s="62"/>
      <c r="I155" s="62"/>
    </row>
    <row r="156" spans="1:9" x14ac:dyDescent="0.25">
      <c r="A156" s="75"/>
      <c r="B156" s="75"/>
      <c r="C156" s="76">
        <v>1.4583333333333332E-2</v>
      </c>
      <c r="D156" s="16">
        <f t="shared" si="24"/>
        <v>20.999999999999996</v>
      </c>
      <c r="E156" s="27">
        <f t="shared" si="28"/>
        <v>10.999999999999996</v>
      </c>
      <c r="F156" s="75">
        <v>1</v>
      </c>
      <c r="G156" s="62"/>
      <c r="H156" s="62"/>
      <c r="I156" s="62"/>
    </row>
    <row r="157" spans="1:9" x14ac:dyDescent="0.25">
      <c r="A157" s="75"/>
      <c r="B157" s="75"/>
      <c r="C157" s="76">
        <v>3.4722222222222224E-2</v>
      </c>
      <c r="D157" s="16">
        <f t="shared" si="24"/>
        <v>50</v>
      </c>
      <c r="E157" s="27">
        <f t="shared" si="28"/>
        <v>40</v>
      </c>
      <c r="F157" s="75">
        <v>1</v>
      </c>
      <c r="G157" s="62"/>
      <c r="H157" s="62"/>
      <c r="I157" s="62"/>
    </row>
    <row r="158" spans="1:9" x14ac:dyDescent="0.25">
      <c r="A158" s="75"/>
      <c r="B158" s="75"/>
      <c r="C158" s="76">
        <v>9.0277777777777776E-2</v>
      </c>
      <c r="D158" s="16">
        <f t="shared" si="24"/>
        <v>130</v>
      </c>
      <c r="E158" s="27">
        <f t="shared" si="28"/>
        <v>120</v>
      </c>
      <c r="F158" s="75">
        <v>8</v>
      </c>
      <c r="G158" s="62"/>
      <c r="H158" s="62"/>
      <c r="I158" s="62"/>
    </row>
    <row r="159" spans="1:9" x14ac:dyDescent="0.25">
      <c r="A159" s="75">
        <v>2</v>
      </c>
      <c r="B159" s="75">
        <v>30</v>
      </c>
      <c r="C159" s="76">
        <v>5.5555555555555558E-3</v>
      </c>
      <c r="D159" s="16">
        <f t="shared" si="24"/>
        <v>8</v>
      </c>
      <c r="E159" s="27">
        <f>D159-8</f>
        <v>0</v>
      </c>
      <c r="F159" s="75">
        <v>0</v>
      </c>
      <c r="G159" s="62"/>
      <c r="H159" s="62"/>
      <c r="I159" s="62"/>
    </row>
    <row r="160" spans="1:9" x14ac:dyDescent="0.25">
      <c r="A160" s="75"/>
      <c r="B160" s="75"/>
      <c r="C160" s="76">
        <v>6.2499999999999995E-3</v>
      </c>
      <c r="D160" s="16">
        <f t="shared" si="24"/>
        <v>8.9999999999999982</v>
      </c>
      <c r="E160" s="27">
        <f t="shared" ref="E160:E164" si="29">D160-8</f>
        <v>0.99999999999999822</v>
      </c>
      <c r="F160" s="75">
        <v>6</v>
      </c>
      <c r="G160" s="62"/>
      <c r="H160" s="62"/>
      <c r="I160" s="62"/>
    </row>
    <row r="161" spans="1:9" x14ac:dyDescent="0.25">
      <c r="A161" s="75"/>
      <c r="B161" s="75"/>
      <c r="C161" s="76">
        <v>6.2499999999999995E-3</v>
      </c>
      <c r="D161" s="16">
        <f t="shared" si="24"/>
        <v>8.9999999999999982</v>
      </c>
      <c r="E161" s="27">
        <f t="shared" si="29"/>
        <v>0.99999999999999822</v>
      </c>
      <c r="F161" s="75">
        <v>7</v>
      </c>
      <c r="G161" s="62"/>
      <c r="H161" s="62"/>
      <c r="I161" s="62"/>
    </row>
    <row r="162" spans="1:9" x14ac:dyDescent="0.25">
      <c r="A162" s="75"/>
      <c r="B162" s="75"/>
      <c r="C162" s="76">
        <v>8.3333333333333332E-3</v>
      </c>
      <c r="D162" s="16">
        <f t="shared" si="24"/>
        <v>12</v>
      </c>
      <c r="E162" s="27">
        <f t="shared" si="29"/>
        <v>4</v>
      </c>
      <c r="F162" s="75">
        <v>6</v>
      </c>
      <c r="G162" s="62"/>
      <c r="H162" s="62"/>
      <c r="I162" s="62"/>
    </row>
    <row r="163" spans="1:9" x14ac:dyDescent="0.25">
      <c r="A163" s="75"/>
      <c r="B163" s="75"/>
      <c r="C163" s="76">
        <v>8.3333333333333332E-3</v>
      </c>
      <c r="D163" s="16">
        <f t="shared" si="24"/>
        <v>12</v>
      </c>
      <c r="E163" s="27">
        <f t="shared" si="29"/>
        <v>4</v>
      </c>
      <c r="F163" s="75">
        <v>7</v>
      </c>
      <c r="G163" s="62"/>
      <c r="H163" s="62"/>
      <c r="I163" s="62"/>
    </row>
    <row r="164" spans="1:9" x14ac:dyDescent="0.25">
      <c r="A164" s="75"/>
      <c r="B164" s="75"/>
      <c r="C164" s="76">
        <v>8.8888888888888892E-2</v>
      </c>
      <c r="D164" s="16">
        <f t="shared" si="24"/>
        <v>128</v>
      </c>
      <c r="E164" s="27">
        <f t="shared" si="29"/>
        <v>120</v>
      </c>
      <c r="F164" s="75">
        <v>8</v>
      </c>
      <c r="G164" s="62"/>
      <c r="H164" s="62"/>
      <c r="I164" s="62"/>
    </row>
    <row r="165" spans="1:9" x14ac:dyDescent="0.25">
      <c r="A165" s="75"/>
      <c r="B165" s="75"/>
      <c r="C165" s="76"/>
      <c r="D165" s="16"/>
      <c r="E165" s="27"/>
      <c r="F165" s="75"/>
      <c r="G165" s="62"/>
      <c r="H165" s="62"/>
      <c r="I165" s="62"/>
    </row>
    <row r="166" spans="1:9" x14ac:dyDescent="0.25">
      <c r="A166" s="75"/>
      <c r="B166" s="75"/>
      <c r="C166" s="76"/>
      <c r="D166" s="16"/>
      <c r="E166" s="27"/>
      <c r="F166" s="75"/>
      <c r="G166" s="62"/>
      <c r="H166" s="62"/>
      <c r="I166" s="62"/>
    </row>
    <row r="167" spans="1:9" x14ac:dyDescent="0.25">
      <c r="A167" s="75"/>
      <c r="B167" s="75"/>
      <c r="C167" s="76"/>
      <c r="D167" s="16"/>
      <c r="E167" s="27"/>
      <c r="F167" s="75"/>
      <c r="G167" s="62"/>
      <c r="H167" s="62"/>
      <c r="I167" s="62"/>
    </row>
    <row r="168" spans="1:9" x14ac:dyDescent="0.25">
      <c r="A168" s="75"/>
      <c r="B168" s="75"/>
      <c r="C168" s="76"/>
      <c r="D168" s="16"/>
      <c r="E168" s="27"/>
      <c r="F168" s="75"/>
      <c r="G168" s="62"/>
      <c r="H168" s="62"/>
      <c r="I168" s="62"/>
    </row>
    <row r="169" spans="1:9" x14ac:dyDescent="0.25">
      <c r="A169" s="75"/>
      <c r="B169" s="75"/>
      <c r="C169" s="76"/>
      <c r="D169" s="16"/>
      <c r="E169" s="27"/>
      <c r="F169" s="75"/>
      <c r="G169" s="62"/>
      <c r="H169" s="62"/>
      <c r="I169" s="62"/>
    </row>
    <row r="170" spans="1:9" x14ac:dyDescent="0.25">
      <c r="A170" s="75"/>
      <c r="B170" s="75"/>
      <c r="C170" s="76"/>
      <c r="D170" s="16"/>
      <c r="E170" s="27"/>
      <c r="F170" s="75"/>
      <c r="G170" s="62"/>
      <c r="H170" s="62"/>
      <c r="I170" s="62"/>
    </row>
    <row r="171" spans="1:9" x14ac:dyDescent="0.25">
      <c r="A171" s="75"/>
      <c r="B171" s="75"/>
      <c r="C171" s="76"/>
      <c r="D171" s="16"/>
      <c r="E171" s="27"/>
      <c r="F171" s="75"/>
      <c r="G171" s="62"/>
      <c r="H171" s="62"/>
      <c r="I171" s="62"/>
    </row>
    <row r="172" spans="1:9" x14ac:dyDescent="0.25">
      <c r="A172" s="75"/>
      <c r="B172" s="75"/>
      <c r="C172" s="76"/>
      <c r="D172" s="16"/>
      <c r="E172" s="27"/>
      <c r="F172" s="75"/>
      <c r="G172" s="62"/>
      <c r="H172" s="62"/>
      <c r="I172" s="62"/>
    </row>
    <row r="173" spans="1:9" x14ac:dyDescent="0.25">
      <c r="A173" s="75"/>
      <c r="B173" s="75"/>
      <c r="C173" s="76"/>
      <c r="D173" s="16"/>
      <c r="E173" s="27"/>
      <c r="F173" s="75"/>
      <c r="G173" s="62"/>
      <c r="H173" s="62"/>
      <c r="I173" s="62"/>
    </row>
    <row r="174" spans="1:9" x14ac:dyDescent="0.25">
      <c r="A174" s="75"/>
      <c r="B174" s="75"/>
      <c r="C174" s="76"/>
      <c r="D174" s="16"/>
      <c r="E174" s="27"/>
      <c r="F174" s="75"/>
      <c r="G174" s="62"/>
      <c r="H174" s="62"/>
      <c r="I174" s="62"/>
    </row>
    <row r="175" spans="1:9" x14ac:dyDescent="0.25">
      <c r="A175" s="75"/>
      <c r="B175" s="75"/>
      <c r="C175" s="76"/>
      <c r="D175" s="16"/>
      <c r="E175" s="27"/>
      <c r="F175" s="75"/>
      <c r="G175" s="62"/>
      <c r="H175" s="62"/>
      <c r="I175" s="62"/>
    </row>
    <row r="176" spans="1:9" x14ac:dyDescent="0.25">
      <c r="A176" s="75"/>
      <c r="B176" s="75"/>
      <c r="C176" s="76"/>
      <c r="D176" s="16"/>
      <c r="E176" s="27"/>
      <c r="F176" s="75"/>
      <c r="G176" s="62"/>
      <c r="H176" s="62"/>
      <c r="I176" s="62"/>
    </row>
    <row r="177" spans="1:9" x14ac:dyDescent="0.25">
      <c r="A177" s="75"/>
      <c r="B177" s="75"/>
      <c r="C177" s="76"/>
      <c r="D177" s="16"/>
      <c r="E177" s="27"/>
      <c r="F177" s="75"/>
      <c r="G177" s="62"/>
      <c r="H177" s="62"/>
      <c r="I177" s="62"/>
    </row>
    <row r="178" spans="1:9" x14ac:dyDescent="0.25">
      <c r="A178" s="75"/>
      <c r="B178" s="75"/>
      <c r="C178" s="76"/>
      <c r="D178" s="16"/>
      <c r="E178" s="27"/>
      <c r="F178" s="75"/>
      <c r="G178" s="62"/>
      <c r="H178" s="62"/>
      <c r="I178" s="62"/>
    </row>
    <row r="179" spans="1:9" x14ac:dyDescent="0.25">
      <c r="A179" s="75"/>
      <c r="B179" s="75"/>
      <c r="C179" s="76"/>
      <c r="D179" s="16"/>
      <c r="E179" s="27"/>
      <c r="F179" s="75"/>
      <c r="G179" s="62"/>
      <c r="H179" s="62"/>
      <c r="I179" s="62"/>
    </row>
    <row r="180" spans="1:9" x14ac:dyDescent="0.25">
      <c r="A180" s="75"/>
      <c r="B180" s="75"/>
      <c r="C180" s="76"/>
      <c r="D180" s="16"/>
      <c r="E180" s="27"/>
      <c r="F180" s="75"/>
      <c r="G180" s="62"/>
      <c r="H180" s="62"/>
      <c r="I180" s="62"/>
    </row>
    <row r="181" spans="1:9" x14ac:dyDescent="0.25">
      <c r="A181" s="75"/>
      <c r="B181" s="75"/>
      <c r="C181" s="76"/>
      <c r="D181" s="16"/>
      <c r="E181" s="27"/>
      <c r="F181" s="75"/>
      <c r="G181" s="62"/>
      <c r="H181" s="62"/>
      <c r="I181" s="62"/>
    </row>
    <row r="182" spans="1:9" x14ac:dyDescent="0.25">
      <c r="A182" s="75"/>
      <c r="B182" s="75"/>
      <c r="C182" s="76"/>
      <c r="D182" s="16"/>
      <c r="E182" s="27"/>
      <c r="F182" s="75"/>
      <c r="G182" s="62"/>
      <c r="H182" s="62"/>
      <c r="I182" s="62"/>
    </row>
    <row r="183" spans="1:9" x14ac:dyDescent="0.25">
      <c r="A183" s="75"/>
      <c r="B183" s="75"/>
      <c r="C183" s="76"/>
      <c r="D183" s="16"/>
      <c r="E183" s="27"/>
      <c r="F183" s="75"/>
      <c r="G183" s="62"/>
      <c r="H183" s="62"/>
      <c r="I183" s="62"/>
    </row>
    <row r="184" spans="1:9" x14ac:dyDescent="0.25">
      <c r="A184" s="75"/>
      <c r="B184" s="75"/>
      <c r="C184" s="76"/>
      <c r="D184" s="16"/>
      <c r="E184" s="27"/>
      <c r="F184" s="75"/>
      <c r="G184" s="62"/>
      <c r="H184" s="62"/>
      <c r="I184" s="62"/>
    </row>
    <row r="185" spans="1:9" x14ac:dyDescent="0.25">
      <c r="A185" s="75"/>
      <c r="B185" s="75"/>
      <c r="C185" s="76"/>
      <c r="D185" s="16"/>
      <c r="E185" s="27"/>
      <c r="F185" s="75"/>
      <c r="G185" s="62"/>
      <c r="H185" s="62"/>
      <c r="I185" s="62"/>
    </row>
    <row r="186" spans="1:9" x14ac:dyDescent="0.25">
      <c r="A186" s="75"/>
      <c r="B186" s="75"/>
      <c r="C186" s="76"/>
      <c r="D186" s="16"/>
      <c r="E186" s="27"/>
      <c r="F186" s="75"/>
      <c r="G186" s="62"/>
      <c r="H186" s="62"/>
      <c r="I186" s="62"/>
    </row>
    <row r="187" spans="1:9" x14ac:dyDescent="0.25">
      <c r="A187" s="75"/>
      <c r="B187" s="75"/>
      <c r="C187" s="76"/>
      <c r="D187" s="16"/>
      <c r="E187" s="27"/>
      <c r="F187" s="75"/>
      <c r="G187" s="62"/>
      <c r="H187" s="62"/>
      <c r="I187" s="62"/>
    </row>
    <row r="188" spans="1:9" x14ac:dyDescent="0.25">
      <c r="A188" s="75"/>
      <c r="B188" s="75"/>
      <c r="C188" s="76"/>
      <c r="D188" s="16"/>
      <c r="E188" s="27"/>
      <c r="F188" s="75"/>
      <c r="G188" s="62"/>
      <c r="H188" s="62"/>
      <c r="I188" s="62"/>
    </row>
    <row r="189" spans="1:9" x14ac:dyDescent="0.25">
      <c r="A189" s="75"/>
      <c r="B189" s="75"/>
      <c r="C189" s="76"/>
      <c r="D189" s="16"/>
      <c r="E189" s="27"/>
      <c r="F189" s="75"/>
      <c r="G189" s="62"/>
      <c r="H189" s="62"/>
      <c r="I189" s="62"/>
    </row>
    <row r="190" spans="1:9" x14ac:dyDescent="0.25">
      <c r="A190" s="75"/>
      <c r="B190" s="75"/>
      <c r="C190" s="76"/>
      <c r="D190" s="16"/>
      <c r="E190" s="27"/>
      <c r="F190" s="75"/>
      <c r="G190" s="62"/>
      <c r="H190" s="62"/>
      <c r="I190" s="62"/>
    </row>
    <row r="191" spans="1:9" x14ac:dyDescent="0.25">
      <c r="A191" s="75"/>
      <c r="B191" s="75"/>
      <c r="C191" s="76"/>
      <c r="D191" s="16"/>
      <c r="E191" s="27"/>
      <c r="F191" s="75"/>
      <c r="G191" s="62"/>
      <c r="H191" s="62"/>
      <c r="I191" s="62"/>
    </row>
    <row r="192" spans="1:9" x14ac:dyDescent="0.25">
      <c r="A192" s="75"/>
      <c r="B192" s="75"/>
      <c r="C192" s="76"/>
      <c r="D192" s="16"/>
      <c r="E192" s="27"/>
      <c r="F192" s="75"/>
      <c r="G192" s="62"/>
      <c r="H192" s="62"/>
      <c r="I192" s="62"/>
    </row>
    <row r="193" spans="1:9" x14ac:dyDescent="0.25">
      <c r="A193" s="75"/>
      <c r="B193" s="75"/>
      <c r="C193" s="76"/>
      <c r="D193" s="16"/>
      <c r="E193" s="27"/>
      <c r="F193" s="75"/>
      <c r="G193" s="62"/>
      <c r="H193" s="62"/>
      <c r="I193" s="62"/>
    </row>
    <row r="194" spans="1:9" x14ac:dyDescent="0.25">
      <c r="A194" s="75"/>
      <c r="B194" s="75"/>
      <c r="C194" s="76"/>
      <c r="D194" s="16"/>
      <c r="E194" s="27"/>
      <c r="F194" s="75"/>
      <c r="G194" s="62"/>
      <c r="H194" s="62"/>
      <c r="I194" s="62"/>
    </row>
    <row r="195" spans="1:9" x14ac:dyDescent="0.25">
      <c r="A195" s="75"/>
      <c r="B195" s="75"/>
      <c r="C195" s="76"/>
      <c r="D195" s="16"/>
      <c r="E195" s="27"/>
      <c r="F195" s="75"/>
      <c r="G195" s="62"/>
      <c r="H195" s="62"/>
      <c r="I195" s="62"/>
    </row>
    <row r="196" spans="1:9" x14ac:dyDescent="0.25">
      <c r="A196" s="75"/>
      <c r="B196" s="75"/>
      <c r="C196" s="76"/>
      <c r="D196" s="16"/>
      <c r="E196" s="27"/>
      <c r="F196" s="75"/>
      <c r="G196" s="62"/>
      <c r="H196" s="62"/>
      <c r="I196" s="62"/>
    </row>
    <row r="197" spans="1:9" x14ac:dyDescent="0.25">
      <c r="A197" s="75"/>
      <c r="B197" s="75"/>
      <c r="C197" s="76"/>
      <c r="D197" s="16"/>
      <c r="E197" s="27"/>
      <c r="F197" s="75"/>
      <c r="G197" s="62"/>
      <c r="H197" s="62"/>
      <c r="I197" s="62"/>
    </row>
    <row r="198" spans="1:9" x14ac:dyDescent="0.25">
      <c r="A198" s="75"/>
      <c r="B198" s="75"/>
      <c r="C198" s="76"/>
      <c r="D198" s="16"/>
      <c r="E198" s="27"/>
      <c r="F198" s="75"/>
      <c r="G198" s="62"/>
      <c r="H198" s="62"/>
      <c r="I198" s="62"/>
    </row>
    <row r="199" spans="1:9" x14ac:dyDescent="0.25">
      <c r="A199" s="75"/>
      <c r="B199" s="75"/>
      <c r="C199" s="76"/>
      <c r="D199" s="16"/>
      <c r="E199" s="27"/>
      <c r="F199" s="75"/>
      <c r="G199" s="62"/>
      <c r="H199" s="62"/>
      <c r="I199" s="62"/>
    </row>
    <row r="200" spans="1:9" x14ac:dyDescent="0.25">
      <c r="A200" s="75"/>
      <c r="B200" s="75"/>
      <c r="C200" s="76"/>
      <c r="D200" s="16"/>
      <c r="E200" s="27"/>
      <c r="F200" s="75"/>
      <c r="G200" s="62"/>
      <c r="H200" s="62"/>
      <c r="I200" s="62"/>
    </row>
    <row r="201" spans="1:9" x14ac:dyDescent="0.25">
      <c r="A201" s="75"/>
      <c r="B201" s="75"/>
      <c r="C201" s="76"/>
      <c r="D201" s="16"/>
      <c r="E201" s="27"/>
      <c r="F201" s="75"/>
      <c r="G201" s="62"/>
      <c r="H201" s="62"/>
      <c r="I201" s="62"/>
    </row>
    <row r="202" spans="1:9" x14ac:dyDescent="0.25">
      <c r="A202" s="75"/>
      <c r="B202" s="75"/>
      <c r="C202" s="76"/>
      <c r="D202" s="16"/>
      <c r="E202" s="27"/>
      <c r="F202" s="75"/>
      <c r="G202" s="62"/>
      <c r="H202" s="62"/>
      <c r="I202" s="62"/>
    </row>
    <row r="203" spans="1:9" x14ac:dyDescent="0.25">
      <c r="A203" s="75"/>
      <c r="B203" s="75"/>
      <c r="C203" s="76"/>
      <c r="D203" s="16"/>
      <c r="E203" s="27"/>
      <c r="F203" s="75"/>
      <c r="G203" s="62"/>
      <c r="H203" s="62"/>
      <c r="I203" s="62"/>
    </row>
    <row r="204" spans="1:9" x14ac:dyDescent="0.25">
      <c r="A204" s="75"/>
      <c r="B204" s="75"/>
      <c r="C204" s="76"/>
      <c r="D204" s="16"/>
      <c r="E204" s="27"/>
      <c r="F204" s="75"/>
      <c r="G204" s="62"/>
      <c r="H204" s="62"/>
      <c r="I204" s="62"/>
    </row>
    <row r="205" spans="1:9" x14ac:dyDescent="0.25">
      <c r="A205" s="75"/>
      <c r="B205" s="75"/>
      <c r="C205" s="76"/>
      <c r="D205" s="16"/>
      <c r="E205" s="27"/>
      <c r="F205" s="75"/>
      <c r="G205" s="62"/>
      <c r="H205" s="62"/>
      <c r="I205" s="62"/>
    </row>
    <row r="206" spans="1:9" x14ac:dyDescent="0.25">
      <c r="A206" s="75"/>
      <c r="B206" s="75"/>
      <c r="C206" s="76"/>
      <c r="D206" s="16"/>
      <c r="E206" s="27"/>
      <c r="F206" s="75"/>
      <c r="G206" s="62"/>
      <c r="H206" s="62"/>
      <c r="I206" s="62"/>
    </row>
    <row r="207" spans="1:9" x14ac:dyDescent="0.25">
      <c r="A207" s="75"/>
      <c r="B207" s="75"/>
      <c r="C207" s="76"/>
      <c r="D207" s="16"/>
      <c r="E207" s="27"/>
      <c r="F207" s="75"/>
      <c r="G207" s="62"/>
      <c r="H207" s="62"/>
      <c r="I207" s="62"/>
    </row>
    <row r="208" spans="1:9" x14ac:dyDescent="0.25">
      <c r="A208" s="75"/>
      <c r="B208" s="75"/>
      <c r="C208" s="76"/>
      <c r="D208" s="16"/>
      <c r="E208" s="27"/>
      <c r="F208" s="75"/>
      <c r="G208" s="62"/>
      <c r="H208" s="62"/>
      <c r="I208" s="62"/>
    </row>
    <row r="209" spans="1:9" x14ac:dyDescent="0.25">
      <c r="A209" s="75"/>
      <c r="B209" s="75"/>
      <c r="C209" s="76"/>
      <c r="D209" s="16"/>
      <c r="E209" s="27"/>
      <c r="F209" s="75"/>
      <c r="G209" s="62"/>
      <c r="H209" s="62"/>
      <c r="I209" s="62"/>
    </row>
    <row r="210" spans="1:9" x14ac:dyDescent="0.25">
      <c r="A210" s="75"/>
      <c r="B210" s="75"/>
      <c r="C210" s="76"/>
      <c r="D210" s="16"/>
      <c r="E210" s="27"/>
      <c r="F210" s="75"/>
      <c r="G210" s="73"/>
      <c r="H210" s="73"/>
      <c r="I210" s="73"/>
    </row>
    <row r="211" spans="1:9" x14ac:dyDescent="0.25">
      <c r="A211" s="75"/>
      <c r="B211" s="75"/>
      <c r="C211" s="76"/>
      <c r="D211" s="16"/>
      <c r="E211" s="27"/>
      <c r="F211" s="75"/>
      <c r="G211" s="73"/>
      <c r="H211" s="73"/>
      <c r="I211" s="73"/>
    </row>
    <row r="212" spans="1:9" x14ac:dyDescent="0.25">
      <c r="A212" s="75"/>
      <c r="B212" s="75"/>
      <c r="C212" s="76"/>
      <c r="D212" s="16"/>
      <c r="E212" s="27"/>
      <c r="F212" s="75"/>
      <c r="G212" s="73"/>
      <c r="H212" s="73"/>
      <c r="I212" s="73"/>
    </row>
    <row r="213" spans="1:9" x14ac:dyDescent="0.25">
      <c r="A213" s="75"/>
      <c r="B213" s="75"/>
      <c r="C213" s="76"/>
      <c r="D213" s="16"/>
      <c r="E213" s="27"/>
      <c r="F213" s="75"/>
      <c r="G213" s="73"/>
      <c r="H213" s="73"/>
      <c r="I213" s="73"/>
    </row>
    <row r="214" spans="1:9" x14ac:dyDescent="0.25">
      <c r="A214" s="75"/>
      <c r="B214" s="75"/>
      <c r="C214" s="76"/>
      <c r="D214" s="16"/>
      <c r="E214" s="27"/>
      <c r="F214" s="75"/>
      <c r="G214" s="73"/>
      <c r="H214" s="73"/>
      <c r="I214" s="73"/>
    </row>
    <row r="215" spans="1:9" x14ac:dyDescent="0.25">
      <c r="A215" s="75"/>
      <c r="B215" s="75"/>
      <c r="C215" s="76"/>
      <c r="D215" s="16"/>
      <c r="E215" s="27"/>
      <c r="F215" s="75"/>
      <c r="G215" s="73"/>
      <c r="H215" s="73"/>
      <c r="I215" s="73"/>
    </row>
    <row r="216" spans="1:9" x14ac:dyDescent="0.25">
      <c r="A216" s="75"/>
      <c r="B216" s="75"/>
      <c r="C216" s="76"/>
      <c r="D216" s="16"/>
      <c r="E216" s="27"/>
      <c r="F216" s="75"/>
      <c r="G216" s="73"/>
      <c r="H216" s="73"/>
      <c r="I216" s="73"/>
    </row>
    <row r="217" spans="1:9" x14ac:dyDescent="0.25">
      <c r="A217" s="75"/>
      <c r="B217" s="75"/>
      <c r="C217" s="76"/>
      <c r="D217" s="16"/>
      <c r="E217" s="27"/>
      <c r="F217" s="75"/>
      <c r="G217" s="73"/>
      <c r="H217" s="73"/>
      <c r="I217" s="73"/>
    </row>
    <row r="218" spans="1:9" x14ac:dyDescent="0.25">
      <c r="A218" s="75"/>
      <c r="B218" s="75"/>
      <c r="C218" s="76"/>
      <c r="D218" s="16"/>
      <c r="E218" s="27"/>
      <c r="F218" s="75"/>
      <c r="G218" s="73"/>
      <c r="H218" s="73"/>
      <c r="I218" s="73"/>
    </row>
    <row r="219" spans="1:9" x14ac:dyDescent="0.25">
      <c r="A219" s="75"/>
      <c r="B219" s="75"/>
      <c r="C219" s="76"/>
      <c r="D219" s="16"/>
      <c r="E219" s="27"/>
      <c r="F219" s="75"/>
      <c r="G219" s="73"/>
      <c r="H219" s="73"/>
      <c r="I219" s="73"/>
    </row>
    <row r="220" spans="1:9" x14ac:dyDescent="0.25">
      <c r="A220" s="75"/>
      <c r="B220" s="75"/>
      <c r="C220" s="76"/>
      <c r="D220" s="16"/>
      <c r="E220" s="27"/>
      <c r="F220" s="75"/>
      <c r="G220" s="73"/>
      <c r="H220" s="73"/>
      <c r="I220" s="73"/>
    </row>
    <row r="221" spans="1:9" x14ac:dyDescent="0.25">
      <c r="A221" s="75"/>
      <c r="B221" s="75"/>
      <c r="C221" s="76"/>
      <c r="D221" s="16"/>
      <c r="E221" s="27"/>
      <c r="F221" s="75"/>
      <c r="G221" s="73"/>
      <c r="H221" s="73"/>
      <c r="I221" s="73"/>
    </row>
    <row r="222" spans="1:9" x14ac:dyDescent="0.25">
      <c r="A222" s="75"/>
      <c r="B222" s="75"/>
      <c r="C222" s="76"/>
      <c r="D222" s="16"/>
      <c r="E222" s="27"/>
      <c r="F222" s="75"/>
      <c r="G222" s="73"/>
      <c r="H222" s="73"/>
      <c r="I222" s="73"/>
    </row>
    <row r="223" spans="1:9" x14ac:dyDescent="0.25">
      <c r="A223" s="75"/>
      <c r="B223" s="75"/>
      <c r="C223" s="76"/>
      <c r="D223" s="16"/>
      <c r="E223" s="27"/>
      <c r="F223" s="75"/>
      <c r="G223" s="73"/>
      <c r="H223" s="73"/>
      <c r="I223" s="73"/>
    </row>
    <row r="224" spans="1:9" x14ac:dyDescent="0.25">
      <c r="A224" s="75"/>
      <c r="B224" s="75"/>
      <c r="C224" s="76"/>
      <c r="D224" s="16"/>
      <c r="E224" s="27"/>
      <c r="F224" s="75"/>
      <c r="G224" s="73"/>
      <c r="H224" s="73"/>
      <c r="I224" s="73"/>
    </row>
    <row r="225" spans="1:9" x14ac:dyDescent="0.25">
      <c r="A225" s="75"/>
      <c r="B225" s="75"/>
      <c r="C225" s="76"/>
      <c r="D225" s="16"/>
      <c r="E225" s="27"/>
      <c r="F225" s="75"/>
      <c r="G225" s="73"/>
      <c r="H225" s="73"/>
      <c r="I225" s="73"/>
    </row>
    <row r="226" spans="1:9" x14ac:dyDescent="0.25">
      <c r="A226" s="75"/>
      <c r="B226" s="75"/>
      <c r="C226" s="76"/>
      <c r="D226" s="16"/>
      <c r="E226" s="27"/>
      <c r="F226" s="75"/>
      <c r="G226" s="73"/>
      <c r="H226" s="73"/>
      <c r="I226" s="73"/>
    </row>
    <row r="227" spans="1:9" x14ac:dyDescent="0.25">
      <c r="A227" s="75"/>
      <c r="B227" s="75"/>
      <c r="C227" s="76"/>
      <c r="D227" s="16"/>
      <c r="E227" s="27"/>
      <c r="F227" s="75"/>
      <c r="G227" s="73"/>
      <c r="H227" s="73"/>
      <c r="I227" s="73"/>
    </row>
    <row r="228" spans="1:9" x14ac:dyDescent="0.25">
      <c r="A228" s="75"/>
      <c r="B228" s="75"/>
      <c r="C228" s="76"/>
      <c r="D228" s="16"/>
      <c r="E228" s="27"/>
      <c r="F228" s="75"/>
      <c r="G228" s="73"/>
      <c r="H228" s="73"/>
      <c r="I228" s="73"/>
    </row>
    <row r="229" spans="1:9" x14ac:dyDescent="0.25">
      <c r="A229" s="75"/>
      <c r="B229" s="75"/>
      <c r="C229" s="76"/>
      <c r="D229" s="16"/>
      <c r="E229" s="27"/>
      <c r="F229" s="75"/>
      <c r="G229" s="73"/>
      <c r="H229" s="73"/>
      <c r="I229" s="73"/>
    </row>
    <row r="230" spans="1:9" x14ac:dyDescent="0.25">
      <c r="A230" s="75"/>
      <c r="B230" s="75"/>
      <c r="C230" s="76"/>
      <c r="D230" s="16"/>
      <c r="E230" s="27"/>
      <c r="F230" s="75"/>
      <c r="G230" s="73"/>
      <c r="H230" s="73"/>
      <c r="I230" s="73"/>
    </row>
    <row r="231" spans="1:9" x14ac:dyDescent="0.25">
      <c r="A231" s="75"/>
      <c r="B231" s="75"/>
      <c r="C231" s="76"/>
      <c r="D231" s="16"/>
      <c r="E231" s="27"/>
      <c r="F231" s="75"/>
      <c r="G231" s="73"/>
      <c r="H231" s="73"/>
      <c r="I231" s="73"/>
    </row>
    <row r="232" spans="1:9" x14ac:dyDescent="0.25">
      <c r="A232" s="75"/>
      <c r="B232" s="75"/>
      <c r="C232" s="76"/>
      <c r="D232" s="16"/>
      <c r="E232" s="27"/>
      <c r="F232" s="75"/>
      <c r="G232" s="73"/>
      <c r="H232" s="73"/>
      <c r="I232" s="73"/>
    </row>
    <row r="233" spans="1:9" x14ac:dyDescent="0.25">
      <c r="A233" s="75"/>
      <c r="B233" s="75"/>
      <c r="C233" s="76"/>
      <c r="D233" s="16"/>
      <c r="E233" s="27"/>
      <c r="F233" s="75"/>
      <c r="G233" s="73"/>
      <c r="H233" s="73"/>
      <c r="I233" s="73"/>
    </row>
    <row r="234" spans="1:9" x14ac:dyDescent="0.25">
      <c r="A234" s="75"/>
      <c r="B234" s="75"/>
      <c r="C234" s="76"/>
      <c r="D234" s="16"/>
      <c r="E234" s="27"/>
      <c r="F234" s="75"/>
      <c r="G234" s="73"/>
      <c r="H234" s="73"/>
      <c r="I234" s="73"/>
    </row>
    <row r="235" spans="1:9" x14ac:dyDescent="0.25">
      <c r="A235" s="75"/>
      <c r="B235" s="75"/>
      <c r="C235" s="76"/>
      <c r="D235" s="16"/>
      <c r="E235" s="27"/>
      <c r="F235" s="75"/>
      <c r="G235" s="73"/>
      <c r="H235" s="73"/>
      <c r="I235" s="73"/>
    </row>
    <row r="236" spans="1:9" x14ac:dyDescent="0.25">
      <c r="A236" s="75"/>
      <c r="B236" s="75"/>
      <c r="C236" s="76"/>
      <c r="D236" s="16"/>
      <c r="E236" s="27"/>
      <c r="F236" s="75"/>
      <c r="G236" s="73"/>
      <c r="H236" s="73"/>
      <c r="I236" s="73"/>
    </row>
    <row r="237" spans="1:9" x14ac:dyDescent="0.25">
      <c r="A237" s="75"/>
      <c r="B237" s="75"/>
      <c r="C237" s="76"/>
      <c r="D237" s="16"/>
      <c r="E237" s="27"/>
      <c r="F237" s="75"/>
      <c r="G237" s="73"/>
      <c r="H237" s="73"/>
      <c r="I237" s="73"/>
    </row>
    <row r="238" spans="1:9" x14ac:dyDescent="0.25">
      <c r="A238" s="75"/>
      <c r="B238" s="75"/>
      <c r="C238" s="76"/>
      <c r="D238" s="16"/>
      <c r="E238" s="27"/>
      <c r="F238" s="75"/>
      <c r="G238" s="73"/>
      <c r="H238" s="73"/>
      <c r="I238" s="73"/>
    </row>
    <row r="239" spans="1:9" x14ac:dyDescent="0.25">
      <c r="A239" s="75"/>
      <c r="B239" s="75"/>
      <c r="C239" s="76"/>
      <c r="D239" s="16"/>
      <c r="E239" s="27"/>
      <c r="F239" s="75"/>
      <c r="G239" s="73"/>
      <c r="H239" s="73"/>
      <c r="I239" s="73"/>
    </row>
    <row r="240" spans="1:9" x14ac:dyDescent="0.25">
      <c r="A240" s="75"/>
      <c r="B240" s="75"/>
      <c r="C240" s="76"/>
      <c r="D240" s="16"/>
      <c r="E240" s="27"/>
      <c r="F240" s="75"/>
      <c r="G240" s="73"/>
      <c r="H240" s="73"/>
      <c r="I240" s="73"/>
    </row>
    <row r="241" spans="1:9" x14ac:dyDescent="0.25">
      <c r="A241" s="75"/>
      <c r="B241" s="75"/>
      <c r="C241" s="76"/>
      <c r="D241" s="16"/>
      <c r="E241" s="27"/>
      <c r="F241" s="75"/>
      <c r="G241" s="73"/>
      <c r="H241" s="73"/>
      <c r="I241" s="73"/>
    </row>
    <row r="242" spans="1:9" x14ac:dyDescent="0.25">
      <c r="A242" s="75"/>
      <c r="B242" s="75"/>
      <c r="C242" s="76"/>
      <c r="D242" s="16"/>
      <c r="E242" s="27"/>
      <c r="F242" s="75"/>
      <c r="G242" s="73"/>
      <c r="H242" s="73"/>
      <c r="I242" s="73"/>
    </row>
    <row r="243" spans="1:9" x14ac:dyDescent="0.25">
      <c r="A243" s="75"/>
      <c r="B243" s="75"/>
      <c r="C243" s="76"/>
      <c r="D243" s="16"/>
      <c r="E243" s="27"/>
      <c r="F243" s="75"/>
      <c r="G243" s="73"/>
      <c r="H243" s="73"/>
      <c r="I243" s="73"/>
    </row>
    <row r="244" spans="1:9" x14ac:dyDescent="0.25">
      <c r="A244" s="75"/>
      <c r="B244" s="75"/>
      <c r="C244" s="76"/>
      <c r="D244" s="16"/>
      <c r="E244" s="27"/>
      <c r="F244" s="75"/>
      <c r="G244" s="73"/>
      <c r="H244" s="73"/>
      <c r="I244" s="73"/>
    </row>
    <row r="245" spans="1:9" x14ac:dyDescent="0.25">
      <c r="A245" s="75"/>
      <c r="B245" s="75"/>
      <c r="C245" s="76"/>
      <c r="D245" s="16"/>
      <c r="E245" s="27"/>
      <c r="F245" s="75"/>
      <c r="G245" s="73"/>
      <c r="H245" s="73"/>
      <c r="I245" s="73"/>
    </row>
    <row r="246" spans="1:9" x14ac:dyDescent="0.25">
      <c r="A246" s="75"/>
      <c r="B246" s="75"/>
      <c r="C246" s="76"/>
      <c r="D246" s="16"/>
      <c r="E246" s="27"/>
      <c r="F246" s="75"/>
      <c r="G246" s="73"/>
      <c r="H246" s="73"/>
      <c r="I246" s="73"/>
    </row>
    <row r="247" spans="1:9" x14ac:dyDescent="0.25">
      <c r="A247" s="75"/>
      <c r="B247" s="75"/>
      <c r="C247" s="76"/>
      <c r="D247" s="16"/>
      <c r="E247" s="27"/>
      <c r="F247" s="75"/>
      <c r="G247" s="73"/>
      <c r="H247" s="73"/>
      <c r="I247" s="73"/>
    </row>
    <row r="248" spans="1:9" x14ac:dyDescent="0.25">
      <c r="A248" s="75"/>
      <c r="B248" s="75"/>
      <c r="C248" s="76"/>
      <c r="D248" s="16"/>
      <c r="E248" s="27"/>
      <c r="F248" s="75"/>
      <c r="G248" s="73"/>
      <c r="H248" s="73"/>
      <c r="I248" s="73"/>
    </row>
    <row r="249" spans="1:9" x14ac:dyDescent="0.25">
      <c r="A249" s="75"/>
      <c r="B249" s="75"/>
      <c r="C249" s="76"/>
      <c r="D249" s="16"/>
      <c r="E249" s="27"/>
      <c r="F249" s="75"/>
      <c r="G249" s="73"/>
      <c r="H249" s="73"/>
      <c r="I249" s="73"/>
    </row>
    <row r="250" spans="1:9" x14ac:dyDescent="0.25">
      <c r="A250" s="75"/>
      <c r="B250" s="75"/>
      <c r="C250" s="76"/>
      <c r="D250" s="16"/>
      <c r="E250" s="27"/>
      <c r="F250" s="75"/>
      <c r="G250" s="73"/>
      <c r="H250" s="73"/>
      <c r="I250" s="73"/>
    </row>
    <row r="251" spans="1:9" x14ac:dyDescent="0.25">
      <c r="A251" s="75"/>
      <c r="B251" s="75"/>
      <c r="C251" s="76"/>
      <c r="D251" s="16"/>
      <c r="E251" s="27"/>
      <c r="F251" s="75"/>
      <c r="G251" s="73"/>
      <c r="H251" s="73"/>
      <c r="I251" s="73"/>
    </row>
    <row r="252" spans="1:9" x14ac:dyDescent="0.25">
      <c r="A252" s="75"/>
      <c r="B252" s="75"/>
      <c r="C252" s="76"/>
      <c r="D252" s="16"/>
      <c r="E252" s="27"/>
      <c r="F252" s="75"/>
      <c r="G252" s="73"/>
      <c r="H252" s="73"/>
      <c r="I252" s="73"/>
    </row>
    <row r="253" spans="1:9" x14ac:dyDescent="0.25">
      <c r="A253" s="75"/>
      <c r="B253" s="75"/>
      <c r="C253" s="76"/>
      <c r="D253" s="16"/>
      <c r="E253" s="27"/>
      <c r="F253" s="75"/>
      <c r="G253" s="73"/>
      <c r="H253" s="73"/>
      <c r="I253" s="73"/>
    </row>
    <row r="254" spans="1:9" x14ac:dyDescent="0.25">
      <c r="A254" s="75"/>
      <c r="B254" s="75"/>
      <c r="C254" s="76"/>
      <c r="D254" s="16"/>
      <c r="E254" s="27"/>
      <c r="F254" s="75"/>
      <c r="G254" s="73"/>
      <c r="H254" s="73"/>
      <c r="I254" s="73"/>
    </row>
    <row r="255" spans="1:9" x14ac:dyDescent="0.25">
      <c r="A255" s="75"/>
      <c r="B255" s="75"/>
      <c r="C255" s="76"/>
      <c r="D255" s="16"/>
      <c r="E255" s="27"/>
      <c r="F255" s="75"/>
      <c r="G255" s="73"/>
      <c r="H255" s="73"/>
      <c r="I255" s="73"/>
    </row>
    <row r="256" spans="1:9" x14ac:dyDescent="0.25">
      <c r="A256" s="75"/>
      <c r="B256" s="75"/>
      <c r="C256" s="76"/>
      <c r="D256" s="16"/>
      <c r="E256" s="27"/>
      <c r="F256" s="75"/>
      <c r="G256" s="73"/>
      <c r="H256" s="73"/>
      <c r="I256" s="73"/>
    </row>
    <row r="257" spans="1:9" x14ac:dyDescent="0.25">
      <c r="A257" s="75"/>
      <c r="B257" s="75"/>
      <c r="C257" s="76"/>
      <c r="D257" s="16"/>
      <c r="E257" s="27"/>
      <c r="F257" s="75"/>
      <c r="G257" s="73"/>
      <c r="H257" s="73"/>
      <c r="I257" s="73"/>
    </row>
    <row r="258" spans="1:9" x14ac:dyDescent="0.25">
      <c r="A258" s="75"/>
      <c r="B258" s="75"/>
      <c r="C258" s="76"/>
      <c r="D258" s="16"/>
      <c r="E258" s="27"/>
      <c r="F258" s="75"/>
      <c r="G258" s="73"/>
      <c r="H258" s="73"/>
      <c r="I258" s="73"/>
    </row>
    <row r="259" spans="1:9" x14ac:dyDescent="0.25">
      <c r="A259" s="75"/>
      <c r="B259" s="75"/>
      <c r="C259" s="76"/>
      <c r="D259" s="16"/>
      <c r="E259" s="27"/>
      <c r="F259" s="75"/>
      <c r="G259" s="73"/>
      <c r="H259" s="73"/>
      <c r="I259" s="73"/>
    </row>
    <row r="260" spans="1:9" x14ac:dyDescent="0.25">
      <c r="A260" s="75"/>
      <c r="B260" s="75"/>
      <c r="C260" s="76"/>
      <c r="D260" s="16"/>
      <c r="E260" s="27"/>
      <c r="F260" s="75"/>
      <c r="G260" s="74"/>
      <c r="H260" s="74"/>
      <c r="I260" s="74"/>
    </row>
    <row r="261" spans="1:9" x14ac:dyDescent="0.25">
      <c r="A261" s="75"/>
      <c r="B261" s="75"/>
      <c r="C261" s="76"/>
      <c r="D261" s="16"/>
      <c r="E261" s="27"/>
      <c r="F261" s="75"/>
      <c r="G261" s="74"/>
      <c r="H261" s="74"/>
      <c r="I261" s="74"/>
    </row>
    <row r="262" spans="1:9" x14ac:dyDescent="0.25">
      <c r="A262" s="75"/>
      <c r="B262" s="75"/>
      <c r="C262" s="76"/>
      <c r="D262" s="16"/>
      <c r="E262" s="27"/>
      <c r="F262" s="75"/>
      <c r="G262" s="74"/>
      <c r="H262" s="74"/>
      <c r="I262" s="74"/>
    </row>
    <row r="263" spans="1:9" x14ac:dyDescent="0.25">
      <c r="A263" s="75"/>
      <c r="B263" s="75"/>
      <c r="C263" s="76"/>
      <c r="D263" s="16"/>
      <c r="E263" s="27"/>
      <c r="F263" s="75"/>
      <c r="G263" s="74"/>
      <c r="H263" s="74"/>
      <c r="I263" s="74"/>
    </row>
    <row r="264" spans="1:9" x14ac:dyDescent="0.25">
      <c r="A264" s="75"/>
      <c r="B264" s="75"/>
      <c r="C264" s="76"/>
      <c r="D264" s="16"/>
      <c r="E264" s="27"/>
      <c r="F264" s="75"/>
      <c r="G264" s="74"/>
      <c r="H264" s="74"/>
      <c r="I264" s="74"/>
    </row>
    <row r="265" spans="1:9" x14ac:dyDescent="0.25">
      <c r="A265" s="75"/>
      <c r="B265" s="75"/>
      <c r="C265" s="76"/>
      <c r="D265" s="16"/>
      <c r="E265" s="27"/>
      <c r="F265" s="75"/>
      <c r="G265" s="74"/>
      <c r="H265" s="74"/>
      <c r="I265" s="74"/>
    </row>
    <row r="266" spans="1:9" x14ac:dyDescent="0.25">
      <c r="A266" s="75"/>
      <c r="B266" s="75"/>
      <c r="C266" s="76"/>
      <c r="D266" s="16"/>
      <c r="E266" s="27"/>
      <c r="F266" s="75"/>
      <c r="G266" s="74"/>
      <c r="H266" s="74"/>
      <c r="I266" s="74"/>
    </row>
    <row r="267" spans="1:9" x14ac:dyDescent="0.25">
      <c r="A267" s="75"/>
      <c r="B267" s="75"/>
      <c r="C267" s="76"/>
      <c r="D267" s="16"/>
      <c r="E267" s="27"/>
      <c r="F267" s="75"/>
      <c r="G267" s="74"/>
      <c r="H267" s="74"/>
      <c r="I267" s="74"/>
    </row>
    <row r="268" spans="1:9" x14ac:dyDescent="0.25">
      <c r="A268" s="75"/>
      <c r="B268" s="75"/>
      <c r="C268" s="76"/>
      <c r="D268" s="16"/>
      <c r="E268" s="27"/>
      <c r="F268" s="75"/>
      <c r="G268" s="74"/>
      <c r="H268" s="74"/>
      <c r="I268" s="74"/>
    </row>
    <row r="269" spans="1:9" x14ac:dyDescent="0.25">
      <c r="A269" s="75"/>
      <c r="B269" s="75"/>
      <c r="C269" s="76"/>
      <c r="D269" s="16"/>
      <c r="E269" s="27"/>
      <c r="F269" s="75"/>
      <c r="G269" s="74"/>
      <c r="H269" s="74"/>
      <c r="I269" s="74"/>
    </row>
    <row r="270" spans="1:9" x14ac:dyDescent="0.25">
      <c r="A270" s="75"/>
      <c r="B270" s="75"/>
      <c r="C270" s="76"/>
      <c r="D270" s="16"/>
      <c r="E270" s="27"/>
      <c r="F270" s="75"/>
      <c r="G270" s="74"/>
      <c r="H270" s="74"/>
      <c r="I270" s="74"/>
    </row>
    <row r="271" spans="1:9" x14ac:dyDescent="0.25">
      <c r="A271" s="75"/>
      <c r="B271" s="75"/>
      <c r="C271" s="76"/>
      <c r="D271" s="16"/>
      <c r="E271" s="27"/>
      <c r="F271" s="75"/>
      <c r="G271" s="74"/>
      <c r="H271" s="74"/>
      <c r="I271" s="74"/>
    </row>
    <row r="272" spans="1:9" x14ac:dyDescent="0.25">
      <c r="A272" s="75"/>
      <c r="B272" s="75"/>
      <c r="C272" s="76"/>
      <c r="D272" s="16"/>
      <c r="E272" s="27"/>
      <c r="F272" s="75"/>
      <c r="G272" s="74"/>
      <c r="H272" s="74"/>
      <c r="I272" s="74"/>
    </row>
    <row r="273" spans="1:9" x14ac:dyDescent="0.25">
      <c r="A273" s="75"/>
      <c r="B273" s="75"/>
      <c r="C273" s="76"/>
      <c r="D273" s="16"/>
      <c r="E273" s="27"/>
      <c r="F273" s="75"/>
      <c r="G273" s="74"/>
      <c r="H273" s="74"/>
      <c r="I273" s="74"/>
    </row>
    <row r="274" spans="1:9" x14ac:dyDescent="0.25">
      <c r="A274" s="75"/>
      <c r="B274" s="75"/>
      <c r="C274" s="76"/>
      <c r="D274" s="16"/>
      <c r="E274" s="34"/>
      <c r="F274" s="75"/>
      <c r="G274" s="74"/>
      <c r="H274" s="74"/>
      <c r="I274" s="74"/>
    </row>
    <row r="275" spans="1:9" x14ac:dyDescent="0.25">
      <c r="A275" s="75"/>
      <c r="B275" s="75"/>
      <c r="C275" s="76"/>
      <c r="D275" s="16"/>
      <c r="E275" s="34"/>
      <c r="F275" s="75"/>
      <c r="G275" s="74"/>
      <c r="H275" s="74"/>
      <c r="I275" s="74"/>
    </row>
    <row r="276" spans="1:9" x14ac:dyDescent="0.25">
      <c r="A276" s="75"/>
      <c r="B276" s="75"/>
      <c r="C276" s="76"/>
      <c r="D276" s="16"/>
      <c r="E276" s="34"/>
      <c r="F276" s="75"/>
      <c r="G276" s="74"/>
      <c r="H276" s="74"/>
      <c r="I276" s="74"/>
    </row>
    <row r="277" spans="1:9" x14ac:dyDescent="0.25">
      <c r="A277" s="75"/>
      <c r="B277" s="75"/>
      <c r="C277" s="76"/>
      <c r="D277" s="16"/>
      <c r="E277" s="34"/>
      <c r="F277" s="75"/>
      <c r="G277" s="74"/>
      <c r="H277" s="74"/>
      <c r="I277" s="74"/>
    </row>
    <row r="278" spans="1:9" x14ac:dyDescent="0.25">
      <c r="A278" s="75"/>
      <c r="B278" s="75"/>
      <c r="C278" s="76"/>
      <c r="D278" s="16"/>
      <c r="E278" s="34"/>
      <c r="F278" s="75"/>
      <c r="G278" s="74"/>
      <c r="H278" s="74"/>
      <c r="I278" s="74"/>
    </row>
    <row r="279" spans="1:9" x14ac:dyDescent="0.25">
      <c r="A279" s="75"/>
      <c r="B279" s="75"/>
      <c r="C279" s="76"/>
      <c r="D279" s="16"/>
      <c r="E279" s="34"/>
      <c r="F279" s="75"/>
      <c r="G279" s="74"/>
      <c r="H279" s="74"/>
      <c r="I279" s="74"/>
    </row>
    <row r="280" spans="1:9" x14ac:dyDescent="0.25">
      <c r="A280" s="75"/>
      <c r="B280" s="75"/>
      <c r="C280" s="76"/>
      <c r="D280" s="16"/>
      <c r="E280" s="34"/>
      <c r="F280" s="75"/>
      <c r="G280" s="74"/>
      <c r="H280" s="74"/>
      <c r="I280" s="74"/>
    </row>
    <row r="281" spans="1:9" x14ac:dyDescent="0.25">
      <c r="A281" s="75"/>
      <c r="B281" s="75"/>
      <c r="C281" s="76"/>
      <c r="D281" s="16"/>
      <c r="E281" s="34"/>
      <c r="F281" s="75"/>
      <c r="G281" s="74"/>
      <c r="H281" s="74"/>
      <c r="I281" s="74"/>
    </row>
    <row r="282" spans="1:9" x14ac:dyDescent="0.25">
      <c r="A282" s="75"/>
      <c r="B282" s="75"/>
      <c r="C282" s="76"/>
      <c r="D282" s="16"/>
      <c r="E282" s="34"/>
      <c r="F282" s="75"/>
      <c r="G282" s="74"/>
      <c r="H282" s="74"/>
      <c r="I282" s="74"/>
    </row>
    <row r="283" spans="1:9" x14ac:dyDescent="0.25">
      <c r="A283" s="75"/>
      <c r="B283" s="75"/>
      <c r="C283" s="76"/>
      <c r="D283" s="16"/>
      <c r="E283" s="34"/>
      <c r="F283" s="75"/>
      <c r="G283" s="74"/>
      <c r="H283" s="74"/>
      <c r="I283" s="74"/>
    </row>
    <row r="284" spans="1:9" x14ac:dyDescent="0.25">
      <c r="A284" s="75"/>
      <c r="B284" s="75"/>
      <c r="C284" s="76"/>
      <c r="D284" s="16"/>
      <c r="E284" s="34"/>
      <c r="F284" s="75"/>
      <c r="G284" s="74"/>
      <c r="H284" s="74"/>
      <c r="I284" s="74"/>
    </row>
    <row r="285" spans="1:9" x14ac:dyDescent="0.25">
      <c r="A285" s="75"/>
      <c r="B285" s="75"/>
      <c r="C285" s="76"/>
      <c r="D285" s="16"/>
      <c r="E285" s="34"/>
      <c r="F285" s="75"/>
      <c r="G285" s="74"/>
      <c r="H285" s="74"/>
      <c r="I285" s="74"/>
    </row>
    <row r="286" spans="1:9" x14ac:dyDescent="0.25">
      <c r="A286" s="75"/>
      <c r="B286" s="75"/>
      <c r="C286" s="76"/>
      <c r="D286" s="16"/>
      <c r="E286" s="34"/>
      <c r="F286" s="75"/>
      <c r="G286" s="74"/>
      <c r="H286" s="74"/>
      <c r="I286" s="74"/>
    </row>
    <row r="287" spans="1:9" x14ac:dyDescent="0.25">
      <c r="A287" s="75"/>
      <c r="B287" s="75"/>
      <c r="C287" s="76"/>
      <c r="D287" s="16"/>
      <c r="E287" s="34"/>
      <c r="F287" s="75"/>
      <c r="G287" s="74"/>
      <c r="H287" s="74"/>
      <c r="I287" s="74"/>
    </row>
    <row r="288" spans="1:9" x14ac:dyDescent="0.25">
      <c r="A288" s="75"/>
      <c r="B288" s="75"/>
      <c r="C288" s="76"/>
      <c r="D288" s="16"/>
      <c r="E288" s="34"/>
      <c r="F288" s="75"/>
      <c r="G288" s="74"/>
      <c r="H288" s="74"/>
      <c r="I288" s="74"/>
    </row>
    <row r="289" spans="1:9" x14ac:dyDescent="0.25">
      <c r="A289" s="75"/>
      <c r="B289" s="75"/>
      <c r="C289" s="76"/>
      <c r="D289" s="16"/>
      <c r="E289" s="34"/>
      <c r="F289" s="75"/>
      <c r="G289" s="74"/>
      <c r="H289" s="74"/>
      <c r="I289" s="74"/>
    </row>
    <row r="290" spans="1:9" x14ac:dyDescent="0.25">
      <c r="A290" s="75"/>
      <c r="B290" s="75"/>
      <c r="C290" s="76"/>
      <c r="D290" s="16"/>
      <c r="E290" s="34"/>
      <c r="F290" s="75"/>
      <c r="G290" s="74"/>
      <c r="H290" s="74"/>
      <c r="I290" s="74"/>
    </row>
    <row r="291" spans="1:9" x14ac:dyDescent="0.25">
      <c r="A291" s="75"/>
      <c r="B291" s="75"/>
      <c r="C291" s="76"/>
      <c r="D291" s="16"/>
      <c r="E291" s="34"/>
      <c r="F291" s="75"/>
      <c r="G291" s="74"/>
      <c r="H291" s="74"/>
      <c r="I291" s="74"/>
    </row>
    <row r="292" spans="1:9" x14ac:dyDescent="0.25">
      <c r="A292" s="75"/>
      <c r="B292" s="75"/>
      <c r="C292" s="76"/>
      <c r="D292" s="16"/>
      <c r="E292" s="34"/>
      <c r="F292" s="75"/>
      <c r="G292" s="74"/>
      <c r="H292" s="74"/>
      <c r="I292" s="74"/>
    </row>
    <row r="293" spans="1:9" x14ac:dyDescent="0.25">
      <c r="A293" s="75"/>
      <c r="B293" s="75"/>
      <c r="C293" s="76"/>
      <c r="D293" s="16"/>
      <c r="E293" s="34"/>
      <c r="F293" s="75"/>
      <c r="G293" s="74"/>
      <c r="H293" s="74"/>
      <c r="I293" s="74"/>
    </row>
    <row r="294" spans="1:9" x14ac:dyDescent="0.25">
      <c r="A294" s="75"/>
      <c r="B294" s="75"/>
      <c r="C294" s="76"/>
      <c r="D294" s="16"/>
      <c r="E294" s="34"/>
      <c r="F294" s="75"/>
      <c r="G294" s="74"/>
      <c r="H294" s="74"/>
      <c r="I294" s="74"/>
    </row>
    <row r="295" spans="1:9" x14ac:dyDescent="0.25">
      <c r="A295" s="75"/>
      <c r="B295" s="75"/>
      <c r="C295" s="76"/>
      <c r="D295" s="16"/>
      <c r="E295" s="34"/>
      <c r="F295" s="75"/>
      <c r="G295" s="74"/>
      <c r="H295" s="74"/>
      <c r="I295" s="74"/>
    </row>
    <row r="296" spans="1:9" x14ac:dyDescent="0.25">
      <c r="A296" s="75"/>
      <c r="B296" s="75"/>
      <c r="C296" s="76"/>
      <c r="D296" s="16"/>
      <c r="E296" s="34"/>
      <c r="F296" s="75"/>
      <c r="G296" s="74"/>
      <c r="H296" s="74"/>
      <c r="I296" s="74"/>
    </row>
    <row r="297" spans="1:9" x14ac:dyDescent="0.25">
      <c r="A297" s="75"/>
      <c r="B297" s="75"/>
      <c r="C297" s="76"/>
      <c r="D297" s="16"/>
      <c r="E297" s="34"/>
      <c r="F297" s="75"/>
      <c r="G297" s="74"/>
      <c r="H297" s="74"/>
      <c r="I297" s="74"/>
    </row>
    <row r="298" spans="1:9" x14ac:dyDescent="0.25">
      <c r="A298" s="75"/>
      <c r="B298" s="75"/>
      <c r="C298" s="76"/>
      <c r="D298" s="16"/>
      <c r="E298" s="34"/>
      <c r="F298" s="75"/>
      <c r="G298" s="74"/>
      <c r="H298" s="74"/>
      <c r="I298" s="74"/>
    </row>
    <row r="299" spans="1:9" x14ac:dyDescent="0.25">
      <c r="A299" s="75"/>
      <c r="B299" s="75"/>
      <c r="C299" s="76"/>
      <c r="D299" s="16"/>
      <c r="E299" s="34"/>
      <c r="F299" s="75"/>
      <c r="G299" s="74"/>
      <c r="H299" s="74"/>
      <c r="I299" s="74"/>
    </row>
    <row r="300" spans="1:9" x14ac:dyDescent="0.25">
      <c r="A300" s="75"/>
      <c r="B300" s="75"/>
      <c r="C300" s="76"/>
      <c r="D300" s="16"/>
      <c r="E300" s="34"/>
      <c r="F300" s="75"/>
      <c r="G300" s="74"/>
      <c r="H300" s="74"/>
      <c r="I300" s="74"/>
    </row>
    <row r="301" spans="1:9" x14ac:dyDescent="0.25">
      <c r="A301" s="75"/>
      <c r="B301" s="75"/>
      <c r="C301" s="76"/>
      <c r="D301" s="16"/>
      <c r="E301" s="34"/>
      <c r="F301" s="75"/>
      <c r="G301" s="74"/>
      <c r="H301" s="74"/>
      <c r="I301" s="74"/>
    </row>
    <row r="302" spans="1:9" x14ac:dyDescent="0.25">
      <c r="A302" s="75"/>
      <c r="B302" s="75"/>
      <c r="C302" s="76"/>
      <c r="D302" s="16"/>
      <c r="E302" s="34"/>
      <c r="F302" s="75"/>
      <c r="G302" s="74"/>
      <c r="H302" s="74"/>
      <c r="I302" s="74"/>
    </row>
    <row r="303" spans="1:9" x14ac:dyDescent="0.25">
      <c r="A303" s="75"/>
      <c r="B303" s="75"/>
      <c r="C303" s="76"/>
      <c r="D303" s="16"/>
      <c r="E303" s="34"/>
      <c r="F303" s="75"/>
      <c r="G303" s="74"/>
      <c r="H303" s="74"/>
      <c r="I303" s="74"/>
    </row>
    <row r="304" spans="1:9" x14ac:dyDescent="0.25">
      <c r="A304" s="75"/>
      <c r="B304" s="75"/>
      <c r="C304" s="76"/>
      <c r="D304" s="16"/>
      <c r="E304" s="34"/>
      <c r="F304" s="75"/>
      <c r="G304" s="74"/>
      <c r="H304" s="74"/>
      <c r="I304" s="74"/>
    </row>
    <row r="305" spans="1:9" x14ac:dyDescent="0.25">
      <c r="A305" s="75"/>
      <c r="B305" s="75"/>
      <c r="C305" s="76"/>
      <c r="D305" s="16"/>
      <c r="E305" s="34"/>
      <c r="F305" s="75"/>
      <c r="G305" s="74"/>
      <c r="H305" s="74"/>
      <c r="I305" s="74"/>
    </row>
    <row r="306" spans="1:9" x14ac:dyDescent="0.25">
      <c r="A306" s="75"/>
      <c r="B306" s="75"/>
      <c r="C306" s="76"/>
      <c r="D306" s="16"/>
      <c r="E306" s="34"/>
      <c r="F306" s="75"/>
      <c r="G306" s="74"/>
      <c r="H306" s="74"/>
      <c r="I306" s="74"/>
    </row>
    <row r="307" spans="1:9" x14ac:dyDescent="0.25">
      <c r="A307" s="32"/>
      <c r="B307" s="32"/>
      <c r="C307" s="32"/>
      <c r="D307" s="32"/>
      <c r="E307" s="32"/>
      <c r="F307" s="32"/>
      <c r="G307" s="74"/>
      <c r="H307" s="74"/>
      <c r="I307" s="74"/>
    </row>
    <row r="308" spans="1:9" x14ac:dyDescent="0.25">
      <c r="A308" s="32"/>
      <c r="B308" s="32"/>
      <c r="C308" s="32"/>
      <c r="D308" s="32"/>
      <c r="E308" s="32"/>
      <c r="F308" s="32"/>
      <c r="G308" s="74"/>
      <c r="H308" s="74"/>
      <c r="I308" s="74"/>
    </row>
    <row r="309" spans="1:9" x14ac:dyDescent="0.25">
      <c r="A309" s="32"/>
      <c r="B309" s="32"/>
      <c r="C309" s="32"/>
      <c r="D309" s="32"/>
      <c r="E309" s="32"/>
      <c r="F309" s="32"/>
      <c r="G309" s="74"/>
      <c r="H309" s="74"/>
      <c r="I309" s="74"/>
    </row>
    <row r="310" spans="1:9" x14ac:dyDescent="0.25">
      <c r="A310" s="32"/>
      <c r="B310" s="32"/>
      <c r="C310" s="32"/>
      <c r="D310" s="32"/>
      <c r="E310" s="32"/>
      <c r="F310" s="32"/>
      <c r="G310" s="74"/>
      <c r="H310" s="74"/>
      <c r="I310" s="74"/>
    </row>
    <row r="311" spans="1:9" x14ac:dyDescent="0.25">
      <c r="A311" s="32"/>
      <c r="B311" s="32"/>
      <c r="C311" s="32"/>
      <c r="D311" s="32"/>
      <c r="E311" s="32"/>
      <c r="F311" s="32"/>
      <c r="G311" s="74"/>
      <c r="H311" s="74"/>
      <c r="I311" s="74"/>
    </row>
    <row r="312" spans="1:9" x14ac:dyDescent="0.25">
      <c r="A312" s="32"/>
      <c r="B312" s="32"/>
      <c r="C312" s="32"/>
      <c r="D312" s="32"/>
      <c r="E312" s="32"/>
      <c r="F312" s="32"/>
      <c r="G312" s="74"/>
      <c r="H312" s="74"/>
      <c r="I312" s="74"/>
    </row>
    <row r="313" spans="1:9" x14ac:dyDescent="0.25">
      <c r="A313" s="32"/>
      <c r="B313" s="32"/>
      <c r="C313" s="32"/>
      <c r="D313" s="32"/>
      <c r="E313" s="32"/>
      <c r="F313" s="32"/>
      <c r="G313" s="74"/>
      <c r="H313" s="74"/>
      <c r="I313" s="74"/>
    </row>
    <row r="314" spans="1:9" x14ac:dyDescent="0.25">
      <c r="A314" s="32"/>
      <c r="B314" s="32"/>
      <c r="C314" s="32"/>
      <c r="D314" s="32"/>
      <c r="E314" s="32"/>
      <c r="F314" s="32"/>
      <c r="G314" s="74"/>
      <c r="H314" s="74"/>
      <c r="I314" s="74"/>
    </row>
    <row r="315" spans="1:9" x14ac:dyDescent="0.25">
      <c r="A315" s="32"/>
      <c r="B315" s="32"/>
      <c r="C315" s="32"/>
      <c r="D315" s="32"/>
      <c r="E315" s="32"/>
      <c r="F315" s="32"/>
      <c r="G315" s="74"/>
      <c r="H315" s="74"/>
      <c r="I315" s="74"/>
    </row>
    <row r="316" spans="1:9" x14ac:dyDescent="0.25">
      <c r="A316" s="32"/>
      <c r="B316" s="32"/>
      <c r="C316" s="32"/>
      <c r="D316" s="32"/>
      <c r="E316" s="32"/>
      <c r="F316" s="32"/>
      <c r="G316" s="74"/>
      <c r="H316" s="74"/>
      <c r="I316" s="74"/>
    </row>
    <row r="317" spans="1:9" x14ac:dyDescent="0.25">
      <c r="A317" s="32"/>
      <c r="B317" s="32"/>
      <c r="C317" s="32"/>
      <c r="D317" s="32"/>
      <c r="E317" s="32"/>
      <c r="F317" s="32"/>
      <c r="G317" s="74"/>
      <c r="H317" s="74"/>
      <c r="I317" s="74"/>
    </row>
    <row r="318" spans="1:9" x14ac:dyDescent="0.25">
      <c r="A318" s="32"/>
      <c r="B318" s="32"/>
      <c r="C318" s="32"/>
      <c r="D318" s="32"/>
      <c r="E318" s="32"/>
      <c r="F318" s="32"/>
      <c r="G318" s="74"/>
      <c r="H318" s="74"/>
      <c r="I318" s="74"/>
    </row>
    <row r="319" spans="1:9" x14ac:dyDescent="0.25">
      <c r="A319" s="32"/>
      <c r="B319" s="32"/>
      <c r="C319" s="32"/>
      <c r="D319" s="32"/>
      <c r="E319" s="32"/>
      <c r="F319" s="32"/>
      <c r="G319" s="74"/>
      <c r="H319" s="74"/>
      <c r="I319" s="74"/>
    </row>
    <row r="320" spans="1:9" x14ac:dyDescent="0.25">
      <c r="A320" s="32"/>
      <c r="B320" s="32"/>
      <c r="C320" s="32"/>
      <c r="D320" s="32"/>
      <c r="E320" s="32"/>
      <c r="F320" s="32"/>
      <c r="G320" s="74"/>
      <c r="H320" s="74"/>
      <c r="I320" s="74"/>
    </row>
    <row r="321" spans="1:9" x14ac:dyDescent="0.25">
      <c r="A321" s="32"/>
      <c r="B321" s="32"/>
      <c r="C321" s="32"/>
      <c r="D321" s="32"/>
      <c r="E321" s="32"/>
      <c r="F321" s="32"/>
      <c r="G321" s="74"/>
      <c r="H321" s="74"/>
      <c r="I321" s="74"/>
    </row>
    <row r="322" spans="1:9" x14ac:dyDescent="0.25">
      <c r="A322" s="32"/>
      <c r="B322" s="32"/>
      <c r="C322" s="32"/>
      <c r="D322" s="32"/>
      <c r="E322" s="32"/>
      <c r="F322" s="32"/>
      <c r="G322" s="74"/>
      <c r="H322" s="74"/>
      <c r="I322" s="74"/>
    </row>
    <row r="323" spans="1:9" x14ac:dyDescent="0.25">
      <c r="A323" s="32"/>
      <c r="B323" s="32"/>
      <c r="C323" s="32"/>
      <c r="D323" s="32"/>
      <c r="E323" s="32"/>
      <c r="F323" s="32"/>
      <c r="G323" s="74"/>
      <c r="H323" s="74"/>
      <c r="I323" s="74"/>
    </row>
    <row r="324" spans="1:9" x14ac:dyDescent="0.25">
      <c r="A324" s="32"/>
      <c r="B324" s="32"/>
      <c r="C324" s="32"/>
      <c r="D324" s="32"/>
      <c r="E324" s="32"/>
      <c r="F324" s="32"/>
      <c r="G324" s="74"/>
      <c r="H324" s="74"/>
      <c r="I324" s="74"/>
    </row>
    <row r="325" spans="1:9" x14ac:dyDescent="0.25">
      <c r="A325" s="32"/>
      <c r="B325" s="32"/>
      <c r="C325" s="32"/>
      <c r="D325" s="32"/>
      <c r="E325" s="32"/>
      <c r="F325" s="32"/>
      <c r="G325" s="74"/>
      <c r="H325" s="74"/>
      <c r="I325" s="74"/>
    </row>
    <row r="326" spans="1:9" x14ac:dyDescent="0.25">
      <c r="A326" s="32"/>
      <c r="B326" s="32"/>
      <c r="C326" s="32"/>
      <c r="D326" s="32"/>
      <c r="E326" s="32"/>
      <c r="F326" s="32"/>
      <c r="G326" s="74"/>
      <c r="H326" s="74"/>
      <c r="I326" s="74"/>
    </row>
    <row r="327" spans="1:9" x14ac:dyDescent="0.25">
      <c r="A327" s="32"/>
      <c r="B327" s="32"/>
      <c r="C327" s="32"/>
      <c r="D327" s="32"/>
      <c r="E327" s="32"/>
      <c r="F327" s="32"/>
      <c r="G327" s="74"/>
      <c r="H327" s="74"/>
      <c r="I327" s="74"/>
    </row>
    <row r="328" spans="1:9" x14ac:dyDescent="0.25">
      <c r="A328" s="32"/>
      <c r="B328" s="32"/>
      <c r="C328" s="32"/>
      <c r="D328" s="32"/>
      <c r="E328" s="32"/>
      <c r="F328" s="32"/>
      <c r="G328" s="74"/>
      <c r="H328" s="74"/>
      <c r="I328" s="74"/>
    </row>
    <row r="329" spans="1:9" x14ac:dyDescent="0.25">
      <c r="A329" s="32"/>
      <c r="B329" s="32"/>
      <c r="C329" s="32"/>
      <c r="D329" s="32"/>
      <c r="E329" s="32"/>
      <c r="F329" s="32"/>
      <c r="G329" s="74"/>
      <c r="H329" s="74"/>
      <c r="I329" s="74"/>
    </row>
    <row r="330" spans="1:9" x14ac:dyDescent="0.25">
      <c r="A330" s="32"/>
      <c r="B330" s="32"/>
      <c r="C330" s="32"/>
      <c r="D330" s="32"/>
      <c r="E330" s="32"/>
      <c r="F330" s="32"/>
      <c r="G330" s="74"/>
      <c r="H330" s="74"/>
      <c r="I330" s="74"/>
    </row>
    <row r="331" spans="1:9" x14ac:dyDescent="0.25">
      <c r="A331" s="32"/>
      <c r="B331" s="32"/>
      <c r="C331" s="32"/>
      <c r="D331" s="32"/>
      <c r="E331" s="32"/>
      <c r="F331" s="32"/>
      <c r="G331" s="74"/>
      <c r="H331" s="74"/>
      <c r="I331" s="74"/>
    </row>
    <row r="332" spans="1:9" x14ac:dyDescent="0.25">
      <c r="A332" s="32"/>
      <c r="B332" s="32"/>
      <c r="C332" s="32"/>
      <c r="D332" s="32"/>
      <c r="E332" s="32"/>
      <c r="F332" s="32"/>
      <c r="G332" s="74"/>
      <c r="H332" s="74"/>
      <c r="I332" s="74"/>
    </row>
    <row r="333" spans="1:9" x14ac:dyDescent="0.25">
      <c r="A333" s="32"/>
      <c r="B333" s="32"/>
      <c r="C333" s="32"/>
      <c r="D333" s="32"/>
      <c r="E333" s="32"/>
      <c r="F333" s="32"/>
      <c r="G333" s="74"/>
      <c r="H333" s="74"/>
      <c r="I333" s="74"/>
    </row>
    <row r="334" spans="1:9" x14ac:dyDescent="0.25">
      <c r="A334" s="32"/>
      <c r="B334" s="32"/>
      <c r="C334" s="32"/>
      <c r="D334" s="32"/>
      <c r="E334" s="32"/>
      <c r="F334" s="32"/>
      <c r="G334" s="74"/>
      <c r="H334" s="74"/>
      <c r="I334" s="74"/>
    </row>
    <row r="335" spans="1:9" x14ac:dyDescent="0.25">
      <c r="A335" s="32"/>
      <c r="B335" s="32"/>
      <c r="C335" s="32"/>
      <c r="D335" s="32"/>
      <c r="E335" s="32"/>
      <c r="F335" s="32"/>
      <c r="G335" s="74"/>
      <c r="H335" s="74"/>
      <c r="I335" s="74"/>
    </row>
    <row r="336" spans="1:9" x14ac:dyDescent="0.25">
      <c r="A336" s="32"/>
      <c r="B336" s="32"/>
      <c r="C336" s="32"/>
      <c r="D336" s="32"/>
      <c r="E336" s="32"/>
      <c r="F336" s="32"/>
      <c r="G336" s="74"/>
      <c r="H336" s="74"/>
      <c r="I336" s="74"/>
    </row>
    <row r="337" spans="1:9" x14ac:dyDescent="0.25">
      <c r="A337" s="32"/>
      <c r="B337" s="32"/>
      <c r="C337" s="32"/>
      <c r="D337" s="32"/>
      <c r="E337" s="32"/>
      <c r="F337" s="32"/>
      <c r="G337" s="74"/>
      <c r="H337" s="74"/>
      <c r="I337" s="74"/>
    </row>
    <row r="338" spans="1:9" x14ac:dyDescent="0.25">
      <c r="A338" s="32"/>
      <c r="B338" s="32"/>
      <c r="C338" s="32"/>
      <c r="D338" s="32"/>
      <c r="E338" s="32"/>
      <c r="F338" s="32"/>
      <c r="G338" s="74"/>
      <c r="H338" s="74"/>
      <c r="I338" s="74"/>
    </row>
    <row r="339" spans="1:9" x14ac:dyDescent="0.25">
      <c r="A339" s="32"/>
      <c r="B339" s="32"/>
      <c r="C339" s="32"/>
      <c r="D339" s="32"/>
      <c r="E339" s="32"/>
      <c r="F339" s="32"/>
      <c r="G339" s="74"/>
      <c r="H339" s="74"/>
      <c r="I339" s="74"/>
    </row>
    <row r="340" spans="1:9" x14ac:dyDescent="0.25">
      <c r="A340" s="32"/>
      <c r="B340" s="32"/>
      <c r="C340" s="32"/>
      <c r="D340" s="32"/>
      <c r="E340" s="32"/>
      <c r="F340" s="32"/>
      <c r="G340" s="74"/>
      <c r="H340" s="74"/>
      <c r="I340" s="74"/>
    </row>
    <row r="341" spans="1:9" x14ac:dyDescent="0.25">
      <c r="A341" s="32"/>
      <c r="B341" s="32"/>
      <c r="C341" s="32"/>
      <c r="D341" s="32"/>
      <c r="E341" s="32"/>
      <c r="F341" s="32"/>
      <c r="G341" s="74"/>
      <c r="H341" s="74"/>
      <c r="I341" s="74"/>
    </row>
    <row r="342" spans="1:9" x14ac:dyDescent="0.25">
      <c r="A342" s="32"/>
      <c r="B342" s="32"/>
      <c r="C342" s="32"/>
      <c r="D342" s="32"/>
      <c r="E342" s="32"/>
      <c r="F342" s="32"/>
      <c r="G342" s="74"/>
      <c r="H342" s="74"/>
      <c r="I342" s="74"/>
    </row>
    <row r="343" spans="1:9" x14ac:dyDescent="0.25">
      <c r="A343" s="32"/>
      <c r="B343" s="32"/>
      <c r="C343" s="32"/>
      <c r="D343" s="32"/>
      <c r="E343" s="32"/>
      <c r="F343" s="32"/>
      <c r="G343" s="74"/>
      <c r="H343" s="74"/>
      <c r="I343" s="74"/>
    </row>
    <row r="344" spans="1:9" x14ac:dyDescent="0.25">
      <c r="A344" s="32"/>
      <c r="B344" s="32"/>
      <c r="C344" s="32"/>
      <c r="D344" s="32"/>
      <c r="E344" s="32"/>
      <c r="F344" s="32"/>
      <c r="G344" s="74"/>
      <c r="H344" s="74"/>
      <c r="I344" s="74"/>
    </row>
    <row r="345" spans="1:9" x14ac:dyDescent="0.25">
      <c r="A345" s="32"/>
      <c r="B345" s="32"/>
      <c r="C345" s="32"/>
      <c r="D345" s="32"/>
      <c r="E345" s="32"/>
      <c r="F345" s="32"/>
      <c r="G345" s="74"/>
      <c r="H345" s="74"/>
      <c r="I345" s="74"/>
    </row>
    <row r="346" spans="1:9" x14ac:dyDescent="0.25">
      <c r="A346" s="32"/>
      <c r="B346" s="32"/>
      <c r="C346" s="32"/>
      <c r="D346" s="32"/>
      <c r="E346" s="32"/>
      <c r="F346" s="32"/>
      <c r="G346" s="74"/>
      <c r="H346" s="74"/>
      <c r="I346" s="74"/>
    </row>
    <row r="347" spans="1:9" x14ac:dyDescent="0.25">
      <c r="A347" s="32"/>
      <c r="B347" s="32"/>
      <c r="C347" s="32"/>
      <c r="D347" s="32"/>
      <c r="E347" s="32"/>
      <c r="F347" s="32"/>
      <c r="G347" s="74"/>
      <c r="H347" s="74"/>
      <c r="I347" s="74"/>
    </row>
    <row r="348" spans="1:9" x14ac:dyDescent="0.25">
      <c r="A348" s="32"/>
      <c r="B348" s="32"/>
      <c r="C348" s="32"/>
      <c r="D348" s="32"/>
      <c r="E348" s="32"/>
      <c r="F348" s="32"/>
      <c r="G348" s="74"/>
      <c r="H348" s="74"/>
      <c r="I348" s="74"/>
    </row>
    <row r="349" spans="1:9" x14ac:dyDescent="0.25">
      <c r="A349" s="32"/>
      <c r="B349" s="32"/>
      <c r="C349" s="32"/>
      <c r="D349" s="32"/>
      <c r="E349" s="32"/>
      <c r="F349" s="32"/>
      <c r="G349" s="74"/>
      <c r="H349" s="74"/>
      <c r="I349" s="74"/>
    </row>
    <row r="350" spans="1:9" x14ac:dyDescent="0.25">
      <c r="A350" s="32"/>
      <c r="B350" s="32"/>
      <c r="C350" s="32"/>
      <c r="D350" s="32"/>
      <c r="E350" s="32"/>
      <c r="F350" s="32"/>
      <c r="G350" s="74"/>
      <c r="H350" s="74"/>
      <c r="I350" s="74"/>
    </row>
    <row r="351" spans="1:9" x14ac:dyDescent="0.25">
      <c r="A351" s="32"/>
      <c r="B351" s="32"/>
      <c r="C351" s="32"/>
      <c r="D351" s="32"/>
      <c r="E351" s="32"/>
      <c r="F351" s="32"/>
      <c r="G351" s="74"/>
      <c r="H351" s="74"/>
      <c r="I351" s="74"/>
    </row>
    <row r="352" spans="1:9" x14ac:dyDescent="0.25">
      <c r="A352" s="32"/>
      <c r="B352" s="32"/>
      <c r="C352" s="32"/>
      <c r="D352" s="32"/>
      <c r="E352" s="32"/>
      <c r="F352" s="32"/>
      <c r="G352" s="74"/>
      <c r="H352" s="74"/>
      <c r="I352" s="74"/>
    </row>
    <row r="353" spans="1:9" x14ac:dyDescent="0.25">
      <c r="A353" s="32"/>
      <c r="B353" s="32"/>
      <c r="C353" s="32"/>
      <c r="D353" s="32"/>
      <c r="E353" s="32"/>
      <c r="F353" s="32"/>
      <c r="G353" s="74"/>
      <c r="H353" s="74"/>
      <c r="I353" s="74"/>
    </row>
    <row r="354" spans="1:9" x14ac:dyDescent="0.25">
      <c r="A354" s="32"/>
      <c r="B354" s="32"/>
      <c r="C354" s="32"/>
      <c r="D354" s="32"/>
      <c r="E354" s="32"/>
      <c r="F354" s="32"/>
      <c r="G354" s="74"/>
      <c r="H354" s="74"/>
      <c r="I354" s="74"/>
    </row>
    <row r="355" spans="1:9" x14ac:dyDescent="0.25">
      <c r="A355" s="32"/>
      <c r="B355" s="32"/>
      <c r="C355" s="32"/>
      <c r="D355" s="32"/>
      <c r="E355" s="32"/>
      <c r="F355" s="32"/>
      <c r="G355" s="74"/>
      <c r="H355" s="74"/>
      <c r="I355" s="74"/>
    </row>
    <row r="356" spans="1:9" x14ac:dyDescent="0.25">
      <c r="A356" s="32"/>
      <c r="B356" s="32"/>
      <c r="C356" s="32"/>
      <c r="D356" s="32"/>
      <c r="E356" s="32"/>
      <c r="F356" s="32"/>
      <c r="G356" s="74"/>
      <c r="H356" s="74"/>
      <c r="I356" s="74"/>
    </row>
    <row r="357" spans="1:9" x14ac:dyDescent="0.25">
      <c r="A357" s="32"/>
      <c r="B357" s="32"/>
      <c r="C357" s="32"/>
      <c r="D357" s="32"/>
      <c r="E357" s="32"/>
      <c r="F357" s="32"/>
      <c r="G357" s="74"/>
      <c r="H357" s="74"/>
      <c r="I357" s="74"/>
    </row>
    <row r="358" spans="1:9" x14ac:dyDescent="0.25">
      <c r="A358" s="32"/>
      <c r="B358" s="32"/>
      <c r="C358" s="32"/>
      <c r="D358" s="32"/>
      <c r="E358" s="32"/>
      <c r="F358" s="32"/>
      <c r="G358" s="74"/>
      <c r="H358" s="74"/>
      <c r="I358" s="74"/>
    </row>
    <row r="359" spans="1:9" x14ac:dyDescent="0.25">
      <c r="A359" s="32"/>
      <c r="B359" s="32"/>
      <c r="C359" s="32"/>
      <c r="D359" s="32"/>
      <c r="E359" s="32"/>
      <c r="F359" s="32"/>
      <c r="G359" s="74"/>
      <c r="H359" s="74"/>
      <c r="I359" s="74"/>
    </row>
    <row r="360" spans="1:9" x14ac:dyDescent="0.25">
      <c r="A360" s="32"/>
      <c r="B360" s="32"/>
      <c r="C360" s="32"/>
      <c r="D360" s="32"/>
      <c r="E360" s="32"/>
      <c r="F360" s="32"/>
      <c r="G360" s="74"/>
      <c r="H360" s="74"/>
      <c r="I360" s="74"/>
    </row>
    <row r="361" spans="1:9" x14ac:dyDescent="0.25">
      <c r="A361" s="32"/>
      <c r="B361" s="32"/>
      <c r="C361" s="32"/>
      <c r="D361" s="32"/>
      <c r="E361" s="32"/>
      <c r="F361" s="32"/>
      <c r="G361" s="74"/>
      <c r="H361" s="74"/>
      <c r="I361" s="74"/>
    </row>
    <row r="362" spans="1:9" x14ac:dyDescent="0.25">
      <c r="A362" s="32"/>
      <c r="B362" s="32"/>
      <c r="C362" s="32"/>
      <c r="D362" s="32"/>
      <c r="E362" s="32"/>
      <c r="F362" s="32"/>
      <c r="G362" s="74"/>
      <c r="H362" s="74"/>
      <c r="I362" s="74"/>
    </row>
    <row r="363" spans="1:9" x14ac:dyDescent="0.25">
      <c r="A363" s="32"/>
      <c r="B363" s="32"/>
      <c r="C363" s="32"/>
      <c r="D363" s="32"/>
      <c r="E363" s="32"/>
      <c r="F363" s="32"/>
      <c r="G363" s="74"/>
      <c r="H363" s="74"/>
      <c r="I363" s="74"/>
    </row>
    <row r="364" spans="1:9" x14ac:dyDescent="0.25">
      <c r="A364" s="32"/>
      <c r="B364" s="32"/>
      <c r="C364" s="32"/>
      <c r="D364" s="32"/>
      <c r="E364" s="32"/>
      <c r="F364" s="32"/>
      <c r="G364" s="74"/>
      <c r="H364" s="74"/>
      <c r="I364" s="74"/>
    </row>
    <row r="365" spans="1:9" x14ac:dyDescent="0.25">
      <c r="A365" s="32"/>
      <c r="B365" s="32"/>
      <c r="C365" s="32"/>
      <c r="D365" s="32"/>
      <c r="E365" s="32"/>
      <c r="F365" s="32"/>
      <c r="G365" s="74"/>
      <c r="H365" s="74"/>
      <c r="I365" s="74"/>
    </row>
    <row r="366" spans="1:9" x14ac:dyDescent="0.25">
      <c r="A366" s="32"/>
      <c r="B366" s="32"/>
      <c r="C366" s="32"/>
      <c r="D366" s="32"/>
      <c r="E366" s="32"/>
      <c r="F366" s="32"/>
      <c r="G366" s="74"/>
      <c r="H366" s="74"/>
      <c r="I366" s="74"/>
    </row>
    <row r="367" spans="1:9" x14ac:dyDescent="0.25">
      <c r="A367" s="32"/>
      <c r="B367" s="32"/>
      <c r="C367" s="32"/>
      <c r="D367" s="32"/>
      <c r="E367" s="32"/>
      <c r="F367" s="32"/>
      <c r="G367" s="74"/>
      <c r="H367" s="74"/>
      <c r="I367" s="74"/>
    </row>
    <row r="368" spans="1:9" x14ac:dyDescent="0.25">
      <c r="A368" s="32"/>
      <c r="B368" s="32"/>
      <c r="C368" s="32"/>
      <c r="D368" s="32"/>
      <c r="E368" s="32"/>
      <c r="F368" s="32"/>
      <c r="G368" s="74"/>
      <c r="H368" s="74"/>
      <c r="I368" s="74"/>
    </row>
    <row r="369" spans="1:9" x14ac:dyDescent="0.25">
      <c r="A369" s="32"/>
      <c r="B369" s="32"/>
      <c r="C369" s="32"/>
      <c r="D369" s="32"/>
      <c r="E369" s="32"/>
      <c r="F369" s="32"/>
      <c r="G369" s="74"/>
      <c r="H369" s="74"/>
      <c r="I369" s="74"/>
    </row>
    <row r="370" spans="1:9" x14ac:dyDescent="0.25">
      <c r="A370" s="32"/>
      <c r="B370" s="32"/>
      <c r="C370" s="32"/>
      <c r="D370" s="32"/>
      <c r="E370" s="32"/>
      <c r="F370" s="32"/>
      <c r="G370" s="74"/>
      <c r="H370" s="74"/>
      <c r="I370" s="74"/>
    </row>
    <row r="371" spans="1:9" x14ac:dyDescent="0.25">
      <c r="A371" s="32"/>
      <c r="B371" s="32"/>
      <c r="C371" s="32"/>
      <c r="D371" s="32"/>
      <c r="E371" s="32"/>
      <c r="F371" s="32"/>
      <c r="G371" s="74"/>
      <c r="H371" s="74"/>
      <c r="I371" s="74"/>
    </row>
    <row r="372" spans="1:9" x14ac:dyDescent="0.25">
      <c r="A372" s="32"/>
      <c r="B372" s="32"/>
      <c r="C372" s="32"/>
      <c r="D372" s="32"/>
      <c r="E372" s="32"/>
      <c r="F372" s="32"/>
      <c r="G372" s="74"/>
      <c r="H372" s="74"/>
      <c r="I372" s="74"/>
    </row>
    <row r="373" spans="1:9" x14ac:dyDescent="0.25">
      <c r="A373" s="32"/>
      <c r="B373" s="32"/>
      <c r="C373" s="32"/>
      <c r="D373" s="32"/>
      <c r="E373" s="32"/>
      <c r="F373" s="32"/>
      <c r="G373" s="74"/>
      <c r="H373" s="74"/>
      <c r="I373" s="74"/>
    </row>
    <row r="374" spans="1:9" x14ac:dyDescent="0.25">
      <c r="A374" s="32"/>
      <c r="B374" s="32"/>
      <c r="C374" s="32"/>
      <c r="D374" s="32"/>
      <c r="E374" s="32"/>
      <c r="F374" s="32"/>
      <c r="G374" s="74"/>
      <c r="H374" s="74"/>
      <c r="I374" s="74"/>
    </row>
    <row r="375" spans="1:9" x14ac:dyDescent="0.25">
      <c r="A375" s="32"/>
      <c r="B375" s="32"/>
      <c r="C375" s="32"/>
      <c r="D375" s="32"/>
      <c r="E375" s="32"/>
      <c r="F375" s="32"/>
      <c r="G375" s="74"/>
      <c r="H375" s="74"/>
      <c r="I375" s="74"/>
    </row>
    <row r="376" spans="1:9" x14ac:dyDescent="0.25">
      <c r="A376" s="32"/>
      <c r="B376" s="32"/>
      <c r="C376" s="32"/>
      <c r="D376" s="32"/>
      <c r="E376" s="32"/>
      <c r="F376" s="32"/>
      <c r="G376" s="74"/>
      <c r="H376" s="74"/>
      <c r="I376" s="74"/>
    </row>
    <row r="377" spans="1:9" x14ac:dyDescent="0.25">
      <c r="A377" s="32"/>
      <c r="B377" s="32"/>
      <c r="C377" s="32"/>
      <c r="D377" s="32"/>
      <c r="E377" s="32"/>
      <c r="F377" s="32"/>
      <c r="G377" s="74"/>
      <c r="H377" s="74"/>
      <c r="I377" s="74"/>
    </row>
    <row r="378" spans="1:9" x14ac:dyDescent="0.25">
      <c r="A378" s="32"/>
      <c r="B378" s="32"/>
      <c r="C378" s="32"/>
      <c r="D378" s="32"/>
      <c r="E378" s="32"/>
      <c r="F378" s="32"/>
      <c r="G378" s="74"/>
      <c r="H378" s="74"/>
      <c r="I378" s="74"/>
    </row>
    <row r="379" spans="1:9" x14ac:dyDescent="0.25">
      <c r="A379" s="32"/>
      <c r="B379" s="32"/>
      <c r="C379" s="32"/>
      <c r="D379" s="32"/>
      <c r="E379" s="32"/>
      <c r="F379" s="32"/>
      <c r="G379" s="74"/>
      <c r="H379" s="74"/>
      <c r="I379" s="74"/>
    </row>
    <row r="380" spans="1:9" x14ac:dyDescent="0.25">
      <c r="A380" s="32"/>
      <c r="B380" s="32"/>
      <c r="C380" s="32"/>
      <c r="D380" s="32"/>
      <c r="E380" s="32"/>
      <c r="F380" s="32"/>
      <c r="G380" s="74"/>
      <c r="H380" s="74"/>
      <c r="I380" s="74"/>
    </row>
    <row r="381" spans="1:9" x14ac:dyDescent="0.25">
      <c r="A381" s="32"/>
      <c r="B381" s="32"/>
      <c r="C381" s="32"/>
      <c r="D381" s="32"/>
      <c r="E381" s="32"/>
      <c r="F381" s="32"/>
      <c r="G381" s="74"/>
      <c r="H381" s="74"/>
      <c r="I381" s="74"/>
    </row>
    <row r="382" spans="1:9" x14ac:dyDescent="0.25">
      <c r="A382" s="32"/>
      <c r="B382" s="32"/>
      <c r="C382" s="32"/>
      <c r="D382" s="32"/>
      <c r="E382" s="32"/>
      <c r="F382" s="32"/>
      <c r="G382" s="74"/>
      <c r="H382" s="74"/>
      <c r="I382" s="74"/>
    </row>
    <row r="383" spans="1:9" x14ac:dyDescent="0.25">
      <c r="A383" s="32"/>
      <c r="B383" s="32"/>
      <c r="C383" s="32"/>
      <c r="D383" s="32"/>
      <c r="E383" s="32"/>
      <c r="F383" s="32"/>
      <c r="G383" s="74"/>
      <c r="H383" s="74"/>
      <c r="I383" s="74"/>
    </row>
    <row r="384" spans="1:9" x14ac:dyDescent="0.25">
      <c r="A384" s="32"/>
      <c r="B384" s="32"/>
      <c r="C384" s="32"/>
      <c r="D384" s="32"/>
      <c r="E384" s="32"/>
      <c r="F384" s="32"/>
      <c r="G384" s="74"/>
      <c r="H384" s="74"/>
      <c r="I384" s="74"/>
    </row>
    <row r="385" spans="1:9" x14ac:dyDescent="0.25">
      <c r="A385" s="32"/>
      <c r="B385" s="32"/>
      <c r="C385" s="32"/>
      <c r="D385" s="32"/>
      <c r="E385" s="32"/>
      <c r="F385" s="32"/>
      <c r="G385" s="74"/>
      <c r="H385" s="74"/>
      <c r="I385" s="74"/>
    </row>
    <row r="386" spans="1:9" x14ac:dyDescent="0.25">
      <c r="A386" s="32"/>
      <c r="B386" s="32"/>
      <c r="C386" s="32"/>
      <c r="D386" s="32"/>
      <c r="E386" s="32"/>
      <c r="F386" s="32"/>
      <c r="G386" s="74"/>
      <c r="H386" s="74"/>
      <c r="I386" s="74"/>
    </row>
    <row r="387" spans="1:9" x14ac:dyDescent="0.25">
      <c r="A387" s="32"/>
      <c r="B387" s="32"/>
      <c r="C387" s="32"/>
      <c r="D387" s="32"/>
      <c r="E387" s="32"/>
      <c r="F387" s="32"/>
      <c r="G387" s="74"/>
      <c r="H387" s="74"/>
      <c r="I387" s="74"/>
    </row>
    <row r="388" spans="1:9" x14ac:dyDescent="0.25">
      <c r="A388" s="32"/>
      <c r="B388" s="32"/>
      <c r="C388" s="32"/>
      <c r="D388" s="32"/>
      <c r="E388" s="32"/>
      <c r="F388" s="32"/>
      <c r="G388" s="74"/>
      <c r="H388" s="74"/>
      <c r="I388" s="74"/>
    </row>
    <row r="389" spans="1:9" x14ac:dyDescent="0.25">
      <c r="A389" s="32"/>
      <c r="B389" s="32"/>
      <c r="C389" s="32"/>
      <c r="D389" s="32"/>
      <c r="E389" s="32"/>
      <c r="F389" s="32"/>
      <c r="G389" s="74"/>
      <c r="H389" s="74"/>
      <c r="I389" s="74"/>
    </row>
    <row r="390" spans="1:9" x14ac:dyDescent="0.25">
      <c r="A390" s="32"/>
      <c r="B390" s="32"/>
      <c r="C390" s="32"/>
      <c r="D390" s="32"/>
      <c r="E390" s="32"/>
      <c r="F390" s="32"/>
      <c r="G390" s="74"/>
      <c r="H390" s="74"/>
      <c r="I390" s="74"/>
    </row>
    <row r="391" spans="1:9" x14ac:dyDescent="0.25">
      <c r="A391" s="32"/>
      <c r="B391" s="32"/>
      <c r="C391" s="32"/>
      <c r="D391" s="32"/>
      <c r="E391" s="32"/>
      <c r="F391" s="32"/>
      <c r="G391" s="74"/>
      <c r="H391" s="74"/>
      <c r="I391" s="74"/>
    </row>
    <row r="392" spans="1:9" x14ac:dyDescent="0.25">
      <c r="A392" s="32"/>
      <c r="B392" s="32"/>
      <c r="C392" s="32"/>
      <c r="D392" s="32"/>
      <c r="E392" s="32"/>
      <c r="F392" s="32"/>
      <c r="G392" s="74"/>
      <c r="H392" s="74"/>
      <c r="I392" s="74"/>
    </row>
    <row r="393" spans="1:9" x14ac:dyDescent="0.25">
      <c r="A393" s="32"/>
      <c r="B393" s="32"/>
      <c r="C393" s="32"/>
      <c r="D393" s="32"/>
      <c r="E393" s="32"/>
      <c r="F393" s="32"/>
      <c r="G393" s="74"/>
      <c r="H393" s="74"/>
      <c r="I393" s="74"/>
    </row>
    <row r="394" spans="1:9" x14ac:dyDescent="0.25">
      <c r="A394" s="32"/>
      <c r="B394" s="32"/>
      <c r="C394" s="32"/>
      <c r="D394" s="32"/>
      <c r="E394" s="32"/>
      <c r="F394" s="32"/>
      <c r="G394" s="74"/>
      <c r="H394" s="74"/>
      <c r="I394" s="74"/>
    </row>
    <row r="395" spans="1:9" x14ac:dyDescent="0.25">
      <c r="A395" s="32"/>
      <c r="B395" s="32"/>
      <c r="C395" s="32"/>
      <c r="D395" s="32"/>
      <c r="E395" s="32"/>
      <c r="F395" s="32"/>
      <c r="G395" s="74"/>
      <c r="H395" s="74"/>
      <c r="I395" s="74"/>
    </row>
    <row r="396" spans="1:9" x14ac:dyDescent="0.25">
      <c r="A396" s="32"/>
      <c r="B396" s="32"/>
      <c r="C396" s="32"/>
      <c r="D396" s="32"/>
      <c r="E396" s="32"/>
      <c r="F396" s="32"/>
      <c r="G396" s="74"/>
      <c r="H396" s="74"/>
      <c r="I396" s="74"/>
    </row>
    <row r="397" spans="1:9" x14ac:dyDescent="0.25">
      <c r="A397" s="32"/>
      <c r="B397" s="32"/>
      <c r="C397" s="32"/>
      <c r="D397" s="32"/>
      <c r="E397" s="32"/>
      <c r="F397" s="32"/>
      <c r="G397" s="74"/>
      <c r="H397" s="74"/>
      <c r="I397" s="74"/>
    </row>
    <row r="398" spans="1:9" x14ac:dyDescent="0.25">
      <c r="A398" s="32"/>
      <c r="B398" s="32"/>
      <c r="C398" s="32"/>
      <c r="D398" s="32"/>
      <c r="E398" s="32"/>
      <c r="F398" s="32"/>
      <c r="G398" s="74"/>
      <c r="H398" s="74"/>
      <c r="I398" s="74"/>
    </row>
    <row r="399" spans="1:9" x14ac:dyDescent="0.25">
      <c r="A399" s="32"/>
      <c r="B399" s="32"/>
      <c r="C399" s="32"/>
      <c r="D399" s="32"/>
      <c r="E399" s="32"/>
      <c r="F399" s="32"/>
      <c r="G399" s="74"/>
      <c r="H399" s="74"/>
      <c r="I399" s="74"/>
    </row>
    <row r="400" spans="1:9" x14ac:dyDescent="0.25">
      <c r="A400" s="32"/>
      <c r="B400" s="32"/>
      <c r="C400" s="32"/>
      <c r="D400" s="32"/>
      <c r="E400" s="32"/>
      <c r="F400" s="32"/>
      <c r="G400" s="74"/>
      <c r="H400" s="74"/>
      <c r="I400" s="74"/>
    </row>
    <row r="401" spans="1:9" x14ac:dyDescent="0.25">
      <c r="A401" s="32"/>
      <c r="B401" s="32"/>
      <c r="C401" s="32"/>
      <c r="D401" s="32"/>
      <c r="E401" s="32"/>
      <c r="F401" s="32"/>
      <c r="G401" s="74"/>
      <c r="H401" s="74"/>
      <c r="I401" s="74"/>
    </row>
    <row r="402" spans="1:9" x14ac:dyDescent="0.25">
      <c r="A402" s="32"/>
      <c r="B402" s="32"/>
      <c r="C402" s="32"/>
      <c r="D402" s="32"/>
      <c r="E402" s="32"/>
      <c r="F402" s="32"/>
      <c r="G402" s="74"/>
      <c r="H402" s="74"/>
      <c r="I402" s="74"/>
    </row>
    <row r="403" spans="1:9" x14ac:dyDescent="0.25">
      <c r="A403" s="32"/>
      <c r="B403" s="32"/>
      <c r="C403" s="32"/>
      <c r="D403" s="32"/>
      <c r="E403" s="32"/>
      <c r="F403" s="32"/>
      <c r="G403" s="74"/>
      <c r="H403" s="74"/>
      <c r="I403" s="74"/>
    </row>
    <row r="404" spans="1:9" x14ac:dyDescent="0.25">
      <c r="A404" s="32"/>
      <c r="B404" s="32"/>
      <c r="C404" s="32"/>
      <c r="D404" s="32"/>
      <c r="E404" s="32"/>
      <c r="F404" s="32"/>
      <c r="G404" s="74"/>
      <c r="H404" s="74"/>
      <c r="I404" s="74"/>
    </row>
    <row r="405" spans="1:9" x14ac:dyDescent="0.25">
      <c r="A405" s="32"/>
      <c r="B405" s="32"/>
      <c r="C405" s="32"/>
      <c r="D405" s="32"/>
      <c r="E405" s="32"/>
      <c r="F405" s="32"/>
      <c r="G405" s="74"/>
      <c r="H405" s="74"/>
      <c r="I405" s="74"/>
    </row>
    <row r="406" spans="1:9" x14ac:dyDescent="0.25">
      <c r="A406" s="32"/>
      <c r="B406" s="32"/>
      <c r="C406" s="32"/>
      <c r="D406" s="32"/>
      <c r="E406" s="32"/>
      <c r="F406" s="32"/>
      <c r="G406" s="74"/>
      <c r="H406" s="74"/>
      <c r="I406" s="74"/>
    </row>
    <row r="407" spans="1:9" x14ac:dyDescent="0.25">
      <c r="A407" s="32"/>
      <c r="B407" s="32"/>
      <c r="C407" s="32"/>
      <c r="D407" s="32"/>
      <c r="E407" s="32"/>
      <c r="F407" s="32"/>
      <c r="G407" s="74"/>
      <c r="H407" s="74"/>
      <c r="I407" s="74"/>
    </row>
    <row r="408" spans="1:9" x14ac:dyDescent="0.25">
      <c r="A408" s="32"/>
      <c r="B408" s="32"/>
      <c r="C408" s="32"/>
      <c r="D408" s="32"/>
      <c r="E408" s="32"/>
      <c r="F408" s="32"/>
      <c r="G408" s="74"/>
      <c r="H408" s="74"/>
      <c r="I408" s="74"/>
    </row>
    <row r="409" spans="1:9" x14ac:dyDescent="0.25">
      <c r="A409" s="32"/>
      <c r="B409" s="32"/>
      <c r="C409" s="32"/>
      <c r="D409" s="32"/>
      <c r="E409" s="32"/>
      <c r="F409" s="32"/>
      <c r="G409" s="74"/>
      <c r="H409" s="74"/>
      <c r="I409" s="74"/>
    </row>
    <row r="410" spans="1:9" x14ac:dyDescent="0.25">
      <c r="A410" s="32"/>
      <c r="B410" s="32"/>
      <c r="C410" s="32"/>
      <c r="D410" s="32"/>
      <c r="E410" s="32"/>
      <c r="F410" s="32"/>
      <c r="G410" s="74"/>
      <c r="H410" s="74"/>
      <c r="I410" s="74"/>
    </row>
    <row r="411" spans="1:9" x14ac:dyDescent="0.25">
      <c r="A411" s="32"/>
      <c r="B411" s="32"/>
      <c r="C411" s="32"/>
      <c r="D411" s="32"/>
      <c r="E411" s="32"/>
      <c r="F411" s="32"/>
      <c r="G411" s="74"/>
      <c r="H411" s="74"/>
      <c r="I411" s="74"/>
    </row>
    <row r="412" spans="1:9" x14ac:dyDescent="0.25">
      <c r="A412" s="32"/>
      <c r="B412" s="32"/>
      <c r="C412" s="32"/>
      <c r="D412" s="32"/>
      <c r="E412" s="32"/>
      <c r="F412" s="32"/>
      <c r="G412" s="74"/>
      <c r="H412" s="74"/>
      <c r="I412" s="74"/>
    </row>
    <row r="413" spans="1:9" x14ac:dyDescent="0.25">
      <c r="A413" s="32"/>
      <c r="B413" s="32"/>
      <c r="C413" s="32"/>
      <c r="D413" s="32"/>
      <c r="E413" s="32"/>
      <c r="F413" s="32"/>
      <c r="G413" s="74"/>
      <c r="H413" s="74"/>
      <c r="I413" s="74"/>
    </row>
    <row r="414" spans="1:9" x14ac:dyDescent="0.25">
      <c r="A414" s="32"/>
      <c r="B414" s="32"/>
      <c r="C414" s="32"/>
      <c r="D414" s="32"/>
      <c r="E414" s="32"/>
      <c r="F414" s="32"/>
      <c r="G414" s="74"/>
      <c r="H414" s="74"/>
      <c r="I414" s="74"/>
    </row>
    <row r="415" spans="1:9" x14ac:dyDescent="0.25">
      <c r="A415" s="32"/>
      <c r="B415" s="32"/>
      <c r="C415" s="32"/>
      <c r="D415" s="32"/>
      <c r="E415" s="32"/>
      <c r="F415" s="32"/>
      <c r="G415" s="74"/>
      <c r="H415" s="74"/>
      <c r="I415" s="74"/>
    </row>
    <row r="416" spans="1:9" x14ac:dyDescent="0.25">
      <c r="A416" s="32"/>
      <c r="B416" s="32"/>
      <c r="C416" s="32"/>
      <c r="D416" s="32"/>
      <c r="E416" s="32"/>
      <c r="F416" s="32"/>
      <c r="G416" s="74"/>
      <c r="H416" s="74"/>
      <c r="I416" s="74"/>
    </row>
    <row r="417" spans="1:9" x14ac:dyDescent="0.25">
      <c r="A417" s="32"/>
      <c r="B417" s="32"/>
      <c r="C417" s="32"/>
      <c r="D417" s="32"/>
      <c r="E417" s="32"/>
      <c r="F417" s="32"/>
      <c r="G417" s="74"/>
      <c r="H417" s="74"/>
      <c r="I417" s="74"/>
    </row>
    <row r="418" spans="1:9" x14ac:dyDescent="0.25">
      <c r="A418" s="32"/>
      <c r="B418" s="32"/>
      <c r="C418" s="32"/>
      <c r="D418" s="32"/>
      <c r="E418" s="32"/>
      <c r="F418" s="32"/>
      <c r="G418" s="74"/>
      <c r="H418" s="74"/>
      <c r="I418" s="74"/>
    </row>
    <row r="419" spans="1:9" x14ac:dyDescent="0.25">
      <c r="A419" s="32"/>
      <c r="B419" s="32"/>
      <c r="C419" s="32"/>
      <c r="D419" s="32"/>
      <c r="E419" s="32"/>
      <c r="F419" s="32"/>
      <c r="G419" s="74"/>
      <c r="H419" s="74"/>
      <c r="I419" s="74"/>
    </row>
    <row r="420" spans="1:9" x14ac:dyDescent="0.25">
      <c r="A420" s="32"/>
      <c r="B420" s="32"/>
      <c r="C420" s="32"/>
      <c r="D420" s="32"/>
      <c r="E420" s="32"/>
      <c r="F420" s="32"/>
      <c r="G420" s="74"/>
      <c r="H420" s="74"/>
      <c r="I420" s="74"/>
    </row>
    <row r="421" spans="1:9" x14ac:dyDescent="0.25">
      <c r="A421" s="32"/>
      <c r="B421" s="32"/>
      <c r="C421" s="32"/>
      <c r="D421" s="32"/>
      <c r="E421" s="32"/>
      <c r="F421" s="32"/>
      <c r="G421" s="74"/>
      <c r="H421" s="74"/>
      <c r="I421" s="74"/>
    </row>
    <row r="422" spans="1:9" x14ac:dyDescent="0.25">
      <c r="A422" s="32"/>
      <c r="B422" s="32"/>
      <c r="C422" s="32"/>
      <c r="D422" s="32"/>
      <c r="E422" s="32"/>
      <c r="F422" s="32"/>
      <c r="G422" s="74"/>
      <c r="H422" s="74"/>
      <c r="I422" s="74"/>
    </row>
    <row r="423" spans="1:9" x14ac:dyDescent="0.25">
      <c r="A423" s="32"/>
      <c r="B423" s="32"/>
      <c r="C423" s="32"/>
      <c r="D423" s="32"/>
      <c r="E423" s="32"/>
      <c r="F423" s="32"/>
      <c r="G423" s="74"/>
      <c r="H423" s="74"/>
      <c r="I423" s="74"/>
    </row>
    <row r="424" spans="1:9" x14ac:dyDescent="0.25">
      <c r="A424" s="32"/>
      <c r="B424" s="32"/>
      <c r="C424" s="32"/>
      <c r="D424" s="32"/>
      <c r="E424" s="32"/>
      <c r="F424" s="32"/>
      <c r="G424" s="74"/>
      <c r="H424" s="74"/>
      <c r="I424" s="74"/>
    </row>
    <row r="425" spans="1:9" x14ac:dyDescent="0.25">
      <c r="A425" s="32"/>
      <c r="B425" s="32"/>
      <c r="C425" s="32"/>
      <c r="D425" s="32"/>
      <c r="E425" s="32"/>
      <c r="F425" s="32"/>
      <c r="G425" s="74"/>
      <c r="H425" s="74"/>
      <c r="I425" s="74"/>
    </row>
    <row r="426" spans="1:9" x14ac:dyDescent="0.25">
      <c r="A426" s="32"/>
      <c r="B426" s="32"/>
      <c r="C426" s="32"/>
      <c r="D426" s="32"/>
      <c r="E426" s="32"/>
      <c r="F426" s="32"/>
      <c r="G426" s="74"/>
      <c r="H426" s="74"/>
      <c r="I426" s="74"/>
    </row>
    <row r="427" spans="1:9" x14ac:dyDescent="0.25">
      <c r="A427" s="32"/>
      <c r="B427" s="32"/>
      <c r="C427" s="32"/>
      <c r="D427" s="32"/>
      <c r="E427" s="32"/>
      <c r="F427" s="32"/>
      <c r="G427" s="74"/>
      <c r="H427" s="74"/>
      <c r="I427" s="74"/>
    </row>
    <row r="428" spans="1:9" x14ac:dyDescent="0.25">
      <c r="A428" s="32"/>
      <c r="B428" s="32"/>
      <c r="C428" s="32"/>
      <c r="D428" s="32"/>
      <c r="E428" s="32"/>
      <c r="F428" s="32"/>
      <c r="G428" s="74"/>
      <c r="H428" s="74"/>
      <c r="I428" s="74"/>
    </row>
    <row r="429" spans="1:9" x14ac:dyDescent="0.25">
      <c r="A429" s="32"/>
      <c r="B429" s="32"/>
      <c r="C429" s="32"/>
      <c r="D429" s="32"/>
      <c r="E429" s="32"/>
      <c r="F429" s="32"/>
      <c r="G429" s="74"/>
      <c r="H429" s="74"/>
      <c r="I429" s="74"/>
    </row>
    <row r="430" spans="1:9" x14ac:dyDescent="0.25">
      <c r="A430" s="32"/>
      <c r="B430" s="32"/>
      <c r="C430" s="32"/>
      <c r="D430" s="32"/>
      <c r="E430" s="32"/>
      <c r="F430" s="32"/>
      <c r="G430" s="74"/>
      <c r="H430" s="74"/>
      <c r="I430" s="74"/>
    </row>
    <row r="431" spans="1:9" x14ac:dyDescent="0.25">
      <c r="A431" s="32"/>
      <c r="B431" s="32"/>
      <c r="C431" s="32"/>
      <c r="D431" s="32"/>
      <c r="E431" s="32"/>
      <c r="F431" s="32"/>
      <c r="G431" s="74"/>
      <c r="H431" s="74"/>
      <c r="I431" s="74"/>
    </row>
    <row r="432" spans="1:9" x14ac:dyDescent="0.25">
      <c r="A432" s="32"/>
      <c r="B432" s="32"/>
      <c r="C432" s="32"/>
      <c r="D432" s="32"/>
      <c r="E432" s="32"/>
      <c r="F432" s="32"/>
      <c r="G432" s="74"/>
      <c r="H432" s="74"/>
      <c r="I432" s="74"/>
    </row>
    <row r="433" spans="1:9" x14ac:dyDescent="0.25">
      <c r="A433" s="32"/>
      <c r="B433" s="32"/>
      <c r="C433" s="32"/>
      <c r="D433" s="32"/>
      <c r="E433" s="32"/>
      <c r="F433" s="32"/>
      <c r="G433" s="74"/>
      <c r="H433" s="74"/>
      <c r="I433" s="74"/>
    </row>
    <row r="434" spans="1:9" x14ac:dyDescent="0.25">
      <c r="A434" s="32"/>
      <c r="B434" s="32"/>
      <c r="C434" s="32"/>
      <c r="D434" s="32"/>
      <c r="E434" s="32"/>
      <c r="F434" s="32"/>
      <c r="G434" s="74"/>
      <c r="H434" s="74"/>
      <c r="I434" s="74"/>
    </row>
    <row r="435" spans="1:9" x14ac:dyDescent="0.25">
      <c r="A435" s="32"/>
      <c r="B435" s="32"/>
      <c r="C435" s="32"/>
      <c r="D435" s="32"/>
      <c r="E435" s="32"/>
      <c r="F435" s="32"/>
      <c r="G435" s="74"/>
      <c r="H435" s="74"/>
      <c r="I435" s="74"/>
    </row>
    <row r="436" spans="1:9" x14ac:dyDescent="0.25">
      <c r="A436" s="32"/>
      <c r="B436" s="32"/>
      <c r="C436" s="32"/>
      <c r="D436" s="32"/>
      <c r="E436" s="32"/>
      <c r="F436" s="32"/>
      <c r="G436" s="74"/>
      <c r="H436" s="74"/>
      <c r="I436" s="74"/>
    </row>
    <row r="437" spans="1:9" x14ac:dyDescent="0.25">
      <c r="A437" s="32"/>
      <c r="B437" s="32"/>
      <c r="C437" s="32"/>
      <c r="D437" s="32"/>
      <c r="E437" s="32"/>
      <c r="F437" s="32"/>
      <c r="G437" s="74"/>
      <c r="H437" s="74"/>
      <c r="I437" s="74"/>
    </row>
    <row r="438" spans="1:9" x14ac:dyDescent="0.25">
      <c r="A438" s="32"/>
      <c r="B438" s="32"/>
      <c r="C438" s="32"/>
      <c r="D438" s="32"/>
      <c r="E438" s="32"/>
      <c r="F438" s="32"/>
      <c r="G438" s="74"/>
      <c r="H438" s="74"/>
      <c r="I438" s="74"/>
    </row>
    <row r="439" spans="1:9" x14ac:dyDescent="0.25">
      <c r="A439" s="32"/>
      <c r="B439" s="32"/>
      <c r="C439" s="32"/>
      <c r="D439" s="32"/>
      <c r="E439" s="32"/>
      <c r="F439" s="32"/>
      <c r="G439" s="74"/>
      <c r="H439" s="74"/>
      <c r="I439" s="74"/>
    </row>
    <row r="440" spans="1:9" x14ac:dyDescent="0.25">
      <c r="A440" s="32"/>
      <c r="B440" s="32"/>
      <c r="C440" s="32"/>
      <c r="D440" s="32"/>
      <c r="E440" s="32"/>
      <c r="F440" s="32"/>
      <c r="G440" s="74"/>
      <c r="H440" s="74"/>
      <c r="I440" s="74"/>
    </row>
    <row r="441" spans="1:9" x14ac:dyDescent="0.25">
      <c r="A441" s="32"/>
      <c r="B441" s="32"/>
      <c r="C441" s="32"/>
      <c r="D441" s="32"/>
      <c r="E441" s="32"/>
      <c r="F441" s="32"/>
      <c r="G441" s="74"/>
      <c r="H441" s="74"/>
      <c r="I441" s="74"/>
    </row>
    <row r="442" spans="1:9" x14ac:dyDescent="0.25">
      <c r="A442" s="32"/>
      <c r="B442" s="32"/>
      <c r="C442" s="32"/>
      <c r="D442" s="32"/>
      <c r="E442" s="32"/>
      <c r="F442" s="32"/>
      <c r="G442" s="74"/>
      <c r="H442" s="74"/>
      <c r="I442" s="74"/>
    </row>
    <row r="443" spans="1:9" x14ac:dyDescent="0.25">
      <c r="A443" s="32"/>
      <c r="B443" s="32"/>
      <c r="C443" s="32"/>
      <c r="D443" s="32"/>
      <c r="E443" s="32"/>
      <c r="F443" s="32"/>
      <c r="G443" s="74"/>
      <c r="H443" s="74"/>
      <c r="I443" s="74"/>
    </row>
    <row r="444" spans="1:9" x14ac:dyDescent="0.25">
      <c r="A444" s="32"/>
      <c r="B444" s="32"/>
      <c r="C444" s="32"/>
      <c r="D444" s="32"/>
      <c r="E444" s="32"/>
      <c r="F444" s="32"/>
      <c r="G444" s="74"/>
      <c r="H444" s="74"/>
      <c r="I444" s="74"/>
    </row>
    <row r="445" spans="1:9" x14ac:dyDescent="0.25">
      <c r="A445" s="32"/>
      <c r="B445" s="32"/>
      <c r="C445" s="32"/>
      <c r="D445" s="32"/>
      <c r="E445" s="32"/>
      <c r="F445" s="32"/>
      <c r="G445" s="74"/>
      <c r="H445" s="74"/>
      <c r="I445" s="74"/>
    </row>
    <row r="446" spans="1:9" x14ac:dyDescent="0.25">
      <c r="A446" s="32"/>
      <c r="B446" s="32"/>
      <c r="C446" s="32"/>
      <c r="D446" s="32"/>
      <c r="E446" s="32"/>
      <c r="F446" s="32"/>
      <c r="G446" s="74"/>
      <c r="H446" s="74"/>
      <c r="I446" s="74"/>
    </row>
    <row r="447" spans="1:9" x14ac:dyDescent="0.25">
      <c r="A447" s="32"/>
      <c r="B447" s="32"/>
      <c r="C447" s="32"/>
      <c r="D447" s="32"/>
      <c r="E447" s="32"/>
      <c r="F447" s="32"/>
      <c r="G447" s="74"/>
      <c r="H447" s="74"/>
      <c r="I447" s="74"/>
    </row>
    <row r="448" spans="1:9" x14ac:dyDescent="0.25">
      <c r="A448" s="32"/>
      <c r="B448" s="32"/>
      <c r="C448" s="32"/>
      <c r="D448" s="32"/>
      <c r="E448" s="32"/>
      <c r="F448" s="32"/>
      <c r="G448" s="74"/>
      <c r="H448" s="74"/>
      <c r="I448" s="74"/>
    </row>
    <row r="449" spans="1:9" x14ac:dyDescent="0.25">
      <c r="A449" s="32"/>
      <c r="B449" s="32"/>
      <c r="C449" s="32"/>
      <c r="D449" s="32"/>
      <c r="E449" s="32"/>
      <c r="F449" s="32"/>
      <c r="G449" s="74"/>
      <c r="H449" s="74"/>
      <c r="I449" s="74"/>
    </row>
    <row r="450" spans="1:9" x14ac:dyDescent="0.25">
      <c r="A450" s="32"/>
      <c r="B450" s="32"/>
      <c r="C450" s="32"/>
      <c r="D450" s="32"/>
      <c r="E450" s="32"/>
      <c r="F450" s="32"/>
      <c r="G450" s="74"/>
      <c r="H450" s="74"/>
      <c r="I450" s="74"/>
    </row>
    <row r="451" spans="1:9" x14ac:dyDescent="0.25">
      <c r="A451" s="32"/>
      <c r="B451" s="32"/>
      <c r="C451" s="32"/>
      <c r="D451" s="32"/>
      <c r="E451" s="32"/>
      <c r="F451" s="32"/>
      <c r="G451" s="74"/>
      <c r="H451" s="74"/>
      <c r="I451" s="74"/>
    </row>
    <row r="452" spans="1:9" x14ac:dyDescent="0.25">
      <c r="A452" s="32"/>
      <c r="B452" s="32"/>
      <c r="C452" s="32"/>
      <c r="D452" s="32"/>
      <c r="E452" s="32"/>
      <c r="F452" s="32"/>
      <c r="G452" s="74"/>
      <c r="H452" s="74"/>
      <c r="I452" s="74"/>
    </row>
    <row r="453" spans="1:9" x14ac:dyDescent="0.25">
      <c r="A453" s="32"/>
      <c r="B453" s="32"/>
      <c r="C453" s="32"/>
      <c r="D453" s="32"/>
      <c r="E453" s="32"/>
      <c r="F453" s="32"/>
      <c r="G453" s="74"/>
      <c r="H453" s="74"/>
      <c r="I453" s="74"/>
    </row>
    <row r="454" spans="1:9" x14ac:dyDescent="0.25">
      <c r="A454" s="32"/>
      <c r="B454" s="32"/>
      <c r="C454" s="32"/>
      <c r="D454" s="32"/>
      <c r="E454" s="32"/>
      <c r="F454" s="32"/>
      <c r="G454" s="74"/>
      <c r="H454" s="74"/>
      <c r="I454" s="74"/>
    </row>
    <row r="455" spans="1:9" x14ac:dyDescent="0.25">
      <c r="A455" s="32"/>
      <c r="B455" s="32"/>
      <c r="C455" s="32"/>
      <c r="D455" s="32"/>
      <c r="E455" s="32"/>
      <c r="F455" s="32"/>
      <c r="G455" s="74"/>
      <c r="H455" s="74"/>
      <c r="I455" s="74"/>
    </row>
    <row r="456" spans="1:9" x14ac:dyDescent="0.25">
      <c r="A456" s="32"/>
      <c r="B456" s="32"/>
      <c r="C456" s="32"/>
      <c r="D456" s="32"/>
      <c r="E456" s="32"/>
      <c r="F456" s="32"/>
      <c r="G456" s="74"/>
      <c r="H456" s="74"/>
      <c r="I456" s="74"/>
    </row>
    <row r="457" spans="1:9" x14ac:dyDescent="0.25">
      <c r="A457" s="32"/>
      <c r="B457" s="32"/>
      <c r="C457" s="32"/>
      <c r="D457" s="32"/>
      <c r="E457" s="32"/>
      <c r="F457" s="32"/>
      <c r="G457" s="74"/>
      <c r="H457" s="74"/>
      <c r="I457" s="74"/>
    </row>
    <row r="458" spans="1:9" x14ac:dyDescent="0.25">
      <c r="A458" s="32"/>
      <c r="B458" s="32"/>
      <c r="C458" s="32"/>
      <c r="D458" s="32"/>
      <c r="E458" s="32"/>
      <c r="F458" s="32"/>
      <c r="G458" s="74"/>
      <c r="H458" s="74"/>
      <c r="I458" s="74"/>
    </row>
    <row r="459" spans="1:9" x14ac:dyDescent="0.25">
      <c r="A459" s="32"/>
      <c r="B459" s="32"/>
      <c r="C459" s="32"/>
      <c r="D459" s="32"/>
      <c r="E459" s="32"/>
      <c r="F459" s="32"/>
      <c r="G459" s="74"/>
      <c r="H459" s="74"/>
      <c r="I459" s="74"/>
    </row>
    <row r="460" spans="1:9" x14ac:dyDescent="0.25">
      <c r="A460" s="32"/>
      <c r="B460" s="32"/>
      <c r="C460" s="32"/>
      <c r="D460" s="32"/>
      <c r="E460" s="32"/>
      <c r="F460" s="32"/>
      <c r="G460" s="74"/>
      <c r="H460" s="74"/>
      <c r="I460" s="74"/>
    </row>
    <row r="461" spans="1:9" x14ac:dyDescent="0.25">
      <c r="G461" s="74"/>
      <c r="H461" s="74"/>
      <c r="I461" s="74"/>
    </row>
  </sheetData>
  <mergeCells count="19">
    <mergeCell ref="P6:Q6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L6"/>
    <mergeCell ref="M6:O6"/>
    <mergeCell ref="AH6:AJ6"/>
    <mergeCell ref="R6:T6"/>
    <mergeCell ref="U6:W6"/>
    <mergeCell ref="X6:Y6"/>
    <mergeCell ref="Z6:AB6"/>
    <mergeCell ref="AC6:AE6"/>
    <mergeCell ref="AF6:AG6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L460"/>
  <sheetViews>
    <sheetView zoomScaleNormal="100" workbookViewId="0">
      <selection activeCell="K24" sqref="K24"/>
    </sheetView>
  </sheetViews>
  <sheetFormatPr defaultColWidth="9.140625" defaultRowHeight="15" x14ac:dyDescent="0.25"/>
  <cols>
    <col min="1" max="1" width="24" style="54" bestFit="1" customWidth="1"/>
    <col min="2" max="2" width="8.5703125" style="54" bestFit="1" customWidth="1"/>
    <col min="3" max="3" width="15.140625" style="54" bestFit="1" customWidth="1"/>
    <col min="4" max="4" width="15" style="54" bestFit="1" customWidth="1"/>
    <col min="5" max="5" width="14.7109375" style="54" bestFit="1" customWidth="1"/>
    <col min="6" max="6" width="12.7109375" style="54" bestFit="1" customWidth="1"/>
    <col min="7" max="7" width="7" style="53" customWidth="1"/>
    <col min="8" max="8" width="11.140625" style="53" customWidth="1"/>
    <col min="9" max="9" width="10.140625" style="53" bestFit="1" customWidth="1"/>
    <col min="10" max="10" width="5.5703125" style="53" bestFit="1" customWidth="1"/>
    <col min="11" max="11" width="36.7109375" style="53" bestFit="1" customWidth="1"/>
    <col min="12" max="12" width="18.28515625" style="53" bestFit="1" customWidth="1"/>
    <col min="13" max="13" width="5.5703125" style="53" bestFit="1" customWidth="1"/>
    <col min="14" max="14" width="11.140625" style="53" bestFit="1" customWidth="1"/>
    <col min="15" max="15" width="14.42578125" style="53" bestFit="1" customWidth="1"/>
    <col min="16" max="16" width="11.85546875" style="53" bestFit="1" customWidth="1"/>
    <col min="17" max="17" width="6.7109375" style="53" bestFit="1" customWidth="1"/>
    <col min="18" max="18" width="5.5703125" style="53" bestFit="1" customWidth="1"/>
    <col min="19" max="19" width="11.140625" style="53" bestFit="1" customWidth="1"/>
    <col min="20" max="20" width="14.42578125" style="53" bestFit="1" customWidth="1"/>
    <col min="21" max="21" width="5.5703125" style="53" bestFit="1" customWidth="1"/>
    <col min="22" max="22" width="11.140625" style="53" bestFit="1" customWidth="1"/>
    <col min="23" max="23" width="14.42578125" style="53" bestFit="1" customWidth="1"/>
    <col min="24" max="24" width="11.85546875" style="53" bestFit="1" customWidth="1"/>
    <col min="25" max="25" width="6.7109375" style="53" bestFit="1" customWidth="1"/>
    <col min="26" max="26" width="5.5703125" style="53" bestFit="1" customWidth="1"/>
    <col min="27" max="27" width="11.140625" style="53" bestFit="1" customWidth="1"/>
    <col min="28" max="28" width="14.42578125" style="53" bestFit="1" customWidth="1"/>
    <col min="29" max="29" width="5.5703125" style="53" bestFit="1" customWidth="1"/>
    <col min="30" max="30" width="11.140625" style="53" bestFit="1" customWidth="1"/>
    <col min="31" max="31" width="14.42578125" style="53" bestFit="1" customWidth="1"/>
    <col min="32" max="32" width="11.85546875" style="53" bestFit="1" customWidth="1"/>
    <col min="33" max="33" width="6.7109375" style="53" bestFit="1" customWidth="1"/>
    <col min="34" max="34" width="5.5703125" style="53" bestFit="1" customWidth="1"/>
    <col min="35" max="35" width="11.140625" style="53" bestFit="1" customWidth="1"/>
    <col min="36" max="36" width="14.42578125" style="53" bestFit="1" customWidth="1"/>
    <col min="37" max="37" width="19.85546875" style="53" customWidth="1"/>
    <col min="38" max="38" width="14.140625" style="53" bestFit="1" customWidth="1"/>
    <col min="39" max="39" width="25" style="53" bestFit="1" customWidth="1"/>
    <col min="40" max="40" width="1.5703125" style="53" bestFit="1" customWidth="1"/>
    <col min="41" max="41" width="19.85546875" style="53" customWidth="1"/>
    <col min="42" max="42" width="36.7109375" style="53" bestFit="1" customWidth="1"/>
    <col min="43" max="43" width="18.28515625" style="53" bestFit="1" customWidth="1"/>
    <col min="44" max="49" width="19.85546875" style="53" customWidth="1"/>
    <col min="50" max="50" width="14" style="53" customWidth="1"/>
    <col min="51" max="51" width="19.85546875" style="53" customWidth="1"/>
    <col min="52" max="52" width="9.140625" style="53"/>
    <col min="53" max="53" width="27.7109375" style="53" customWidth="1"/>
    <col min="54" max="54" width="14.140625" style="53" customWidth="1"/>
    <col min="55" max="1052" width="9.140625" style="53"/>
  </cols>
  <sheetData>
    <row r="1" spans="1:43 1042:1052" x14ac:dyDescent="0.25">
      <c r="A1" s="5" t="s">
        <v>0</v>
      </c>
      <c r="B1" s="55"/>
      <c r="C1" s="55"/>
      <c r="D1" s="55"/>
      <c r="E1" s="55"/>
      <c r="F1" s="55"/>
      <c r="G1" s="3"/>
      <c r="H1" s="3"/>
      <c r="I1" s="3"/>
      <c r="J1" s="3"/>
      <c r="K1" s="3"/>
      <c r="L1" s="3"/>
      <c r="AH1" s="3"/>
      <c r="AI1" s="3"/>
      <c r="AJ1" s="3"/>
    </row>
    <row r="2" spans="1:43 1042:1052" x14ac:dyDescent="0.25">
      <c r="C2" s="55"/>
      <c r="D2" s="55"/>
      <c r="E2" s="55"/>
      <c r="F2" s="55"/>
      <c r="G2" s="56" t="s">
        <v>44</v>
      </c>
      <c r="H2" s="56"/>
      <c r="I2" s="56"/>
      <c r="J2" s="56"/>
      <c r="K2" s="56"/>
      <c r="L2" s="56"/>
      <c r="AH2" s="56"/>
      <c r="AI2" s="56"/>
      <c r="AJ2" s="56"/>
    </row>
    <row r="3" spans="1:43 1042:1052" x14ac:dyDescent="0.25">
      <c r="C3" s="55"/>
      <c r="D3" s="55"/>
      <c r="E3" s="55"/>
      <c r="F3" s="55"/>
      <c r="G3" s="3" t="s">
        <v>53</v>
      </c>
      <c r="H3" s="3"/>
      <c r="I3" s="3"/>
      <c r="J3" s="3"/>
      <c r="K3" s="3"/>
      <c r="L3" s="3"/>
      <c r="AH3" s="3"/>
      <c r="AI3" s="3"/>
      <c r="AJ3" s="3"/>
      <c r="ANF3"/>
      <c r="ANG3"/>
      <c r="ANH3"/>
      <c r="ANI3"/>
      <c r="ANJ3"/>
      <c r="ANK3"/>
      <c r="ANL3"/>
    </row>
    <row r="4" spans="1:43 1042:1052" x14ac:dyDescent="0.25">
      <c r="C4" s="55"/>
      <c r="D4" s="55"/>
      <c r="E4" s="55"/>
      <c r="F4" s="55"/>
      <c r="G4" s="56" t="s">
        <v>1</v>
      </c>
      <c r="H4" s="58">
        <v>44713</v>
      </c>
      <c r="I4" s="59"/>
      <c r="J4" s="59"/>
      <c r="K4" s="59"/>
      <c r="L4" s="59"/>
      <c r="AH4" s="59"/>
      <c r="AI4" s="59"/>
      <c r="AJ4" s="59"/>
      <c r="ANF4"/>
      <c r="ANG4"/>
      <c r="ANH4"/>
      <c r="ANI4"/>
      <c r="ANJ4"/>
      <c r="ANK4"/>
      <c r="ANL4"/>
    </row>
    <row r="5" spans="1:43 1042:1052" ht="15.75" thickBot="1" x14ac:dyDescent="0.3">
      <c r="M5" s="61"/>
      <c r="ANB5"/>
      <c r="ANC5"/>
      <c r="AND5"/>
      <c r="ANE5"/>
      <c r="ANF5"/>
      <c r="ANG5"/>
      <c r="ANH5"/>
      <c r="ANI5"/>
      <c r="ANJ5"/>
      <c r="ANK5"/>
      <c r="ANL5"/>
    </row>
    <row r="6" spans="1:43 1042:1052" ht="15" customHeight="1" thickBot="1" x14ac:dyDescent="0.3">
      <c r="A6" s="129" t="s">
        <v>2</v>
      </c>
      <c r="B6" s="130" t="s">
        <v>3</v>
      </c>
      <c r="C6" s="130" t="s">
        <v>5</v>
      </c>
      <c r="D6" s="131" t="s">
        <v>22</v>
      </c>
      <c r="E6" s="131" t="s">
        <v>23</v>
      </c>
      <c r="F6" s="128" t="s">
        <v>6</v>
      </c>
      <c r="G6" s="136" t="s">
        <v>2</v>
      </c>
      <c r="H6" s="138" t="s">
        <v>3</v>
      </c>
      <c r="I6" s="140" t="s">
        <v>24</v>
      </c>
      <c r="J6" s="133" t="s">
        <v>25</v>
      </c>
      <c r="K6" s="134"/>
      <c r="L6" s="134"/>
      <c r="M6" s="133" t="s">
        <v>28</v>
      </c>
      <c r="N6" s="134"/>
      <c r="O6" s="134"/>
      <c r="P6" s="135" t="s">
        <v>29</v>
      </c>
      <c r="Q6" s="135"/>
      <c r="R6" s="133" t="s">
        <v>31</v>
      </c>
      <c r="S6" s="134"/>
      <c r="T6" s="134"/>
      <c r="U6" s="134" t="s">
        <v>32</v>
      </c>
      <c r="V6" s="134"/>
      <c r="W6" s="134"/>
      <c r="X6" s="135" t="s">
        <v>33</v>
      </c>
      <c r="Y6" s="142"/>
      <c r="Z6" s="133" t="s">
        <v>34</v>
      </c>
      <c r="AA6" s="134"/>
      <c r="AB6" s="134"/>
      <c r="AC6" s="134" t="s">
        <v>35</v>
      </c>
      <c r="AD6" s="134"/>
      <c r="AE6" s="134"/>
      <c r="AF6" s="143" t="s">
        <v>36</v>
      </c>
      <c r="AG6" s="144"/>
      <c r="AH6" s="145" t="s">
        <v>37</v>
      </c>
      <c r="AI6" s="146"/>
      <c r="AJ6" s="146"/>
      <c r="AL6" s="63" t="s">
        <v>6</v>
      </c>
      <c r="AM6" s="63"/>
      <c r="AN6" s="64"/>
      <c r="AP6" s="63" t="s">
        <v>11</v>
      </c>
      <c r="AQ6" s="63"/>
      <c r="ANB6"/>
      <c r="ANC6"/>
      <c r="AND6"/>
      <c r="ANE6"/>
      <c r="ANF6"/>
      <c r="ANG6"/>
      <c r="ANH6"/>
      <c r="ANI6"/>
      <c r="ANJ6"/>
      <c r="ANK6"/>
      <c r="ANL6"/>
    </row>
    <row r="7" spans="1:43 1042:1052" ht="15.75" thickBot="1" x14ac:dyDescent="0.3">
      <c r="A7" s="129"/>
      <c r="B7" s="130"/>
      <c r="C7" s="130"/>
      <c r="D7" s="132"/>
      <c r="E7" s="132"/>
      <c r="F7" s="128"/>
      <c r="G7" s="137"/>
      <c r="H7" s="139"/>
      <c r="I7" s="141"/>
      <c r="J7" s="7" t="s">
        <v>39</v>
      </c>
      <c r="K7" s="8" t="s">
        <v>40</v>
      </c>
      <c r="L7" s="8" t="s">
        <v>41</v>
      </c>
      <c r="M7" s="7" t="s">
        <v>39</v>
      </c>
      <c r="N7" s="8" t="s">
        <v>40</v>
      </c>
      <c r="O7" s="8" t="s">
        <v>41</v>
      </c>
      <c r="P7" s="10" t="s">
        <v>42</v>
      </c>
      <c r="Q7" s="10" t="s">
        <v>43</v>
      </c>
      <c r="R7" s="7" t="s">
        <v>39</v>
      </c>
      <c r="S7" s="8" t="s">
        <v>40</v>
      </c>
      <c r="T7" s="8" t="s">
        <v>41</v>
      </c>
      <c r="U7" s="8" t="s">
        <v>39</v>
      </c>
      <c r="V7" s="8" t="s">
        <v>40</v>
      </c>
      <c r="W7" s="8" t="s">
        <v>41</v>
      </c>
      <c r="X7" s="10" t="s">
        <v>42</v>
      </c>
      <c r="Y7" s="11" t="s">
        <v>43</v>
      </c>
      <c r="Z7" s="7" t="s">
        <v>39</v>
      </c>
      <c r="AA7" s="8" t="s">
        <v>40</v>
      </c>
      <c r="AB7" s="8" t="s">
        <v>41</v>
      </c>
      <c r="AC7" s="8" t="s">
        <v>39</v>
      </c>
      <c r="AD7" s="8" t="s">
        <v>40</v>
      </c>
      <c r="AE7" s="8" t="s">
        <v>41</v>
      </c>
      <c r="AF7" s="10" t="s">
        <v>42</v>
      </c>
      <c r="AG7" s="11" t="s">
        <v>43</v>
      </c>
      <c r="AH7" s="12" t="s">
        <v>39</v>
      </c>
      <c r="AI7" s="8" t="s">
        <v>40</v>
      </c>
      <c r="AJ7" s="8" t="s">
        <v>41</v>
      </c>
      <c r="AL7" s="65">
        <v>0</v>
      </c>
      <c r="AM7" s="66" t="s">
        <v>7</v>
      </c>
      <c r="AN7" s="64"/>
      <c r="AP7" s="65">
        <v>1</v>
      </c>
      <c r="AQ7" s="66" t="s">
        <v>12</v>
      </c>
      <c r="ANB7"/>
      <c r="ANC7"/>
      <c r="AND7"/>
      <c r="ANE7"/>
      <c r="ANF7"/>
      <c r="ANG7"/>
      <c r="ANH7"/>
      <c r="ANI7"/>
      <c r="ANJ7"/>
      <c r="ANK7"/>
      <c r="ANL7"/>
    </row>
    <row r="8" spans="1:43 1042:1052" x14ac:dyDescent="0.25">
      <c r="A8" s="2">
        <v>1</v>
      </c>
      <c r="B8" s="1">
        <v>2</v>
      </c>
      <c r="C8" s="4">
        <v>5.5555555555555558E-3</v>
      </c>
      <c r="D8" s="16">
        <f>C8*60*24</f>
        <v>8</v>
      </c>
      <c r="E8" s="17">
        <f>D8-8</f>
        <v>0</v>
      </c>
      <c r="F8" s="1">
        <v>0</v>
      </c>
      <c r="G8" s="19">
        <v>1</v>
      </c>
      <c r="H8" s="13">
        <v>2</v>
      </c>
      <c r="I8" s="20">
        <v>0</v>
      </c>
      <c r="J8" s="21">
        <v>0</v>
      </c>
      <c r="K8" s="22">
        <v>0</v>
      </c>
      <c r="L8" s="22">
        <v>0</v>
      </c>
      <c r="M8" s="24"/>
      <c r="N8" s="22"/>
      <c r="O8" s="22"/>
      <c r="P8" s="22"/>
      <c r="Q8" s="22"/>
      <c r="R8" s="24"/>
      <c r="S8" s="22"/>
      <c r="T8" s="22"/>
      <c r="U8" s="22"/>
      <c r="V8" s="22"/>
      <c r="W8" s="22"/>
      <c r="X8" s="22"/>
      <c r="Y8" s="23"/>
      <c r="Z8" s="24">
        <v>0</v>
      </c>
      <c r="AA8" s="22">
        <v>1</v>
      </c>
      <c r="AB8" s="22">
        <v>1</v>
      </c>
      <c r="AC8" s="22">
        <v>0</v>
      </c>
      <c r="AD8" s="22">
        <v>1</v>
      </c>
      <c r="AE8" s="22">
        <v>1</v>
      </c>
      <c r="AF8" s="22">
        <v>1</v>
      </c>
      <c r="AG8" s="23">
        <v>1</v>
      </c>
      <c r="AH8" s="31">
        <f t="shared" ref="AH8:AI10" si="0">J8+M8+R8+U8+Z8+AC8</f>
        <v>0</v>
      </c>
      <c r="AI8" s="32">
        <f t="shared" si="0"/>
        <v>2</v>
      </c>
      <c r="AJ8" s="33">
        <f t="shared" ref="AJ8:AJ10" si="1">AH8+AI8</f>
        <v>2</v>
      </c>
      <c r="AL8" s="65">
        <v>1</v>
      </c>
      <c r="AM8" s="66" t="s">
        <v>21</v>
      </c>
      <c r="AN8" s="64"/>
      <c r="AP8" s="65">
        <v>2</v>
      </c>
      <c r="AQ8" s="66" t="s">
        <v>4</v>
      </c>
      <c r="ANB8"/>
      <c r="ANC8"/>
      <c r="AND8"/>
      <c r="ANE8"/>
      <c r="ANF8"/>
      <c r="ANG8"/>
      <c r="ANH8"/>
      <c r="ANI8"/>
      <c r="ANJ8"/>
      <c r="ANK8"/>
      <c r="ANL8"/>
    </row>
    <row r="9" spans="1:43 1042:1052" x14ac:dyDescent="0.25">
      <c r="A9" s="75"/>
      <c r="B9" s="75"/>
      <c r="C9" s="76">
        <v>1.0416666666666666E-2</v>
      </c>
      <c r="D9" s="16">
        <f t="shared" ref="D9:D71" si="2">C9*60*24</f>
        <v>15</v>
      </c>
      <c r="E9" s="17">
        <f t="shared" ref="E9:E17" si="3">D9-8</f>
        <v>7</v>
      </c>
      <c r="F9" s="75">
        <v>6</v>
      </c>
      <c r="G9" s="29">
        <v>1</v>
      </c>
      <c r="H9" s="25">
        <v>4</v>
      </c>
      <c r="I9" s="30">
        <v>1</v>
      </c>
      <c r="J9" s="31">
        <v>0</v>
      </c>
      <c r="K9" s="32">
        <v>4</v>
      </c>
      <c r="L9" s="32">
        <v>4</v>
      </c>
      <c r="M9" s="31"/>
      <c r="N9" s="32"/>
      <c r="O9" s="32"/>
      <c r="P9" s="32"/>
      <c r="Q9" s="32"/>
      <c r="R9" s="31"/>
      <c r="S9" s="32"/>
      <c r="T9" s="32"/>
      <c r="U9" s="32"/>
      <c r="V9" s="32"/>
      <c r="W9" s="32"/>
      <c r="X9" s="32"/>
      <c r="Y9" s="33"/>
      <c r="Z9" s="31"/>
      <c r="AA9" s="32"/>
      <c r="AB9" s="32"/>
      <c r="AC9" s="32"/>
      <c r="AD9" s="32"/>
      <c r="AE9" s="32"/>
      <c r="AF9" s="32"/>
      <c r="AG9" s="33"/>
      <c r="AH9" s="31">
        <f t="shared" si="0"/>
        <v>0</v>
      </c>
      <c r="AI9" s="32">
        <f t="shared" si="0"/>
        <v>4</v>
      </c>
      <c r="AJ9" s="33">
        <f t="shared" si="1"/>
        <v>4</v>
      </c>
      <c r="AL9" s="65">
        <v>2</v>
      </c>
      <c r="AM9" s="66" t="s">
        <v>8</v>
      </c>
      <c r="AN9" s="64"/>
      <c r="AP9" s="65">
        <v>3</v>
      </c>
      <c r="AQ9" s="66" t="s">
        <v>17</v>
      </c>
      <c r="ANB9"/>
      <c r="ANC9"/>
      <c r="AND9"/>
      <c r="ANE9"/>
      <c r="ANF9"/>
      <c r="ANG9"/>
      <c r="ANH9"/>
      <c r="ANI9"/>
      <c r="ANJ9"/>
      <c r="ANK9"/>
      <c r="ANL9"/>
    </row>
    <row r="10" spans="1:43 1042:1052" x14ac:dyDescent="0.25">
      <c r="A10" s="75"/>
      <c r="B10" s="75"/>
      <c r="C10" s="76">
        <v>1.0416666666666666E-2</v>
      </c>
      <c r="D10" s="16">
        <f t="shared" si="2"/>
        <v>15</v>
      </c>
      <c r="E10" s="17">
        <f t="shared" si="3"/>
        <v>7</v>
      </c>
      <c r="F10" s="75">
        <v>7</v>
      </c>
      <c r="G10" s="29">
        <v>1</v>
      </c>
      <c r="H10" s="25">
        <v>6</v>
      </c>
      <c r="I10" s="30">
        <v>0</v>
      </c>
      <c r="J10" s="31">
        <v>1</v>
      </c>
      <c r="K10" s="32">
        <v>2</v>
      </c>
      <c r="L10" s="32">
        <v>3</v>
      </c>
      <c r="M10" s="31"/>
      <c r="N10" s="32"/>
      <c r="O10" s="32"/>
      <c r="P10" s="32"/>
      <c r="Q10" s="32"/>
      <c r="R10" s="31"/>
      <c r="S10" s="32"/>
      <c r="T10" s="32"/>
      <c r="U10" s="32"/>
      <c r="V10" s="32"/>
      <c r="W10" s="32"/>
      <c r="X10" s="32"/>
      <c r="Y10" s="33"/>
      <c r="Z10" s="31">
        <v>1</v>
      </c>
      <c r="AA10" s="32">
        <v>0</v>
      </c>
      <c r="AB10" s="32">
        <v>1</v>
      </c>
      <c r="AC10" s="32">
        <v>1</v>
      </c>
      <c r="AD10" s="32">
        <v>0</v>
      </c>
      <c r="AE10" s="32">
        <v>1</v>
      </c>
      <c r="AF10" s="32">
        <v>1</v>
      </c>
      <c r="AG10" s="33">
        <v>1</v>
      </c>
      <c r="AH10" s="31">
        <f t="shared" si="0"/>
        <v>3</v>
      </c>
      <c r="AI10" s="32">
        <f t="shared" si="0"/>
        <v>2</v>
      </c>
      <c r="AJ10" s="33">
        <f t="shared" si="1"/>
        <v>5</v>
      </c>
      <c r="AL10" s="65">
        <v>3</v>
      </c>
      <c r="AM10" s="66" t="s">
        <v>9</v>
      </c>
      <c r="AN10" s="64"/>
      <c r="AP10" s="65">
        <v>4</v>
      </c>
      <c r="AQ10" s="66" t="s">
        <v>13</v>
      </c>
      <c r="ANB10"/>
      <c r="ANC10"/>
      <c r="AND10"/>
      <c r="ANE10"/>
      <c r="ANF10"/>
      <c r="ANG10"/>
      <c r="ANH10"/>
      <c r="ANI10"/>
      <c r="ANJ10"/>
      <c r="ANK10"/>
      <c r="ANL10"/>
    </row>
    <row r="11" spans="1:43 1042:1052" x14ac:dyDescent="0.25">
      <c r="A11" s="75"/>
      <c r="B11" s="75"/>
      <c r="C11" s="76">
        <v>8.8888888888888892E-2</v>
      </c>
      <c r="D11" s="16">
        <f t="shared" si="2"/>
        <v>128</v>
      </c>
      <c r="E11" s="17">
        <f t="shared" si="3"/>
        <v>120</v>
      </c>
      <c r="F11" s="75">
        <v>8</v>
      </c>
      <c r="G11" s="29">
        <v>1</v>
      </c>
      <c r="H11" s="25">
        <v>8</v>
      </c>
      <c r="I11" s="30">
        <v>1</v>
      </c>
      <c r="J11" s="31">
        <v>1</v>
      </c>
      <c r="K11" s="32">
        <v>0</v>
      </c>
      <c r="L11" s="32">
        <v>1</v>
      </c>
      <c r="M11" s="31"/>
      <c r="N11" s="32"/>
      <c r="O11" s="32"/>
      <c r="P11" s="32"/>
      <c r="Q11" s="32"/>
      <c r="R11" s="31"/>
      <c r="S11" s="32"/>
      <c r="T11" s="32"/>
      <c r="U11" s="32"/>
      <c r="V11" s="32"/>
      <c r="W11" s="32"/>
      <c r="X11" s="32"/>
      <c r="Y11" s="33"/>
      <c r="Z11" s="31"/>
      <c r="AA11" s="32"/>
      <c r="AB11" s="32"/>
      <c r="AC11" s="32"/>
      <c r="AD11" s="32"/>
      <c r="AE11" s="32"/>
      <c r="AF11" s="32"/>
      <c r="AG11" s="33"/>
      <c r="AH11" s="31">
        <f>J11+M11+R11+U11+Z11+AC11</f>
        <v>1</v>
      </c>
      <c r="AI11" s="32">
        <f>K11+N11+S11+V11+AA11+AD11</f>
        <v>0</v>
      </c>
      <c r="AJ11" s="33">
        <f>AH11+AI11</f>
        <v>1</v>
      </c>
      <c r="AL11" s="65">
        <v>4</v>
      </c>
      <c r="AM11" s="67" t="s">
        <v>18</v>
      </c>
      <c r="AN11" s="64"/>
      <c r="AP11" s="65">
        <v>5</v>
      </c>
      <c r="AQ11" s="66" t="s">
        <v>14</v>
      </c>
      <c r="ANB11"/>
      <c r="ANC11"/>
      <c r="AND11"/>
      <c r="ANE11"/>
      <c r="ANF11"/>
      <c r="ANG11"/>
      <c r="ANH11"/>
      <c r="ANI11"/>
      <c r="ANJ11"/>
      <c r="ANK11"/>
      <c r="ANL11"/>
    </row>
    <row r="12" spans="1:43 1042:1052" x14ac:dyDescent="0.25">
      <c r="A12" s="75">
        <v>1</v>
      </c>
      <c r="B12" s="75">
        <v>4</v>
      </c>
      <c r="C12" s="76">
        <v>5.5555555555555558E-3</v>
      </c>
      <c r="D12" s="16">
        <f t="shared" si="2"/>
        <v>8</v>
      </c>
      <c r="E12" s="17">
        <f t="shared" si="3"/>
        <v>0</v>
      </c>
      <c r="F12" s="75">
        <v>0</v>
      </c>
      <c r="G12" s="29">
        <v>1</v>
      </c>
      <c r="H12" s="25">
        <v>10</v>
      </c>
      <c r="I12" s="30">
        <v>0</v>
      </c>
      <c r="J12" s="31">
        <v>0</v>
      </c>
      <c r="K12" s="32">
        <v>0</v>
      </c>
      <c r="L12" s="32">
        <v>0</v>
      </c>
      <c r="M12" s="31"/>
      <c r="N12" s="34"/>
      <c r="O12" s="32"/>
      <c r="P12" s="32"/>
      <c r="Q12" s="32"/>
      <c r="R12" s="31">
        <v>1</v>
      </c>
      <c r="S12" s="32">
        <v>0</v>
      </c>
      <c r="T12" s="32">
        <v>1</v>
      </c>
      <c r="U12" s="32">
        <v>1</v>
      </c>
      <c r="V12" s="32">
        <v>0</v>
      </c>
      <c r="W12" s="32">
        <v>1</v>
      </c>
      <c r="X12" s="32">
        <v>1</v>
      </c>
      <c r="Y12" s="33">
        <v>1</v>
      </c>
      <c r="Z12" s="31"/>
      <c r="AA12" s="32"/>
      <c r="AB12" s="32"/>
      <c r="AC12" s="32"/>
      <c r="AD12" s="32"/>
      <c r="AE12" s="32"/>
      <c r="AF12" s="32"/>
      <c r="AG12" s="33"/>
      <c r="AH12" s="31">
        <f t="shared" ref="AH12:AI37" si="4">J12+M12+R12+U12+Z12+AC12</f>
        <v>2</v>
      </c>
      <c r="AI12" s="32">
        <f t="shared" si="4"/>
        <v>0</v>
      </c>
      <c r="AJ12" s="33">
        <f t="shared" ref="AJ12:AJ37" si="5">AH12+AI12</f>
        <v>2</v>
      </c>
      <c r="AL12" s="65">
        <v>5</v>
      </c>
      <c r="AM12" s="67" t="s">
        <v>19</v>
      </c>
      <c r="AN12" s="64"/>
      <c r="AP12" s="68"/>
      <c r="AQ12" s="64"/>
      <c r="ANF12"/>
      <c r="ANG12"/>
      <c r="ANH12"/>
      <c r="ANI12"/>
      <c r="ANJ12"/>
      <c r="ANK12"/>
      <c r="ANL12"/>
    </row>
    <row r="13" spans="1:43 1042:1052" x14ac:dyDescent="0.25">
      <c r="A13" s="75"/>
      <c r="B13" s="75"/>
      <c r="C13" s="76">
        <v>9.7222222222222224E-3</v>
      </c>
      <c r="D13" s="16">
        <f t="shared" si="2"/>
        <v>14</v>
      </c>
      <c r="E13" s="17">
        <f t="shared" si="3"/>
        <v>6</v>
      </c>
      <c r="F13" s="75">
        <v>1</v>
      </c>
      <c r="G13" s="29">
        <v>1</v>
      </c>
      <c r="H13" s="25">
        <v>12</v>
      </c>
      <c r="I13" s="30">
        <v>1</v>
      </c>
      <c r="J13" s="31">
        <v>0</v>
      </c>
      <c r="K13" s="32">
        <v>4</v>
      </c>
      <c r="L13" s="32">
        <v>4</v>
      </c>
      <c r="M13" s="31"/>
      <c r="N13" s="32"/>
      <c r="O13" s="32"/>
      <c r="P13" s="32"/>
      <c r="Q13" s="32"/>
      <c r="R13" s="31"/>
      <c r="S13" s="32"/>
      <c r="T13" s="32"/>
      <c r="U13" s="32"/>
      <c r="V13" s="32"/>
      <c r="W13" s="32"/>
      <c r="X13" s="32"/>
      <c r="Y13" s="33"/>
      <c r="Z13" s="31"/>
      <c r="AA13" s="32"/>
      <c r="AB13" s="32"/>
      <c r="AC13" s="32"/>
      <c r="AD13" s="32"/>
      <c r="AE13" s="32"/>
      <c r="AF13" s="32"/>
      <c r="AG13" s="33"/>
      <c r="AH13" s="31">
        <f t="shared" si="4"/>
        <v>0</v>
      </c>
      <c r="AI13" s="32">
        <f t="shared" si="4"/>
        <v>4</v>
      </c>
      <c r="AJ13" s="33">
        <f t="shared" si="5"/>
        <v>4</v>
      </c>
      <c r="AL13" s="65">
        <v>6</v>
      </c>
      <c r="AM13" s="67" t="s">
        <v>15</v>
      </c>
      <c r="AN13" s="64"/>
      <c r="AP13" s="68"/>
      <c r="AQ13" s="64"/>
      <c r="ANF13"/>
      <c r="ANG13"/>
      <c r="ANH13"/>
      <c r="ANI13"/>
      <c r="ANJ13"/>
      <c r="ANK13"/>
      <c r="ANL13"/>
    </row>
    <row r="14" spans="1:43 1042:1052" x14ac:dyDescent="0.25">
      <c r="A14" s="75"/>
      <c r="B14" s="75"/>
      <c r="C14" s="76">
        <v>2.013888888888889E-2</v>
      </c>
      <c r="D14" s="16">
        <f t="shared" si="2"/>
        <v>29.000000000000004</v>
      </c>
      <c r="E14" s="17">
        <f t="shared" si="3"/>
        <v>21.000000000000004</v>
      </c>
      <c r="F14" s="75">
        <v>1</v>
      </c>
      <c r="G14" s="29">
        <v>1</v>
      </c>
      <c r="H14" s="25">
        <v>14</v>
      </c>
      <c r="I14" s="30">
        <v>0</v>
      </c>
      <c r="J14" s="31">
        <v>1</v>
      </c>
      <c r="K14" s="32">
        <v>1</v>
      </c>
      <c r="L14" s="32">
        <v>2</v>
      </c>
      <c r="M14" s="31"/>
      <c r="N14" s="32"/>
      <c r="O14" s="32"/>
      <c r="P14" s="32"/>
      <c r="Q14" s="32"/>
      <c r="R14" s="31"/>
      <c r="S14" s="32"/>
      <c r="T14" s="32"/>
      <c r="U14" s="32"/>
      <c r="V14" s="32"/>
      <c r="W14" s="32"/>
      <c r="X14" s="32"/>
      <c r="Y14" s="33"/>
      <c r="Z14" s="31">
        <v>1</v>
      </c>
      <c r="AA14" s="32">
        <v>0</v>
      </c>
      <c r="AB14" s="32">
        <v>1</v>
      </c>
      <c r="AC14" s="32">
        <v>1</v>
      </c>
      <c r="AD14" s="32">
        <v>0</v>
      </c>
      <c r="AE14" s="32">
        <v>1</v>
      </c>
      <c r="AF14" s="32">
        <v>1</v>
      </c>
      <c r="AG14" s="33">
        <v>1</v>
      </c>
      <c r="AH14" s="31">
        <f t="shared" si="4"/>
        <v>3</v>
      </c>
      <c r="AI14" s="32">
        <f t="shared" si="4"/>
        <v>1</v>
      </c>
      <c r="AJ14" s="33">
        <f t="shared" si="5"/>
        <v>4</v>
      </c>
      <c r="AL14" s="65">
        <v>7</v>
      </c>
      <c r="AM14" s="66" t="s">
        <v>20</v>
      </c>
      <c r="AN14" s="64"/>
      <c r="AP14" s="68"/>
      <c r="AQ14" s="64"/>
      <c r="ANF14"/>
      <c r="ANG14"/>
      <c r="ANH14"/>
      <c r="ANI14"/>
      <c r="ANJ14"/>
      <c r="ANK14"/>
      <c r="ANL14"/>
    </row>
    <row r="15" spans="1:43 1042:1052" x14ac:dyDescent="0.25">
      <c r="A15" s="75"/>
      <c r="B15" s="75"/>
      <c r="C15" s="76">
        <v>4.6527777777777779E-2</v>
      </c>
      <c r="D15" s="16">
        <f t="shared" si="2"/>
        <v>67</v>
      </c>
      <c r="E15" s="17">
        <f t="shared" si="3"/>
        <v>59</v>
      </c>
      <c r="F15" s="75">
        <v>1</v>
      </c>
      <c r="G15" s="29">
        <v>1</v>
      </c>
      <c r="H15" s="25">
        <v>16</v>
      </c>
      <c r="I15" s="30">
        <v>1</v>
      </c>
      <c r="J15" s="31">
        <v>0</v>
      </c>
      <c r="K15" s="32">
        <v>2</v>
      </c>
      <c r="L15" s="32">
        <v>2</v>
      </c>
      <c r="M15" s="31"/>
      <c r="N15" s="32"/>
      <c r="O15" s="32"/>
      <c r="P15" s="32"/>
      <c r="Q15" s="32"/>
      <c r="R15" s="31"/>
      <c r="S15" s="32"/>
      <c r="T15" s="32"/>
      <c r="U15" s="32"/>
      <c r="V15" s="32"/>
      <c r="W15" s="32"/>
      <c r="X15" s="32"/>
      <c r="Y15" s="33"/>
      <c r="Z15" s="31">
        <v>1</v>
      </c>
      <c r="AA15" s="32">
        <v>0</v>
      </c>
      <c r="AB15" s="32">
        <v>1</v>
      </c>
      <c r="AC15" s="32">
        <v>1</v>
      </c>
      <c r="AD15" s="32">
        <v>0</v>
      </c>
      <c r="AE15" s="32">
        <v>1</v>
      </c>
      <c r="AF15" s="32">
        <v>1</v>
      </c>
      <c r="AG15" s="33">
        <v>1</v>
      </c>
      <c r="AH15" s="31">
        <f t="shared" si="4"/>
        <v>2</v>
      </c>
      <c r="AI15" s="32">
        <f t="shared" si="4"/>
        <v>2</v>
      </c>
      <c r="AJ15" s="33">
        <f t="shared" si="5"/>
        <v>4</v>
      </c>
      <c r="AL15" s="65">
        <v>8</v>
      </c>
      <c r="AM15" s="67" t="s">
        <v>10</v>
      </c>
      <c r="AN15" s="67"/>
      <c r="AP15" s="67"/>
      <c r="AQ15" s="67"/>
      <c r="ANF15"/>
      <c r="ANG15"/>
      <c r="ANH15"/>
      <c r="ANI15"/>
      <c r="ANJ15"/>
      <c r="ANK15"/>
      <c r="ANL15"/>
    </row>
    <row r="16" spans="1:43 1042:1052" x14ac:dyDescent="0.25">
      <c r="A16" s="75"/>
      <c r="B16" s="75"/>
      <c r="C16" s="76">
        <v>7.9166666666666663E-2</v>
      </c>
      <c r="D16" s="16">
        <f t="shared" si="2"/>
        <v>114</v>
      </c>
      <c r="E16" s="17">
        <f t="shared" si="3"/>
        <v>106</v>
      </c>
      <c r="F16" s="75">
        <v>1</v>
      </c>
      <c r="G16" s="29">
        <v>1</v>
      </c>
      <c r="H16" s="25">
        <v>18</v>
      </c>
      <c r="I16" s="30">
        <v>0</v>
      </c>
      <c r="J16" s="31">
        <v>0</v>
      </c>
      <c r="K16" s="32">
        <v>0</v>
      </c>
      <c r="L16" s="32">
        <v>0</v>
      </c>
      <c r="M16" s="31"/>
      <c r="N16" s="32"/>
      <c r="O16" s="32"/>
      <c r="P16" s="32"/>
      <c r="Q16" s="32"/>
      <c r="R16" s="31">
        <v>1</v>
      </c>
      <c r="S16" s="32">
        <v>0</v>
      </c>
      <c r="T16" s="32">
        <v>1</v>
      </c>
      <c r="U16" s="32">
        <v>1</v>
      </c>
      <c r="V16" s="32">
        <v>0</v>
      </c>
      <c r="W16" s="32">
        <v>1</v>
      </c>
      <c r="X16" s="32">
        <v>1</v>
      </c>
      <c r="Y16" s="33">
        <v>1</v>
      </c>
      <c r="Z16" s="31">
        <v>0</v>
      </c>
      <c r="AA16" s="32">
        <v>1</v>
      </c>
      <c r="AB16" s="32">
        <v>1</v>
      </c>
      <c r="AC16" s="32">
        <v>0</v>
      </c>
      <c r="AD16" s="32">
        <v>1</v>
      </c>
      <c r="AE16" s="32">
        <v>1</v>
      </c>
      <c r="AF16" s="32">
        <v>1</v>
      </c>
      <c r="AG16" s="33">
        <v>1</v>
      </c>
      <c r="AH16" s="31">
        <f t="shared" si="4"/>
        <v>2</v>
      </c>
      <c r="AI16" s="32">
        <f t="shared" si="4"/>
        <v>2</v>
      </c>
      <c r="AJ16" s="33">
        <f t="shared" si="5"/>
        <v>4</v>
      </c>
      <c r="ANF16"/>
      <c r="ANG16"/>
      <c r="ANH16"/>
      <c r="ANI16"/>
      <c r="ANJ16"/>
      <c r="ANK16"/>
      <c r="ANL16"/>
    </row>
    <row r="17" spans="1:36 1046:1052" x14ac:dyDescent="0.25">
      <c r="A17" s="75"/>
      <c r="B17" s="75"/>
      <c r="C17" s="76">
        <v>8.8888888888888892E-2</v>
      </c>
      <c r="D17" s="16">
        <f t="shared" si="2"/>
        <v>128</v>
      </c>
      <c r="E17" s="17">
        <f t="shared" si="3"/>
        <v>120</v>
      </c>
      <c r="F17" s="75">
        <v>8</v>
      </c>
      <c r="G17" s="29">
        <v>1</v>
      </c>
      <c r="H17" s="25">
        <v>20</v>
      </c>
      <c r="I17" s="30">
        <v>1</v>
      </c>
      <c r="J17" s="31">
        <v>0</v>
      </c>
      <c r="K17" s="32">
        <v>1</v>
      </c>
      <c r="L17" s="32">
        <v>1</v>
      </c>
      <c r="M17" s="31"/>
      <c r="N17" s="32"/>
      <c r="O17" s="32"/>
      <c r="P17" s="32"/>
      <c r="Q17" s="32"/>
      <c r="R17" s="31"/>
      <c r="S17" s="32"/>
      <c r="T17" s="32"/>
      <c r="U17" s="32"/>
      <c r="V17" s="32"/>
      <c r="W17" s="32"/>
      <c r="X17" s="32"/>
      <c r="Y17" s="33"/>
      <c r="Z17" s="31"/>
      <c r="AA17" s="32"/>
      <c r="AB17" s="32"/>
      <c r="AC17" s="32"/>
      <c r="AD17" s="32"/>
      <c r="AE17" s="32"/>
      <c r="AF17" s="32"/>
      <c r="AG17" s="33"/>
      <c r="AH17" s="31">
        <f t="shared" si="4"/>
        <v>0</v>
      </c>
      <c r="AI17" s="32">
        <f t="shared" si="4"/>
        <v>1</v>
      </c>
      <c r="AJ17" s="33">
        <f t="shared" si="5"/>
        <v>1</v>
      </c>
      <c r="ANF17"/>
      <c r="ANG17"/>
      <c r="ANH17"/>
      <c r="ANI17"/>
      <c r="ANJ17"/>
      <c r="ANK17"/>
      <c r="ANL17"/>
    </row>
    <row r="18" spans="1:36 1046:1052" x14ac:dyDescent="0.25">
      <c r="A18" s="75">
        <v>1</v>
      </c>
      <c r="B18" s="75">
        <v>6</v>
      </c>
      <c r="C18" s="76">
        <v>6.2499999999999995E-3</v>
      </c>
      <c r="D18" s="16">
        <f t="shared" si="2"/>
        <v>8.9999999999999982</v>
      </c>
      <c r="E18" s="27">
        <f>D18-9</f>
        <v>0</v>
      </c>
      <c r="F18" s="75">
        <v>0</v>
      </c>
      <c r="G18" s="29">
        <v>1</v>
      </c>
      <c r="H18" s="25">
        <v>22</v>
      </c>
      <c r="I18" s="30">
        <v>0</v>
      </c>
      <c r="J18" s="31">
        <v>0</v>
      </c>
      <c r="K18" s="32">
        <v>2</v>
      </c>
      <c r="L18" s="32">
        <v>2</v>
      </c>
      <c r="M18" s="31"/>
      <c r="N18" s="32"/>
      <c r="O18" s="32"/>
      <c r="P18" s="32"/>
      <c r="Q18" s="32"/>
      <c r="R18" s="31"/>
      <c r="S18" s="32"/>
      <c r="T18" s="32"/>
      <c r="U18" s="32"/>
      <c r="V18" s="32"/>
      <c r="W18" s="32"/>
      <c r="X18" s="32"/>
      <c r="Y18" s="33"/>
      <c r="Z18" s="31">
        <v>1</v>
      </c>
      <c r="AA18" s="32">
        <v>0</v>
      </c>
      <c r="AB18" s="32">
        <v>1</v>
      </c>
      <c r="AC18" s="32">
        <v>1</v>
      </c>
      <c r="AD18" s="32">
        <v>0</v>
      </c>
      <c r="AE18" s="32">
        <v>1</v>
      </c>
      <c r="AF18" s="32">
        <v>1</v>
      </c>
      <c r="AG18" s="33">
        <v>1</v>
      </c>
      <c r="AH18" s="31">
        <f t="shared" si="4"/>
        <v>2</v>
      </c>
      <c r="AI18" s="32">
        <f t="shared" si="4"/>
        <v>2</v>
      </c>
      <c r="AJ18" s="33">
        <f t="shared" si="5"/>
        <v>4</v>
      </c>
      <c r="ANF18"/>
      <c r="ANG18"/>
      <c r="ANH18"/>
      <c r="ANI18"/>
      <c r="ANJ18"/>
      <c r="ANK18"/>
      <c r="ANL18"/>
    </row>
    <row r="19" spans="1:36 1046:1052" x14ac:dyDescent="0.25">
      <c r="A19" s="75"/>
      <c r="B19" s="75"/>
      <c r="C19" s="76">
        <v>6.9444444444444441E-3</v>
      </c>
      <c r="D19" s="16">
        <f t="shared" si="2"/>
        <v>10</v>
      </c>
      <c r="E19" s="27">
        <f t="shared" ref="E19:E27" si="6">D19-9</f>
        <v>1</v>
      </c>
      <c r="F19" s="75">
        <v>6</v>
      </c>
      <c r="G19" s="29">
        <v>1</v>
      </c>
      <c r="H19" s="25">
        <v>24</v>
      </c>
      <c r="I19" s="30">
        <v>1</v>
      </c>
      <c r="J19" s="31">
        <v>1</v>
      </c>
      <c r="K19" s="32">
        <v>5</v>
      </c>
      <c r="L19" s="32">
        <v>6</v>
      </c>
      <c r="M19" s="31"/>
      <c r="N19" s="32"/>
      <c r="O19" s="32"/>
      <c r="P19" s="32"/>
      <c r="Q19" s="32"/>
      <c r="R19" s="31"/>
      <c r="S19" s="32"/>
      <c r="T19" s="32"/>
      <c r="U19" s="32"/>
      <c r="V19" s="32"/>
      <c r="W19" s="32"/>
      <c r="X19" s="32"/>
      <c r="Y19" s="33"/>
      <c r="Z19" s="31"/>
      <c r="AA19" s="32"/>
      <c r="AB19" s="32"/>
      <c r="AC19" s="32"/>
      <c r="AD19" s="32"/>
      <c r="AE19" s="32"/>
      <c r="AF19" s="32"/>
      <c r="AG19" s="33"/>
      <c r="AH19" s="31">
        <f t="shared" si="4"/>
        <v>1</v>
      </c>
      <c r="AI19" s="32">
        <f t="shared" si="4"/>
        <v>5</v>
      </c>
      <c r="AJ19" s="33">
        <f t="shared" si="5"/>
        <v>6</v>
      </c>
      <c r="ANF19"/>
      <c r="ANG19"/>
      <c r="ANH19"/>
      <c r="ANI19"/>
      <c r="ANJ19"/>
      <c r="ANK19"/>
      <c r="ANL19"/>
    </row>
    <row r="20" spans="1:36 1046:1052" x14ac:dyDescent="0.25">
      <c r="A20" s="75"/>
      <c r="B20" s="75"/>
      <c r="C20" s="76">
        <v>7.6388888888888886E-3</v>
      </c>
      <c r="D20" s="16">
        <f t="shared" si="2"/>
        <v>11</v>
      </c>
      <c r="E20" s="27">
        <f t="shared" si="6"/>
        <v>2</v>
      </c>
      <c r="F20" s="75">
        <v>7</v>
      </c>
      <c r="G20" s="29">
        <v>1</v>
      </c>
      <c r="H20" s="25">
        <v>26</v>
      </c>
      <c r="I20" s="30">
        <v>0</v>
      </c>
      <c r="J20" s="31">
        <v>1</v>
      </c>
      <c r="K20" s="32">
        <v>1</v>
      </c>
      <c r="L20" s="32">
        <v>2</v>
      </c>
      <c r="M20" s="31"/>
      <c r="N20" s="32"/>
      <c r="O20" s="32"/>
      <c r="P20" s="32"/>
      <c r="Q20" s="32"/>
      <c r="R20" s="31">
        <v>0</v>
      </c>
      <c r="S20" s="32">
        <v>1</v>
      </c>
      <c r="T20" s="32">
        <v>1</v>
      </c>
      <c r="U20" s="32">
        <v>0</v>
      </c>
      <c r="V20" s="32">
        <v>1</v>
      </c>
      <c r="W20" s="32">
        <v>1</v>
      </c>
      <c r="X20" s="32">
        <v>1</v>
      </c>
      <c r="Y20" s="33">
        <v>1</v>
      </c>
      <c r="Z20" s="31">
        <v>0</v>
      </c>
      <c r="AA20" s="32">
        <v>1</v>
      </c>
      <c r="AB20" s="32">
        <v>1</v>
      </c>
      <c r="AC20" s="32">
        <v>0</v>
      </c>
      <c r="AD20" s="32">
        <v>1</v>
      </c>
      <c r="AE20" s="32">
        <v>1</v>
      </c>
      <c r="AF20" s="32">
        <v>1</v>
      </c>
      <c r="AG20" s="33">
        <v>1</v>
      </c>
      <c r="AH20" s="31">
        <f t="shared" si="4"/>
        <v>1</v>
      </c>
      <c r="AI20" s="32">
        <f t="shared" si="4"/>
        <v>5</v>
      </c>
      <c r="AJ20" s="33">
        <f t="shared" si="5"/>
        <v>6</v>
      </c>
      <c r="ANF20"/>
      <c r="ANG20"/>
      <c r="ANH20"/>
      <c r="ANI20"/>
      <c r="ANJ20"/>
      <c r="ANK20"/>
      <c r="ANL20"/>
    </row>
    <row r="21" spans="1:36 1046:1052" x14ac:dyDescent="0.25">
      <c r="A21" s="75"/>
      <c r="B21" s="75"/>
      <c r="C21" s="76">
        <v>9.7222222222222224E-3</v>
      </c>
      <c r="D21" s="16">
        <f t="shared" si="2"/>
        <v>14</v>
      </c>
      <c r="E21" s="27">
        <f t="shared" si="6"/>
        <v>5</v>
      </c>
      <c r="F21" s="75">
        <v>1</v>
      </c>
      <c r="G21" s="29">
        <v>1</v>
      </c>
      <c r="H21" s="25">
        <v>28</v>
      </c>
      <c r="I21" s="30">
        <v>1</v>
      </c>
      <c r="J21" s="31">
        <v>1</v>
      </c>
      <c r="K21" s="32">
        <v>0</v>
      </c>
      <c r="L21" s="32">
        <v>1</v>
      </c>
      <c r="M21" s="31"/>
      <c r="N21" s="32"/>
      <c r="O21" s="32"/>
      <c r="P21" s="32"/>
      <c r="Q21" s="32"/>
      <c r="R21" s="31"/>
      <c r="S21" s="32"/>
      <c r="T21" s="32"/>
      <c r="U21" s="32"/>
      <c r="V21" s="32"/>
      <c r="W21" s="32"/>
      <c r="X21" s="32"/>
      <c r="Y21" s="33"/>
      <c r="Z21" s="31"/>
      <c r="AA21" s="32"/>
      <c r="AB21" s="32"/>
      <c r="AC21" s="32"/>
      <c r="AD21" s="32"/>
      <c r="AE21" s="32"/>
      <c r="AF21" s="32"/>
      <c r="AG21" s="33"/>
      <c r="AH21" s="31">
        <f t="shared" si="4"/>
        <v>1</v>
      </c>
      <c r="AI21" s="32">
        <f t="shared" si="4"/>
        <v>0</v>
      </c>
      <c r="AJ21" s="33">
        <f t="shared" si="5"/>
        <v>1</v>
      </c>
      <c r="ANF21"/>
      <c r="ANG21"/>
      <c r="ANH21"/>
      <c r="ANI21"/>
      <c r="ANJ21"/>
      <c r="ANK21"/>
      <c r="ANL21"/>
    </row>
    <row r="22" spans="1:36 1046:1052" ht="15.75" thickBot="1" x14ac:dyDescent="0.3">
      <c r="A22" s="75"/>
      <c r="B22" s="75"/>
      <c r="C22" s="76">
        <v>2.8472222222222222E-2</v>
      </c>
      <c r="D22" s="16">
        <f t="shared" si="2"/>
        <v>41</v>
      </c>
      <c r="E22" s="27">
        <f t="shared" si="6"/>
        <v>32</v>
      </c>
      <c r="F22" s="75">
        <v>1</v>
      </c>
      <c r="G22" s="35">
        <v>1</v>
      </c>
      <c r="H22" s="36">
        <v>30</v>
      </c>
      <c r="I22" s="37">
        <v>0</v>
      </c>
      <c r="J22" s="38">
        <v>0</v>
      </c>
      <c r="K22" s="39">
        <v>0</v>
      </c>
      <c r="L22" s="39">
        <v>0</v>
      </c>
      <c r="M22" s="38"/>
      <c r="N22" s="39"/>
      <c r="O22" s="39"/>
      <c r="P22" s="39"/>
      <c r="Q22" s="39"/>
      <c r="R22" s="38"/>
      <c r="S22" s="39"/>
      <c r="T22" s="39"/>
      <c r="U22" s="39"/>
      <c r="V22" s="39"/>
      <c r="W22" s="39"/>
      <c r="X22" s="39"/>
      <c r="Y22" s="40"/>
      <c r="Z22" s="38"/>
      <c r="AA22" s="39"/>
      <c r="AB22" s="39"/>
      <c r="AC22" s="39"/>
      <c r="AD22" s="39"/>
      <c r="AE22" s="39"/>
      <c r="AF22" s="39"/>
      <c r="AG22" s="40"/>
      <c r="AH22" s="38">
        <f t="shared" si="4"/>
        <v>0</v>
      </c>
      <c r="AI22" s="39">
        <f t="shared" si="4"/>
        <v>0</v>
      </c>
      <c r="AJ22" s="40">
        <f t="shared" si="5"/>
        <v>0</v>
      </c>
    </row>
    <row r="23" spans="1:36 1046:1052" x14ac:dyDescent="0.25">
      <c r="A23" s="75"/>
      <c r="B23" s="75"/>
      <c r="C23" s="76">
        <v>3.888888888888889E-2</v>
      </c>
      <c r="D23" s="16">
        <f t="shared" si="2"/>
        <v>56</v>
      </c>
      <c r="E23" s="27">
        <f t="shared" si="6"/>
        <v>47</v>
      </c>
      <c r="F23" s="75">
        <v>1</v>
      </c>
      <c r="G23" s="41">
        <v>2</v>
      </c>
      <c r="H23" s="42">
        <v>1</v>
      </c>
      <c r="I23" s="43">
        <v>0</v>
      </c>
      <c r="J23" s="31">
        <v>0</v>
      </c>
      <c r="K23" s="32">
        <v>1</v>
      </c>
      <c r="L23" s="32">
        <v>1</v>
      </c>
      <c r="M23" s="44"/>
      <c r="N23" s="45"/>
      <c r="O23" s="45"/>
      <c r="P23" s="45"/>
      <c r="Q23" s="45"/>
      <c r="R23" s="47"/>
      <c r="S23" s="48"/>
      <c r="T23" s="48"/>
      <c r="U23" s="48"/>
      <c r="V23" s="48"/>
      <c r="W23" s="48"/>
      <c r="X23" s="48"/>
      <c r="Y23" s="46"/>
      <c r="Z23" s="49">
        <v>4</v>
      </c>
      <c r="AA23" s="50">
        <v>0</v>
      </c>
      <c r="AB23" s="50">
        <v>4</v>
      </c>
      <c r="AC23" s="50">
        <v>4</v>
      </c>
      <c r="AD23" s="50">
        <v>0</v>
      </c>
      <c r="AE23" s="50">
        <v>4</v>
      </c>
      <c r="AF23" s="50" t="s">
        <v>86</v>
      </c>
      <c r="AG23" s="33">
        <v>4</v>
      </c>
      <c r="AH23" s="19">
        <f t="shared" si="4"/>
        <v>8</v>
      </c>
      <c r="AI23" s="82">
        <f t="shared" si="4"/>
        <v>1</v>
      </c>
      <c r="AJ23" s="83">
        <f t="shared" si="5"/>
        <v>9</v>
      </c>
    </row>
    <row r="24" spans="1:36 1046:1052" x14ac:dyDescent="0.25">
      <c r="A24" s="75"/>
      <c r="B24" s="75"/>
      <c r="C24" s="76">
        <v>8.9583333333333334E-2</v>
      </c>
      <c r="D24" s="16">
        <f t="shared" si="2"/>
        <v>129</v>
      </c>
      <c r="E24" s="27">
        <f t="shared" si="6"/>
        <v>120</v>
      </c>
      <c r="F24" s="75">
        <v>8</v>
      </c>
      <c r="G24" s="29">
        <v>2</v>
      </c>
      <c r="H24" s="25">
        <v>3</v>
      </c>
      <c r="I24" s="30">
        <v>1</v>
      </c>
      <c r="J24" s="31">
        <v>2</v>
      </c>
      <c r="K24" s="32">
        <v>3</v>
      </c>
      <c r="L24" s="32">
        <v>5</v>
      </c>
      <c r="M24" s="31"/>
      <c r="N24" s="32"/>
      <c r="O24" s="32"/>
      <c r="P24" s="32"/>
      <c r="Q24" s="32"/>
      <c r="R24" s="49"/>
      <c r="S24" s="50"/>
      <c r="T24" s="50"/>
      <c r="U24" s="50"/>
      <c r="V24" s="50"/>
      <c r="W24" s="50"/>
      <c r="X24" s="50"/>
      <c r="Y24" s="33"/>
      <c r="Z24" s="49">
        <v>1</v>
      </c>
      <c r="AA24" s="50">
        <v>0</v>
      </c>
      <c r="AB24" s="50">
        <v>1</v>
      </c>
      <c r="AC24" s="50">
        <v>1</v>
      </c>
      <c r="AD24" s="50">
        <v>0</v>
      </c>
      <c r="AE24" s="50">
        <v>1</v>
      </c>
      <c r="AF24" s="50">
        <v>1</v>
      </c>
      <c r="AG24" s="33">
        <v>1</v>
      </c>
      <c r="AH24" s="31">
        <f t="shared" si="4"/>
        <v>4</v>
      </c>
      <c r="AI24" s="32">
        <f t="shared" si="4"/>
        <v>3</v>
      </c>
      <c r="AJ24" s="33">
        <f t="shared" si="5"/>
        <v>7</v>
      </c>
    </row>
    <row r="25" spans="1:36 1046:1052" x14ac:dyDescent="0.25">
      <c r="A25" s="75">
        <v>1</v>
      </c>
      <c r="B25" s="75">
        <v>8</v>
      </c>
      <c r="C25" s="76">
        <v>6.2499999999999995E-3</v>
      </c>
      <c r="D25" s="16">
        <f t="shared" si="2"/>
        <v>8.9999999999999982</v>
      </c>
      <c r="E25" s="27">
        <f t="shared" si="6"/>
        <v>0</v>
      </c>
      <c r="F25" s="75">
        <v>0</v>
      </c>
      <c r="G25" s="29">
        <v>2</v>
      </c>
      <c r="H25" s="25">
        <v>5</v>
      </c>
      <c r="I25" s="30">
        <v>0</v>
      </c>
      <c r="J25" s="31">
        <v>1</v>
      </c>
      <c r="K25" s="32">
        <v>4</v>
      </c>
      <c r="L25" s="32">
        <v>5</v>
      </c>
      <c r="M25" s="31"/>
      <c r="N25" s="32"/>
      <c r="O25" s="32"/>
      <c r="P25" s="32"/>
      <c r="Q25" s="32"/>
      <c r="R25" s="49"/>
      <c r="S25" s="50"/>
      <c r="T25" s="50"/>
      <c r="U25" s="50"/>
      <c r="V25" s="50"/>
      <c r="W25" s="50"/>
      <c r="X25" s="50"/>
      <c r="Y25" s="33"/>
      <c r="Z25" s="49"/>
      <c r="AA25" s="50"/>
      <c r="AB25" s="50"/>
      <c r="AC25" s="50"/>
      <c r="AD25" s="50"/>
      <c r="AE25" s="50"/>
      <c r="AF25" s="50"/>
      <c r="AG25" s="33"/>
      <c r="AH25" s="31">
        <f t="shared" si="4"/>
        <v>1</v>
      </c>
      <c r="AI25" s="32">
        <f t="shared" si="4"/>
        <v>4</v>
      </c>
      <c r="AJ25" s="33">
        <f t="shared" si="5"/>
        <v>5</v>
      </c>
    </row>
    <row r="26" spans="1:36 1046:1052" x14ac:dyDescent="0.25">
      <c r="A26" s="75"/>
      <c r="B26" s="75"/>
      <c r="C26" s="76">
        <v>6.9444444444444441E-3</v>
      </c>
      <c r="D26" s="16">
        <f t="shared" si="2"/>
        <v>10</v>
      </c>
      <c r="E26" s="27">
        <f t="shared" si="6"/>
        <v>1</v>
      </c>
      <c r="F26" s="75">
        <v>1</v>
      </c>
      <c r="G26" s="29">
        <v>2</v>
      </c>
      <c r="H26" s="25">
        <v>7</v>
      </c>
      <c r="I26" s="30">
        <v>1</v>
      </c>
      <c r="J26" s="31">
        <v>1</v>
      </c>
      <c r="K26" s="32">
        <v>4</v>
      </c>
      <c r="L26" s="32">
        <v>5</v>
      </c>
      <c r="M26" s="31"/>
      <c r="N26" s="32"/>
      <c r="O26" s="32"/>
      <c r="P26" s="32"/>
      <c r="Q26" s="32"/>
      <c r="R26" s="49"/>
      <c r="S26" s="50"/>
      <c r="T26" s="50"/>
      <c r="U26" s="50"/>
      <c r="V26" s="50"/>
      <c r="W26" s="50"/>
      <c r="X26" s="50"/>
      <c r="Y26" s="33"/>
      <c r="Z26" s="49">
        <v>1</v>
      </c>
      <c r="AA26" s="50">
        <v>0</v>
      </c>
      <c r="AB26" s="50">
        <v>1</v>
      </c>
      <c r="AC26" s="50">
        <v>1</v>
      </c>
      <c r="AD26" s="50">
        <v>0</v>
      </c>
      <c r="AE26" s="50">
        <v>1</v>
      </c>
      <c r="AF26" s="50">
        <v>1</v>
      </c>
      <c r="AG26" s="33">
        <v>1</v>
      </c>
      <c r="AH26" s="31">
        <f t="shared" si="4"/>
        <v>3</v>
      </c>
      <c r="AI26" s="32">
        <f t="shared" si="4"/>
        <v>4</v>
      </c>
      <c r="AJ26" s="33">
        <f t="shared" si="5"/>
        <v>7</v>
      </c>
    </row>
    <row r="27" spans="1:36 1046:1052" x14ac:dyDescent="0.25">
      <c r="A27" s="75"/>
      <c r="B27" s="75"/>
      <c r="C27" s="76">
        <v>8.9583333333333334E-2</v>
      </c>
      <c r="D27" s="16">
        <f t="shared" si="2"/>
        <v>129</v>
      </c>
      <c r="E27" s="27">
        <f t="shared" si="6"/>
        <v>120</v>
      </c>
      <c r="F27" s="75">
        <v>8</v>
      </c>
      <c r="G27" s="29">
        <v>2</v>
      </c>
      <c r="H27" s="25">
        <v>9</v>
      </c>
      <c r="I27" s="30">
        <v>0</v>
      </c>
      <c r="J27" s="31">
        <v>0</v>
      </c>
      <c r="K27" s="32">
        <v>0</v>
      </c>
      <c r="L27" s="32">
        <v>0</v>
      </c>
      <c r="M27" s="31"/>
      <c r="N27" s="32"/>
      <c r="O27" s="32"/>
      <c r="P27" s="32"/>
      <c r="Q27" s="32"/>
      <c r="R27" s="49"/>
      <c r="S27" s="50"/>
      <c r="T27" s="50"/>
      <c r="U27" s="50"/>
      <c r="V27" s="50"/>
      <c r="W27" s="50"/>
      <c r="X27" s="50"/>
      <c r="Y27" s="33"/>
      <c r="Z27" s="49">
        <v>0</v>
      </c>
      <c r="AA27" s="50">
        <v>1</v>
      </c>
      <c r="AB27" s="50">
        <v>1</v>
      </c>
      <c r="AC27" s="50">
        <v>0</v>
      </c>
      <c r="AD27" s="50">
        <v>1</v>
      </c>
      <c r="AE27" s="50">
        <v>1</v>
      </c>
      <c r="AF27" s="50">
        <v>1</v>
      </c>
      <c r="AG27" s="33">
        <v>1</v>
      </c>
      <c r="AH27" s="31">
        <f t="shared" si="4"/>
        <v>0</v>
      </c>
      <c r="AI27" s="32">
        <f t="shared" si="4"/>
        <v>2</v>
      </c>
      <c r="AJ27" s="33">
        <f t="shared" si="5"/>
        <v>2</v>
      </c>
    </row>
    <row r="28" spans="1:36 1046:1052" x14ac:dyDescent="0.25">
      <c r="A28" s="75">
        <v>1</v>
      </c>
      <c r="B28" s="75">
        <v>10</v>
      </c>
      <c r="C28" s="76">
        <v>5.5555555555555558E-3</v>
      </c>
      <c r="D28" s="16">
        <f t="shared" si="2"/>
        <v>8</v>
      </c>
      <c r="E28" s="27">
        <f>D28-8</f>
        <v>0</v>
      </c>
      <c r="F28" s="75">
        <v>0</v>
      </c>
      <c r="G28" s="29">
        <v>2</v>
      </c>
      <c r="H28" s="25">
        <v>11</v>
      </c>
      <c r="I28" s="30">
        <v>1</v>
      </c>
      <c r="J28" s="31">
        <v>3</v>
      </c>
      <c r="K28" s="32">
        <v>2</v>
      </c>
      <c r="L28" s="32">
        <v>5</v>
      </c>
      <c r="M28" s="31"/>
      <c r="N28" s="32"/>
      <c r="O28" s="32"/>
      <c r="P28" s="32"/>
      <c r="Q28" s="32"/>
      <c r="R28" s="49"/>
      <c r="S28" s="50"/>
      <c r="T28" s="50"/>
      <c r="U28" s="50"/>
      <c r="V28" s="50"/>
      <c r="W28" s="50"/>
      <c r="X28" s="50"/>
      <c r="Y28" s="33"/>
      <c r="Z28" s="49">
        <v>1</v>
      </c>
      <c r="AA28" s="50">
        <v>0</v>
      </c>
      <c r="AB28" s="50">
        <v>1</v>
      </c>
      <c r="AC28" s="50">
        <v>1</v>
      </c>
      <c r="AD28" s="50">
        <v>0</v>
      </c>
      <c r="AE28" s="50">
        <v>1</v>
      </c>
      <c r="AF28" s="50">
        <v>1</v>
      </c>
      <c r="AG28" s="33">
        <v>1</v>
      </c>
      <c r="AH28" s="31">
        <f t="shared" si="4"/>
        <v>5</v>
      </c>
      <c r="AI28" s="32">
        <f t="shared" si="4"/>
        <v>2</v>
      </c>
      <c r="AJ28" s="33">
        <f t="shared" si="5"/>
        <v>7</v>
      </c>
    </row>
    <row r="29" spans="1:36 1046:1052" x14ac:dyDescent="0.25">
      <c r="A29" s="75"/>
      <c r="B29" s="75"/>
      <c r="C29" s="76">
        <v>6.9444444444444441E-3</v>
      </c>
      <c r="D29" s="16">
        <f t="shared" si="2"/>
        <v>10</v>
      </c>
      <c r="E29" s="27">
        <f t="shared" ref="E29:E43" si="7">D29-8</f>
        <v>2</v>
      </c>
      <c r="F29" s="75">
        <v>4</v>
      </c>
      <c r="G29" s="29">
        <v>2</v>
      </c>
      <c r="H29" s="25">
        <v>13</v>
      </c>
      <c r="I29" s="30">
        <v>0</v>
      </c>
      <c r="J29" s="31">
        <v>0</v>
      </c>
      <c r="K29" s="32">
        <v>5</v>
      </c>
      <c r="L29" s="32">
        <v>5</v>
      </c>
      <c r="M29" s="31"/>
      <c r="N29" s="32"/>
      <c r="O29" s="32"/>
      <c r="P29" s="32"/>
      <c r="Q29" s="32"/>
      <c r="R29" s="49"/>
      <c r="S29" s="50"/>
      <c r="T29" s="50"/>
      <c r="U29" s="50"/>
      <c r="V29" s="50"/>
      <c r="W29" s="50"/>
      <c r="X29" s="50"/>
      <c r="Y29" s="33"/>
      <c r="Z29" s="49">
        <v>1</v>
      </c>
      <c r="AA29" s="50">
        <v>0</v>
      </c>
      <c r="AB29" s="50">
        <v>1</v>
      </c>
      <c r="AC29" s="50">
        <v>1</v>
      </c>
      <c r="AD29" s="50">
        <v>0</v>
      </c>
      <c r="AE29" s="50">
        <v>1</v>
      </c>
      <c r="AF29" s="50">
        <v>1</v>
      </c>
      <c r="AG29" s="33">
        <v>1</v>
      </c>
      <c r="AH29" s="31">
        <f t="shared" si="4"/>
        <v>2</v>
      </c>
      <c r="AI29" s="32">
        <f t="shared" si="4"/>
        <v>5</v>
      </c>
      <c r="AJ29" s="33">
        <f t="shared" si="5"/>
        <v>7</v>
      </c>
    </row>
    <row r="30" spans="1:36 1046:1052" x14ac:dyDescent="0.25">
      <c r="A30" s="75"/>
      <c r="B30" s="75"/>
      <c r="C30" s="76">
        <v>6.9444444444444441E-3</v>
      </c>
      <c r="D30" s="16">
        <f t="shared" si="2"/>
        <v>10</v>
      </c>
      <c r="E30" s="27">
        <f t="shared" si="7"/>
        <v>2</v>
      </c>
      <c r="F30" s="75">
        <v>5</v>
      </c>
      <c r="G30" s="29">
        <v>2</v>
      </c>
      <c r="H30" s="25">
        <v>15</v>
      </c>
      <c r="I30" s="30">
        <v>1</v>
      </c>
      <c r="J30" s="31">
        <v>1</v>
      </c>
      <c r="K30" s="32">
        <v>11</v>
      </c>
      <c r="L30" s="32">
        <v>12</v>
      </c>
      <c r="M30" s="31"/>
      <c r="N30" s="32"/>
      <c r="O30" s="32"/>
      <c r="P30" s="32"/>
      <c r="Q30" s="32"/>
      <c r="R30" s="49"/>
      <c r="S30" s="50"/>
      <c r="T30" s="50"/>
      <c r="U30" s="50"/>
      <c r="V30" s="50"/>
      <c r="W30" s="50"/>
      <c r="X30" s="50"/>
      <c r="Y30" s="33"/>
      <c r="Z30" s="49">
        <v>1</v>
      </c>
      <c r="AA30" s="50">
        <v>0</v>
      </c>
      <c r="AB30" s="50">
        <v>1</v>
      </c>
      <c r="AC30" s="50">
        <v>1</v>
      </c>
      <c r="AD30" s="50">
        <v>0</v>
      </c>
      <c r="AE30" s="50">
        <v>1</v>
      </c>
      <c r="AF30" s="50">
        <v>1</v>
      </c>
      <c r="AG30" s="33">
        <v>1</v>
      </c>
      <c r="AH30" s="31">
        <f t="shared" si="4"/>
        <v>3</v>
      </c>
      <c r="AI30" s="32">
        <f t="shared" si="4"/>
        <v>11</v>
      </c>
      <c r="AJ30" s="33">
        <f t="shared" si="5"/>
        <v>14</v>
      </c>
    </row>
    <row r="31" spans="1:36 1046:1052" x14ac:dyDescent="0.25">
      <c r="A31" s="75"/>
      <c r="B31" s="75"/>
      <c r="C31" s="76">
        <v>8.8888888888888892E-2</v>
      </c>
      <c r="D31" s="16">
        <f t="shared" si="2"/>
        <v>128</v>
      </c>
      <c r="E31" s="27">
        <f t="shared" si="7"/>
        <v>120</v>
      </c>
      <c r="F31" s="75">
        <v>8</v>
      </c>
      <c r="G31" s="29">
        <v>2</v>
      </c>
      <c r="H31" s="25">
        <v>17</v>
      </c>
      <c r="I31" s="30">
        <v>0</v>
      </c>
      <c r="J31" s="31">
        <v>0</v>
      </c>
      <c r="K31" s="32">
        <v>1</v>
      </c>
      <c r="L31" s="32">
        <v>1</v>
      </c>
      <c r="M31" s="31"/>
      <c r="N31" s="32"/>
      <c r="O31" s="32"/>
      <c r="P31" s="32"/>
      <c r="Q31" s="32"/>
      <c r="R31" s="49"/>
      <c r="S31" s="50"/>
      <c r="T31" s="50"/>
      <c r="U31" s="50"/>
      <c r="V31" s="50"/>
      <c r="W31" s="50"/>
      <c r="X31" s="50"/>
      <c r="Y31" s="33"/>
      <c r="Z31" s="49">
        <v>1</v>
      </c>
      <c r="AA31" s="50">
        <v>1</v>
      </c>
      <c r="AB31" s="50">
        <v>2</v>
      </c>
      <c r="AC31" s="50">
        <v>1</v>
      </c>
      <c r="AD31" s="50">
        <v>1</v>
      </c>
      <c r="AE31" s="50">
        <v>2</v>
      </c>
      <c r="AF31" s="50">
        <v>1.1000000000000001</v>
      </c>
      <c r="AG31" s="33">
        <v>2</v>
      </c>
      <c r="AH31" s="31">
        <f t="shared" si="4"/>
        <v>2</v>
      </c>
      <c r="AI31" s="32">
        <f t="shared" si="4"/>
        <v>3</v>
      </c>
      <c r="AJ31" s="33">
        <f t="shared" si="5"/>
        <v>5</v>
      </c>
    </row>
    <row r="32" spans="1:36 1046:1052" x14ac:dyDescent="0.25">
      <c r="A32" s="75">
        <v>1</v>
      </c>
      <c r="B32" s="75">
        <v>12</v>
      </c>
      <c r="C32" s="76">
        <v>5.5555555555555558E-3</v>
      </c>
      <c r="D32" s="16">
        <f t="shared" si="2"/>
        <v>8</v>
      </c>
      <c r="E32" s="27">
        <f t="shared" si="7"/>
        <v>0</v>
      </c>
      <c r="F32" s="75">
        <v>0</v>
      </c>
      <c r="G32" s="29">
        <v>2</v>
      </c>
      <c r="H32" s="25">
        <v>19</v>
      </c>
      <c r="I32" s="30">
        <v>1</v>
      </c>
      <c r="J32" s="31">
        <v>1</v>
      </c>
      <c r="K32" s="32">
        <v>1</v>
      </c>
      <c r="L32" s="32">
        <v>2</v>
      </c>
      <c r="M32" s="31"/>
      <c r="N32" s="32"/>
      <c r="O32" s="32"/>
      <c r="P32" s="32"/>
      <c r="Q32" s="32"/>
      <c r="R32" s="49"/>
      <c r="S32" s="50"/>
      <c r="T32" s="50"/>
      <c r="U32" s="50"/>
      <c r="V32" s="50"/>
      <c r="W32" s="50"/>
      <c r="X32" s="50"/>
      <c r="Y32" s="33"/>
      <c r="Z32" s="49"/>
      <c r="AA32" s="50"/>
      <c r="AB32" s="50"/>
      <c r="AC32" s="50"/>
      <c r="AD32" s="50"/>
      <c r="AE32" s="50"/>
      <c r="AF32" s="50"/>
      <c r="AG32" s="33"/>
      <c r="AH32" s="31">
        <f t="shared" si="4"/>
        <v>1</v>
      </c>
      <c r="AI32" s="32">
        <f t="shared" si="4"/>
        <v>1</v>
      </c>
      <c r="AJ32" s="33">
        <f t="shared" si="5"/>
        <v>2</v>
      </c>
    </row>
    <row r="33" spans="1:36" x14ac:dyDescent="0.25">
      <c r="A33" s="75"/>
      <c r="B33" s="75"/>
      <c r="C33" s="76">
        <v>1.2499999999999999E-2</v>
      </c>
      <c r="D33" s="16">
        <f t="shared" si="2"/>
        <v>17.999999999999996</v>
      </c>
      <c r="E33" s="27">
        <f t="shared" si="7"/>
        <v>9.9999999999999964</v>
      </c>
      <c r="F33" s="75">
        <v>1</v>
      </c>
      <c r="G33" s="29">
        <v>2</v>
      </c>
      <c r="H33" s="25">
        <v>21</v>
      </c>
      <c r="I33" s="30">
        <v>0</v>
      </c>
      <c r="J33" s="31">
        <v>2</v>
      </c>
      <c r="K33" s="32">
        <v>1</v>
      </c>
      <c r="L33" s="32">
        <v>3</v>
      </c>
      <c r="M33" s="31"/>
      <c r="N33" s="32"/>
      <c r="O33" s="32"/>
      <c r="P33" s="32"/>
      <c r="Q33" s="32"/>
      <c r="R33" s="49"/>
      <c r="S33" s="50"/>
      <c r="T33" s="50"/>
      <c r="U33" s="50"/>
      <c r="V33" s="50"/>
      <c r="W33" s="50"/>
      <c r="X33" s="50"/>
      <c r="Y33" s="33"/>
      <c r="Z33" s="49">
        <v>1</v>
      </c>
      <c r="AA33" s="50">
        <v>0</v>
      </c>
      <c r="AB33" s="50">
        <v>1</v>
      </c>
      <c r="AC33" s="50">
        <v>1</v>
      </c>
      <c r="AD33" s="50">
        <v>0</v>
      </c>
      <c r="AE33" s="50">
        <v>1</v>
      </c>
      <c r="AF33" s="50">
        <v>1</v>
      </c>
      <c r="AG33" s="33">
        <v>1</v>
      </c>
      <c r="AH33" s="31">
        <f t="shared" si="4"/>
        <v>4</v>
      </c>
      <c r="AI33" s="32">
        <f t="shared" si="4"/>
        <v>1</v>
      </c>
      <c r="AJ33" s="33">
        <f t="shared" si="5"/>
        <v>5</v>
      </c>
    </row>
    <row r="34" spans="1:36" x14ac:dyDescent="0.25">
      <c r="A34" s="75"/>
      <c r="B34" s="75"/>
      <c r="C34" s="76">
        <v>1.9444444444444445E-2</v>
      </c>
      <c r="D34" s="16">
        <f t="shared" si="2"/>
        <v>28</v>
      </c>
      <c r="E34" s="27">
        <f t="shared" si="7"/>
        <v>20</v>
      </c>
      <c r="F34" s="75">
        <v>1</v>
      </c>
      <c r="G34" s="29">
        <v>2</v>
      </c>
      <c r="H34" s="25">
        <v>23</v>
      </c>
      <c r="I34" s="30">
        <v>1</v>
      </c>
      <c r="J34" s="31">
        <v>1</v>
      </c>
      <c r="K34" s="32">
        <v>0</v>
      </c>
      <c r="L34" s="32">
        <v>1</v>
      </c>
      <c r="M34" s="31"/>
      <c r="N34" s="32"/>
      <c r="O34" s="32"/>
      <c r="P34" s="32"/>
      <c r="Q34" s="32"/>
      <c r="R34" s="49"/>
      <c r="S34" s="50"/>
      <c r="T34" s="50"/>
      <c r="U34" s="50"/>
      <c r="V34" s="50"/>
      <c r="W34" s="50"/>
      <c r="X34" s="50"/>
      <c r="Y34" s="33"/>
      <c r="Z34" s="49"/>
      <c r="AA34" s="50"/>
      <c r="AB34" s="50"/>
      <c r="AC34" s="50"/>
      <c r="AD34" s="50"/>
      <c r="AE34" s="50"/>
      <c r="AF34" s="50"/>
      <c r="AG34" s="33"/>
      <c r="AH34" s="31">
        <f t="shared" si="4"/>
        <v>1</v>
      </c>
      <c r="AI34" s="32">
        <f t="shared" si="4"/>
        <v>0</v>
      </c>
      <c r="AJ34" s="33">
        <f t="shared" si="5"/>
        <v>1</v>
      </c>
    </row>
    <row r="35" spans="1:36" x14ac:dyDescent="0.25">
      <c r="A35" s="75"/>
      <c r="B35" s="75"/>
      <c r="C35" s="76">
        <v>4.7916666666666663E-2</v>
      </c>
      <c r="D35" s="16">
        <f t="shared" si="2"/>
        <v>69</v>
      </c>
      <c r="E35" s="27">
        <f t="shared" si="7"/>
        <v>61</v>
      </c>
      <c r="F35" s="75">
        <v>1</v>
      </c>
      <c r="G35" s="29">
        <v>2</v>
      </c>
      <c r="H35" s="25">
        <v>25</v>
      </c>
      <c r="I35" s="30">
        <v>0</v>
      </c>
      <c r="J35" s="31">
        <v>1</v>
      </c>
      <c r="K35" s="32">
        <v>0</v>
      </c>
      <c r="L35" s="32">
        <v>1</v>
      </c>
      <c r="M35" s="31"/>
      <c r="N35" s="32"/>
      <c r="O35" s="32"/>
      <c r="P35" s="32"/>
      <c r="Q35" s="32"/>
      <c r="R35" s="49"/>
      <c r="S35" s="50"/>
      <c r="T35" s="50"/>
      <c r="U35" s="50"/>
      <c r="V35" s="50"/>
      <c r="W35" s="50"/>
      <c r="X35" s="50"/>
      <c r="Y35" s="33"/>
      <c r="Z35" s="49">
        <v>0</v>
      </c>
      <c r="AA35" s="50">
        <v>1</v>
      </c>
      <c r="AB35" s="50">
        <v>1</v>
      </c>
      <c r="AC35" s="50">
        <v>0</v>
      </c>
      <c r="AD35" s="50">
        <v>1</v>
      </c>
      <c r="AE35" s="50">
        <v>1</v>
      </c>
      <c r="AF35" s="50">
        <v>1</v>
      </c>
      <c r="AG35" s="33">
        <v>1</v>
      </c>
      <c r="AH35" s="31">
        <f t="shared" si="4"/>
        <v>1</v>
      </c>
      <c r="AI35" s="32">
        <f t="shared" si="4"/>
        <v>2</v>
      </c>
      <c r="AJ35" s="33">
        <f t="shared" si="5"/>
        <v>3</v>
      </c>
    </row>
    <row r="36" spans="1:36" x14ac:dyDescent="0.25">
      <c r="A36" s="75"/>
      <c r="B36" s="75"/>
      <c r="C36" s="76">
        <v>6.25E-2</v>
      </c>
      <c r="D36" s="16">
        <f t="shared" si="2"/>
        <v>90</v>
      </c>
      <c r="E36" s="27">
        <f t="shared" si="7"/>
        <v>82</v>
      </c>
      <c r="F36" s="75">
        <v>1</v>
      </c>
      <c r="G36" s="29">
        <v>2</v>
      </c>
      <c r="H36" s="25">
        <v>27</v>
      </c>
      <c r="I36" s="30">
        <v>1</v>
      </c>
      <c r="J36" s="31">
        <v>1</v>
      </c>
      <c r="K36" s="32">
        <v>0</v>
      </c>
      <c r="L36" s="32">
        <v>1</v>
      </c>
      <c r="M36" s="31"/>
      <c r="N36" s="32"/>
      <c r="O36" s="32"/>
      <c r="P36" s="32"/>
      <c r="Q36" s="32"/>
      <c r="R36" s="49"/>
      <c r="S36" s="50"/>
      <c r="T36" s="50"/>
      <c r="U36" s="50"/>
      <c r="V36" s="50"/>
      <c r="W36" s="50"/>
      <c r="X36" s="50"/>
      <c r="Y36" s="33"/>
      <c r="Z36" s="49"/>
      <c r="AA36" s="50"/>
      <c r="AB36" s="50"/>
      <c r="AC36" s="50"/>
      <c r="AD36" s="50"/>
      <c r="AE36" s="50"/>
      <c r="AF36" s="50"/>
      <c r="AG36" s="33"/>
      <c r="AH36" s="31">
        <f t="shared" si="4"/>
        <v>1</v>
      </c>
      <c r="AI36" s="32">
        <f t="shared" si="4"/>
        <v>0</v>
      </c>
      <c r="AJ36" s="33">
        <f t="shared" si="5"/>
        <v>1</v>
      </c>
    </row>
    <row r="37" spans="1:36" ht="15.75" thickBot="1" x14ac:dyDescent="0.3">
      <c r="A37" s="75"/>
      <c r="B37" s="75"/>
      <c r="C37" s="76">
        <v>8.8888888888888892E-2</v>
      </c>
      <c r="D37" s="16">
        <f t="shared" si="2"/>
        <v>128</v>
      </c>
      <c r="E37" s="27">
        <f t="shared" si="7"/>
        <v>120</v>
      </c>
      <c r="F37" s="75">
        <v>8</v>
      </c>
      <c r="G37" s="35">
        <v>2</v>
      </c>
      <c r="H37" s="36">
        <v>29</v>
      </c>
      <c r="I37" s="37">
        <v>0</v>
      </c>
      <c r="J37" s="38">
        <v>0</v>
      </c>
      <c r="K37" s="39">
        <v>0</v>
      </c>
      <c r="L37" s="39">
        <v>0</v>
      </c>
      <c r="M37" s="38"/>
      <c r="N37" s="39"/>
      <c r="O37" s="39"/>
      <c r="P37" s="39"/>
      <c r="Q37" s="39"/>
      <c r="R37" s="51"/>
      <c r="S37" s="52"/>
      <c r="T37" s="52"/>
      <c r="U37" s="52"/>
      <c r="V37" s="52"/>
      <c r="W37" s="52"/>
      <c r="X37" s="52"/>
      <c r="Y37" s="40"/>
      <c r="Z37" s="51">
        <v>1</v>
      </c>
      <c r="AA37" s="52">
        <v>0</v>
      </c>
      <c r="AB37" s="52">
        <v>1</v>
      </c>
      <c r="AC37" s="52">
        <v>1</v>
      </c>
      <c r="AD37" s="52">
        <v>0</v>
      </c>
      <c r="AE37" s="52">
        <v>1</v>
      </c>
      <c r="AF37" s="52">
        <v>1</v>
      </c>
      <c r="AG37" s="40">
        <v>1</v>
      </c>
      <c r="AH37" s="38">
        <f t="shared" si="4"/>
        <v>2</v>
      </c>
      <c r="AI37" s="39">
        <f>K37+N37+S37+V37+AA37+AD37</f>
        <v>0</v>
      </c>
      <c r="AJ37" s="40">
        <f t="shared" si="5"/>
        <v>2</v>
      </c>
    </row>
    <row r="38" spans="1:36" x14ac:dyDescent="0.25">
      <c r="A38" s="75">
        <v>1</v>
      </c>
      <c r="B38" s="75">
        <v>14</v>
      </c>
      <c r="C38" s="76">
        <v>5.5555555555555558E-3</v>
      </c>
      <c r="D38" s="16">
        <f t="shared" si="2"/>
        <v>8</v>
      </c>
      <c r="E38" s="27">
        <f t="shared" si="7"/>
        <v>0</v>
      </c>
      <c r="F38" s="75">
        <v>0</v>
      </c>
      <c r="G38" s="62"/>
      <c r="H38" s="62"/>
      <c r="I38" s="62"/>
    </row>
    <row r="39" spans="1:36" x14ac:dyDescent="0.25">
      <c r="A39" s="75"/>
      <c r="B39" s="75"/>
      <c r="C39" s="76">
        <v>6.2499999999999995E-3</v>
      </c>
      <c r="D39" s="16">
        <f t="shared" si="2"/>
        <v>8.9999999999999982</v>
      </c>
      <c r="E39" s="27">
        <f t="shared" si="7"/>
        <v>0.99999999999999822</v>
      </c>
      <c r="F39" s="75">
        <v>6</v>
      </c>
      <c r="G39" s="63" t="s">
        <v>6</v>
      </c>
      <c r="H39" s="63"/>
      <c r="I39" s="64"/>
      <c r="K39" s="63" t="s">
        <v>11</v>
      </c>
      <c r="L39" s="63"/>
    </row>
    <row r="40" spans="1:36" x14ac:dyDescent="0.25">
      <c r="A40" s="75"/>
      <c r="B40" s="75"/>
      <c r="C40" s="76">
        <v>6.2499999999999995E-3</v>
      </c>
      <c r="D40" s="16">
        <f t="shared" si="2"/>
        <v>8.9999999999999982</v>
      </c>
      <c r="E40" s="27">
        <f t="shared" si="7"/>
        <v>0.99999999999999822</v>
      </c>
      <c r="F40" s="75">
        <v>7</v>
      </c>
      <c r="G40" s="65">
        <v>0</v>
      </c>
      <c r="H40" s="66" t="s">
        <v>7</v>
      </c>
      <c r="I40" s="64"/>
      <c r="K40" s="65">
        <v>1</v>
      </c>
      <c r="L40" s="66" t="s">
        <v>12</v>
      </c>
    </row>
    <row r="41" spans="1:36" x14ac:dyDescent="0.25">
      <c r="A41" s="75"/>
      <c r="B41" s="75"/>
      <c r="C41" s="76">
        <v>6.9444444444444441E-3</v>
      </c>
      <c r="D41" s="16">
        <f t="shared" si="2"/>
        <v>10</v>
      </c>
      <c r="E41" s="27">
        <f t="shared" si="7"/>
        <v>2</v>
      </c>
      <c r="F41" s="75">
        <v>1</v>
      </c>
      <c r="G41" s="65">
        <v>1</v>
      </c>
      <c r="H41" s="66" t="s">
        <v>21</v>
      </c>
      <c r="I41" s="64"/>
      <c r="K41" s="65">
        <v>2</v>
      </c>
      <c r="L41" s="66" t="s">
        <v>4</v>
      </c>
    </row>
    <row r="42" spans="1:36" x14ac:dyDescent="0.25">
      <c r="A42" s="75"/>
      <c r="B42" s="75"/>
      <c r="C42" s="76">
        <v>6.5972222222222224E-2</v>
      </c>
      <c r="D42" s="16">
        <f t="shared" si="2"/>
        <v>95</v>
      </c>
      <c r="E42" s="27">
        <f t="shared" si="7"/>
        <v>87</v>
      </c>
      <c r="F42" s="75">
        <v>1</v>
      </c>
      <c r="G42" s="65">
        <v>2</v>
      </c>
      <c r="H42" s="66" t="s">
        <v>8</v>
      </c>
      <c r="I42" s="64"/>
      <c r="K42" s="65">
        <v>3</v>
      </c>
      <c r="L42" s="66" t="s">
        <v>17</v>
      </c>
    </row>
    <row r="43" spans="1:36" x14ac:dyDescent="0.25">
      <c r="A43" s="75"/>
      <c r="B43" s="75"/>
      <c r="C43" s="76">
        <v>8.8888888888888892E-2</v>
      </c>
      <c r="D43" s="16">
        <f t="shared" si="2"/>
        <v>128</v>
      </c>
      <c r="E43" s="27">
        <f t="shared" si="7"/>
        <v>120</v>
      </c>
      <c r="F43" s="75">
        <v>8</v>
      </c>
      <c r="G43" s="65">
        <v>3</v>
      </c>
      <c r="H43" s="66" t="s">
        <v>9</v>
      </c>
      <c r="I43" s="64"/>
      <c r="K43" s="65">
        <v>4</v>
      </c>
      <c r="L43" s="66" t="s">
        <v>13</v>
      </c>
    </row>
    <row r="44" spans="1:36" x14ac:dyDescent="0.25">
      <c r="A44" s="75">
        <v>1</v>
      </c>
      <c r="B44" s="75">
        <v>16</v>
      </c>
      <c r="C44" s="76">
        <v>6.2499999999999995E-3</v>
      </c>
      <c r="D44" s="16">
        <f t="shared" si="2"/>
        <v>8.9999999999999982</v>
      </c>
      <c r="E44" s="27">
        <f>D44-9</f>
        <v>0</v>
      </c>
      <c r="F44" s="75">
        <v>0</v>
      </c>
      <c r="G44" s="65">
        <v>4</v>
      </c>
      <c r="H44" s="67" t="s">
        <v>18</v>
      </c>
      <c r="I44" s="64"/>
      <c r="K44" s="65">
        <v>5</v>
      </c>
      <c r="L44" s="66" t="s">
        <v>14</v>
      </c>
    </row>
    <row r="45" spans="1:36" x14ac:dyDescent="0.25">
      <c r="A45" s="75"/>
      <c r="B45" s="75"/>
      <c r="C45" s="76">
        <v>8.3333333333333332E-3</v>
      </c>
      <c r="D45" s="16">
        <f t="shared" si="2"/>
        <v>12</v>
      </c>
      <c r="E45" s="27">
        <f t="shared" ref="E45:E49" si="8">D45-9</f>
        <v>3</v>
      </c>
      <c r="F45" s="75">
        <v>6</v>
      </c>
      <c r="G45" s="65">
        <v>5</v>
      </c>
      <c r="H45" s="67" t="s">
        <v>19</v>
      </c>
      <c r="I45" s="64"/>
      <c r="K45" s="68"/>
      <c r="L45" s="64"/>
    </row>
    <row r="46" spans="1:36" x14ac:dyDescent="0.25">
      <c r="A46" s="75"/>
      <c r="B46" s="75"/>
      <c r="C46" s="76">
        <v>8.3333333333333332E-3</v>
      </c>
      <c r="D46" s="16">
        <f t="shared" si="2"/>
        <v>12</v>
      </c>
      <c r="E46" s="27">
        <f t="shared" si="8"/>
        <v>3</v>
      </c>
      <c r="F46" s="75">
        <v>7</v>
      </c>
      <c r="G46" s="65">
        <v>6</v>
      </c>
      <c r="H46" s="67" t="s">
        <v>15</v>
      </c>
      <c r="I46" s="64"/>
      <c r="K46" s="68"/>
      <c r="L46" s="64"/>
    </row>
    <row r="47" spans="1:36" x14ac:dyDescent="0.25">
      <c r="A47" s="75"/>
      <c r="B47" s="75"/>
      <c r="C47" s="76">
        <v>1.1111111111111112E-2</v>
      </c>
      <c r="D47" s="16">
        <f t="shared" si="2"/>
        <v>16</v>
      </c>
      <c r="E47" s="27">
        <f t="shared" si="8"/>
        <v>7</v>
      </c>
      <c r="F47" s="75">
        <v>1</v>
      </c>
      <c r="G47" s="65">
        <v>7</v>
      </c>
      <c r="H47" s="66" t="s">
        <v>20</v>
      </c>
      <c r="I47" s="64"/>
      <c r="K47" s="68"/>
      <c r="L47" s="64"/>
    </row>
    <row r="48" spans="1:36" x14ac:dyDescent="0.25">
      <c r="A48" s="75"/>
      <c r="B48" s="75"/>
      <c r="C48" s="76">
        <v>1.5972222222222224E-2</v>
      </c>
      <c r="D48" s="16">
        <f t="shared" si="2"/>
        <v>23.000000000000004</v>
      </c>
      <c r="E48" s="27">
        <f t="shared" si="8"/>
        <v>14.000000000000004</v>
      </c>
      <c r="F48" s="75">
        <v>1</v>
      </c>
      <c r="G48" s="65">
        <v>8</v>
      </c>
      <c r="H48" s="67" t="s">
        <v>10</v>
      </c>
      <c r="I48" s="67"/>
      <c r="K48" s="67"/>
      <c r="L48" s="67"/>
    </row>
    <row r="49" spans="1:9" x14ac:dyDescent="0.25">
      <c r="A49" s="75"/>
      <c r="B49" s="75"/>
      <c r="C49" s="76">
        <v>8.9583333333333334E-2</v>
      </c>
      <c r="D49" s="16">
        <f t="shared" si="2"/>
        <v>129</v>
      </c>
      <c r="E49" s="27">
        <f t="shared" si="8"/>
        <v>120</v>
      </c>
      <c r="F49" s="75">
        <v>8</v>
      </c>
      <c r="G49" s="62"/>
    </row>
    <row r="50" spans="1:9" x14ac:dyDescent="0.25">
      <c r="A50" s="75">
        <v>1</v>
      </c>
      <c r="B50" s="75">
        <v>18</v>
      </c>
      <c r="C50" s="76">
        <v>4.8611111111111112E-3</v>
      </c>
      <c r="D50" s="16">
        <f t="shared" si="2"/>
        <v>7</v>
      </c>
      <c r="E50" s="27">
        <f>D50-7</f>
        <v>0</v>
      </c>
      <c r="F50" s="75">
        <v>0</v>
      </c>
      <c r="G50" s="62"/>
      <c r="H50" s="62"/>
      <c r="I50" s="62"/>
    </row>
    <row r="51" spans="1:9" x14ac:dyDescent="0.25">
      <c r="A51" s="75"/>
      <c r="B51" s="75"/>
      <c r="C51" s="76">
        <v>5.5555555555555558E-3</v>
      </c>
      <c r="D51" s="16">
        <f t="shared" si="2"/>
        <v>8</v>
      </c>
      <c r="E51" s="27">
        <f t="shared" ref="E51:E55" si="9">D51-7</f>
        <v>1</v>
      </c>
      <c r="F51" s="75">
        <v>6</v>
      </c>
      <c r="G51" s="62"/>
      <c r="H51" s="62"/>
      <c r="I51" s="62"/>
    </row>
    <row r="52" spans="1:9" x14ac:dyDescent="0.25">
      <c r="A52" s="75"/>
      <c r="B52" s="75"/>
      <c r="C52" s="76">
        <v>5.5555555555555558E-3</v>
      </c>
      <c r="D52" s="16">
        <f t="shared" si="2"/>
        <v>8</v>
      </c>
      <c r="E52" s="27">
        <f t="shared" si="9"/>
        <v>1</v>
      </c>
      <c r="F52" s="75">
        <v>7</v>
      </c>
      <c r="G52" s="62"/>
      <c r="H52" s="62"/>
      <c r="I52" s="62"/>
    </row>
    <row r="53" spans="1:9" x14ac:dyDescent="0.25">
      <c r="A53" s="75"/>
      <c r="B53" s="75"/>
      <c r="C53" s="76">
        <v>5.5555555555555558E-3</v>
      </c>
      <c r="D53" s="16">
        <f t="shared" si="2"/>
        <v>8</v>
      </c>
      <c r="E53" s="27">
        <f t="shared" si="9"/>
        <v>1</v>
      </c>
      <c r="F53" s="75">
        <v>4</v>
      </c>
      <c r="G53" s="62"/>
      <c r="H53" s="62"/>
      <c r="I53" s="62"/>
    </row>
    <row r="54" spans="1:9" x14ac:dyDescent="0.25">
      <c r="A54" s="75"/>
      <c r="B54" s="75"/>
      <c r="C54" s="76">
        <v>6.2499999999999995E-3</v>
      </c>
      <c r="D54" s="16">
        <f t="shared" si="2"/>
        <v>8.9999999999999982</v>
      </c>
      <c r="E54" s="27">
        <f t="shared" si="9"/>
        <v>1.9999999999999982</v>
      </c>
      <c r="F54" s="75">
        <v>5</v>
      </c>
      <c r="G54" s="62"/>
      <c r="H54" s="62"/>
      <c r="I54" s="62"/>
    </row>
    <row r="55" spans="1:9" x14ac:dyDescent="0.25">
      <c r="A55" s="75"/>
      <c r="B55" s="75"/>
      <c r="C55" s="76">
        <v>8.819444444444445E-2</v>
      </c>
      <c r="D55" s="16">
        <f t="shared" si="2"/>
        <v>127</v>
      </c>
      <c r="E55" s="27">
        <f t="shared" si="9"/>
        <v>120</v>
      </c>
      <c r="F55" s="75">
        <v>8</v>
      </c>
      <c r="G55" s="62"/>
      <c r="H55" s="62"/>
      <c r="I55" s="62"/>
    </row>
    <row r="56" spans="1:9" x14ac:dyDescent="0.25">
      <c r="A56" s="75">
        <v>1</v>
      </c>
      <c r="B56" s="75">
        <v>20</v>
      </c>
      <c r="C56" s="76">
        <v>5.5555555555555558E-3</v>
      </c>
      <c r="D56" s="16">
        <f t="shared" si="2"/>
        <v>8</v>
      </c>
      <c r="E56" s="27">
        <f>D56-8</f>
        <v>0</v>
      </c>
      <c r="F56" s="75">
        <v>0</v>
      </c>
      <c r="G56" s="62"/>
      <c r="H56" s="62"/>
      <c r="I56" s="62"/>
    </row>
    <row r="57" spans="1:9" x14ac:dyDescent="0.25">
      <c r="A57" s="75"/>
      <c r="B57" s="75"/>
      <c r="C57" s="76">
        <v>7.2222222222222229E-2</v>
      </c>
      <c r="D57" s="16">
        <f t="shared" si="2"/>
        <v>104.00000000000001</v>
      </c>
      <c r="E57" s="27">
        <f t="shared" ref="E57:E72" si="10">D57-8</f>
        <v>96.000000000000014</v>
      </c>
      <c r="F57" s="75">
        <v>1</v>
      </c>
      <c r="G57" s="71"/>
      <c r="H57" s="71"/>
      <c r="I57" s="71"/>
    </row>
    <row r="58" spans="1:9" x14ac:dyDescent="0.25">
      <c r="A58" s="75"/>
      <c r="B58" s="75"/>
      <c r="C58" s="76">
        <v>8.8888888888888892E-2</v>
      </c>
      <c r="D58" s="16">
        <f t="shared" si="2"/>
        <v>128</v>
      </c>
      <c r="E58" s="27">
        <f t="shared" si="10"/>
        <v>120</v>
      </c>
      <c r="F58" s="75">
        <v>8</v>
      </c>
      <c r="G58" s="71"/>
      <c r="H58" s="71"/>
      <c r="I58" s="71"/>
    </row>
    <row r="59" spans="1:9" x14ac:dyDescent="0.25">
      <c r="A59" s="75">
        <v>1</v>
      </c>
      <c r="B59" s="75">
        <v>22</v>
      </c>
      <c r="C59" s="76">
        <v>5.5555555555555558E-3</v>
      </c>
      <c r="D59" s="16">
        <f t="shared" si="2"/>
        <v>8</v>
      </c>
      <c r="E59" s="27">
        <f t="shared" si="10"/>
        <v>0</v>
      </c>
      <c r="F59" s="75">
        <v>0</v>
      </c>
      <c r="G59" s="71"/>
      <c r="H59" s="71"/>
      <c r="I59" s="71"/>
    </row>
    <row r="60" spans="1:9" x14ac:dyDescent="0.25">
      <c r="A60" s="75"/>
      <c r="B60" s="75"/>
      <c r="C60" s="76">
        <v>5.5555555555555558E-3</v>
      </c>
      <c r="D60" s="16">
        <f t="shared" si="2"/>
        <v>8</v>
      </c>
      <c r="E60" s="27">
        <f t="shared" si="10"/>
        <v>0</v>
      </c>
      <c r="F60" s="75">
        <v>6</v>
      </c>
      <c r="G60" s="71"/>
      <c r="H60" s="71"/>
      <c r="I60" s="71"/>
    </row>
    <row r="61" spans="1:9" x14ac:dyDescent="0.25">
      <c r="A61" s="75"/>
      <c r="B61" s="75"/>
      <c r="C61" s="76">
        <v>6.2499999999999995E-3</v>
      </c>
      <c r="D61" s="16">
        <f t="shared" si="2"/>
        <v>8.9999999999999982</v>
      </c>
      <c r="E61" s="27">
        <f t="shared" si="10"/>
        <v>0.99999999999999822</v>
      </c>
      <c r="F61" s="75">
        <v>7</v>
      </c>
      <c r="G61" s="62"/>
      <c r="H61" s="62"/>
      <c r="I61" s="62"/>
    </row>
    <row r="62" spans="1:9" x14ac:dyDescent="0.25">
      <c r="A62" s="75"/>
      <c r="B62" s="75"/>
      <c r="C62" s="76">
        <v>1.1111111111111112E-2</v>
      </c>
      <c r="D62" s="16">
        <f t="shared" si="2"/>
        <v>16</v>
      </c>
      <c r="E62" s="27">
        <f t="shared" si="10"/>
        <v>8</v>
      </c>
      <c r="F62" s="75">
        <v>1</v>
      </c>
      <c r="G62" s="62"/>
      <c r="H62" s="62"/>
      <c r="I62" s="62"/>
    </row>
    <row r="63" spans="1:9" x14ac:dyDescent="0.25">
      <c r="A63" s="75"/>
      <c r="B63" s="75"/>
      <c r="C63" s="76">
        <v>2.4305555555555556E-2</v>
      </c>
      <c r="D63" s="16">
        <f t="shared" si="2"/>
        <v>35</v>
      </c>
      <c r="E63" s="27">
        <f t="shared" si="10"/>
        <v>27</v>
      </c>
      <c r="F63" s="75">
        <v>1</v>
      </c>
      <c r="G63" s="62"/>
      <c r="H63" s="62"/>
      <c r="I63" s="62"/>
    </row>
    <row r="64" spans="1:9" x14ac:dyDescent="0.25">
      <c r="A64" s="75"/>
      <c r="B64" s="75"/>
      <c r="C64" s="76">
        <v>8.8888888888888892E-2</v>
      </c>
      <c r="D64" s="16">
        <f t="shared" si="2"/>
        <v>128</v>
      </c>
      <c r="E64" s="27">
        <f t="shared" si="10"/>
        <v>120</v>
      </c>
      <c r="F64" s="75">
        <v>8</v>
      </c>
      <c r="G64" s="62"/>
      <c r="H64" s="62"/>
      <c r="I64" s="62"/>
    </row>
    <row r="65" spans="1:9" x14ac:dyDescent="0.25">
      <c r="A65" s="75">
        <v>1</v>
      </c>
      <c r="B65" s="75">
        <v>24</v>
      </c>
      <c r="C65" s="76">
        <v>5.5555555555555558E-3</v>
      </c>
      <c r="D65" s="16">
        <f t="shared" si="2"/>
        <v>8</v>
      </c>
      <c r="E65" s="27">
        <f t="shared" si="10"/>
        <v>0</v>
      </c>
      <c r="F65" s="75">
        <v>0</v>
      </c>
      <c r="G65" s="62"/>
      <c r="H65" s="62"/>
      <c r="I65" s="62"/>
    </row>
    <row r="66" spans="1:9" x14ac:dyDescent="0.25">
      <c r="A66" s="75"/>
      <c r="B66" s="75"/>
      <c r="C66" s="76">
        <v>6.2499999999999995E-3</v>
      </c>
      <c r="D66" s="16">
        <f t="shared" si="2"/>
        <v>8.9999999999999982</v>
      </c>
      <c r="E66" s="27">
        <f t="shared" si="10"/>
        <v>0.99999999999999822</v>
      </c>
      <c r="F66" s="75">
        <v>1</v>
      </c>
      <c r="G66" s="62"/>
      <c r="H66" s="62"/>
      <c r="I66" s="62"/>
    </row>
    <row r="67" spans="1:9" x14ac:dyDescent="0.25">
      <c r="A67" s="75"/>
      <c r="B67" s="75"/>
      <c r="C67" s="76">
        <v>1.1111111111111112E-2</v>
      </c>
      <c r="D67" s="16">
        <f t="shared" si="2"/>
        <v>16</v>
      </c>
      <c r="E67" s="27">
        <f t="shared" si="10"/>
        <v>8</v>
      </c>
      <c r="F67" s="75">
        <v>1</v>
      </c>
      <c r="G67" s="62"/>
      <c r="H67" s="62"/>
      <c r="I67" s="62"/>
    </row>
    <row r="68" spans="1:9" x14ac:dyDescent="0.25">
      <c r="A68" s="75"/>
      <c r="B68" s="75"/>
      <c r="C68" s="76">
        <v>2.361111111111111E-2</v>
      </c>
      <c r="D68" s="16">
        <f t="shared" si="2"/>
        <v>34</v>
      </c>
      <c r="E68" s="27">
        <f t="shared" si="10"/>
        <v>26</v>
      </c>
      <c r="F68" s="75">
        <v>1</v>
      </c>
      <c r="G68" s="62"/>
      <c r="H68" s="62"/>
      <c r="I68" s="62"/>
    </row>
    <row r="69" spans="1:9" x14ac:dyDescent="0.25">
      <c r="A69" s="75"/>
      <c r="B69" s="75"/>
      <c r="C69" s="76">
        <v>2.6388888888888889E-2</v>
      </c>
      <c r="D69" s="16">
        <f t="shared" si="2"/>
        <v>38</v>
      </c>
      <c r="E69" s="27">
        <f t="shared" si="10"/>
        <v>30</v>
      </c>
      <c r="F69" s="75">
        <v>1</v>
      </c>
      <c r="G69" s="62"/>
      <c r="H69" s="62"/>
      <c r="I69" s="62"/>
    </row>
    <row r="70" spans="1:9" x14ac:dyDescent="0.25">
      <c r="A70" s="75"/>
      <c r="B70" s="75"/>
      <c r="C70" s="76">
        <v>4.8611111111111112E-2</v>
      </c>
      <c r="D70" s="16">
        <f t="shared" si="2"/>
        <v>70</v>
      </c>
      <c r="E70" s="27">
        <f t="shared" si="10"/>
        <v>62</v>
      </c>
      <c r="F70" s="75">
        <v>1</v>
      </c>
      <c r="G70" s="62"/>
      <c r="H70" s="62"/>
      <c r="I70" s="62"/>
    </row>
    <row r="71" spans="1:9" x14ac:dyDescent="0.25">
      <c r="A71" s="75"/>
      <c r="B71" s="75"/>
      <c r="C71" s="76">
        <v>7.3611111111111113E-2</v>
      </c>
      <c r="D71" s="16">
        <f t="shared" si="2"/>
        <v>106</v>
      </c>
      <c r="E71" s="27">
        <f t="shared" si="10"/>
        <v>98</v>
      </c>
      <c r="F71" s="75">
        <v>1</v>
      </c>
      <c r="G71" s="62"/>
      <c r="H71" s="62"/>
      <c r="I71" s="62"/>
    </row>
    <row r="72" spans="1:9" x14ac:dyDescent="0.25">
      <c r="A72" s="75"/>
      <c r="B72" s="75"/>
      <c r="C72" s="76">
        <v>8.8888888888888892E-2</v>
      </c>
      <c r="D72" s="16">
        <f t="shared" ref="D72:D135" si="11">C72*60*24</f>
        <v>128</v>
      </c>
      <c r="E72" s="27">
        <f t="shared" si="10"/>
        <v>120</v>
      </c>
      <c r="F72" s="75">
        <v>8</v>
      </c>
      <c r="G72" s="62"/>
      <c r="H72" s="62"/>
      <c r="I72" s="62"/>
    </row>
    <row r="73" spans="1:9" x14ac:dyDescent="0.25">
      <c r="A73" s="75">
        <v>1</v>
      </c>
      <c r="B73" s="75">
        <v>26</v>
      </c>
      <c r="C73" s="76">
        <v>6.2499999999999995E-3</v>
      </c>
      <c r="D73" s="16">
        <f t="shared" si="11"/>
        <v>8.9999999999999982</v>
      </c>
      <c r="E73" s="27">
        <f>D73-9</f>
        <v>0</v>
      </c>
      <c r="F73" s="75">
        <v>0</v>
      </c>
      <c r="G73" s="62"/>
      <c r="H73" s="62"/>
      <c r="I73" s="62"/>
    </row>
    <row r="74" spans="1:9" x14ac:dyDescent="0.25">
      <c r="A74" s="75"/>
      <c r="B74" s="75"/>
      <c r="C74" s="76">
        <v>6.9444444444444441E-3</v>
      </c>
      <c r="D74" s="16">
        <f t="shared" si="11"/>
        <v>10</v>
      </c>
      <c r="E74" s="27">
        <f t="shared" ref="E74:E80" si="12">D74-9</f>
        <v>1</v>
      </c>
      <c r="F74" s="75">
        <v>6</v>
      </c>
      <c r="G74" s="62"/>
      <c r="H74" s="62"/>
      <c r="I74" s="62"/>
    </row>
    <row r="75" spans="1:9" x14ac:dyDescent="0.25">
      <c r="A75" s="75"/>
      <c r="B75" s="75"/>
      <c r="C75" s="76">
        <v>7.6388888888888886E-3</v>
      </c>
      <c r="D75" s="16">
        <f t="shared" si="11"/>
        <v>11</v>
      </c>
      <c r="E75" s="27">
        <f t="shared" si="12"/>
        <v>2</v>
      </c>
      <c r="F75" s="75">
        <v>7</v>
      </c>
      <c r="G75" s="62"/>
      <c r="H75" s="62"/>
      <c r="I75" s="62"/>
    </row>
    <row r="76" spans="1:9" x14ac:dyDescent="0.25">
      <c r="A76" s="75"/>
      <c r="B76" s="75"/>
      <c r="C76" s="76">
        <v>8.3333333333333332E-3</v>
      </c>
      <c r="D76" s="16">
        <f t="shared" si="11"/>
        <v>12</v>
      </c>
      <c r="E76" s="27">
        <f t="shared" si="12"/>
        <v>3</v>
      </c>
      <c r="F76" s="75">
        <v>1</v>
      </c>
      <c r="G76" s="62"/>
      <c r="H76" s="62"/>
      <c r="I76" s="62"/>
    </row>
    <row r="77" spans="1:9" x14ac:dyDescent="0.25">
      <c r="A77" s="75"/>
      <c r="B77" s="75"/>
      <c r="C77" s="76">
        <v>9.7222222222222224E-3</v>
      </c>
      <c r="D77" s="16">
        <f t="shared" si="11"/>
        <v>14</v>
      </c>
      <c r="E77" s="27">
        <f t="shared" si="12"/>
        <v>5</v>
      </c>
      <c r="F77" s="75">
        <v>4</v>
      </c>
      <c r="G77" s="62"/>
      <c r="H77" s="62"/>
      <c r="I77" s="62"/>
    </row>
    <row r="78" spans="1:9" x14ac:dyDescent="0.25">
      <c r="A78" s="75"/>
      <c r="B78" s="75"/>
      <c r="C78" s="76">
        <v>9.7222222222222224E-3</v>
      </c>
      <c r="D78" s="16">
        <f t="shared" si="11"/>
        <v>14</v>
      </c>
      <c r="E78" s="27">
        <f t="shared" si="12"/>
        <v>5</v>
      </c>
      <c r="F78" s="75">
        <v>5</v>
      </c>
      <c r="G78" s="62"/>
      <c r="H78" s="62"/>
      <c r="I78" s="62"/>
    </row>
    <row r="79" spans="1:9" x14ac:dyDescent="0.25">
      <c r="A79" s="75"/>
      <c r="B79" s="75"/>
      <c r="C79" s="76">
        <v>1.1111111111111112E-2</v>
      </c>
      <c r="D79" s="16">
        <f t="shared" si="11"/>
        <v>16</v>
      </c>
      <c r="E79" s="27">
        <f t="shared" si="12"/>
        <v>7</v>
      </c>
      <c r="F79" s="75">
        <v>1</v>
      </c>
      <c r="G79" s="62"/>
      <c r="H79" s="62"/>
      <c r="I79" s="62"/>
    </row>
    <row r="80" spans="1:9" x14ac:dyDescent="0.25">
      <c r="A80" s="75"/>
      <c r="B80" s="75"/>
      <c r="C80" s="76">
        <v>8.9583333333333334E-2</v>
      </c>
      <c r="D80" s="16">
        <f t="shared" si="11"/>
        <v>129</v>
      </c>
      <c r="E80" s="27">
        <f t="shared" si="12"/>
        <v>120</v>
      </c>
      <c r="F80" s="75">
        <v>8</v>
      </c>
      <c r="G80" s="62"/>
      <c r="H80" s="62"/>
      <c r="I80" s="62"/>
    </row>
    <row r="81" spans="1:40" x14ac:dyDescent="0.25">
      <c r="A81" s="75">
        <v>1</v>
      </c>
      <c r="B81" s="75">
        <v>28</v>
      </c>
      <c r="C81" s="76">
        <v>5.5555555555555558E-3</v>
      </c>
      <c r="D81" s="16">
        <f t="shared" si="11"/>
        <v>8</v>
      </c>
      <c r="E81" s="27">
        <f>D81-8</f>
        <v>0</v>
      </c>
      <c r="F81" s="75">
        <v>0</v>
      </c>
      <c r="G81" s="62"/>
      <c r="H81" s="62"/>
      <c r="I81" s="62"/>
    </row>
    <row r="82" spans="1:40" x14ac:dyDescent="0.25">
      <c r="A82" s="75"/>
      <c r="B82" s="75"/>
      <c r="C82" s="76">
        <v>6.2499999999999995E-3</v>
      </c>
      <c r="D82" s="16">
        <f t="shared" si="11"/>
        <v>8.9999999999999982</v>
      </c>
      <c r="E82" s="27">
        <f t="shared" ref="E82:E85" si="13">D82-8</f>
        <v>0.99999999999999822</v>
      </c>
      <c r="F82" s="75">
        <v>1</v>
      </c>
      <c r="G82" s="62"/>
      <c r="H82" s="62"/>
      <c r="I82" s="62"/>
    </row>
    <row r="83" spans="1:40" x14ac:dyDescent="0.25">
      <c r="A83" s="75"/>
      <c r="B83" s="75"/>
      <c r="C83" s="76">
        <v>8.8888888888888892E-2</v>
      </c>
      <c r="D83" s="16">
        <f t="shared" si="11"/>
        <v>128</v>
      </c>
      <c r="E83" s="27">
        <f t="shared" si="13"/>
        <v>120</v>
      </c>
      <c r="F83" s="75">
        <v>8</v>
      </c>
      <c r="G83" s="62"/>
      <c r="H83" s="62"/>
      <c r="I83" s="62"/>
    </row>
    <row r="84" spans="1:40" x14ac:dyDescent="0.25">
      <c r="A84" s="75">
        <v>1</v>
      </c>
      <c r="B84" s="75">
        <v>30</v>
      </c>
      <c r="C84" s="76">
        <v>5.5555555555555558E-3</v>
      </c>
      <c r="D84" s="16">
        <f t="shared" si="11"/>
        <v>8</v>
      </c>
      <c r="E84" s="27">
        <f t="shared" si="13"/>
        <v>0</v>
      </c>
      <c r="F84" s="75">
        <v>0</v>
      </c>
      <c r="G84" s="62"/>
      <c r="H84" s="62"/>
      <c r="I84" s="62"/>
    </row>
    <row r="85" spans="1:40" x14ac:dyDescent="0.25">
      <c r="A85" s="75"/>
      <c r="B85" s="75"/>
      <c r="C85" s="76">
        <v>8.8888888888888892E-2</v>
      </c>
      <c r="D85" s="16">
        <f t="shared" si="11"/>
        <v>128</v>
      </c>
      <c r="E85" s="27">
        <f t="shared" si="13"/>
        <v>120</v>
      </c>
      <c r="F85" s="75">
        <v>8</v>
      </c>
      <c r="G85" s="62"/>
      <c r="H85" s="62"/>
      <c r="I85" s="62"/>
    </row>
    <row r="86" spans="1:40" x14ac:dyDescent="0.25">
      <c r="A86" s="75">
        <v>2</v>
      </c>
      <c r="B86" s="75">
        <v>1</v>
      </c>
      <c r="C86" s="76">
        <v>7.6388888888888886E-3</v>
      </c>
      <c r="D86" s="16">
        <f t="shared" si="11"/>
        <v>11</v>
      </c>
      <c r="E86" s="27">
        <f>D86-11</f>
        <v>0</v>
      </c>
      <c r="F86" s="75">
        <v>0</v>
      </c>
      <c r="G86" s="62"/>
      <c r="H86" s="62"/>
      <c r="I86" s="62"/>
    </row>
    <row r="87" spans="1:40" x14ac:dyDescent="0.25">
      <c r="A87" s="75"/>
      <c r="B87" s="75"/>
      <c r="C87" s="76">
        <v>7.6388888888888886E-3</v>
      </c>
      <c r="D87" s="16">
        <f t="shared" si="11"/>
        <v>11</v>
      </c>
      <c r="E87" s="27">
        <f t="shared" ref="E87:E96" si="14">D87-11</f>
        <v>0</v>
      </c>
      <c r="F87" s="75">
        <v>6</v>
      </c>
      <c r="G87" s="62"/>
      <c r="H87" s="62"/>
      <c r="I87" s="62"/>
    </row>
    <row r="88" spans="1:40" x14ac:dyDescent="0.25">
      <c r="A88" s="75"/>
      <c r="B88" s="75"/>
      <c r="C88" s="76">
        <v>8.3333333333333332E-3</v>
      </c>
      <c r="D88" s="16">
        <f t="shared" si="11"/>
        <v>12</v>
      </c>
      <c r="E88" s="27">
        <f t="shared" si="14"/>
        <v>1</v>
      </c>
      <c r="F88" s="75">
        <v>7</v>
      </c>
      <c r="G88" s="62"/>
      <c r="H88" s="62"/>
      <c r="I88" s="62"/>
      <c r="AN88" s="53" t="s">
        <v>51</v>
      </c>
    </row>
    <row r="89" spans="1:40" x14ac:dyDescent="0.25">
      <c r="A89" s="75"/>
      <c r="B89" s="75"/>
      <c r="C89" s="76">
        <v>8.3333333333333332E-3</v>
      </c>
      <c r="D89" s="16">
        <f t="shared" si="11"/>
        <v>12</v>
      </c>
      <c r="E89" s="27">
        <f t="shared" si="14"/>
        <v>1</v>
      </c>
      <c r="F89" s="75">
        <v>6</v>
      </c>
      <c r="G89" s="62"/>
      <c r="H89" s="62"/>
      <c r="I89" s="62"/>
    </row>
    <row r="90" spans="1:40" x14ac:dyDescent="0.25">
      <c r="A90" s="75"/>
      <c r="B90" s="75"/>
      <c r="C90" s="76">
        <v>9.0277777777777787E-3</v>
      </c>
      <c r="D90" s="16">
        <f t="shared" si="11"/>
        <v>13.000000000000002</v>
      </c>
      <c r="E90" s="27">
        <f t="shared" si="14"/>
        <v>2.0000000000000018</v>
      </c>
      <c r="F90" s="75">
        <v>7</v>
      </c>
      <c r="G90" s="62"/>
      <c r="H90" s="62"/>
      <c r="I90" s="62"/>
    </row>
    <row r="91" spans="1:40" x14ac:dyDescent="0.25">
      <c r="A91" s="75"/>
      <c r="B91" s="75"/>
      <c r="C91" s="76">
        <v>9.0277777777777787E-3</v>
      </c>
      <c r="D91" s="16">
        <f t="shared" si="11"/>
        <v>13.000000000000002</v>
      </c>
      <c r="E91" s="27">
        <f t="shared" si="14"/>
        <v>2.0000000000000018</v>
      </c>
      <c r="F91" s="75">
        <v>6</v>
      </c>
      <c r="G91" s="62"/>
      <c r="H91" s="62"/>
      <c r="I91" s="62"/>
    </row>
    <row r="92" spans="1:40" x14ac:dyDescent="0.25">
      <c r="A92" s="75"/>
      <c r="B92" s="75"/>
      <c r="C92" s="76">
        <v>9.0277777777777787E-3</v>
      </c>
      <c r="D92" s="16">
        <f t="shared" si="11"/>
        <v>13.000000000000002</v>
      </c>
      <c r="E92" s="27">
        <f t="shared" si="14"/>
        <v>2.0000000000000018</v>
      </c>
      <c r="F92" s="75">
        <v>7</v>
      </c>
      <c r="G92" s="62"/>
      <c r="H92" s="62"/>
      <c r="I92" s="62"/>
    </row>
    <row r="93" spans="1:40" x14ac:dyDescent="0.25">
      <c r="A93" s="75"/>
      <c r="B93" s="75"/>
      <c r="C93" s="76">
        <v>9.7222222222222224E-3</v>
      </c>
      <c r="D93" s="16">
        <f t="shared" si="11"/>
        <v>14</v>
      </c>
      <c r="E93" s="27">
        <f t="shared" si="14"/>
        <v>3</v>
      </c>
      <c r="F93" s="75">
        <v>6</v>
      </c>
      <c r="G93" s="62"/>
      <c r="H93" s="62"/>
      <c r="I93" s="62"/>
    </row>
    <row r="94" spans="1:40" x14ac:dyDescent="0.25">
      <c r="A94" s="75"/>
      <c r="B94" s="75"/>
      <c r="C94" s="76">
        <v>9.7222222222222224E-3</v>
      </c>
      <c r="D94" s="16">
        <f t="shared" si="11"/>
        <v>14</v>
      </c>
      <c r="E94" s="27">
        <f t="shared" si="14"/>
        <v>3</v>
      </c>
      <c r="F94" s="75">
        <v>7</v>
      </c>
      <c r="G94" s="62"/>
      <c r="H94" s="62"/>
      <c r="I94" s="62"/>
    </row>
    <row r="95" spans="1:40" x14ac:dyDescent="0.25">
      <c r="A95" s="75"/>
      <c r="B95" s="75"/>
      <c r="C95" s="76">
        <v>4.9999999999999996E-2</v>
      </c>
      <c r="D95" s="16">
        <f t="shared" si="11"/>
        <v>71.999999999999986</v>
      </c>
      <c r="E95" s="27">
        <f t="shared" si="14"/>
        <v>60.999999999999986</v>
      </c>
      <c r="F95" s="75">
        <v>1</v>
      </c>
      <c r="G95" s="62"/>
      <c r="H95" s="62"/>
      <c r="I95" s="62"/>
    </row>
    <row r="96" spans="1:40" x14ac:dyDescent="0.25">
      <c r="A96" s="75"/>
      <c r="B96" s="75"/>
      <c r="C96" s="76">
        <v>9.0972222222222218E-2</v>
      </c>
      <c r="D96" s="16">
        <f t="shared" si="11"/>
        <v>131</v>
      </c>
      <c r="E96" s="27">
        <f t="shared" si="14"/>
        <v>120</v>
      </c>
      <c r="F96" s="75">
        <v>8</v>
      </c>
      <c r="G96" s="62"/>
      <c r="H96" s="62"/>
      <c r="I96" s="62"/>
    </row>
    <row r="97" spans="1:9" x14ac:dyDescent="0.25">
      <c r="A97" s="75">
        <v>2</v>
      </c>
      <c r="B97" s="75">
        <v>3</v>
      </c>
      <c r="C97" s="76">
        <v>4.8611111111111112E-3</v>
      </c>
      <c r="D97" s="16">
        <f t="shared" si="11"/>
        <v>7</v>
      </c>
      <c r="E97" s="27">
        <f>D97-7</f>
        <v>0</v>
      </c>
      <c r="F97" s="75">
        <v>0</v>
      </c>
      <c r="G97" s="62"/>
      <c r="H97" s="62"/>
      <c r="I97" s="62"/>
    </row>
    <row r="98" spans="1:9" x14ac:dyDescent="0.25">
      <c r="A98" s="75"/>
      <c r="B98" s="75"/>
      <c r="C98" s="76">
        <v>6.2499999999999995E-3</v>
      </c>
      <c r="D98" s="16">
        <f t="shared" si="11"/>
        <v>8.9999999999999982</v>
      </c>
      <c r="E98" s="27">
        <f t="shared" ref="E98:E112" si="15">D98-7</f>
        <v>1.9999999999999982</v>
      </c>
      <c r="F98" s="75">
        <v>6</v>
      </c>
      <c r="G98" s="62"/>
      <c r="H98" s="62"/>
      <c r="I98" s="62"/>
    </row>
    <row r="99" spans="1:9" x14ac:dyDescent="0.25">
      <c r="A99" s="75"/>
      <c r="B99" s="75"/>
      <c r="C99" s="76">
        <v>6.2499999999999995E-3</v>
      </c>
      <c r="D99" s="16">
        <f t="shared" si="11"/>
        <v>8.9999999999999982</v>
      </c>
      <c r="E99" s="27">
        <f t="shared" si="15"/>
        <v>1.9999999999999982</v>
      </c>
      <c r="F99" s="75">
        <v>7</v>
      </c>
      <c r="G99" s="62"/>
      <c r="H99" s="62"/>
      <c r="I99" s="62"/>
    </row>
    <row r="100" spans="1:9" x14ac:dyDescent="0.25">
      <c r="A100" s="75"/>
      <c r="B100" s="75"/>
      <c r="C100" s="76">
        <v>7.6388888888888886E-3</v>
      </c>
      <c r="D100" s="16">
        <f t="shared" si="11"/>
        <v>11</v>
      </c>
      <c r="E100" s="27">
        <f t="shared" si="15"/>
        <v>4</v>
      </c>
      <c r="F100" s="75">
        <v>1</v>
      </c>
      <c r="G100" s="62"/>
      <c r="H100" s="62"/>
      <c r="I100" s="62"/>
    </row>
    <row r="101" spans="1:9" x14ac:dyDescent="0.25">
      <c r="A101" s="75"/>
      <c r="B101" s="75"/>
      <c r="C101" s="76">
        <v>8.3333333333333332E-3</v>
      </c>
      <c r="D101" s="16">
        <f t="shared" si="11"/>
        <v>12</v>
      </c>
      <c r="E101" s="27">
        <f t="shared" si="15"/>
        <v>5</v>
      </c>
      <c r="F101" s="75">
        <v>1</v>
      </c>
      <c r="G101" s="62"/>
      <c r="H101" s="62"/>
      <c r="I101" s="62"/>
    </row>
    <row r="102" spans="1:9" x14ac:dyDescent="0.25">
      <c r="A102" s="75"/>
      <c r="B102" s="75"/>
      <c r="C102" s="76">
        <v>9.7222222222222224E-3</v>
      </c>
      <c r="D102" s="16">
        <f t="shared" si="11"/>
        <v>14</v>
      </c>
      <c r="E102" s="27">
        <f t="shared" si="15"/>
        <v>7</v>
      </c>
      <c r="F102" s="75">
        <v>1</v>
      </c>
      <c r="G102" s="62"/>
      <c r="H102" s="62"/>
      <c r="I102" s="62"/>
    </row>
    <row r="103" spans="1:9" x14ac:dyDescent="0.25">
      <c r="A103" s="75"/>
      <c r="B103" s="75"/>
      <c r="C103" s="76">
        <v>1.0416666666666666E-2</v>
      </c>
      <c r="D103" s="16">
        <f t="shared" si="11"/>
        <v>15</v>
      </c>
      <c r="E103" s="27">
        <f t="shared" si="15"/>
        <v>8</v>
      </c>
      <c r="F103" s="75">
        <v>1</v>
      </c>
      <c r="G103" s="62"/>
      <c r="H103" s="62"/>
      <c r="I103" s="62"/>
    </row>
    <row r="104" spans="1:9" x14ac:dyDescent="0.25">
      <c r="A104" s="75"/>
      <c r="B104" s="75"/>
      <c r="C104" s="76">
        <v>2.7083333333333334E-2</v>
      </c>
      <c r="D104" s="16">
        <f t="shared" si="11"/>
        <v>39</v>
      </c>
      <c r="E104" s="27">
        <f t="shared" si="15"/>
        <v>32</v>
      </c>
      <c r="F104" s="75">
        <v>1</v>
      </c>
      <c r="G104" s="62"/>
      <c r="H104" s="62"/>
      <c r="I104" s="62"/>
    </row>
    <row r="105" spans="1:9" x14ac:dyDescent="0.25">
      <c r="A105" s="75"/>
      <c r="B105" s="75"/>
      <c r="C105" s="76">
        <v>8.819444444444445E-2</v>
      </c>
      <c r="D105" s="16">
        <f t="shared" si="11"/>
        <v>127</v>
      </c>
      <c r="E105" s="27">
        <f t="shared" si="15"/>
        <v>120</v>
      </c>
      <c r="F105" s="75">
        <v>8</v>
      </c>
      <c r="G105" s="62"/>
      <c r="H105" s="62"/>
      <c r="I105" s="62"/>
    </row>
    <row r="106" spans="1:9" x14ac:dyDescent="0.25">
      <c r="A106" s="75">
        <v>2</v>
      </c>
      <c r="B106" s="75">
        <v>5</v>
      </c>
      <c r="C106" s="76">
        <v>4.8611111111111112E-3</v>
      </c>
      <c r="D106" s="16">
        <f t="shared" si="11"/>
        <v>7</v>
      </c>
      <c r="E106" s="27">
        <f t="shared" si="15"/>
        <v>0</v>
      </c>
      <c r="F106" s="75">
        <v>0</v>
      </c>
      <c r="G106" s="62"/>
      <c r="H106" s="62"/>
      <c r="I106" s="62"/>
    </row>
    <row r="107" spans="1:9" x14ac:dyDescent="0.25">
      <c r="A107" s="75"/>
      <c r="B107" s="75"/>
      <c r="C107" s="76">
        <v>5.5555555555555558E-3</v>
      </c>
      <c r="D107" s="16">
        <f t="shared" si="11"/>
        <v>8</v>
      </c>
      <c r="E107" s="27">
        <f t="shared" si="15"/>
        <v>1</v>
      </c>
      <c r="F107" s="75">
        <v>1</v>
      </c>
      <c r="G107" s="62"/>
      <c r="H107" s="62"/>
      <c r="I107" s="62"/>
    </row>
    <row r="108" spans="1:9" x14ac:dyDescent="0.25">
      <c r="A108" s="75"/>
      <c r="B108" s="75"/>
      <c r="C108" s="76">
        <v>9.7222222222222224E-3</v>
      </c>
      <c r="D108" s="16">
        <f t="shared" si="11"/>
        <v>14</v>
      </c>
      <c r="E108" s="27">
        <f t="shared" si="15"/>
        <v>7</v>
      </c>
      <c r="F108" s="75">
        <v>1</v>
      </c>
      <c r="G108" s="62"/>
      <c r="H108" s="62"/>
      <c r="I108" s="62"/>
    </row>
    <row r="109" spans="1:9" x14ac:dyDescent="0.25">
      <c r="A109" s="75"/>
      <c r="B109" s="75"/>
      <c r="C109" s="76">
        <v>1.5972222222222224E-2</v>
      </c>
      <c r="D109" s="16">
        <f t="shared" si="11"/>
        <v>23.000000000000004</v>
      </c>
      <c r="E109" s="27">
        <f t="shared" si="15"/>
        <v>16.000000000000004</v>
      </c>
      <c r="F109" s="75">
        <v>1</v>
      </c>
      <c r="G109" s="62"/>
      <c r="H109" s="62"/>
      <c r="I109" s="62"/>
    </row>
    <row r="110" spans="1:9" x14ac:dyDescent="0.25">
      <c r="A110" s="75"/>
      <c r="B110" s="75"/>
      <c r="C110" s="76">
        <v>2.361111111111111E-2</v>
      </c>
      <c r="D110" s="16">
        <f t="shared" si="11"/>
        <v>34</v>
      </c>
      <c r="E110" s="27">
        <f t="shared" si="15"/>
        <v>27</v>
      </c>
      <c r="F110" s="75">
        <v>1</v>
      </c>
      <c r="G110" s="62"/>
      <c r="H110" s="62"/>
      <c r="I110" s="62"/>
    </row>
    <row r="111" spans="1:9" x14ac:dyDescent="0.25">
      <c r="A111" s="75"/>
      <c r="B111" s="75"/>
      <c r="C111" s="76">
        <v>6.8749999999999992E-2</v>
      </c>
      <c r="D111" s="16">
        <f t="shared" si="11"/>
        <v>98.999999999999972</v>
      </c>
      <c r="E111" s="27">
        <f t="shared" si="15"/>
        <v>91.999999999999972</v>
      </c>
      <c r="F111" s="75">
        <v>1</v>
      </c>
      <c r="G111" s="62"/>
      <c r="H111" s="62"/>
      <c r="I111" s="62"/>
    </row>
    <row r="112" spans="1:9" x14ac:dyDescent="0.25">
      <c r="A112" s="75"/>
      <c r="B112" s="75"/>
      <c r="C112" s="76">
        <v>8.819444444444445E-2</v>
      </c>
      <c r="D112" s="16">
        <f t="shared" si="11"/>
        <v>127</v>
      </c>
      <c r="E112" s="27">
        <f t="shared" si="15"/>
        <v>120</v>
      </c>
      <c r="F112" s="75">
        <v>8</v>
      </c>
      <c r="G112" s="62"/>
      <c r="H112" s="62"/>
      <c r="I112" s="62"/>
    </row>
    <row r="113" spans="1:9" x14ac:dyDescent="0.25">
      <c r="A113" s="75">
        <v>2</v>
      </c>
      <c r="B113" s="75">
        <v>7</v>
      </c>
      <c r="C113" s="76">
        <v>5.5555555555555558E-3</v>
      </c>
      <c r="D113" s="16">
        <f t="shared" si="11"/>
        <v>8</v>
      </c>
      <c r="E113" s="27">
        <f>D113-8</f>
        <v>0</v>
      </c>
      <c r="F113" s="75">
        <v>0</v>
      </c>
      <c r="G113" s="62"/>
      <c r="H113" s="62"/>
      <c r="I113" s="62"/>
    </row>
    <row r="114" spans="1:9" x14ac:dyDescent="0.25">
      <c r="A114" s="75"/>
      <c r="B114" s="75"/>
      <c r="C114" s="76">
        <v>5.5555555555555558E-3</v>
      </c>
      <c r="D114" s="16">
        <f t="shared" si="11"/>
        <v>8</v>
      </c>
      <c r="E114" s="27">
        <f t="shared" ref="E114:E125" si="16">D114-8</f>
        <v>0</v>
      </c>
      <c r="F114" s="75">
        <v>6</v>
      </c>
      <c r="G114" s="62"/>
      <c r="H114" s="62"/>
      <c r="I114" s="62"/>
    </row>
    <row r="115" spans="1:9" x14ac:dyDescent="0.25">
      <c r="A115" s="75"/>
      <c r="B115" s="75"/>
      <c r="C115" s="76">
        <v>5.5555555555555558E-3</v>
      </c>
      <c r="D115" s="16">
        <f t="shared" si="11"/>
        <v>8</v>
      </c>
      <c r="E115" s="27">
        <f t="shared" si="16"/>
        <v>0</v>
      </c>
      <c r="F115" s="75">
        <v>7</v>
      </c>
      <c r="G115" s="62"/>
      <c r="H115" s="62"/>
      <c r="I115" s="62"/>
    </row>
    <row r="116" spans="1:9" x14ac:dyDescent="0.25">
      <c r="A116" s="75"/>
      <c r="B116" s="75"/>
      <c r="C116" s="76">
        <v>6.2499999999999995E-3</v>
      </c>
      <c r="D116" s="16">
        <f t="shared" si="11"/>
        <v>8.9999999999999982</v>
      </c>
      <c r="E116" s="27">
        <f t="shared" si="16"/>
        <v>0.99999999999999822</v>
      </c>
      <c r="F116" s="75">
        <v>1</v>
      </c>
      <c r="G116" s="62"/>
      <c r="H116" s="62"/>
      <c r="I116" s="62"/>
    </row>
    <row r="117" spans="1:9" x14ac:dyDescent="0.25">
      <c r="A117" s="75"/>
      <c r="B117" s="75"/>
      <c r="C117" s="76">
        <v>9.7222222222222224E-3</v>
      </c>
      <c r="D117" s="16">
        <f t="shared" si="11"/>
        <v>14</v>
      </c>
      <c r="E117" s="27">
        <f t="shared" si="16"/>
        <v>6</v>
      </c>
      <c r="F117" s="75">
        <v>1</v>
      </c>
      <c r="G117" s="62"/>
      <c r="H117" s="62"/>
      <c r="I117" s="62"/>
    </row>
    <row r="118" spans="1:9" x14ac:dyDescent="0.25">
      <c r="A118" s="75"/>
      <c r="B118" s="75"/>
      <c r="C118" s="76">
        <v>9.7222222222222224E-3</v>
      </c>
      <c r="D118" s="16">
        <f t="shared" si="11"/>
        <v>14</v>
      </c>
      <c r="E118" s="27">
        <f t="shared" si="16"/>
        <v>6</v>
      </c>
      <c r="F118" s="75">
        <v>1</v>
      </c>
      <c r="G118" s="62"/>
      <c r="H118" s="62"/>
      <c r="I118" s="62"/>
    </row>
    <row r="119" spans="1:9" x14ac:dyDescent="0.25">
      <c r="A119" s="75"/>
      <c r="B119" s="75"/>
      <c r="C119" s="76">
        <v>6.5972222222222224E-2</v>
      </c>
      <c r="D119" s="16">
        <f t="shared" si="11"/>
        <v>95</v>
      </c>
      <c r="E119" s="27">
        <f t="shared" si="16"/>
        <v>87</v>
      </c>
      <c r="F119" s="75">
        <v>1</v>
      </c>
      <c r="G119" s="62"/>
      <c r="H119" s="62"/>
      <c r="I119" s="62"/>
    </row>
    <row r="120" spans="1:9" x14ac:dyDescent="0.25">
      <c r="A120" s="75"/>
      <c r="B120" s="75"/>
      <c r="C120" s="76">
        <v>6.7361111111111108E-2</v>
      </c>
      <c r="D120" s="16">
        <f t="shared" si="11"/>
        <v>96.999999999999986</v>
      </c>
      <c r="E120" s="27">
        <f t="shared" si="16"/>
        <v>88.999999999999986</v>
      </c>
      <c r="F120" s="75">
        <v>1</v>
      </c>
      <c r="G120" s="62"/>
      <c r="H120" s="62"/>
      <c r="I120" s="62"/>
    </row>
    <row r="121" spans="1:9" x14ac:dyDescent="0.25">
      <c r="A121" s="75"/>
      <c r="B121" s="75"/>
      <c r="C121" s="76">
        <v>8.8888888888888892E-2</v>
      </c>
      <c r="D121" s="16">
        <f t="shared" si="11"/>
        <v>128</v>
      </c>
      <c r="E121" s="27">
        <f t="shared" si="16"/>
        <v>120</v>
      </c>
      <c r="F121" s="75">
        <v>8</v>
      </c>
      <c r="G121" s="62"/>
      <c r="H121" s="62"/>
      <c r="I121" s="62"/>
    </row>
    <row r="122" spans="1:9" x14ac:dyDescent="0.25">
      <c r="A122" s="75">
        <v>2</v>
      </c>
      <c r="B122" s="75">
        <v>9</v>
      </c>
      <c r="C122" s="76">
        <v>5.5555555555555558E-3</v>
      </c>
      <c r="D122" s="16">
        <f t="shared" si="11"/>
        <v>8</v>
      </c>
      <c r="E122" s="27">
        <f t="shared" si="16"/>
        <v>0</v>
      </c>
      <c r="F122" s="75">
        <v>0</v>
      </c>
      <c r="G122" s="62"/>
      <c r="H122" s="62"/>
      <c r="I122" s="62"/>
    </row>
    <row r="123" spans="1:9" x14ac:dyDescent="0.25">
      <c r="A123" s="75"/>
      <c r="B123" s="75"/>
      <c r="C123" s="76">
        <v>1.1111111111111112E-2</v>
      </c>
      <c r="D123" s="16">
        <f t="shared" si="11"/>
        <v>16</v>
      </c>
      <c r="E123" s="27">
        <f t="shared" si="16"/>
        <v>8</v>
      </c>
      <c r="F123" s="75">
        <v>6</v>
      </c>
      <c r="G123" s="62"/>
      <c r="H123" s="62"/>
      <c r="I123" s="62"/>
    </row>
    <row r="124" spans="1:9" x14ac:dyDescent="0.25">
      <c r="A124" s="75"/>
      <c r="B124" s="75"/>
      <c r="C124" s="76">
        <v>1.1111111111111112E-2</v>
      </c>
      <c r="D124" s="16">
        <f t="shared" si="11"/>
        <v>16</v>
      </c>
      <c r="E124" s="27">
        <f t="shared" si="16"/>
        <v>8</v>
      </c>
      <c r="F124" s="75">
        <v>7</v>
      </c>
      <c r="G124" s="62"/>
      <c r="H124" s="62"/>
      <c r="I124" s="62"/>
    </row>
    <row r="125" spans="1:9" x14ac:dyDescent="0.25">
      <c r="A125" s="75"/>
      <c r="B125" s="75"/>
      <c r="C125" s="76">
        <v>8.8888888888888892E-2</v>
      </c>
      <c r="D125" s="16">
        <f t="shared" si="11"/>
        <v>128</v>
      </c>
      <c r="E125" s="27">
        <f t="shared" si="16"/>
        <v>120</v>
      </c>
      <c r="F125" s="75">
        <v>8</v>
      </c>
      <c r="G125" s="62"/>
      <c r="H125" s="62"/>
      <c r="I125" s="62"/>
    </row>
    <row r="126" spans="1:9" x14ac:dyDescent="0.25">
      <c r="A126" s="75">
        <v>2</v>
      </c>
      <c r="B126" s="75">
        <v>11</v>
      </c>
      <c r="C126" s="76">
        <v>4.8611111111111112E-3</v>
      </c>
      <c r="D126" s="16">
        <f t="shared" si="11"/>
        <v>7</v>
      </c>
      <c r="E126" s="27">
        <f>D126-7</f>
        <v>0</v>
      </c>
      <c r="F126" s="75">
        <v>0</v>
      </c>
      <c r="G126" s="62"/>
      <c r="H126" s="62"/>
      <c r="I126" s="62"/>
    </row>
    <row r="127" spans="1:9" x14ac:dyDescent="0.25">
      <c r="A127" s="75"/>
      <c r="B127" s="75"/>
      <c r="C127" s="76">
        <v>5.5555555555555558E-3</v>
      </c>
      <c r="D127" s="16">
        <f t="shared" si="11"/>
        <v>8</v>
      </c>
      <c r="E127" s="27">
        <f t="shared" ref="E127:E134" si="17">D127-7</f>
        <v>1</v>
      </c>
      <c r="F127" s="75">
        <v>6</v>
      </c>
      <c r="G127" s="62"/>
      <c r="H127" s="62"/>
      <c r="I127" s="62"/>
    </row>
    <row r="128" spans="1:9" x14ac:dyDescent="0.25">
      <c r="A128" s="75"/>
      <c r="B128" s="75"/>
      <c r="C128" s="76">
        <v>6.2499999999999995E-3</v>
      </c>
      <c r="D128" s="16">
        <f t="shared" si="11"/>
        <v>8.9999999999999982</v>
      </c>
      <c r="E128" s="27">
        <f t="shared" si="17"/>
        <v>1.9999999999999982</v>
      </c>
      <c r="F128" s="75">
        <v>7</v>
      </c>
      <c r="G128" s="62"/>
      <c r="H128" s="62"/>
      <c r="I128" s="62"/>
    </row>
    <row r="129" spans="1:9" x14ac:dyDescent="0.25">
      <c r="A129" s="75"/>
      <c r="B129" s="75"/>
      <c r="C129" s="76">
        <v>6.2499999999999995E-3</v>
      </c>
      <c r="D129" s="16">
        <f t="shared" si="11"/>
        <v>8.9999999999999982</v>
      </c>
      <c r="E129" s="27">
        <f t="shared" si="17"/>
        <v>1.9999999999999982</v>
      </c>
      <c r="F129" s="75">
        <v>1</v>
      </c>
      <c r="G129" s="62"/>
      <c r="H129" s="62"/>
      <c r="I129" s="62"/>
    </row>
    <row r="130" spans="1:9" x14ac:dyDescent="0.25">
      <c r="A130" s="75"/>
      <c r="B130" s="75"/>
      <c r="C130" s="76">
        <v>6.2499999999999995E-3</v>
      </c>
      <c r="D130" s="16">
        <f t="shared" si="11"/>
        <v>8.9999999999999982</v>
      </c>
      <c r="E130" s="27">
        <f t="shared" si="17"/>
        <v>1.9999999999999982</v>
      </c>
      <c r="F130" s="75">
        <v>1</v>
      </c>
      <c r="G130" s="62"/>
      <c r="H130" s="62"/>
      <c r="I130" s="62"/>
    </row>
    <row r="131" spans="1:9" x14ac:dyDescent="0.25">
      <c r="A131" s="75"/>
      <c r="B131" s="75"/>
      <c r="C131" s="76">
        <v>6.9444444444444441E-3</v>
      </c>
      <c r="D131" s="16">
        <f t="shared" si="11"/>
        <v>10</v>
      </c>
      <c r="E131" s="27">
        <f t="shared" si="17"/>
        <v>3</v>
      </c>
      <c r="F131" s="75">
        <v>1</v>
      </c>
      <c r="G131" s="62"/>
      <c r="H131" s="62"/>
      <c r="I131" s="62"/>
    </row>
    <row r="132" spans="1:9" x14ac:dyDescent="0.25">
      <c r="A132" s="75"/>
      <c r="B132" s="75"/>
      <c r="C132" s="76">
        <v>1.6666666666666666E-2</v>
      </c>
      <c r="D132" s="16">
        <f t="shared" si="11"/>
        <v>24</v>
      </c>
      <c r="E132" s="27">
        <f t="shared" si="17"/>
        <v>17</v>
      </c>
      <c r="F132" s="75">
        <v>1</v>
      </c>
      <c r="G132" s="62"/>
      <c r="H132" s="62"/>
      <c r="I132" s="62"/>
    </row>
    <row r="133" spans="1:9" x14ac:dyDescent="0.25">
      <c r="A133" s="75"/>
      <c r="B133" s="75"/>
      <c r="C133" s="76">
        <v>7.7083333333333337E-2</v>
      </c>
      <c r="D133" s="16">
        <f t="shared" si="11"/>
        <v>111</v>
      </c>
      <c r="E133" s="27">
        <f t="shared" si="17"/>
        <v>104</v>
      </c>
      <c r="F133" s="75">
        <v>1</v>
      </c>
      <c r="G133" s="62"/>
      <c r="H133" s="62"/>
      <c r="I133" s="62"/>
    </row>
    <row r="134" spans="1:9" x14ac:dyDescent="0.25">
      <c r="A134" s="75"/>
      <c r="B134" s="75"/>
      <c r="C134" s="76">
        <v>8.819444444444445E-2</v>
      </c>
      <c r="D134" s="16">
        <f t="shared" si="11"/>
        <v>127</v>
      </c>
      <c r="E134" s="27">
        <f t="shared" si="17"/>
        <v>120</v>
      </c>
      <c r="F134" s="75">
        <v>8</v>
      </c>
      <c r="G134" s="62"/>
      <c r="H134" s="62"/>
      <c r="I134" s="62"/>
    </row>
    <row r="135" spans="1:9" x14ac:dyDescent="0.25">
      <c r="A135" s="75">
        <v>2</v>
      </c>
      <c r="B135" s="75">
        <v>13</v>
      </c>
      <c r="C135" s="76">
        <v>5.5555555555555558E-3</v>
      </c>
      <c r="D135" s="16">
        <f t="shared" si="11"/>
        <v>8</v>
      </c>
      <c r="E135" s="27">
        <f>D135-8</f>
        <v>0</v>
      </c>
      <c r="F135" s="75">
        <v>0</v>
      </c>
      <c r="G135" s="62"/>
      <c r="H135" s="62"/>
      <c r="I135" s="62"/>
    </row>
    <row r="136" spans="1:9" x14ac:dyDescent="0.25">
      <c r="A136" s="75"/>
      <c r="B136" s="75"/>
      <c r="C136" s="76">
        <v>9.0277777777777787E-3</v>
      </c>
      <c r="D136" s="16">
        <f t="shared" ref="D136:D192" si="18">C136*60*24</f>
        <v>13.000000000000002</v>
      </c>
      <c r="E136" s="27">
        <f t="shared" ref="E136:E159" si="19">D136-8</f>
        <v>5.0000000000000018</v>
      </c>
      <c r="F136" s="75">
        <v>6</v>
      </c>
      <c r="G136" s="62"/>
      <c r="H136" s="62"/>
      <c r="I136" s="62"/>
    </row>
    <row r="137" spans="1:9" x14ac:dyDescent="0.25">
      <c r="A137" s="75"/>
      <c r="B137" s="75"/>
      <c r="C137" s="76">
        <v>9.0277777777777787E-3</v>
      </c>
      <c r="D137" s="16">
        <f t="shared" si="18"/>
        <v>13.000000000000002</v>
      </c>
      <c r="E137" s="27">
        <f t="shared" si="19"/>
        <v>5.0000000000000018</v>
      </c>
      <c r="F137" s="75">
        <v>7</v>
      </c>
      <c r="G137" s="62"/>
      <c r="H137" s="62"/>
      <c r="I137" s="62"/>
    </row>
    <row r="138" spans="1:9" x14ac:dyDescent="0.25">
      <c r="A138" s="75"/>
      <c r="B138" s="75"/>
      <c r="C138" s="76">
        <v>1.0416666666666666E-2</v>
      </c>
      <c r="D138" s="16">
        <f t="shared" si="18"/>
        <v>15</v>
      </c>
      <c r="E138" s="27">
        <f t="shared" si="19"/>
        <v>7</v>
      </c>
      <c r="F138" s="75">
        <v>1</v>
      </c>
      <c r="G138" s="62"/>
      <c r="H138" s="62"/>
      <c r="I138" s="62"/>
    </row>
    <row r="139" spans="1:9" x14ac:dyDescent="0.25">
      <c r="A139" s="75"/>
      <c r="B139" s="75"/>
      <c r="C139" s="76">
        <v>4.1666666666666664E-2</v>
      </c>
      <c r="D139" s="16">
        <f t="shared" si="18"/>
        <v>60</v>
      </c>
      <c r="E139" s="27">
        <f t="shared" si="19"/>
        <v>52</v>
      </c>
      <c r="F139" s="75">
        <v>1</v>
      </c>
      <c r="G139" s="62"/>
      <c r="H139" s="62"/>
      <c r="I139" s="62"/>
    </row>
    <row r="140" spans="1:9" x14ac:dyDescent="0.25">
      <c r="A140" s="75"/>
      <c r="B140" s="75"/>
      <c r="C140" s="76">
        <v>4.5138888888888888E-2</v>
      </c>
      <c r="D140" s="16">
        <f t="shared" si="18"/>
        <v>65</v>
      </c>
      <c r="E140" s="27">
        <f t="shared" si="19"/>
        <v>57</v>
      </c>
      <c r="F140" s="75">
        <v>1</v>
      </c>
      <c r="G140" s="62"/>
      <c r="H140" s="62"/>
      <c r="I140" s="62"/>
    </row>
    <row r="141" spans="1:9" x14ac:dyDescent="0.25">
      <c r="A141" s="75"/>
      <c r="B141" s="75"/>
      <c r="C141" s="76">
        <v>5.9027777777777783E-2</v>
      </c>
      <c r="D141" s="16">
        <f t="shared" si="18"/>
        <v>85</v>
      </c>
      <c r="E141" s="27">
        <f t="shared" si="19"/>
        <v>77</v>
      </c>
      <c r="F141" s="75">
        <v>1</v>
      </c>
      <c r="G141" s="62"/>
      <c r="H141" s="62"/>
      <c r="I141" s="62"/>
    </row>
    <row r="142" spans="1:9" x14ac:dyDescent="0.25">
      <c r="A142" s="75"/>
      <c r="B142" s="75"/>
      <c r="C142" s="76">
        <v>6.1805555555555558E-2</v>
      </c>
      <c r="D142" s="16">
        <f t="shared" si="18"/>
        <v>89</v>
      </c>
      <c r="E142" s="27">
        <f t="shared" si="19"/>
        <v>81</v>
      </c>
      <c r="F142" s="75">
        <v>1</v>
      </c>
      <c r="G142" s="62"/>
      <c r="H142" s="62"/>
      <c r="I142" s="62"/>
    </row>
    <row r="143" spans="1:9" x14ac:dyDescent="0.25">
      <c r="A143" s="75"/>
      <c r="B143" s="75"/>
      <c r="C143" s="76">
        <v>8.8888888888888892E-2</v>
      </c>
      <c r="D143" s="16">
        <f t="shared" si="18"/>
        <v>128</v>
      </c>
      <c r="E143" s="27">
        <f t="shared" si="19"/>
        <v>120</v>
      </c>
      <c r="F143" s="75">
        <v>8</v>
      </c>
      <c r="G143" s="62"/>
      <c r="H143" s="62"/>
      <c r="I143" s="62"/>
    </row>
    <row r="144" spans="1:9" x14ac:dyDescent="0.25">
      <c r="A144" s="75">
        <v>2</v>
      </c>
      <c r="B144" s="75">
        <v>15</v>
      </c>
      <c r="C144" s="76">
        <v>5.5555555555555558E-3</v>
      </c>
      <c r="D144" s="16">
        <f t="shared" si="18"/>
        <v>8</v>
      </c>
      <c r="E144" s="27">
        <f t="shared" si="19"/>
        <v>0</v>
      </c>
      <c r="F144" s="75">
        <v>0</v>
      </c>
      <c r="G144" s="62"/>
      <c r="H144" s="62"/>
      <c r="I144" s="62"/>
    </row>
    <row r="145" spans="1:9" x14ac:dyDescent="0.25">
      <c r="A145" s="75"/>
      <c r="B145" s="75"/>
      <c r="C145" s="76">
        <v>6.2499999999999995E-3</v>
      </c>
      <c r="D145" s="16">
        <f t="shared" si="18"/>
        <v>8.9999999999999982</v>
      </c>
      <c r="E145" s="27">
        <f t="shared" si="19"/>
        <v>0.99999999999999822</v>
      </c>
      <c r="F145" s="75">
        <v>6</v>
      </c>
      <c r="G145" s="62"/>
      <c r="H145" s="62"/>
      <c r="I145" s="62"/>
    </row>
    <row r="146" spans="1:9" x14ac:dyDescent="0.25">
      <c r="A146" s="75"/>
      <c r="B146" s="75"/>
      <c r="C146" s="76">
        <v>6.2499999999999995E-3</v>
      </c>
      <c r="D146" s="16">
        <f t="shared" si="18"/>
        <v>8.9999999999999982</v>
      </c>
      <c r="E146" s="27">
        <f t="shared" si="19"/>
        <v>0.99999999999999822</v>
      </c>
      <c r="F146" s="75">
        <v>7</v>
      </c>
      <c r="G146" s="62"/>
      <c r="H146" s="62"/>
      <c r="I146" s="62"/>
    </row>
    <row r="147" spans="1:9" x14ac:dyDescent="0.25">
      <c r="A147" s="75"/>
      <c r="B147" s="75"/>
      <c r="C147" s="76">
        <v>8.3333333333333332E-3</v>
      </c>
      <c r="D147" s="16">
        <f t="shared" si="18"/>
        <v>12</v>
      </c>
      <c r="E147" s="27">
        <f t="shared" si="19"/>
        <v>4</v>
      </c>
      <c r="F147" s="75">
        <v>1</v>
      </c>
      <c r="G147" s="62"/>
      <c r="H147" s="62"/>
      <c r="I147" s="62"/>
    </row>
    <row r="148" spans="1:9" x14ac:dyDescent="0.25">
      <c r="A148" s="75"/>
      <c r="B148" s="75"/>
      <c r="C148" s="76">
        <v>2.361111111111111E-2</v>
      </c>
      <c r="D148" s="16">
        <f t="shared" si="18"/>
        <v>34</v>
      </c>
      <c r="E148" s="27">
        <f t="shared" si="19"/>
        <v>26</v>
      </c>
      <c r="F148" s="75">
        <v>1</v>
      </c>
      <c r="G148" s="62"/>
      <c r="H148" s="62"/>
      <c r="I148" s="62"/>
    </row>
    <row r="149" spans="1:9" x14ac:dyDescent="0.25">
      <c r="A149" s="75"/>
      <c r="B149" s="75"/>
      <c r="C149" s="76">
        <v>2.4305555555555556E-2</v>
      </c>
      <c r="D149" s="16">
        <f t="shared" si="18"/>
        <v>35</v>
      </c>
      <c r="E149" s="27">
        <f t="shared" si="19"/>
        <v>27</v>
      </c>
      <c r="F149" s="75">
        <v>1</v>
      </c>
      <c r="G149" s="62"/>
      <c r="H149" s="62"/>
      <c r="I149" s="62"/>
    </row>
    <row r="150" spans="1:9" x14ac:dyDescent="0.25">
      <c r="A150" s="75"/>
      <c r="B150" s="75"/>
      <c r="C150" s="76">
        <v>2.4999999999999998E-2</v>
      </c>
      <c r="D150" s="16">
        <f t="shared" si="18"/>
        <v>35.999999999999993</v>
      </c>
      <c r="E150" s="27">
        <f t="shared" si="19"/>
        <v>27.999999999999993</v>
      </c>
      <c r="F150" s="75">
        <v>1</v>
      </c>
      <c r="G150" s="62"/>
      <c r="H150" s="62"/>
      <c r="I150" s="62"/>
    </row>
    <row r="151" spans="1:9" x14ac:dyDescent="0.25">
      <c r="A151" s="75"/>
      <c r="B151" s="75"/>
      <c r="C151" s="76">
        <v>2.6388888888888889E-2</v>
      </c>
      <c r="D151" s="16">
        <f t="shared" si="18"/>
        <v>38</v>
      </c>
      <c r="E151" s="27">
        <f t="shared" si="19"/>
        <v>30</v>
      </c>
      <c r="F151" s="75">
        <v>1</v>
      </c>
      <c r="G151" s="62"/>
      <c r="H151" s="62"/>
      <c r="I151" s="62"/>
    </row>
    <row r="152" spans="1:9" x14ac:dyDescent="0.25">
      <c r="A152" s="75"/>
      <c r="B152" s="75"/>
      <c r="C152" s="76">
        <v>3.9583333333333331E-2</v>
      </c>
      <c r="D152" s="16">
        <f t="shared" si="18"/>
        <v>57</v>
      </c>
      <c r="E152" s="27">
        <f t="shared" si="19"/>
        <v>49</v>
      </c>
      <c r="F152" s="75">
        <v>1</v>
      </c>
      <c r="G152" s="62"/>
      <c r="H152" s="62"/>
      <c r="I152" s="62"/>
    </row>
    <row r="153" spans="1:9" x14ac:dyDescent="0.25">
      <c r="A153" s="75"/>
      <c r="B153" s="75"/>
      <c r="C153" s="76">
        <v>4.027777777777778E-2</v>
      </c>
      <c r="D153" s="16">
        <f t="shared" si="18"/>
        <v>58.000000000000007</v>
      </c>
      <c r="E153" s="27">
        <f t="shared" si="19"/>
        <v>50.000000000000007</v>
      </c>
      <c r="F153" s="75">
        <v>1</v>
      </c>
      <c r="G153" s="62"/>
      <c r="H153" s="62"/>
      <c r="I153" s="62"/>
    </row>
    <row r="154" spans="1:9" x14ac:dyDescent="0.25">
      <c r="A154" s="75"/>
      <c r="B154" s="75"/>
      <c r="C154" s="76">
        <v>4.9999999999999996E-2</v>
      </c>
      <c r="D154" s="16">
        <f t="shared" si="18"/>
        <v>71.999999999999986</v>
      </c>
      <c r="E154" s="27">
        <f t="shared" si="19"/>
        <v>63.999999999999986</v>
      </c>
      <c r="F154" s="75">
        <v>1</v>
      </c>
      <c r="G154" s="62"/>
      <c r="H154" s="62"/>
      <c r="I154" s="62"/>
    </row>
    <row r="155" spans="1:9" x14ac:dyDescent="0.25">
      <c r="A155" s="75"/>
      <c r="B155" s="75"/>
      <c r="C155" s="76">
        <v>5.0694444444444452E-2</v>
      </c>
      <c r="D155" s="16">
        <f t="shared" si="18"/>
        <v>73</v>
      </c>
      <c r="E155" s="27">
        <f t="shared" si="19"/>
        <v>65</v>
      </c>
      <c r="F155" s="75">
        <v>1</v>
      </c>
      <c r="G155" s="62"/>
      <c r="H155" s="62"/>
      <c r="I155" s="62"/>
    </row>
    <row r="156" spans="1:9" x14ac:dyDescent="0.25">
      <c r="A156" s="75"/>
      <c r="B156" s="75"/>
      <c r="C156" s="76">
        <v>7.1527777777777787E-2</v>
      </c>
      <c r="D156" s="16">
        <f t="shared" si="18"/>
        <v>103</v>
      </c>
      <c r="E156" s="27">
        <f t="shared" si="19"/>
        <v>95</v>
      </c>
      <c r="F156" s="75">
        <v>1</v>
      </c>
      <c r="G156" s="62"/>
      <c r="H156" s="62"/>
      <c r="I156" s="62"/>
    </row>
    <row r="157" spans="1:9" x14ac:dyDescent="0.25">
      <c r="A157" s="75"/>
      <c r="B157" s="75"/>
      <c r="C157" s="76">
        <v>7.2222222222222229E-2</v>
      </c>
      <c r="D157" s="16">
        <f t="shared" si="18"/>
        <v>104.00000000000001</v>
      </c>
      <c r="E157" s="27">
        <f t="shared" si="19"/>
        <v>96.000000000000014</v>
      </c>
      <c r="F157" s="75">
        <v>1</v>
      </c>
      <c r="G157" s="62"/>
      <c r="H157" s="62"/>
      <c r="I157" s="62"/>
    </row>
    <row r="158" spans="1:9" x14ac:dyDescent="0.25">
      <c r="A158" s="75"/>
      <c r="B158" s="75"/>
      <c r="C158" s="76">
        <v>8.0555555555555561E-2</v>
      </c>
      <c r="D158" s="16">
        <f t="shared" si="18"/>
        <v>116.00000000000001</v>
      </c>
      <c r="E158" s="27">
        <f t="shared" si="19"/>
        <v>108.00000000000001</v>
      </c>
      <c r="F158" s="75">
        <v>1</v>
      </c>
      <c r="G158" s="62"/>
      <c r="H158" s="62"/>
      <c r="I158" s="62"/>
    </row>
    <row r="159" spans="1:9" x14ac:dyDescent="0.25">
      <c r="A159" s="75"/>
      <c r="B159" s="75"/>
      <c r="C159" s="76">
        <v>8.8888888888888892E-2</v>
      </c>
      <c r="D159" s="16">
        <f t="shared" si="18"/>
        <v>128</v>
      </c>
      <c r="E159" s="27">
        <f t="shared" si="19"/>
        <v>120</v>
      </c>
      <c r="F159" s="75">
        <v>8</v>
      </c>
      <c r="G159" s="62"/>
      <c r="H159" s="62"/>
      <c r="I159" s="62"/>
    </row>
    <row r="160" spans="1:9" x14ac:dyDescent="0.25">
      <c r="A160" s="75">
        <v>2</v>
      </c>
      <c r="B160" s="75">
        <v>17</v>
      </c>
      <c r="C160" s="76">
        <v>4.8611111111111112E-3</v>
      </c>
      <c r="D160" s="16">
        <f t="shared" si="18"/>
        <v>7</v>
      </c>
      <c r="E160" s="27">
        <f>D160-7</f>
        <v>0</v>
      </c>
      <c r="F160" s="75">
        <v>0</v>
      </c>
      <c r="G160" s="62"/>
      <c r="H160" s="62"/>
      <c r="I160" s="62"/>
    </row>
    <row r="161" spans="1:9" x14ac:dyDescent="0.25">
      <c r="A161" s="75"/>
      <c r="B161" s="75"/>
      <c r="C161" s="76">
        <v>7.6388888888888886E-3</v>
      </c>
      <c r="D161" s="16">
        <f t="shared" si="18"/>
        <v>11</v>
      </c>
      <c r="E161" s="27">
        <f t="shared" ref="E161:E166" si="20">D161-7</f>
        <v>4</v>
      </c>
      <c r="F161" s="75">
        <v>6</v>
      </c>
      <c r="G161" s="62"/>
      <c r="H161" s="62"/>
      <c r="I161" s="62"/>
    </row>
    <row r="162" spans="1:9" x14ac:dyDescent="0.25">
      <c r="A162" s="75"/>
      <c r="B162" s="75"/>
      <c r="C162" s="76">
        <v>7.6388888888888886E-3</v>
      </c>
      <c r="D162" s="16">
        <f t="shared" si="18"/>
        <v>11</v>
      </c>
      <c r="E162" s="27">
        <f t="shared" si="20"/>
        <v>4</v>
      </c>
      <c r="F162" s="75">
        <v>7</v>
      </c>
      <c r="G162" s="62"/>
      <c r="H162" s="62"/>
      <c r="I162" s="62"/>
    </row>
    <row r="163" spans="1:9" x14ac:dyDescent="0.25">
      <c r="A163" s="75"/>
      <c r="B163" s="75"/>
      <c r="C163" s="76">
        <v>9.7222222222222224E-3</v>
      </c>
      <c r="D163" s="16">
        <f t="shared" si="18"/>
        <v>14</v>
      </c>
      <c r="E163" s="27">
        <f t="shared" si="20"/>
        <v>7</v>
      </c>
      <c r="F163" s="75">
        <v>6</v>
      </c>
      <c r="G163" s="62"/>
      <c r="H163" s="62"/>
      <c r="I163" s="62"/>
    </row>
    <row r="164" spans="1:9" x14ac:dyDescent="0.25">
      <c r="A164" s="75"/>
      <c r="B164" s="75"/>
      <c r="C164" s="76">
        <v>1.0416666666666666E-2</v>
      </c>
      <c r="D164" s="16">
        <f t="shared" si="18"/>
        <v>15</v>
      </c>
      <c r="E164" s="27">
        <f t="shared" si="20"/>
        <v>8</v>
      </c>
      <c r="F164" s="75">
        <v>7</v>
      </c>
      <c r="G164" s="62"/>
      <c r="H164" s="62"/>
      <c r="I164" s="62"/>
    </row>
    <row r="165" spans="1:9" x14ac:dyDescent="0.25">
      <c r="A165" s="75"/>
      <c r="B165" s="75"/>
      <c r="C165" s="76">
        <v>8.1250000000000003E-2</v>
      </c>
      <c r="D165" s="16">
        <f t="shared" si="18"/>
        <v>117</v>
      </c>
      <c r="E165" s="27">
        <f t="shared" si="20"/>
        <v>110</v>
      </c>
      <c r="F165" s="75">
        <v>1</v>
      </c>
      <c r="G165" s="62"/>
      <c r="H165" s="62"/>
      <c r="I165" s="62"/>
    </row>
    <row r="166" spans="1:9" x14ac:dyDescent="0.25">
      <c r="A166" s="75"/>
      <c r="B166" s="75"/>
      <c r="C166" s="76">
        <v>8.819444444444445E-2</v>
      </c>
      <c r="D166" s="16">
        <f t="shared" si="18"/>
        <v>127</v>
      </c>
      <c r="E166" s="27">
        <f t="shared" si="20"/>
        <v>120</v>
      </c>
      <c r="F166" s="75">
        <v>8</v>
      </c>
      <c r="G166" s="62"/>
      <c r="H166" s="62"/>
      <c r="I166" s="62"/>
    </row>
    <row r="167" spans="1:9" x14ac:dyDescent="0.25">
      <c r="A167" s="75">
        <v>2</v>
      </c>
      <c r="B167" s="75">
        <v>19</v>
      </c>
      <c r="C167" s="76">
        <v>5.5555555555555558E-3</v>
      </c>
      <c r="D167" s="16">
        <f t="shared" si="18"/>
        <v>8</v>
      </c>
      <c r="E167" s="27">
        <f>D167-8</f>
        <v>0</v>
      </c>
      <c r="F167" s="75">
        <v>0</v>
      </c>
      <c r="G167" s="62"/>
      <c r="H167" s="62"/>
      <c r="I167" s="62"/>
    </row>
    <row r="168" spans="1:9" x14ac:dyDescent="0.25">
      <c r="A168" s="75"/>
      <c r="B168" s="75"/>
      <c r="C168" s="76">
        <v>6.9444444444444441E-3</v>
      </c>
      <c r="D168" s="16">
        <f t="shared" si="18"/>
        <v>10</v>
      </c>
      <c r="E168" s="27">
        <f t="shared" ref="E168:E177" si="21">D168-8</f>
        <v>2</v>
      </c>
      <c r="F168" s="75">
        <v>1</v>
      </c>
      <c r="G168" s="62"/>
      <c r="H168" s="62"/>
      <c r="I168" s="62"/>
    </row>
    <row r="169" spans="1:9" x14ac:dyDescent="0.25">
      <c r="A169" s="75"/>
      <c r="B169" s="75"/>
      <c r="C169" s="76">
        <v>8.1250000000000003E-2</v>
      </c>
      <c r="D169" s="16">
        <f t="shared" si="18"/>
        <v>117</v>
      </c>
      <c r="E169" s="27">
        <f t="shared" si="21"/>
        <v>109</v>
      </c>
      <c r="F169" s="75">
        <v>1</v>
      </c>
      <c r="G169" s="62"/>
      <c r="H169" s="62"/>
      <c r="I169" s="62"/>
    </row>
    <row r="170" spans="1:9" x14ac:dyDescent="0.25">
      <c r="A170" s="75"/>
      <c r="B170" s="75"/>
      <c r="C170" s="76">
        <v>8.8888888888888892E-2</v>
      </c>
      <c r="D170" s="16">
        <f t="shared" si="18"/>
        <v>128</v>
      </c>
      <c r="E170" s="27">
        <f t="shared" si="21"/>
        <v>120</v>
      </c>
      <c r="F170" s="75">
        <v>8</v>
      </c>
      <c r="G170" s="62"/>
      <c r="H170" s="62"/>
      <c r="I170" s="62"/>
    </row>
    <row r="171" spans="1:9" x14ac:dyDescent="0.25">
      <c r="A171" s="75">
        <v>2</v>
      </c>
      <c r="B171" s="75">
        <v>21</v>
      </c>
      <c r="C171" s="76">
        <v>5.5555555555555558E-3</v>
      </c>
      <c r="D171" s="16">
        <f t="shared" si="18"/>
        <v>8</v>
      </c>
      <c r="E171" s="27">
        <f t="shared" si="21"/>
        <v>0</v>
      </c>
      <c r="F171" s="75">
        <v>0</v>
      </c>
      <c r="G171" s="62"/>
      <c r="H171" s="62"/>
      <c r="I171" s="62"/>
    </row>
    <row r="172" spans="1:9" x14ac:dyDescent="0.25">
      <c r="A172" s="75"/>
      <c r="B172" s="75"/>
      <c r="C172" s="76">
        <v>6.2499999999999995E-3</v>
      </c>
      <c r="D172" s="16">
        <f t="shared" si="18"/>
        <v>8.9999999999999982</v>
      </c>
      <c r="E172" s="27">
        <f t="shared" si="21"/>
        <v>0.99999999999999822</v>
      </c>
      <c r="F172" s="75">
        <v>6</v>
      </c>
      <c r="G172" s="62"/>
      <c r="H172" s="62"/>
      <c r="I172" s="62"/>
    </row>
    <row r="173" spans="1:9" x14ac:dyDescent="0.25">
      <c r="A173" s="75"/>
      <c r="B173" s="75"/>
      <c r="C173" s="76">
        <v>6.2499999999999995E-3</v>
      </c>
      <c r="D173" s="16">
        <f t="shared" si="18"/>
        <v>8.9999999999999982</v>
      </c>
      <c r="E173" s="27">
        <f t="shared" si="21"/>
        <v>0.99999999999999822</v>
      </c>
      <c r="F173" s="75">
        <v>7</v>
      </c>
      <c r="G173" s="62"/>
      <c r="H173" s="62"/>
      <c r="I173" s="62"/>
    </row>
    <row r="174" spans="1:9" x14ac:dyDescent="0.25">
      <c r="A174" s="75"/>
      <c r="B174" s="75"/>
      <c r="C174" s="76">
        <v>6.2499999999999995E-3</v>
      </c>
      <c r="D174" s="16">
        <f t="shared" si="18"/>
        <v>8.9999999999999982</v>
      </c>
      <c r="E174" s="27">
        <f t="shared" si="21"/>
        <v>0.99999999999999822</v>
      </c>
      <c r="F174" s="75">
        <v>1</v>
      </c>
      <c r="G174" s="62"/>
      <c r="H174" s="62"/>
      <c r="I174" s="62"/>
    </row>
    <row r="175" spans="1:9" x14ac:dyDescent="0.25">
      <c r="A175" s="75"/>
      <c r="B175" s="75"/>
      <c r="C175" s="76">
        <v>7.6388888888888886E-3</v>
      </c>
      <c r="D175" s="16">
        <f t="shared" si="18"/>
        <v>11</v>
      </c>
      <c r="E175" s="27">
        <f t="shared" si="21"/>
        <v>3</v>
      </c>
      <c r="F175" s="75">
        <v>1</v>
      </c>
      <c r="G175" s="62"/>
      <c r="H175" s="62"/>
      <c r="I175" s="62"/>
    </row>
    <row r="176" spans="1:9" x14ac:dyDescent="0.25">
      <c r="A176" s="75"/>
      <c r="B176" s="75"/>
      <c r="C176" s="76">
        <v>1.2499999999999999E-2</v>
      </c>
      <c r="D176" s="16">
        <f t="shared" si="18"/>
        <v>17.999999999999996</v>
      </c>
      <c r="E176" s="27">
        <f t="shared" si="21"/>
        <v>9.9999999999999964</v>
      </c>
      <c r="F176" s="75">
        <v>1</v>
      </c>
      <c r="G176" s="62"/>
      <c r="H176" s="62"/>
      <c r="I176" s="62"/>
    </row>
    <row r="177" spans="1:9" x14ac:dyDescent="0.25">
      <c r="A177" s="75"/>
      <c r="B177" s="75"/>
      <c r="C177" s="76">
        <v>8.8888888888888892E-2</v>
      </c>
      <c r="D177" s="16">
        <f t="shared" si="18"/>
        <v>128</v>
      </c>
      <c r="E177" s="27">
        <f t="shared" si="21"/>
        <v>120</v>
      </c>
      <c r="F177" s="75">
        <v>8</v>
      </c>
      <c r="G177" s="62"/>
      <c r="H177" s="62"/>
      <c r="I177" s="62"/>
    </row>
    <row r="178" spans="1:9" x14ac:dyDescent="0.25">
      <c r="A178" s="75">
        <v>2</v>
      </c>
      <c r="B178" s="75">
        <v>23</v>
      </c>
      <c r="C178" s="76">
        <v>6.2499999999999995E-3</v>
      </c>
      <c r="D178" s="16">
        <f t="shared" si="18"/>
        <v>8.9999999999999982</v>
      </c>
      <c r="E178" s="27">
        <f>D178-9</f>
        <v>0</v>
      </c>
      <c r="F178" s="75">
        <v>0</v>
      </c>
      <c r="G178" s="62"/>
      <c r="H178" s="62"/>
      <c r="I178" s="62"/>
    </row>
    <row r="179" spans="1:9" x14ac:dyDescent="0.25">
      <c r="A179" s="75"/>
      <c r="B179" s="75"/>
      <c r="C179" s="76">
        <v>8.3333333333333332E-3</v>
      </c>
      <c r="D179" s="16">
        <f t="shared" si="18"/>
        <v>12</v>
      </c>
      <c r="E179" s="27">
        <f t="shared" ref="E179:E180" si="22">D179-9</f>
        <v>3</v>
      </c>
      <c r="F179" s="75">
        <v>1</v>
      </c>
      <c r="G179" s="62"/>
      <c r="H179" s="62"/>
      <c r="I179" s="62"/>
    </row>
    <row r="180" spans="1:9" x14ac:dyDescent="0.25">
      <c r="A180" s="75"/>
      <c r="B180" s="75"/>
      <c r="C180" s="76">
        <v>8.9583333333333334E-2</v>
      </c>
      <c r="D180" s="16">
        <f t="shared" si="18"/>
        <v>129</v>
      </c>
      <c r="E180" s="27">
        <f t="shared" si="22"/>
        <v>120</v>
      </c>
      <c r="F180" s="75">
        <v>8</v>
      </c>
      <c r="G180" s="62"/>
      <c r="H180" s="62"/>
      <c r="I180" s="62"/>
    </row>
    <row r="181" spans="1:9" x14ac:dyDescent="0.25">
      <c r="A181" s="75">
        <v>2</v>
      </c>
      <c r="B181" s="75">
        <v>25</v>
      </c>
      <c r="C181" s="76">
        <v>1.3888888888888888E-2</v>
      </c>
      <c r="D181" s="16">
        <f t="shared" si="18"/>
        <v>20</v>
      </c>
      <c r="E181" s="27">
        <f>D181-20</f>
        <v>0</v>
      </c>
      <c r="F181" s="75">
        <v>0</v>
      </c>
      <c r="G181" s="62"/>
      <c r="H181" s="62"/>
      <c r="I181" s="62"/>
    </row>
    <row r="182" spans="1:9" x14ac:dyDescent="0.25">
      <c r="A182" s="75"/>
      <c r="B182" s="75"/>
      <c r="C182" s="76">
        <v>1.4583333333333332E-2</v>
      </c>
      <c r="D182" s="16">
        <f t="shared" si="18"/>
        <v>20.999999999999996</v>
      </c>
      <c r="E182" s="27">
        <f t="shared" ref="E182:E185" si="23">D182-20</f>
        <v>0.99999999999999645</v>
      </c>
      <c r="F182" s="75">
        <v>1</v>
      </c>
      <c r="G182" s="62"/>
      <c r="H182" s="62"/>
      <c r="I182" s="62"/>
    </row>
    <row r="183" spans="1:9" x14ac:dyDescent="0.25">
      <c r="A183" s="75"/>
      <c r="B183" s="75"/>
      <c r="C183" s="76">
        <v>3.6805555555555557E-2</v>
      </c>
      <c r="D183" s="16">
        <f t="shared" si="18"/>
        <v>53</v>
      </c>
      <c r="E183" s="27">
        <f t="shared" si="23"/>
        <v>33</v>
      </c>
      <c r="F183" s="75">
        <v>6</v>
      </c>
      <c r="G183" s="62"/>
      <c r="H183" s="62"/>
      <c r="I183" s="62"/>
    </row>
    <row r="184" spans="1:9" x14ac:dyDescent="0.25">
      <c r="A184" s="75"/>
      <c r="B184" s="75"/>
      <c r="C184" s="76">
        <v>3.6805555555555557E-2</v>
      </c>
      <c r="D184" s="16">
        <f t="shared" si="18"/>
        <v>53</v>
      </c>
      <c r="E184" s="27">
        <f t="shared" si="23"/>
        <v>33</v>
      </c>
      <c r="F184" s="75">
        <v>7</v>
      </c>
      <c r="G184" s="62"/>
      <c r="H184" s="62"/>
      <c r="I184" s="62"/>
    </row>
    <row r="185" spans="1:9" x14ac:dyDescent="0.25">
      <c r="A185" s="75"/>
      <c r="B185" s="75"/>
      <c r="C185" s="76">
        <v>9.7222222222222224E-2</v>
      </c>
      <c r="D185" s="16">
        <f t="shared" si="18"/>
        <v>140</v>
      </c>
      <c r="E185" s="27">
        <f t="shared" si="23"/>
        <v>120</v>
      </c>
      <c r="F185" s="75">
        <v>8</v>
      </c>
      <c r="G185" s="62"/>
      <c r="H185" s="62"/>
      <c r="I185" s="62"/>
    </row>
    <row r="186" spans="1:9" x14ac:dyDescent="0.25">
      <c r="A186" s="75">
        <v>2</v>
      </c>
      <c r="B186" s="75">
        <v>27</v>
      </c>
      <c r="C186" s="76">
        <v>6.2499999999999995E-3</v>
      </c>
      <c r="D186" s="16">
        <f t="shared" si="18"/>
        <v>8.9999999999999982</v>
      </c>
      <c r="E186" s="27">
        <f>D186-9</f>
        <v>0</v>
      </c>
      <c r="F186" s="75">
        <v>0</v>
      </c>
      <c r="G186" s="62"/>
      <c r="H186" s="62"/>
      <c r="I186" s="62"/>
    </row>
    <row r="187" spans="1:9" x14ac:dyDescent="0.25">
      <c r="A187" s="75"/>
      <c r="B187" s="75"/>
      <c r="C187" s="76">
        <v>6.9444444444444441E-3</v>
      </c>
      <c r="D187" s="16">
        <f t="shared" si="18"/>
        <v>10</v>
      </c>
      <c r="E187" s="27">
        <f t="shared" ref="E187:E188" si="24">D187-9</f>
        <v>1</v>
      </c>
      <c r="F187" s="75">
        <v>1</v>
      </c>
      <c r="G187" s="62"/>
      <c r="H187" s="62"/>
      <c r="I187" s="62"/>
    </row>
    <row r="188" spans="1:9" x14ac:dyDescent="0.25">
      <c r="A188" s="75"/>
      <c r="B188" s="75"/>
      <c r="C188" s="76">
        <v>8.9583333333333334E-2</v>
      </c>
      <c r="D188" s="16">
        <f t="shared" si="18"/>
        <v>129</v>
      </c>
      <c r="E188" s="27">
        <f t="shared" si="24"/>
        <v>120</v>
      </c>
      <c r="F188" s="75">
        <v>8</v>
      </c>
      <c r="G188" s="62"/>
      <c r="H188" s="62"/>
      <c r="I188" s="62"/>
    </row>
    <row r="189" spans="1:9" x14ac:dyDescent="0.25">
      <c r="A189" s="75">
        <v>2</v>
      </c>
      <c r="B189" s="75">
        <v>29</v>
      </c>
      <c r="C189" s="76">
        <v>4.8611111111111112E-3</v>
      </c>
      <c r="D189" s="16">
        <f t="shared" si="18"/>
        <v>7</v>
      </c>
      <c r="E189" s="27">
        <f>D189-7</f>
        <v>0</v>
      </c>
      <c r="F189" s="75">
        <v>0</v>
      </c>
      <c r="G189" s="62"/>
      <c r="H189" s="62"/>
      <c r="I189" s="62"/>
    </row>
    <row r="190" spans="1:9" x14ac:dyDescent="0.25">
      <c r="A190" s="75"/>
      <c r="B190" s="75"/>
      <c r="C190" s="76">
        <v>6.2499999999999995E-3</v>
      </c>
      <c r="D190" s="16">
        <f t="shared" si="18"/>
        <v>8.9999999999999982</v>
      </c>
      <c r="E190" s="27">
        <f t="shared" ref="E190:E192" si="25">D190-7</f>
        <v>1.9999999999999982</v>
      </c>
      <c r="F190" s="75">
        <v>6</v>
      </c>
      <c r="G190" s="62"/>
      <c r="H190" s="62"/>
      <c r="I190" s="62"/>
    </row>
    <row r="191" spans="1:9" x14ac:dyDescent="0.25">
      <c r="A191" s="75"/>
      <c r="B191" s="75"/>
      <c r="C191" s="76">
        <v>6.2499999999999995E-3</v>
      </c>
      <c r="D191" s="16">
        <f t="shared" si="18"/>
        <v>8.9999999999999982</v>
      </c>
      <c r="E191" s="27">
        <f t="shared" si="25"/>
        <v>1.9999999999999982</v>
      </c>
      <c r="F191" s="75">
        <v>7</v>
      </c>
      <c r="G191" s="62"/>
      <c r="H191" s="62"/>
      <c r="I191" s="62"/>
    </row>
    <row r="192" spans="1:9" x14ac:dyDescent="0.25">
      <c r="A192" s="75"/>
      <c r="B192" s="75"/>
      <c r="C192" s="76">
        <v>8.819444444444445E-2</v>
      </c>
      <c r="D192" s="16">
        <f t="shared" si="18"/>
        <v>127</v>
      </c>
      <c r="E192" s="27">
        <f t="shared" si="25"/>
        <v>120</v>
      </c>
      <c r="F192" s="75">
        <v>8</v>
      </c>
      <c r="G192" s="62"/>
      <c r="H192" s="62"/>
      <c r="I192" s="62"/>
    </row>
    <row r="193" spans="1:9" x14ac:dyDescent="0.25">
      <c r="A193" s="75"/>
      <c r="B193" s="75"/>
      <c r="C193" s="76"/>
      <c r="D193" s="16"/>
      <c r="E193" s="27"/>
      <c r="F193" s="75"/>
      <c r="G193" s="62"/>
      <c r="H193" s="62"/>
      <c r="I193" s="62"/>
    </row>
    <row r="194" spans="1:9" x14ac:dyDescent="0.25">
      <c r="A194" s="75"/>
      <c r="B194" s="75"/>
      <c r="C194" s="76"/>
      <c r="D194" s="16"/>
      <c r="E194" s="27"/>
      <c r="F194" s="75"/>
      <c r="G194" s="62"/>
      <c r="H194" s="62"/>
      <c r="I194" s="62"/>
    </row>
    <row r="195" spans="1:9" x14ac:dyDescent="0.25">
      <c r="A195" s="75"/>
      <c r="B195" s="75"/>
      <c r="C195" s="76"/>
      <c r="D195" s="16"/>
      <c r="E195" s="27"/>
      <c r="F195" s="75"/>
      <c r="G195" s="62"/>
      <c r="H195" s="62"/>
      <c r="I195" s="62"/>
    </row>
    <row r="196" spans="1:9" x14ac:dyDescent="0.25">
      <c r="A196" s="75"/>
      <c r="B196" s="75"/>
      <c r="C196" s="76"/>
      <c r="D196" s="16"/>
      <c r="E196" s="27"/>
      <c r="F196" s="75"/>
      <c r="G196" s="62"/>
      <c r="H196" s="62"/>
      <c r="I196" s="62"/>
    </row>
    <row r="197" spans="1:9" x14ac:dyDescent="0.25">
      <c r="A197" s="75"/>
      <c r="B197" s="75"/>
      <c r="C197" s="76"/>
      <c r="D197" s="16"/>
      <c r="E197" s="27"/>
      <c r="F197" s="75"/>
      <c r="G197" s="62"/>
      <c r="H197" s="62"/>
      <c r="I197" s="62"/>
    </row>
    <row r="198" spans="1:9" x14ac:dyDescent="0.25">
      <c r="A198" s="75"/>
      <c r="B198" s="75"/>
      <c r="C198" s="76"/>
      <c r="D198" s="16"/>
      <c r="E198" s="27"/>
      <c r="F198" s="75"/>
      <c r="G198" s="62"/>
      <c r="H198" s="62"/>
      <c r="I198" s="62"/>
    </row>
    <row r="199" spans="1:9" x14ac:dyDescent="0.25">
      <c r="A199" s="75"/>
      <c r="B199" s="75"/>
      <c r="C199" s="76"/>
      <c r="D199" s="16"/>
      <c r="E199" s="27"/>
      <c r="F199" s="75"/>
      <c r="G199" s="62"/>
      <c r="H199" s="62"/>
      <c r="I199" s="62"/>
    </row>
    <row r="200" spans="1:9" x14ac:dyDescent="0.25">
      <c r="A200" s="75"/>
      <c r="B200" s="75"/>
      <c r="C200" s="76"/>
      <c r="D200" s="16"/>
      <c r="E200" s="27"/>
      <c r="F200" s="75"/>
      <c r="G200" s="62"/>
      <c r="H200" s="62"/>
      <c r="I200" s="62"/>
    </row>
    <row r="201" spans="1:9" x14ac:dyDescent="0.25">
      <c r="A201" s="75"/>
      <c r="B201" s="75"/>
      <c r="C201" s="76"/>
      <c r="D201" s="16"/>
      <c r="E201" s="27"/>
      <c r="F201" s="75"/>
      <c r="G201" s="62"/>
      <c r="H201" s="62"/>
      <c r="I201" s="62"/>
    </row>
    <row r="202" spans="1:9" x14ac:dyDescent="0.25">
      <c r="A202" s="75"/>
      <c r="B202" s="75"/>
      <c r="C202" s="76"/>
      <c r="D202" s="16"/>
      <c r="E202" s="27"/>
      <c r="F202" s="75"/>
      <c r="G202" s="62"/>
      <c r="H202" s="62"/>
      <c r="I202" s="62"/>
    </row>
    <row r="203" spans="1:9" x14ac:dyDescent="0.25">
      <c r="A203" s="75"/>
      <c r="B203" s="75"/>
      <c r="C203" s="76"/>
      <c r="D203" s="16"/>
      <c r="E203" s="27"/>
      <c r="F203" s="75"/>
      <c r="G203" s="62"/>
      <c r="H203" s="62"/>
      <c r="I203" s="62"/>
    </row>
    <row r="204" spans="1:9" x14ac:dyDescent="0.25">
      <c r="A204" s="75"/>
      <c r="B204" s="75"/>
      <c r="C204" s="76"/>
      <c r="D204" s="16"/>
      <c r="E204" s="27"/>
      <c r="F204" s="75"/>
      <c r="G204" s="62"/>
      <c r="H204" s="62"/>
      <c r="I204" s="62"/>
    </row>
    <row r="205" spans="1:9" x14ac:dyDescent="0.25">
      <c r="A205" s="75"/>
      <c r="B205" s="75"/>
      <c r="C205" s="76"/>
      <c r="D205" s="16"/>
      <c r="E205" s="27"/>
      <c r="F205" s="75"/>
      <c r="G205" s="62"/>
      <c r="H205" s="62"/>
      <c r="I205" s="62"/>
    </row>
    <row r="206" spans="1:9" x14ac:dyDescent="0.25">
      <c r="A206" s="75"/>
      <c r="B206" s="75"/>
      <c r="C206" s="76"/>
      <c r="D206" s="16"/>
      <c r="E206" s="27"/>
      <c r="F206" s="75"/>
      <c r="G206" s="62"/>
      <c r="H206" s="62"/>
      <c r="I206" s="62"/>
    </row>
    <row r="207" spans="1:9" x14ac:dyDescent="0.25">
      <c r="A207" s="75"/>
      <c r="B207" s="75"/>
      <c r="C207" s="76"/>
      <c r="D207" s="16"/>
      <c r="E207" s="27"/>
      <c r="F207" s="75"/>
      <c r="G207" s="62"/>
      <c r="H207" s="62"/>
      <c r="I207" s="62"/>
    </row>
    <row r="208" spans="1:9" x14ac:dyDescent="0.25">
      <c r="A208" s="75"/>
      <c r="B208" s="75"/>
      <c r="C208" s="76"/>
      <c r="D208" s="16"/>
      <c r="E208" s="27"/>
      <c r="F208" s="75"/>
      <c r="G208" s="62"/>
      <c r="H208" s="62"/>
      <c r="I208" s="62"/>
    </row>
    <row r="209" spans="1:9" x14ac:dyDescent="0.25">
      <c r="A209" s="75"/>
      <c r="B209" s="75"/>
      <c r="C209" s="76"/>
      <c r="D209" s="16"/>
      <c r="E209" s="27"/>
      <c r="F209" s="75"/>
      <c r="G209" s="73"/>
      <c r="H209" s="73"/>
      <c r="I209" s="73"/>
    </row>
    <row r="210" spans="1:9" x14ac:dyDescent="0.25">
      <c r="A210" s="75"/>
      <c r="B210" s="75"/>
      <c r="C210" s="76"/>
      <c r="D210" s="16"/>
      <c r="E210" s="27"/>
      <c r="F210" s="75"/>
      <c r="G210" s="73"/>
      <c r="H210" s="73"/>
      <c r="I210" s="73"/>
    </row>
    <row r="211" spans="1:9" x14ac:dyDescent="0.25">
      <c r="A211" s="75"/>
      <c r="B211" s="75"/>
      <c r="C211" s="76"/>
      <c r="D211" s="16"/>
      <c r="E211" s="27"/>
      <c r="F211" s="75"/>
      <c r="G211" s="73"/>
      <c r="H211" s="73"/>
      <c r="I211" s="73"/>
    </row>
    <row r="212" spans="1:9" x14ac:dyDescent="0.25">
      <c r="A212" s="75"/>
      <c r="B212" s="75"/>
      <c r="C212" s="76"/>
      <c r="D212" s="16"/>
      <c r="E212" s="27"/>
      <c r="F212" s="75"/>
      <c r="G212" s="73"/>
      <c r="H212" s="73"/>
      <c r="I212" s="73"/>
    </row>
    <row r="213" spans="1:9" x14ac:dyDescent="0.25">
      <c r="A213" s="75"/>
      <c r="B213" s="75"/>
      <c r="C213" s="76"/>
      <c r="D213" s="16"/>
      <c r="E213" s="27"/>
      <c r="F213" s="75"/>
      <c r="G213" s="73"/>
      <c r="H213" s="73"/>
      <c r="I213" s="73"/>
    </row>
    <row r="214" spans="1:9" x14ac:dyDescent="0.25">
      <c r="A214" s="75"/>
      <c r="B214" s="75"/>
      <c r="C214" s="76"/>
      <c r="D214" s="16"/>
      <c r="E214" s="27"/>
      <c r="F214" s="75"/>
      <c r="G214" s="73"/>
      <c r="H214" s="73"/>
      <c r="I214" s="73"/>
    </row>
    <row r="215" spans="1:9" x14ac:dyDescent="0.25">
      <c r="A215" s="75"/>
      <c r="B215" s="75"/>
      <c r="C215" s="76"/>
      <c r="D215" s="16"/>
      <c r="E215" s="27"/>
      <c r="F215" s="75"/>
      <c r="G215" s="73"/>
      <c r="H215" s="73"/>
      <c r="I215" s="73"/>
    </row>
    <row r="216" spans="1:9" x14ac:dyDescent="0.25">
      <c r="A216" s="75"/>
      <c r="B216" s="75"/>
      <c r="C216" s="76"/>
      <c r="D216" s="16"/>
      <c r="E216" s="27"/>
      <c r="F216" s="75"/>
      <c r="G216" s="73"/>
      <c r="H216" s="73"/>
      <c r="I216" s="73"/>
    </row>
    <row r="217" spans="1:9" x14ac:dyDescent="0.25">
      <c r="A217" s="75"/>
      <c r="B217" s="75"/>
      <c r="C217" s="76"/>
      <c r="D217" s="16"/>
      <c r="E217" s="27"/>
      <c r="F217" s="75"/>
      <c r="G217" s="73"/>
      <c r="H217" s="73"/>
      <c r="I217" s="73"/>
    </row>
    <row r="218" spans="1:9" x14ac:dyDescent="0.25">
      <c r="A218" s="75"/>
      <c r="B218" s="75"/>
      <c r="C218" s="76"/>
      <c r="D218" s="16"/>
      <c r="E218" s="27"/>
      <c r="F218" s="75"/>
      <c r="G218" s="73"/>
      <c r="H218" s="73"/>
      <c r="I218" s="73"/>
    </row>
    <row r="219" spans="1:9" x14ac:dyDescent="0.25">
      <c r="A219" s="75"/>
      <c r="B219" s="75"/>
      <c r="C219" s="76"/>
      <c r="D219" s="16"/>
      <c r="E219" s="27"/>
      <c r="F219" s="75"/>
      <c r="G219" s="73"/>
      <c r="H219" s="73"/>
      <c r="I219" s="73"/>
    </row>
    <row r="220" spans="1:9" x14ac:dyDescent="0.25">
      <c r="A220" s="75"/>
      <c r="B220" s="75"/>
      <c r="C220" s="76"/>
      <c r="D220" s="16"/>
      <c r="E220" s="27"/>
      <c r="F220" s="75"/>
      <c r="G220" s="73"/>
      <c r="H220" s="73"/>
      <c r="I220" s="73"/>
    </row>
    <row r="221" spans="1:9" x14ac:dyDescent="0.25">
      <c r="A221" s="75"/>
      <c r="B221" s="75"/>
      <c r="C221" s="76"/>
      <c r="D221" s="16"/>
      <c r="E221" s="27"/>
      <c r="F221" s="75"/>
      <c r="G221" s="73"/>
      <c r="H221" s="73"/>
      <c r="I221" s="73"/>
    </row>
    <row r="222" spans="1:9" x14ac:dyDescent="0.25">
      <c r="A222" s="75"/>
      <c r="B222" s="75"/>
      <c r="C222" s="76"/>
      <c r="D222" s="16"/>
      <c r="E222" s="27"/>
      <c r="F222" s="75"/>
      <c r="G222" s="73"/>
      <c r="H222" s="73"/>
      <c r="I222" s="73"/>
    </row>
    <row r="223" spans="1:9" x14ac:dyDescent="0.25">
      <c r="A223" s="75"/>
      <c r="B223" s="75"/>
      <c r="C223" s="76"/>
      <c r="D223" s="16"/>
      <c r="E223" s="27"/>
      <c r="F223" s="75"/>
      <c r="G223" s="73"/>
      <c r="H223" s="73"/>
      <c r="I223" s="73"/>
    </row>
    <row r="224" spans="1:9" x14ac:dyDescent="0.25">
      <c r="A224" s="75"/>
      <c r="B224" s="75"/>
      <c r="C224" s="76"/>
      <c r="D224" s="16"/>
      <c r="E224" s="27"/>
      <c r="F224" s="75"/>
      <c r="G224" s="73"/>
      <c r="H224" s="73"/>
      <c r="I224" s="73"/>
    </row>
    <row r="225" spans="1:9" x14ac:dyDescent="0.25">
      <c r="A225" s="75"/>
      <c r="B225" s="75"/>
      <c r="C225" s="76"/>
      <c r="D225" s="16"/>
      <c r="E225" s="27"/>
      <c r="F225" s="75"/>
      <c r="G225" s="73"/>
      <c r="H225" s="73"/>
      <c r="I225" s="73"/>
    </row>
    <row r="226" spans="1:9" x14ac:dyDescent="0.25">
      <c r="A226" s="75"/>
      <c r="B226" s="75"/>
      <c r="C226" s="76"/>
      <c r="D226" s="16"/>
      <c r="E226" s="27"/>
      <c r="F226" s="75"/>
      <c r="G226" s="73"/>
      <c r="H226" s="73"/>
      <c r="I226" s="73"/>
    </row>
    <row r="227" spans="1:9" x14ac:dyDescent="0.25">
      <c r="A227" s="75"/>
      <c r="B227" s="75"/>
      <c r="C227" s="76"/>
      <c r="D227" s="16"/>
      <c r="E227" s="27"/>
      <c r="F227" s="75"/>
      <c r="G227" s="73"/>
      <c r="H227" s="73"/>
      <c r="I227" s="73"/>
    </row>
    <row r="228" spans="1:9" x14ac:dyDescent="0.25">
      <c r="A228" s="75"/>
      <c r="B228" s="75"/>
      <c r="C228" s="76"/>
      <c r="D228" s="16"/>
      <c r="E228" s="27"/>
      <c r="F228" s="75"/>
      <c r="G228" s="73"/>
      <c r="H228" s="73"/>
      <c r="I228" s="73"/>
    </row>
    <row r="229" spans="1:9" x14ac:dyDescent="0.25">
      <c r="A229" s="75"/>
      <c r="B229" s="75"/>
      <c r="C229" s="76"/>
      <c r="D229" s="16"/>
      <c r="E229" s="27"/>
      <c r="F229" s="75"/>
      <c r="G229" s="73"/>
      <c r="H229" s="73"/>
      <c r="I229" s="73"/>
    </row>
    <row r="230" spans="1:9" x14ac:dyDescent="0.25">
      <c r="A230" s="75"/>
      <c r="B230" s="75"/>
      <c r="C230" s="76"/>
      <c r="D230" s="16"/>
      <c r="E230" s="27"/>
      <c r="F230" s="75"/>
      <c r="G230" s="73"/>
      <c r="H230" s="73"/>
      <c r="I230" s="73"/>
    </row>
    <row r="231" spans="1:9" x14ac:dyDescent="0.25">
      <c r="A231" s="75"/>
      <c r="B231" s="75"/>
      <c r="C231" s="76"/>
      <c r="D231" s="16"/>
      <c r="E231" s="27"/>
      <c r="F231" s="75"/>
      <c r="G231" s="73"/>
      <c r="H231" s="73"/>
      <c r="I231" s="73"/>
    </row>
    <row r="232" spans="1:9" x14ac:dyDescent="0.25">
      <c r="A232" s="75"/>
      <c r="B232" s="75"/>
      <c r="C232" s="76"/>
      <c r="D232" s="16"/>
      <c r="E232" s="27"/>
      <c r="F232" s="75"/>
      <c r="G232" s="73"/>
      <c r="H232" s="73"/>
      <c r="I232" s="73"/>
    </row>
    <row r="233" spans="1:9" x14ac:dyDescent="0.25">
      <c r="A233" s="75"/>
      <c r="B233" s="75"/>
      <c r="C233" s="76"/>
      <c r="D233" s="16"/>
      <c r="E233" s="27"/>
      <c r="F233" s="75"/>
      <c r="G233" s="73"/>
      <c r="H233" s="73"/>
      <c r="I233" s="73"/>
    </row>
    <row r="234" spans="1:9" x14ac:dyDescent="0.25">
      <c r="A234" s="75"/>
      <c r="B234" s="75"/>
      <c r="C234" s="76"/>
      <c r="D234" s="16"/>
      <c r="E234" s="27"/>
      <c r="F234" s="75"/>
      <c r="G234" s="73"/>
      <c r="H234" s="73"/>
      <c r="I234" s="73"/>
    </row>
    <row r="235" spans="1:9" x14ac:dyDescent="0.25">
      <c r="A235" s="75"/>
      <c r="B235" s="75"/>
      <c r="C235" s="76"/>
      <c r="D235" s="16"/>
      <c r="E235" s="27"/>
      <c r="F235" s="75"/>
      <c r="G235" s="73"/>
      <c r="H235" s="73"/>
      <c r="I235" s="73"/>
    </row>
    <row r="236" spans="1:9" x14ac:dyDescent="0.25">
      <c r="A236" s="75"/>
      <c r="B236" s="75"/>
      <c r="C236" s="76"/>
      <c r="D236" s="16"/>
      <c r="E236" s="27"/>
      <c r="F236" s="75"/>
      <c r="G236" s="73"/>
      <c r="H236" s="73"/>
      <c r="I236" s="73"/>
    </row>
    <row r="237" spans="1:9" x14ac:dyDescent="0.25">
      <c r="A237" s="75"/>
      <c r="B237" s="75"/>
      <c r="C237" s="76"/>
      <c r="D237" s="16"/>
      <c r="E237" s="27"/>
      <c r="F237" s="75"/>
      <c r="G237" s="73"/>
      <c r="H237" s="73"/>
      <c r="I237" s="73"/>
    </row>
    <row r="238" spans="1:9" x14ac:dyDescent="0.25">
      <c r="A238" s="75"/>
      <c r="B238" s="75"/>
      <c r="C238" s="76"/>
      <c r="D238" s="16"/>
      <c r="E238" s="27"/>
      <c r="F238" s="75"/>
      <c r="G238" s="73"/>
      <c r="H238" s="73"/>
      <c r="I238" s="73"/>
    </row>
    <row r="239" spans="1:9" x14ac:dyDescent="0.25">
      <c r="A239" s="75"/>
      <c r="B239" s="75"/>
      <c r="C239" s="76"/>
      <c r="D239" s="16"/>
      <c r="E239" s="27"/>
      <c r="F239" s="75"/>
      <c r="G239" s="73"/>
      <c r="H239" s="73"/>
      <c r="I239" s="73"/>
    </row>
    <row r="240" spans="1:9" x14ac:dyDescent="0.25">
      <c r="A240" s="75"/>
      <c r="B240" s="75"/>
      <c r="C240" s="76"/>
      <c r="D240" s="16"/>
      <c r="E240" s="27"/>
      <c r="F240" s="75"/>
      <c r="G240" s="73"/>
      <c r="H240" s="73"/>
      <c r="I240" s="73"/>
    </row>
    <row r="241" spans="1:9" x14ac:dyDescent="0.25">
      <c r="A241" s="75"/>
      <c r="B241" s="75"/>
      <c r="C241" s="76"/>
      <c r="D241" s="16"/>
      <c r="E241" s="27"/>
      <c r="F241" s="75"/>
      <c r="G241" s="73"/>
      <c r="H241" s="73"/>
      <c r="I241" s="73"/>
    </row>
    <row r="242" spans="1:9" x14ac:dyDescent="0.25">
      <c r="A242" s="75"/>
      <c r="B242" s="75"/>
      <c r="C242" s="76"/>
      <c r="D242" s="16"/>
      <c r="E242" s="27"/>
      <c r="F242" s="75"/>
      <c r="G242" s="73"/>
      <c r="H242" s="73"/>
      <c r="I242" s="73"/>
    </row>
    <row r="243" spans="1:9" x14ac:dyDescent="0.25">
      <c r="A243" s="75"/>
      <c r="B243" s="75"/>
      <c r="C243" s="76"/>
      <c r="D243" s="16"/>
      <c r="E243" s="27"/>
      <c r="F243" s="75"/>
      <c r="G243" s="73"/>
      <c r="H243" s="73"/>
      <c r="I243" s="73"/>
    </row>
    <row r="244" spans="1:9" x14ac:dyDescent="0.25">
      <c r="A244" s="75"/>
      <c r="B244" s="75"/>
      <c r="C244" s="76"/>
      <c r="D244" s="16"/>
      <c r="E244" s="27"/>
      <c r="F244" s="75"/>
      <c r="G244" s="73"/>
      <c r="H244" s="73"/>
      <c r="I244" s="73"/>
    </row>
    <row r="245" spans="1:9" x14ac:dyDescent="0.25">
      <c r="A245" s="75"/>
      <c r="B245" s="75"/>
      <c r="C245" s="76"/>
      <c r="D245" s="16"/>
      <c r="E245" s="27"/>
      <c r="F245" s="75"/>
      <c r="G245" s="73"/>
      <c r="H245" s="73"/>
      <c r="I245" s="73"/>
    </row>
    <row r="246" spans="1:9" x14ac:dyDescent="0.25">
      <c r="A246" s="75"/>
      <c r="B246" s="75"/>
      <c r="C246" s="76"/>
      <c r="D246" s="16"/>
      <c r="E246" s="27"/>
      <c r="F246" s="75"/>
      <c r="G246" s="73"/>
      <c r="H246" s="73"/>
      <c r="I246" s="73"/>
    </row>
    <row r="247" spans="1:9" x14ac:dyDescent="0.25">
      <c r="A247" s="75"/>
      <c r="B247" s="75"/>
      <c r="C247" s="76"/>
      <c r="D247" s="16"/>
      <c r="E247" s="27"/>
      <c r="F247" s="75"/>
      <c r="G247" s="73"/>
      <c r="H247" s="73"/>
      <c r="I247" s="73"/>
    </row>
    <row r="248" spans="1:9" x14ac:dyDescent="0.25">
      <c r="A248" s="75"/>
      <c r="B248" s="75"/>
      <c r="C248" s="76"/>
      <c r="D248" s="16"/>
      <c r="E248" s="27"/>
      <c r="F248" s="75"/>
      <c r="G248" s="73"/>
      <c r="H248" s="73"/>
      <c r="I248" s="73"/>
    </row>
    <row r="249" spans="1:9" x14ac:dyDescent="0.25">
      <c r="A249" s="75"/>
      <c r="B249" s="75"/>
      <c r="C249" s="76"/>
      <c r="D249" s="16"/>
      <c r="E249" s="27"/>
      <c r="F249" s="75"/>
      <c r="G249" s="73"/>
      <c r="H249" s="73"/>
      <c r="I249" s="73"/>
    </row>
    <row r="250" spans="1:9" x14ac:dyDescent="0.25">
      <c r="A250" s="75"/>
      <c r="B250" s="75"/>
      <c r="C250" s="76"/>
      <c r="D250" s="16"/>
      <c r="E250" s="27"/>
      <c r="F250" s="75"/>
      <c r="G250" s="73"/>
      <c r="H250" s="73"/>
      <c r="I250" s="73"/>
    </row>
    <row r="251" spans="1:9" x14ac:dyDescent="0.25">
      <c r="A251" s="75"/>
      <c r="B251" s="75"/>
      <c r="C251" s="76"/>
      <c r="D251" s="16"/>
      <c r="E251" s="27"/>
      <c r="F251" s="75"/>
      <c r="G251" s="73"/>
      <c r="H251" s="73"/>
      <c r="I251" s="73"/>
    </row>
    <row r="252" spans="1:9" x14ac:dyDescent="0.25">
      <c r="A252" s="75"/>
      <c r="B252" s="75"/>
      <c r="C252" s="76"/>
      <c r="D252" s="16"/>
      <c r="E252" s="27"/>
      <c r="F252" s="75"/>
      <c r="G252" s="73"/>
      <c r="H252" s="73"/>
      <c r="I252" s="73"/>
    </row>
    <row r="253" spans="1:9" x14ac:dyDescent="0.25">
      <c r="A253" s="75"/>
      <c r="B253" s="75"/>
      <c r="C253" s="76"/>
      <c r="D253" s="16"/>
      <c r="E253" s="27"/>
      <c r="F253" s="75"/>
      <c r="G253" s="73"/>
      <c r="H253" s="73"/>
      <c r="I253" s="73"/>
    </row>
    <row r="254" spans="1:9" x14ac:dyDescent="0.25">
      <c r="A254" s="75"/>
      <c r="B254" s="75"/>
      <c r="C254" s="76"/>
      <c r="D254" s="16"/>
      <c r="E254" s="27"/>
      <c r="F254" s="75"/>
      <c r="G254" s="73"/>
      <c r="H254" s="73"/>
      <c r="I254" s="73"/>
    </row>
    <row r="255" spans="1:9" x14ac:dyDescent="0.25">
      <c r="A255" s="75"/>
      <c r="B255" s="75"/>
      <c r="C255" s="76"/>
      <c r="D255" s="16"/>
      <c r="E255" s="27"/>
      <c r="F255" s="75"/>
      <c r="G255" s="73"/>
      <c r="H255" s="73"/>
      <c r="I255" s="73"/>
    </row>
    <row r="256" spans="1:9" x14ac:dyDescent="0.25">
      <c r="A256" s="75"/>
      <c r="B256" s="75"/>
      <c r="C256" s="76"/>
      <c r="D256" s="16"/>
      <c r="E256" s="27"/>
      <c r="F256" s="75"/>
      <c r="G256" s="73"/>
      <c r="H256" s="73"/>
      <c r="I256" s="73"/>
    </row>
    <row r="257" spans="1:9" x14ac:dyDescent="0.25">
      <c r="A257" s="75"/>
      <c r="B257" s="75"/>
      <c r="C257" s="76"/>
      <c r="D257" s="16"/>
      <c r="E257" s="27"/>
      <c r="F257" s="75"/>
      <c r="G257" s="73"/>
      <c r="H257" s="73"/>
      <c r="I257" s="73"/>
    </row>
    <row r="258" spans="1:9" x14ac:dyDescent="0.25">
      <c r="A258" s="75"/>
      <c r="B258" s="75"/>
      <c r="C258" s="76"/>
      <c r="D258" s="16"/>
      <c r="E258" s="27"/>
      <c r="F258" s="75"/>
      <c r="G258" s="73"/>
      <c r="H258" s="73"/>
      <c r="I258" s="73"/>
    </row>
    <row r="259" spans="1:9" x14ac:dyDescent="0.25">
      <c r="A259" s="75"/>
      <c r="B259" s="75"/>
      <c r="C259" s="76"/>
      <c r="D259" s="16"/>
      <c r="E259" s="27"/>
      <c r="F259" s="75"/>
      <c r="G259" s="74"/>
      <c r="H259" s="74"/>
      <c r="I259" s="74"/>
    </row>
    <row r="260" spans="1:9" x14ac:dyDescent="0.25">
      <c r="A260" s="75"/>
      <c r="B260" s="75"/>
      <c r="C260" s="76"/>
      <c r="D260" s="16"/>
      <c r="E260" s="27"/>
      <c r="F260" s="75"/>
      <c r="G260" s="74"/>
      <c r="H260" s="74"/>
      <c r="I260" s="74"/>
    </row>
    <row r="261" spans="1:9" x14ac:dyDescent="0.25">
      <c r="A261" s="75"/>
      <c r="B261" s="75"/>
      <c r="C261" s="76"/>
      <c r="D261" s="16"/>
      <c r="E261" s="27"/>
      <c r="F261" s="75"/>
      <c r="G261" s="74"/>
      <c r="H261" s="74"/>
      <c r="I261" s="74"/>
    </row>
    <row r="262" spans="1:9" x14ac:dyDescent="0.25">
      <c r="A262" s="75"/>
      <c r="B262" s="75"/>
      <c r="C262" s="76"/>
      <c r="D262" s="16"/>
      <c r="E262" s="27"/>
      <c r="F262" s="75"/>
      <c r="G262" s="74"/>
      <c r="H262" s="74"/>
      <c r="I262" s="74"/>
    </row>
    <row r="263" spans="1:9" x14ac:dyDescent="0.25">
      <c r="A263" s="75"/>
      <c r="B263" s="75"/>
      <c r="C263" s="76"/>
      <c r="D263" s="16"/>
      <c r="E263" s="27"/>
      <c r="F263" s="75"/>
      <c r="G263" s="74"/>
      <c r="H263" s="74"/>
      <c r="I263" s="74"/>
    </row>
    <row r="264" spans="1:9" x14ac:dyDescent="0.25">
      <c r="A264" s="75"/>
      <c r="B264" s="75"/>
      <c r="C264" s="76"/>
      <c r="D264" s="16"/>
      <c r="E264" s="27"/>
      <c r="F264" s="75"/>
      <c r="G264" s="74"/>
      <c r="H264" s="74"/>
      <c r="I264" s="74"/>
    </row>
    <row r="265" spans="1:9" x14ac:dyDescent="0.25">
      <c r="A265" s="75"/>
      <c r="B265" s="75"/>
      <c r="C265" s="76"/>
      <c r="D265" s="16"/>
      <c r="E265" s="27"/>
      <c r="F265" s="75"/>
      <c r="G265" s="74"/>
      <c r="H265" s="74"/>
      <c r="I265" s="74"/>
    </row>
    <row r="266" spans="1:9" x14ac:dyDescent="0.25">
      <c r="A266" s="75"/>
      <c r="B266" s="75"/>
      <c r="C266" s="76"/>
      <c r="D266" s="16"/>
      <c r="E266" s="27"/>
      <c r="F266" s="75"/>
      <c r="G266" s="74"/>
      <c r="H266" s="74"/>
      <c r="I266" s="74"/>
    </row>
    <row r="267" spans="1:9" x14ac:dyDescent="0.25">
      <c r="A267" s="75"/>
      <c r="B267" s="75"/>
      <c r="C267" s="76"/>
      <c r="D267" s="16"/>
      <c r="E267" s="27"/>
      <c r="F267" s="75"/>
      <c r="G267" s="74"/>
      <c r="H267" s="74"/>
      <c r="I267" s="74"/>
    </row>
    <row r="268" spans="1:9" x14ac:dyDescent="0.25">
      <c r="A268" s="75"/>
      <c r="B268" s="75"/>
      <c r="C268" s="76"/>
      <c r="D268" s="16"/>
      <c r="E268" s="27"/>
      <c r="F268" s="75"/>
      <c r="G268" s="74"/>
      <c r="H268" s="74"/>
      <c r="I268" s="74"/>
    </row>
    <row r="269" spans="1:9" x14ac:dyDescent="0.25">
      <c r="A269" s="75"/>
      <c r="B269" s="75"/>
      <c r="C269" s="76"/>
      <c r="D269" s="16"/>
      <c r="E269" s="27"/>
      <c r="F269" s="75"/>
      <c r="G269" s="74"/>
      <c r="H269" s="74"/>
      <c r="I269" s="74"/>
    </row>
    <row r="270" spans="1:9" x14ac:dyDescent="0.25">
      <c r="A270" s="75"/>
      <c r="B270" s="75"/>
      <c r="C270" s="76"/>
      <c r="D270" s="16"/>
      <c r="E270" s="27"/>
      <c r="F270" s="75"/>
      <c r="G270" s="74"/>
      <c r="H270" s="74"/>
      <c r="I270" s="74"/>
    </row>
    <row r="271" spans="1:9" x14ac:dyDescent="0.25">
      <c r="A271" s="75"/>
      <c r="B271" s="75"/>
      <c r="C271" s="76"/>
      <c r="D271" s="16"/>
      <c r="E271" s="27"/>
      <c r="F271" s="75"/>
      <c r="G271" s="74"/>
      <c r="H271" s="74"/>
      <c r="I271" s="74"/>
    </row>
    <row r="272" spans="1:9" x14ac:dyDescent="0.25">
      <c r="A272" s="75"/>
      <c r="B272" s="75"/>
      <c r="C272" s="76"/>
      <c r="D272" s="16"/>
      <c r="E272" s="27"/>
      <c r="F272" s="75"/>
      <c r="G272" s="74"/>
      <c r="H272" s="74"/>
      <c r="I272" s="74"/>
    </row>
    <row r="273" spans="1:9" x14ac:dyDescent="0.25">
      <c r="A273" s="75"/>
      <c r="B273" s="75"/>
      <c r="C273" s="76"/>
      <c r="D273" s="16"/>
      <c r="E273" s="34"/>
      <c r="F273" s="75"/>
      <c r="G273" s="74"/>
      <c r="H273" s="74"/>
      <c r="I273" s="74"/>
    </row>
    <row r="274" spans="1:9" x14ac:dyDescent="0.25">
      <c r="A274" s="75"/>
      <c r="B274" s="75"/>
      <c r="C274" s="76"/>
      <c r="D274" s="16"/>
      <c r="E274" s="34"/>
      <c r="F274" s="75"/>
      <c r="G274" s="74"/>
      <c r="H274" s="74"/>
      <c r="I274" s="74"/>
    </row>
    <row r="275" spans="1:9" x14ac:dyDescent="0.25">
      <c r="A275" s="75"/>
      <c r="B275" s="75"/>
      <c r="C275" s="76"/>
      <c r="D275" s="16"/>
      <c r="E275" s="34"/>
      <c r="F275" s="75"/>
      <c r="G275" s="74"/>
      <c r="H275" s="74"/>
      <c r="I275" s="74"/>
    </row>
    <row r="276" spans="1:9" x14ac:dyDescent="0.25">
      <c r="A276" s="75"/>
      <c r="B276" s="75"/>
      <c r="C276" s="76"/>
      <c r="D276" s="16"/>
      <c r="E276" s="34"/>
      <c r="F276" s="75"/>
      <c r="G276" s="74"/>
      <c r="H276" s="74"/>
      <c r="I276" s="74"/>
    </row>
    <row r="277" spans="1:9" x14ac:dyDescent="0.25">
      <c r="A277" s="75"/>
      <c r="B277" s="75"/>
      <c r="C277" s="76"/>
      <c r="D277" s="16"/>
      <c r="E277" s="34"/>
      <c r="F277" s="75"/>
      <c r="G277" s="74"/>
      <c r="H277" s="74"/>
      <c r="I277" s="74"/>
    </row>
    <row r="278" spans="1:9" x14ac:dyDescent="0.25">
      <c r="A278" s="75"/>
      <c r="B278" s="75"/>
      <c r="C278" s="76"/>
      <c r="D278" s="16"/>
      <c r="E278" s="34"/>
      <c r="F278" s="75"/>
      <c r="G278" s="74"/>
      <c r="H278" s="74"/>
      <c r="I278" s="74"/>
    </row>
    <row r="279" spans="1:9" x14ac:dyDescent="0.25">
      <c r="A279" s="75"/>
      <c r="B279" s="75"/>
      <c r="C279" s="76"/>
      <c r="D279" s="16"/>
      <c r="E279" s="34"/>
      <c r="F279" s="75"/>
      <c r="G279" s="74"/>
      <c r="H279" s="74"/>
      <c r="I279" s="74"/>
    </row>
    <row r="280" spans="1:9" x14ac:dyDescent="0.25">
      <c r="A280" s="75"/>
      <c r="B280" s="75"/>
      <c r="C280" s="76"/>
      <c r="D280" s="16"/>
      <c r="E280" s="34"/>
      <c r="F280" s="75"/>
      <c r="G280" s="74"/>
      <c r="H280" s="74"/>
      <c r="I280" s="74"/>
    </row>
    <row r="281" spans="1:9" x14ac:dyDescent="0.25">
      <c r="A281" s="75"/>
      <c r="B281" s="75"/>
      <c r="C281" s="76"/>
      <c r="D281" s="16"/>
      <c r="E281" s="34"/>
      <c r="F281" s="75"/>
      <c r="G281" s="74"/>
      <c r="H281" s="74"/>
      <c r="I281" s="74"/>
    </row>
    <row r="282" spans="1:9" x14ac:dyDescent="0.25">
      <c r="A282" s="75"/>
      <c r="B282" s="75"/>
      <c r="C282" s="76"/>
      <c r="D282" s="16"/>
      <c r="E282" s="34"/>
      <c r="F282" s="75"/>
      <c r="G282" s="74"/>
      <c r="H282" s="74"/>
      <c r="I282" s="74"/>
    </row>
    <row r="283" spans="1:9" x14ac:dyDescent="0.25">
      <c r="A283" s="75"/>
      <c r="B283" s="75"/>
      <c r="C283" s="76"/>
      <c r="D283" s="16"/>
      <c r="E283" s="34"/>
      <c r="F283" s="75"/>
      <c r="G283" s="74"/>
      <c r="H283" s="74"/>
      <c r="I283" s="74"/>
    </row>
    <row r="284" spans="1:9" x14ac:dyDescent="0.25">
      <c r="A284" s="75"/>
      <c r="B284" s="75"/>
      <c r="C284" s="76"/>
      <c r="D284" s="16"/>
      <c r="E284" s="34"/>
      <c r="F284" s="75"/>
      <c r="G284" s="74"/>
      <c r="H284" s="74"/>
      <c r="I284" s="74"/>
    </row>
    <row r="285" spans="1:9" x14ac:dyDescent="0.25">
      <c r="A285" s="75"/>
      <c r="B285" s="75"/>
      <c r="C285" s="76"/>
      <c r="D285" s="16"/>
      <c r="E285" s="34"/>
      <c r="F285" s="75"/>
      <c r="G285" s="74"/>
      <c r="H285" s="74"/>
      <c r="I285" s="74"/>
    </row>
    <row r="286" spans="1:9" x14ac:dyDescent="0.25">
      <c r="A286" s="75"/>
      <c r="B286" s="75"/>
      <c r="C286" s="76"/>
      <c r="D286" s="16"/>
      <c r="E286" s="34"/>
      <c r="F286" s="75"/>
      <c r="G286" s="74"/>
      <c r="H286" s="74"/>
      <c r="I286" s="74"/>
    </row>
    <row r="287" spans="1:9" x14ac:dyDescent="0.25">
      <c r="A287" s="75"/>
      <c r="B287" s="75"/>
      <c r="C287" s="76"/>
      <c r="D287" s="16"/>
      <c r="E287" s="34"/>
      <c r="F287" s="75"/>
      <c r="G287" s="74"/>
      <c r="H287" s="74"/>
      <c r="I287" s="74"/>
    </row>
    <row r="288" spans="1:9" x14ac:dyDescent="0.25">
      <c r="A288" s="75"/>
      <c r="B288" s="75"/>
      <c r="C288" s="76"/>
      <c r="D288" s="16"/>
      <c r="E288" s="34"/>
      <c r="F288" s="75"/>
      <c r="G288" s="74"/>
      <c r="H288" s="74"/>
      <c r="I288" s="74"/>
    </row>
    <row r="289" spans="1:9" x14ac:dyDescent="0.25">
      <c r="A289" s="75"/>
      <c r="B289" s="75"/>
      <c r="C289" s="76"/>
      <c r="D289" s="16"/>
      <c r="E289" s="34"/>
      <c r="F289" s="75"/>
      <c r="G289" s="74"/>
      <c r="H289" s="74"/>
      <c r="I289" s="74"/>
    </row>
    <row r="290" spans="1:9" x14ac:dyDescent="0.25">
      <c r="A290" s="75"/>
      <c r="B290" s="75"/>
      <c r="C290" s="76"/>
      <c r="D290" s="16"/>
      <c r="E290" s="34"/>
      <c r="F290" s="75"/>
      <c r="G290" s="74"/>
      <c r="H290" s="74"/>
      <c r="I290" s="74"/>
    </row>
    <row r="291" spans="1:9" x14ac:dyDescent="0.25">
      <c r="A291" s="75"/>
      <c r="B291" s="75"/>
      <c r="C291" s="76"/>
      <c r="D291" s="16"/>
      <c r="E291" s="34"/>
      <c r="F291" s="75"/>
      <c r="G291" s="74"/>
      <c r="H291" s="74"/>
      <c r="I291" s="74"/>
    </row>
    <row r="292" spans="1:9" x14ac:dyDescent="0.25">
      <c r="A292" s="75"/>
      <c r="B292" s="75"/>
      <c r="C292" s="76"/>
      <c r="D292" s="16"/>
      <c r="E292" s="34"/>
      <c r="F292" s="75"/>
      <c r="G292" s="74"/>
      <c r="H292" s="74"/>
      <c r="I292" s="74"/>
    </row>
    <row r="293" spans="1:9" x14ac:dyDescent="0.25">
      <c r="A293" s="75"/>
      <c r="B293" s="75"/>
      <c r="C293" s="76"/>
      <c r="D293" s="16"/>
      <c r="E293" s="34"/>
      <c r="F293" s="75"/>
      <c r="G293" s="74"/>
      <c r="H293" s="74"/>
      <c r="I293" s="74"/>
    </row>
    <row r="294" spans="1:9" x14ac:dyDescent="0.25">
      <c r="A294" s="75"/>
      <c r="B294" s="75"/>
      <c r="C294" s="76"/>
      <c r="D294" s="16"/>
      <c r="E294" s="34"/>
      <c r="F294" s="75"/>
      <c r="G294" s="74"/>
      <c r="H294" s="74"/>
      <c r="I294" s="74"/>
    </row>
    <row r="295" spans="1:9" x14ac:dyDescent="0.25">
      <c r="A295" s="75"/>
      <c r="B295" s="75"/>
      <c r="C295" s="76"/>
      <c r="D295" s="16"/>
      <c r="E295" s="34"/>
      <c r="F295" s="75"/>
      <c r="G295" s="74"/>
      <c r="H295" s="74"/>
      <c r="I295" s="74"/>
    </row>
    <row r="296" spans="1:9" x14ac:dyDescent="0.25">
      <c r="A296" s="75"/>
      <c r="B296" s="75"/>
      <c r="C296" s="76"/>
      <c r="D296" s="16"/>
      <c r="E296" s="34"/>
      <c r="F296" s="75"/>
      <c r="G296" s="74"/>
      <c r="H296" s="74"/>
      <c r="I296" s="74"/>
    </row>
    <row r="297" spans="1:9" x14ac:dyDescent="0.25">
      <c r="A297" s="75"/>
      <c r="B297" s="75"/>
      <c r="C297" s="76"/>
      <c r="D297" s="16"/>
      <c r="E297" s="34"/>
      <c r="F297" s="75"/>
      <c r="G297" s="74"/>
      <c r="H297" s="74"/>
      <c r="I297" s="74"/>
    </row>
    <row r="298" spans="1:9" x14ac:dyDescent="0.25">
      <c r="A298" s="75"/>
      <c r="B298" s="75"/>
      <c r="C298" s="76"/>
      <c r="D298" s="16"/>
      <c r="E298" s="34"/>
      <c r="F298" s="75"/>
      <c r="G298" s="74"/>
      <c r="H298" s="74"/>
      <c r="I298" s="74"/>
    </row>
    <row r="299" spans="1:9" x14ac:dyDescent="0.25">
      <c r="A299" s="75"/>
      <c r="B299" s="75"/>
      <c r="C299" s="76"/>
      <c r="D299" s="16"/>
      <c r="E299" s="34"/>
      <c r="F299" s="75"/>
      <c r="G299" s="74"/>
      <c r="H299" s="74"/>
      <c r="I299" s="74"/>
    </row>
    <row r="300" spans="1:9" x14ac:dyDescent="0.25">
      <c r="A300" s="75"/>
      <c r="B300" s="75"/>
      <c r="C300" s="76"/>
      <c r="D300" s="16"/>
      <c r="E300" s="34"/>
      <c r="F300" s="75"/>
      <c r="G300" s="74"/>
      <c r="H300" s="74"/>
      <c r="I300" s="74"/>
    </row>
    <row r="301" spans="1:9" x14ac:dyDescent="0.25">
      <c r="A301" s="75"/>
      <c r="B301" s="75"/>
      <c r="C301" s="76"/>
      <c r="D301" s="16"/>
      <c r="E301" s="34"/>
      <c r="F301" s="75"/>
      <c r="G301" s="74"/>
      <c r="H301" s="74"/>
      <c r="I301" s="74"/>
    </row>
    <row r="302" spans="1:9" x14ac:dyDescent="0.25">
      <c r="A302" s="75"/>
      <c r="B302" s="75"/>
      <c r="C302" s="76"/>
      <c r="D302" s="16"/>
      <c r="E302" s="34"/>
      <c r="F302" s="75"/>
      <c r="G302" s="74"/>
      <c r="H302" s="74"/>
      <c r="I302" s="74"/>
    </row>
    <row r="303" spans="1:9" x14ac:dyDescent="0.25">
      <c r="A303" s="75"/>
      <c r="B303" s="75"/>
      <c r="C303" s="76"/>
      <c r="D303" s="16"/>
      <c r="E303" s="34"/>
      <c r="F303" s="75"/>
      <c r="G303" s="74"/>
      <c r="H303" s="74"/>
      <c r="I303" s="74"/>
    </row>
    <row r="304" spans="1:9" x14ac:dyDescent="0.25">
      <c r="A304" s="75"/>
      <c r="B304" s="75"/>
      <c r="C304" s="76"/>
      <c r="D304" s="16"/>
      <c r="E304" s="34"/>
      <c r="F304" s="75"/>
      <c r="G304" s="74"/>
      <c r="H304" s="74"/>
      <c r="I304" s="74"/>
    </row>
    <row r="305" spans="1:9" x14ac:dyDescent="0.25">
      <c r="A305" s="75"/>
      <c r="B305" s="75"/>
      <c r="C305" s="76"/>
      <c r="D305" s="16"/>
      <c r="E305" s="34"/>
      <c r="F305" s="75"/>
      <c r="G305" s="74"/>
      <c r="H305" s="74"/>
      <c r="I305" s="74"/>
    </row>
    <row r="306" spans="1:9" x14ac:dyDescent="0.25">
      <c r="A306" s="32"/>
      <c r="B306" s="32"/>
      <c r="C306" s="32"/>
      <c r="D306" s="32"/>
      <c r="E306" s="32"/>
      <c r="F306" s="32"/>
      <c r="G306" s="74"/>
      <c r="H306" s="74"/>
      <c r="I306" s="74"/>
    </row>
    <row r="307" spans="1:9" x14ac:dyDescent="0.25">
      <c r="A307" s="32"/>
      <c r="B307" s="32"/>
      <c r="C307" s="32"/>
      <c r="D307" s="32"/>
      <c r="E307" s="32"/>
      <c r="F307" s="32"/>
      <c r="G307" s="74"/>
      <c r="H307" s="74"/>
      <c r="I307" s="74"/>
    </row>
    <row r="308" spans="1:9" x14ac:dyDescent="0.25">
      <c r="A308" s="32"/>
      <c r="B308" s="32"/>
      <c r="C308" s="32"/>
      <c r="D308" s="32"/>
      <c r="E308" s="32"/>
      <c r="F308" s="32"/>
      <c r="G308" s="74"/>
      <c r="H308" s="74"/>
      <c r="I308" s="74"/>
    </row>
    <row r="309" spans="1:9" x14ac:dyDescent="0.25">
      <c r="A309" s="32"/>
      <c r="B309" s="32"/>
      <c r="C309" s="32"/>
      <c r="D309" s="32"/>
      <c r="E309" s="32"/>
      <c r="F309" s="32"/>
      <c r="G309" s="74"/>
      <c r="H309" s="74"/>
      <c r="I309" s="74"/>
    </row>
    <row r="310" spans="1:9" x14ac:dyDescent="0.25">
      <c r="A310" s="32"/>
      <c r="B310" s="32"/>
      <c r="C310" s="32"/>
      <c r="D310" s="32"/>
      <c r="E310" s="32"/>
      <c r="F310" s="32"/>
      <c r="G310" s="74"/>
      <c r="H310" s="74"/>
      <c r="I310" s="74"/>
    </row>
    <row r="311" spans="1:9" x14ac:dyDescent="0.25">
      <c r="A311" s="32"/>
      <c r="B311" s="32"/>
      <c r="C311" s="32"/>
      <c r="D311" s="32"/>
      <c r="E311" s="32"/>
      <c r="F311" s="32"/>
      <c r="G311" s="74"/>
      <c r="H311" s="74"/>
      <c r="I311" s="74"/>
    </row>
    <row r="312" spans="1:9" x14ac:dyDescent="0.25">
      <c r="A312" s="32"/>
      <c r="B312" s="32"/>
      <c r="C312" s="32"/>
      <c r="D312" s="32"/>
      <c r="E312" s="32"/>
      <c r="F312" s="32"/>
      <c r="G312" s="74"/>
      <c r="H312" s="74"/>
      <c r="I312" s="74"/>
    </row>
    <row r="313" spans="1:9" x14ac:dyDescent="0.25">
      <c r="A313" s="32"/>
      <c r="B313" s="32"/>
      <c r="C313" s="32"/>
      <c r="D313" s="32"/>
      <c r="E313" s="32"/>
      <c r="F313" s="32"/>
      <c r="G313" s="74"/>
      <c r="H313" s="74"/>
      <c r="I313" s="74"/>
    </row>
    <row r="314" spans="1:9" x14ac:dyDescent="0.25">
      <c r="A314" s="32"/>
      <c r="B314" s="32"/>
      <c r="C314" s="32"/>
      <c r="D314" s="32"/>
      <c r="E314" s="32"/>
      <c r="F314" s="32"/>
      <c r="G314" s="74"/>
      <c r="H314" s="74"/>
      <c r="I314" s="74"/>
    </row>
    <row r="315" spans="1:9" x14ac:dyDescent="0.25">
      <c r="A315" s="32"/>
      <c r="B315" s="32"/>
      <c r="C315" s="32"/>
      <c r="D315" s="32"/>
      <c r="E315" s="32"/>
      <c r="F315" s="32"/>
      <c r="G315" s="74"/>
      <c r="H315" s="74"/>
      <c r="I315" s="74"/>
    </row>
    <row r="316" spans="1:9" x14ac:dyDescent="0.25">
      <c r="A316" s="32"/>
      <c r="B316" s="32"/>
      <c r="C316" s="32"/>
      <c r="D316" s="32"/>
      <c r="E316" s="32"/>
      <c r="F316" s="32"/>
      <c r="G316" s="74"/>
      <c r="H316" s="74"/>
      <c r="I316" s="74"/>
    </row>
    <row r="317" spans="1:9" x14ac:dyDescent="0.25">
      <c r="A317" s="32"/>
      <c r="B317" s="32"/>
      <c r="C317" s="32"/>
      <c r="D317" s="32"/>
      <c r="E317" s="32"/>
      <c r="F317" s="32"/>
      <c r="G317" s="74"/>
      <c r="H317" s="74"/>
      <c r="I317" s="74"/>
    </row>
    <row r="318" spans="1:9" x14ac:dyDescent="0.25">
      <c r="A318" s="32"/>
      <c r="B318" s="32"/>
      <c r="C318" s="32"/>
      <c r="D318" s="32"/>
      <c r="E318" s="32"/>
      <c r="F318" s="32"/>
      <c r="G318" s="74"/>
      <c r="H318" s="74"/>
      <c r="I318" s="74"/>
    </row>
    <row r="319" spans="1:9" x14ac:dyDescent="0.25">
      <c r="A319" s="32"/>
      <c r="B319" s="32"/>
      <c r="C319" s="32"/>
      <c r="D319" s="32"/>
      <c r="E319" s="32"/>
      <c r="F319" s="32"/>
      <c r="G319" s="74"/>
      <c r="H319" s="74"/>
      <c r="I319" s="74"/>
    </row>
    <row r="320" spans="1:9" x14ac:dyDescent="0.25">
      <c r="A320" s="32"/>
      <c r="B320" s="32"/>
      <c r="C320" s="32"/>
      <c r="D320" s="32"/>
      <c r="E320" s="32"/>
      <c r="F320" s="32"/>
      <c r="G320" s="74"/>
      <c r="H320" s="74"/>
      <c r="I320" s="74"/>
    </row>
    <row r="321" spans="1:9" x14ac:dyDescent="0.25">
      <c r="A321" s="32"/>
      <c r="B321" s="32"/>
      <c r="C321" s="32"/>
      <c r="D321" s="32"/>
      <c r="E321" s="32"/>
      <c r="F321" s="32"/>
      <c r="G321" s="74"/>
      <c r="H321" s="74"/>
      <c r="I321" s="74"/>
    </row>
    <row r="322" spans="1:9" x14ac:dyDescent="0.25">
      <c r="A322" s="32"/>
      <c r="B322" s="32"/>
      <c r="C322" s="32"/>
      <c r="D322" s="32"/>
      <c r="E322" s="32"/>
      <c r="F322" s="32"/>
      <c r="G322" s="74"/>
      <c r="H322" s="74"/>
      <c r="I322" s="74"/>
    </row>
    <row r="323" spans="1:9" x14ac:dyDescent="0.25">
      <c r="A323" s="32"/>
      <c r="B323" s="32"/>
      <c r="C323" s="32"/>
      <c r="D323" s="32"/>
      <c r="E323" s="32"/>
      <c r="F323" s="32"/>
      <c r="G323" s="74"/>
      <c r="H323" s="74"/>
      <c r="I323" s="74"/>
    </row>
    <row r="324" spans="1:9" x14ac:dyDescent="0.25">
      <c r="A324" s="32"/>
      <c r="B324" s="32"/>
      <c r="C324" s="32"/>
      <c r="D324" s="32"/>
      <c r="E324" s="32"/>
      <c r="F324" s="32"/>
      <c r="G324" s="74"/>
      <c r="H324" s="74"/>
      <c r="I324" s="74"/>
    </row>
    <row r="325" spans="1:9" x14ac:dyDescent="0.25">
      <c r="A325" s="32"/>
      <c r="B325" s="32"/>
      <c r="C325" s="32"/>
      <c r="D325" s="32"/>
      <c r="E325" s="32"/>
      <c r="F325" s="32"/>
      <c r="G325" s="74"/>
      <c r="H325" s="74"/>
      <c r="I325" s="74"/>
    </row>
    <row r="326" spans="1:9" x14ac:dyDescent="0.25">
      <c r="A326" s="32"/>
      <c r="B326" s="32"/>
      <c r="C326" s="32"/>
      <c r="D326" s="32"/>
      <c r="E326" s="32"/>
      <c r="F326" s="32"/>
      <c r="G326" s="74"/>
      <c r="H326" s="74"/>
      <c r="I326" s="74"/>
    </row>
    <row r="327" spans="1:9" x14ac:dyDescent="0.25">
      <c r="A327" s="32"/>
      <c r="B327" s="32"/>
      <c r="C327" s="32"/>
      <c r="D327" s="32"/>
      <c r="E327" s="32"/>
      <c r="F327" s="32"/>
      <c r="G327" s="74"/>
      <c r="H327" s="74"/>
      <c r="I327" s="74"/>
    </row>
    <row r="328" spans="1:9" x14ac:dyDescent="0.25">
      <c r="A328" s="32"/>
      <c r="B328" s="32"/>
      <c r="C328" s="32"/>
      <c r="D328" s="32"/>
      <c r="E328" s="32"/>
      <c r="F328" s="32"/>
      <c r="G328" s="74"/>
      <c r="H328" s="74"/>
      <c r="I328" s="74"/>
    </row>
    <row r="329" spans="1:9" x14ac:dyDescent="0.25">
      <c r="A329" s="32"/>
      <c r="B329" s="32"/>
      <c r="C329" s="32"/>
      <c r="D329" s="32"/>
      <c r="E329" s="32"/>
      <c r="F329" s="32"/>
      <c r="G329" s="74"/>
      <c r="H329" s="74"/>
      <c r="I329" s="74"/>
    </row>
    <row r="330" spans="1:9" x14ac:dyDescent="0.25">
      <c r="A330" s="32"/>
      <c r="B330" s="32"/>
      <c r="C330" s="32"/>
      <c r="D330" s="32"/>
      <c r="E330" s="32"/>
      <c r="F330" s="32"/>
      <c r="G330" s="74"/>
      <c r="H330" s="74"/>
      <c r="I330" s="74"/>
    </row>
    <row r="331" spans="1:9" x14ac:dyDescent="0.25">
      <c r="A331" s="32"/>
      <c r="B331" s="32"/>
      <c r="C331" s="32"/>
      <c r="D331" s="32"/>
      <c r="E331" s="32"/>
      <c r="F331" s="32"/>
      <c r="G331" s="74"/>
      <c r="H331" s="74"/>
      <c r="I331" s="74"/>
    </row>
    <row r="332" spans="1:9" x14ac:dyDescent="0.25">
      <c r="A332" s="32"/>
      <c r="B332" s="32"/>
      <c r="C332" s="32"/>
      <c r="D332" s="32"/>
      <c r="E332" s="32"/>
      <c r="F332" s="32"/>
      <c r="G332" s="74"/>
      <c r="H332" s="74"/>
      <c r="I332" s="74"/>
    </row>
    <row r="333" spans="1:9" x14ac:dyDescent="0.25">
      <c r="A333" s="32"/>
      <c r="B333" s="32"/>
      <c r="C333" s="32"/>
      <c r="D333" s="32"/>
      <c r="E333" s="32"/>
      <c r="F333" s="32"/>
      <c r="G333" s="74"/>
      <c r="H333" s="74"/>
      <c r="I333" s="74"/>
    </row>
    <row r="334" spans="1:9" x14ac:dyDescent="0.25">
      <c r="A334" s="32"/>
      <c r="B334" s="32"/>
      <c r="C334" s="32"/>
      <c r="D334" s="32"/>
      <c r="E334" s="32"/>
      <c r="F334" s="32"/>
      <c r="G334" s="74"/>
      <c r="H334" s="74"/>
      <c r="I334" s="74"/>
    </row>
    <row r="335" spans="1:9" x14ac:dyDescent="0.25">
      <c r="A335" s="32"/>
      <c r="B335" s="32"/>
      <c r="C335" s="32"/>
      <c r="D335" s="32"/>
      <c r="E335" s="32"/>
      <c r="F335" s="32"/>
      <c r="G335" s="74"/>
      <c r="H335" s="74"/>
      <c r="I335" s="74"/>
    </row>
    <row r="336" spans="1:9" x14ac:dyDescent="0.25">
      <c r="A336" s="32"/>
      <c r="B336" s="32"/>
      <c r="C336" s="32"/>
      <c r="D336" s="32"/>
      <c r="E336" s="32"/>
      <c r="F336" s="32"/>
      <c r="G336" s="74"/>
      <c r="H336" s="74"/>
      <c r="I336" s="74"/>
    </row>
    <row r="337" spans="1:9" x14ac:dyDescent="0.25">
      <c r="A337" s="32"/>
      <c r="B337" s="32"/>
      <c r="C337" s="32"/>
      <c r="D337" s="32"/>
      <c r="E337" s="32"/>
      <c r="F337" s="32"/>
      <c r="G337" s="74"/>
      <c r="H337" s="74"/>
      <c r="I337" s="74"/>
    </row>
    <row r="338" spans="1:9" x14ac:dyDescent="0.25">
      <c r="A338" s="32"/>
      <c r="B338" s="32"/>
      <c r="C338" s="32"/>
      <c r="D338" s="32"/>
      <c r="E338" s="32"/>
      <c r="F338" s="32"/>
      <c r="G338" s="74"/>
      <c r="H338" s="74"/>
      <c r="I338" s="74"/>
    </row>
    <row r="339" spans="1:9" x14ac:dyDescent="0.25">
      <c r="A339" s="32"/>
      <c r="B339" s="32"/>
      <c r="C339" s="32"/>
      <c r="D339" s="32"/>
      <c r="E339" s="32"/>
      <c r="F339" s="32"/>
      <c r="G339" s="74"/>
      <c r="H339" s="74"/>
      <c r="I339" s="74"/>
    </row>
    <row r="340" spans="1:9" x14ac:dyDescent="0.25">
      <c r="A340" s="32"/>
      <c r="B340" s="32"/>
      <c r="C340" s="32"/>
      <c r="D340" s="32"/>
      <c r="E340" s="32"/>
      <c r="F340" s="32"/>
      <c r="G340" s="74"/>
      <c r="H340" s="74"/>
      <c r="I340" s="74"/>
    </row>
    <row r="341" spans="1:9" x14ac:dyDescent="0.25">
      <c r="A341" s="32"/>
      <c r="B341" s="32"/>
      <c r="C341" s="32"/>
      <c r="D341" s="32"/>
      <c r="E341" s="32"/>
      <c r="F341" s="32"/>
      <c r="G341" s="74"/>
      <c r="H341" s="74"/>
      <c r="I341" s="74"/>
    </row>
    <row r="342" spans="1:9" x14ac:dyDescent="0.25">
      <c r="A342" s="32"/>
      <c r="B342" s="32"/>
      <c r="C342" s="32"/>
      <c r="D342" s="32"/>
      <c r="E342" s="32"/>
      <c r="F342" s="32"/>
      <c r="G342" s="74"/>
      <c r="H342" s="74"/>
      <c r="I342" s="74"/>
    </row>
    <row r="343" spans="1:9" x14ac:dyDescent="0.25">
      <c r="A343" s="32"/>
      <c r="B343" s="32"/>
      <c r="C343" s="32"/>
      <c r="D343" s="32"/>
      <c r="E343" s="32"/>
      <c r="F343" s="32"/>
      <c r="G343" s="74"/>
      <c r="H343" s="74"/>
      <c r="I343" s="74"/>
    </row>
    <row r="344" spans="1:9" x14ac:dyDescent="0.25">
      <c r="A344" s="32"/>
      <c r="B344" s="32"/>
      <c r="C344" s="32"/>
      <c r="D344" s="32"/>
      <c r="E344" s="32"/>
      <c r="F344" s="32"/>
      <c r="G344" s="74"/>
      <c r="H344" s="74"/>
      <c r="I344" s="74"/>
    </row>
    <row r="345" spans="1:9" x14ac:dyDescent="0.25">
      <c r="A345" s="32"/>
      <c r="B345" s="32"/>
      <c r="C345" s="32"/>
      <c r="D345" s="32"/>
      <c r="E345" s="32"/>
      <c r="F345" s="32"/>
      <c r="G345" s="74"/>
      <c r="H345" s="74"/>
      <c r="I345" s="74"/>
    </row>
    <row r="346" spans="1:9" x14ac:dyDescent="0.25">
      <c r="A346" s="32"/>
      <c r="B346" s="32"/>
      <c r="C346" s="32"/>
      <c r="D346" s="32"/>
      <c r="E346" s="32"/>
      <c r="F346" s="32"/>
      <c r="G346" s="74"/>
      <c r="H346" s="74"/>
      <c r="I346" s="74"/>
    </row>
    <row r="347" spans="1:9" x14ac:dyDescent="0.25">
      <c r="A347" s="32"/>
      <c r="B347" s="32"/>
      <c r="C347" s="32"/>
      <c r="D347" s="32"/>
      <c r="E347" s="32"/>
      <c r="F347" s="32"/>
      <c r="G347" s="74"/>
      <c r="H347" s="74"/>
      <c r="I347" s="74"/>
    </row>
    <row r="348" spans="1:9" x14ac:dyDescent="0.25">
      <c r="A348" s="32"/>
      <c r="B348" s="32"/>
      <c r="C348" s="32"/>
      <c r="D348" s="32"/>
      <c r="E348" s="32"/>
      <c r="F348" s="32"/>
      <c r="G348" s="74"/>
      <c r="H348" s="74"/>
      <c r="I348" s="74"/>
    </row>
    <row r="349" spans="1:9" x14ac:dyDescent="0.25">
      <c r="A349" s="32"/>
      <c r="B349" s="32"/>
      <c r="C349" s="32"/>
      <c r="D349" s="32"/>
      <c r="E349" s="32"/>
      <c r="F349" s="32"/>
      <c r="G349" s="74"/>
      <c r="H349" s="74"/>
      <c r="I349" s="74"/>
    </row>
    <row r="350" spans="1:9" x14ac:dyDescent="0.25">
      <c r="A350" s="32"/>
      <c r="B350" s="32"/>
      <c r="C350" s="32"/>
      <c r="D350" s="32"/>
      <c r="E350" s="32"/>
      <c r="F350" s="32"/>
      <c r="G350" s="74"/>
      <c r="H350" s="74"/>
      <c r="I350" s="74"/>
    </row>
    <row r="351" spans="1:9" x14ac:dyDescent="0.25">
      <c r="A351" s="32"/>
      <c r="B351" s="32"/>
      <c r="C351" s="32"/>
      <c r="D351" s="32"/>
      <c r="E351" s="32"/>
      <c r="F351" s="32"/>
      <c r="G351" s="74"/>
      <c r="H351" s="74"/>
      <c r="I351" s="74"/>
    </row>
    <row r="352" spans="1:9" x14ac:dyDescent="0.25">
      <c r="A352" s="32"/>
      <c r="B352" s="32"/>
      <c r="C352" s="32"/>
      <c r="D352" s="32"/>
      <c r="E352" s="32"/>
      <c r="F352" s="32"/>
      <c r="G352" s="74"/>
      <c r="H352" s="74"/>
      <c r="I352" s="74"/>
    </row>
    <row r="353" spans="1:9" x14ac:dyDescent="0.25">
      <c r="A353" s="32"/>
      <c r="B353" s="32"/>
      <c r="C353" s="32"/>
      <c r="D353" s="32"/>
      <c r="E353" s="32"/>
      <c r="F353" s="32"/>
      <c r="G353" s="74"/>
      <c r="H353" s="74"/>
      <c r="I353" s="74"/>
    </row>
    <row r="354" spans="1:9" x14ac:dyDescent="0.25">
      <c r="A354" s="32"/>
      <c r="B354" s="32"/>
      <c r="C354" s="32"/>
      <c r="D354" s="32"/>
      <c r="E354" s="32"/>
      <c r="F354" s="32"/>
      <c r="G354" s="74"/>
      <c r="H354" s="74"/>
      <c r="I354" s="74"/>
    </row>
    <row r="355" spans="1:9" x14ac:dyDescent="0.25">
      <c r="A355" s="32"/>
      <c r="B355" s="32"/>
      <c r="C355" s="32"/>
      <c r="D355" s="32"/>
      <c r="E355" s="32"/>
      <c r="F355" s="32"/>
      <c r="G355" s="74"/>
      <c r="H355" s="74"/>
      <c r="I355" s="74"/>
    </row>
    <row r="356" spans="1:9" x14ac:dyDescent="0.25">
      <c r="A356" s="32"/>
      <c r="B356" s="32"/>
      <c r="C356" s="32"/>
      <c r="D356" s="32"/>
      <c r="E356" s="32"/>
      <c r="F356" s="32"/>
      <c r="G356" s="74"/>
      <c r="H356" s="74"/>
      <c r="I356" s="74"/>
    </row>
    <row r="357" spans="1:9" x14ac:dyDescent="0.25">
      <c r="A357" s="32"/>
      <c r="B357" s="32"/>
      <c r="C357" s="32"/>
      <c r="D357" s="32"/>
      <c r="E357" s="32"/>
      <c r="F357" s="32"/>
      <c r="G357" s="74"/>
      <c r="H357" s="74"/>
      <c r="I357" s="74"/>
    </row>
    <row r="358" spans="1:9" x14ac:dyDescent="0.25">
      <c r="A358" s="32"/>
      <c r="B358" s="32"/>
      <c r="C358" s="32"/>
      <c r="D358" s="32"/>
      <c r="E358" s="32"/>
      <c r="F358" s="32"/>
      <c r="G358" s="74"/>
      <c r="H358" s="74"/>
      <c r="I358" s="74"/>
    </row>
    <row r="359" spans="1:9" x14ac:dyDescent="0.25">
      <c r="A359" s="32"/>
      <c r="B359" s="32"/>
      <c r="C359" s="32"/>
      <c r="D359" s="32"/>
      <c r="E359" s="32"/>
      <c r="F359" s="32"/>
      <c r="G359" s="74"/>
      <c r="H359" s="74"/>
      <c r="I359" s="74"/>
    </row>
    <row r="360" spans="1:9" x14ac:dyDescent="0.25">
      <c r="A360" s="32"/>
      <c r="B360" s="32"/>
      <c r="C360" s="32"/>
      <c r="D360" s="32"/>
      <c r="E360" s="32"/>
      <c r="F360" s="32"/>
      <c r="G360" s="74"/>
      <c r="H360" s="74"/>
      <c r="I360" s="74"/>
    </row>
    <row r="361" spans="1:9" x14ac:dyDescent="0.25">
      <c r="A361" s="32"/>
      <c r="B361" s="32"/>
      <c r="C361" s="32"/>
      <c r="D361" s="32"/>
      <c r="E361" s="32"/>
      <c r="F361" s="32"/>
      <c r="G361" s="74"/>
      <c r="H361" s="74"/>
      <c r="I361" s="74"/>
    </row>
    <row r="362" spans="1:9" x14ac:dyDescent="0.25">
      <c r="A362" s="32"/>
      <c r="B362" s="32"/>
      <c r="C362" s="32"/>
      <c r="D362" s="32"/>
      <c r="E362" s="32"/>
      <c r="F362" s="32"/>
      <c r="G362" s="74"/>
      <c r="H362" s="74"/>
      <c r="I362" s="74"/>
    </row>
    <row r="363" spans="1:9" x14ac:dyDescent="0.25">
      <c r="A363" s="32"/>
      <c r="B363" s="32"/>
      <c r="C363" s="32"/>
      <c r="D363" s="32"/>
      <c r="E363" s="32"/>
      <c r="F363" s="32"/>
      <c r="G363" s="74"/>
      <c r="H363" s="74"/>
      <c r="I363" s="74"/>
    </row>
    <row r="364" spans="1:9" x14ac:dyDescent="0.25">
      <c r="A364" s="32"/>
      <c r="B364" s="32"/>
      <c r="C364" s="32"/>
      <c r="D364" s="32"/>
      <c r="E364" s="32"/>
      <c r="F364" s="32"/>
      <c r="G364" s="74"/>
      <c r="H364" s="74"/>
      <c r="I364" s="74"/>
    </row>
    <row r="365" spans="1:9" x14ac:dyDescent="0.25">
      <c r="A365" s="32"/>
      <c r="B365" s="32"/>
      <c r="C365" s="32"/>
      <c r="D365" s="32"/>
      <c r="E365" s="32"/>
      <c r="F365" s="32"/>
      <c r="G365" s="74"/>
      <c r="H365" s="74"/>
      <c r="I365" s="74"/>
    </row>
    <row r="366" spans="1:9" x14ac:dyDescent="0.25">
      <c r="A366" s="32"/>
      <c r="B366" s="32"/>
      <c r="C366" s="32"/>
      <c r="D366" s="32"/>
      <c r="E366" s="32"/>
      <c r="F366" s="32"/>
      <c r="G366" s="74"/>
      <c r="H366" s="74"/>
      <c r="I366" s="74"/>
    </row>
    <row r="367" spans="1:9" x14ac:dyDescent="0.25">
      <c r="A367" s="32"/>
      <c r="B367" s="32"/>
      <c r="C367" s="32"/>
      <c r="D367" s="32"/>
      <c r="E367" s="32"/>
      <c r="F367" s="32"/>
      <c r="G367" s="74"/>
      <c r="H367" s="74"/>
      <c r="I367" s="74"/>
    </row>
    <row r="368" spans="1:9" x14ac:dyDescent="0.25">
      <c r="A368" s="32"/>
      <c r="B368" s="32"/>
      <c r="C368" s="32"/>
      <c r="D368" s="32"/>
      <c r="E368" s="32"/>
      <c r="F368" s="32"/>
      <c r="G368" s="74"/>
      <c r="H368" s="74"/>
      <c r="I368" s="74"/>
    </row>
    <row r="369" spans="1:9" x14ac:dyDescent="0.25">
      <c r="A369" s="32"/>
      <c r="B369" s="32"/>
      <c r="C369" s="32"/>
      <c r="D369" s="32"/>
      <c r="E369" s="32"/>
      <c r="F369" s="32"/>
      <c r="G369" s="74"/>
      <c r="H369" s="74"/>
      <c r="I369" s="74"/>
    </row>
    <row r="370" spans="1:9" x14ac:dyDescent="0.25">
      <c r="A370" s="32"/>
      <c r="B370" s="32"/>
      <c r="C370" s="32"/>
      <c r="D370" s="32"/>
      <c r="E370" s="32"/>
      <c r="F370" s="32"/>
      <c r="G370" s="74"/>
      <c r="H370" s="74"/>
      <c r="I370" s="74"/>
    </row>
    <row r="371" spans="1:9" x14ac:dyDescent="0.25">
      <c r="A371" s="32"/>
      <c r="B371" s="32"/>
      <c r="C371" s="32"/>
      <c r="D371" s="32"/>
      <c r="E371" s="32"/>
      <c r="F371" s="32"/>
      <c r="G371" s="74"/>
      <c r="H371" s="74"/>
      <c r="I371" s="74"/>
    </row>
    <row r="372" spans="1:9" x14ac:dyDescent="0.25">
      <c r="A372" s="32"/>
      <c r="B372" s="32"/>
      <c r="C372" s="32"/>
      <c r="D372" s="32"/>
      <c r="E372" s="32"/>
      <c r="F372" s="32"/>
      <c r="G372" s="74"/>
      <c r="H372" s="74"/>
      <c r="I372" s="74"/>
    </row>
    <row r="373" spans="1:9" x14ac:dyDescent="0.25">
      <c r="A373" s="32"/>
      <c r="B373" s="32"/>
      <c r="C373" s="32"/>
      <c r="D373" s="32"/>
      <c r="E373" s="32"/>
      <c r="F373" s="32"/>
      <c r="G373" s="74"/>
      <c r="H373" s="74"/>
      <c r="I373" s="74"/>
    </row>
    <row r="374" spans="1:9" x14ac:dyDescent="0.25">
      <c r="A374" s="32"/>
      <c r="B374" s="32"/>
      <c r="C374" s="32"/>
      <c r="D374" s="32"/>
      <c r="E374" s="32"/>
      <c r="F374" s="32"/>
      <c r="G374" s="74"/>
      <c r="H374" s="74"/>
      <c r="I374" s="74"/>
    </row>
    <row r="375" spans="1:9" x14ac:dyDescent="0.25">
      <c r="A375" s="32"/>
      <c r="B375" s="32"/>
      <c r="C375" s="32"/>
      <c r="D375" s="32"/>
      <c r="E375" s="32"/>
      <c r="F375" s="32"/>
      <c r="G375" s="74"/>
      <c r="H375" s="74"/>
      <c r="I375" s="74"/>
    </row>
    <row r="376" spans="1:9" x14ac:dyDescent="0.25">
      <c r="A376" s="32"/>
      <c r="B376" s="32"/>
      <c r="C376" s="32"/>
      <c r="D376" s="32"/>
      <c r="E376" s="32"/>
      <c r="F376" s="32"/>
      <c r="G376" s="74"/>
      <c r="H376" s="74"/>
      <c r="I376" s="74"/>
    </row>
    <row r="377" spans="1:9" x14ac:dyDescent="0.25">
      <c r="A377" s="32"/>
      <c r="B377" s="32"/>
      <c r="C377" s="32"/>
      <c r="D377" s="32"/>
      <c r="E377" s="32"/>
      <c r="F377" s="32"/>
      <c r="G377" s="74"/>
      <c r="H377" s="74"/>
      <c r="I377" s="74"/>
    </row>
    <row r="378" spans="1:9" x14ac:dyDescent="0.25">
      <c r="A378" s="32"/>
      <c r="B378" s="32"/>
      <c r="C378" s="32"/>
      <c r="D378" s="32"/>
      <c r="E378" s="32"/>
      <c r="F378" s="32"/>
      <c r="G378" s="74"/>
      <c r="H378" s="74"/>
      <c r="I378" s="74"/>
    </row>
    <row r="379" spans="1:9" x14ac:dyDescent="0.25">
      <c r="A379" s="32"/>
      <c r="B379" s="32"/>
      <c r="C379" s="32"/>
      <c r="D379" s="32"/>
      <c r="E379" s="32"/>
      <c r="F379" s="32"/>
      <c r="G379" s="74"/>
      <c r="H379" s="74"/>
      <c r="I379" s="74"/>
    </row>
    <row r="380" spans="1:9" x14ac:dyDescent="0.25">
      <c r="A380" s="32"/>
      <c r="B380" s="32"/>
      <c r="C380" s="32"/>
      <c r="D380" s="32"/>
      <c r="E380" s="32"/>
      <c r="F380" s="32"/>
      <c r="G380" s="74"/>
      <c r="H380" s="74"/>
      <c r="I380" s="74"/>
    </row>
    <row r="381" spans="1:9" x14ac:dyDescent="0.25">
      <c r="A381" s="32"/>
      <c r="B381" s="32"/>
      <c r="C381" s="32"/>
      <c r="D381" s="32"/>
      <c r="E381" s="32"/>
      <c r="F381" s="32"/>
      <c r="G381" s="74"/>
      <c r="H381" s="74"/>
      <c r="I381" s="74"/>
    </row>
    <row r="382" spans="1:9" x14ac:dyDescent="0.25">
      <c r="A382" s="32"/>
      <c r="B382" s="32"/>
      <c r="C382" s="32"/>
      <c r="D382" s="32"/>
      <c r="E382" s="32"/>
      <c r="F382" s="32"/>
      <c r="G382" s="74"/>
      <c r="H382" s="74"/>
      <c r="I382" s="74"/>
    </row>
    <row r="383" spans="1:9" x14ac:dyDescent="0.25">
      <c r="A383" s="32"/>
      <c r="B383" s="32"/>
      <c r="C383" s="32"/>
      <c r="D383" s="32"/>
      <c r="E383" s="32"/>
      <c r="F383" s="32"/>
      <c r="G383" s="74"/>
      <c r="H383" s="74"/>
      <c r="I383" s="74"/>
    </row>
    <row r="384" spans="1:9" x14ac:dyDescent="0.25">
      <c r="A384" s="32"/>
      <c r="B384" s="32"/>
      <c r="C384" s="32"/>
      <c r="D384" s="32"/>
      <c r="E384" s="32"/>
      <c r="F384" s="32"/>
      <c r="G384" s="74"/>
      <c r="H384" s="74"/>
      <c r="I384" s="74"/>
    </row>
    <row r="385" spans="1:9" x14ac:dyDescent="0.25">
      <c r="A385" s="32"/>
      <c r="B385" s="32"/>
      <c r="C385" s="32"/>
      <c r="D385" s="32"/>
      <c r="E385" s="32"/>
      <c r="F385" s="32"/>
      <c r="G385" s="74"/>
      <c r="H385" s="74"/>
      <c r="I385" s="74"/>
    </row>
    <row r="386" spans="1:9" x14ac:dyDescent="0.25">
      <c r="A386" s="32"/>
      <c r="B386" s="32"/>
      <c r="C386" s="32"/>
      <c r="D386" s="32"/>
      <c r="E386" s="32"/>
      <c r="F386" s="32"/>
      <c r="G386" s="74"/>
      <c r="H386" s="74"/>
      <c r="I386" s="74"/>
    </row>
    <row r="387" spans="1:9" x14ac:dyDescent="0.25">
      <c r="A387" s="32"/>
      <c r="B387" s="32"/>
      <c r="C387" s="32"/>
      <c r="D387" s="32"/>
      <c r="E387" s="32"/>
      <c r="F387" s="32"/>
      <c r="G387" s="74"/>
      <c r="H387" s="74"/>
      <c r="I387" s="74"/>
    </row>
    <row r="388" spans="1:9" x14ac:dyDescent="0.25">
      <c r="A388" s="32"/>
      <c r="B388" s="32"/>
      <c r="C388" s="32"/>
      <c r="D388" s="32"/>
      <c r="E388" s="32"/>
      <c r="F388" s="32"/>
      <c r="G388" s="74"/>
      <c r="H388" s="74"/>
      <c r="I388" s="74"/>
    </row>
    <row r="389" spans="1:9" x14ac:dyDescent="0.25">
      <c r="A389" s="32"/>
      <c r="B389" s="32"/>
      <c r="C389" s="32"/>
      <c r="D389" s="32"/>
      <c r="E389" s="32"/>
      <c r="F389" s="32"/>
      <c r="G389" s="74"/>
      <c r="H389" s="74"/>
      <c r="I389" s="74"/>
    </row>
    <row r="390" spans="1:9" x14ac:dyDescent="0.25">
      <c r="A390" s="32"/>
      <c r="B390" s="32"/>
      <c r="C390" s="32"/>
      <c r="D390" s="32"/>
      <c r="E390" s="32"/>
      <c r="F390" s="32"/>
      <c r="G390" s="74"/>
      <c r="H390" s="74"/>
      <c r="I390" s="74"/>
    </row>
    <row r="391" spans="1:9" x14ac:dyDescent="0.25">
      <c r="A391" s="32"/>
      <c r="B391" s="32"/>
      <c r="C391" s="32"/>
      <c r="D391" s="32"/>
      <c r="E391" s="32"/>
      <c r="F391" s="32"/>
      <c r="G391" s="74"/>
      <c r="H391" s="74"/>
      <c r="I391" s="74"/>
    </row>
    <row r="392" spans="1:9" x14ac:dyDescent="0.25">
      <c r="A392" s="32"/>
      <c r="B392" s="32"/>
      <c r="C392" s="32"/>
      <c r="D392" s="32"/>
      <c r="E392" s="32"/>
      <c r="F392" s="32"/>
      <c r="G392" s="74"/>
      <c r="H392" s="74"/>
      <c r="I392" s="74"/>
    </row>
    <row r="393" spans="1:9" x14ac:dyDescent="0.25">
      <c r="A393" s="32"/>
      <c r="B393" s="32"/>
      <c r="C393" s="32"/>
      <c r="D393" s="32"/>
      <c r="E393" s="32"/>
      <c r="F393" s="32"/>
      <c r="G393" s="74"/>
      <c r="H393" s="74"/>
      <c r="I393" s="74"/>
    </row>
    <row r="394" spans="1:9" x14ac:dyDescent="0.25">
      <c r="A394" s="32"/>
      <c r="B394" s="32"/>
      <c r="C394" s="32"/>
      <c r="D394" s="32"/>
      <c r="E394" s="32"/>
      <c r="F394" s="32"/>
      <c r="G394" s="74"/>
      <c r="H394" s="74"/>
      <c r="I394" s="74"/>
    </row>
    <row r="395" spans="1:9" x14ac:dyDescent="0.25">
      <c r="A395" s="32"/>
      <c r="B395" s="32"/>
      <c r="C395" s="32"/>
      <c r="D395" s="32"/>
      <c r="E395" s="32"/>
      <c r="F395" s="32"/>
      <c r="G395" s="74"/>
      <c r="H395" s="74"/>
      <c r="I395" s="74"/>
    </row>
    <row r="396" spans="1:9" x14ac:dyDescent="0.25">
      <c r="A396" s="32"/>
      <c r="B396" s="32"/>
      <c r="C396" s="32"/>
      <c r="D396" s="32"/>
      <c r="E396" s="32"/>
      <c r="F396" s="32"/>
      <c r="G396" s="74"/>
      <c r="H396" s="74"/>
      <c r="I396" s="74"/>
    </row>
    <row r="397" spans="1:9" x14ac:dyDescent="0.25">
      <c r="A397" s="32"/>
      <c r="B397" s="32"/>
      <c r="C397" s="32"/>
      <c r="D397" s="32"/>
      <c r="E397" s="32"/>
      <c r="F397" s="32"/>
      <c r="G397" s="74"/>
      <c r="H397" s="74"/>
      <c r="I397" s="74"/>
    </row>
    <row r="398" spans="1:9" x14ac:dyDescent="0.25">
      <c r="A398" s="32"/>
      <c r="B398" s="32"/>
      <c r="C398" s="32"/>
      <c r="D398" s="32"/>
      <c r="E398" s="32"/>
      <c r="F398" s="32"/>
      <c r="G398" s="74"/>
      <c r="H398" s="74"/>
      <c r="I398" s="74"/>
    </row>
    <row r="399" spans="1:9" x14ac:dyDescent="0.25">
      <c r="A399" s="32"/>
      <c r="B399" s="32"/>
      <c r="C399" s="32"/>
      <c r="D399" s="32"/>
      <c r="E399" s="32"/>
      <c r="F399" s="32"/>
      <c r="G399" s="74"/>
      <c r="H399" s="74"/>
      <c r="I399" s="74"/>
    </row>
    <row r="400" spans="1:9" x14ac:dyDescent="0.25">
      <c r="A400" s="32"/>
      <c r="B400" s="32"/>
      <c r="C400" s="32"/>
      <c r="D400" s="32"/>
      <c r="E400" s="32"/>
      <c r="F400" s="32"/>
      <c r="G400" s="74"/>
      <c r="H400" s="74"/>
      <c r="I400" s="74"/>
    </row>
    <row r="401" spans="1:9" x14ac:dyDescent="0.25">
      <c r="A401" s="32"/>
      <c r="B401" s="32"/>
      <c r="C401" s="32"/>
      <c r="D401" s="32"/>
      <c r="E401" s="32"/>
      <c r="F401" s="32"/>
      <c r="G401" s="74"/>
      <c r="H401" s="74"/>
      <c r="I401" s="74"/>
    </row>
    <row r="402" spans="1:9" x14ac:dyDescent="0.25">
      <c r="A402" s="32"/>
      <c r="B402" s="32"/>
      <c r="C402" s="32"/>
      <c r="D402" s="32"/>
      <c r="E402" s="32"/>
      <c r="F402" s="32"/>
      <c r="G402" s="74"/>
      <c r="H402" s="74"/>
      <c r="I402" s="74"/>
    </row>
    <row r="403" spans="1:9" x14ac:dyDescent="0.25">
      <c r="A403" s="32"/>
      <c r="B403" s="32"/>
      <c r="C403" s="32"/>
      <c r="D403" s="32"/>
      <c r="E403" s="32"/>
      <c r="F403" s="32"/>
      <c r="G403" s="74"/>
      <c r="H403" s="74"/>
      <c r="I403" s="74"/>
    </row>
    <row r="404" spans="1:9" x14ac:dyDescent="0.25">
      <c r="A404" s="32"/>
      <c r="B404" s="32"/>
      <c r="C404" s="32"/>
      <c r="D404" s="32"/>
      <c r="E404" s="32"/>
      <c r="F404" s="32"/>
      <c r="G404" s="74"/>
      <c r="H404" s="74"/>
      <c r="I404" s="74"/>
    </row>
    <row r="405" spans="1:9" x14ac:dyDescent="0.25">
      <c r="A405" s="32"/>
      <c r="B405" s="32"/>
      <c r="C405" s="32"/>
      <c r="D405" s="32"/>
      <c r="E405" s="32"/>
      <c r="F405" s="32"/>
      <c r="G405" s="74"/>
      <c r="H405" s="74"/>
      <c r="I405" s="74"/>
    </row>
    <row r="406" spans="1:9" x14ac:dyDescent="0.25">
      <c r="A406" s="32"/>
      <c r="B406" s="32"/>
      <c r="C406" s="32"/>
      <c r="D406" s="32"/>
      <c r="E406" s="32"/>
      <c r="F406" s="32"/>
      <c r="G406" s="74"/>
      <c r="H406" s="74"/>
      <c r="I406" s="74"/>
    </row>
    <row r="407" spans="1:9" x14ac:dyDescent="0.25">
      <c r="A407" s="32"/>
      <c r="B407" s="32"/>
      <c r="C407" s="32"/>
      <c r="D407" s="32"/>
      <c r="E407" s="32"/>
      <c r="F407" s="32"/>
      <c r="G407" s="74"/>
      <c r="H407" s="74"/>
      <c r="I407" s="74"/>
    </row>
    <row r="408" spans="1:9" x14ac:dyDescent="0.25">
      <c r="A408" s="32"/>
      <c r="B408" s="32"/>
      <c r="C408" s="32"/>
      <c r="D408" s="32"/>
      <c r="E408" s="32"/>
      <c r="F408" s="32"/>
      <c r="G408" s="74"/>
      <c r="H408" s="74"/>
      <c r="I408" s="74"/>
    </row>
    <row r="409" spans="1:9" x14ac:dyDescent="0.25">
      <c r="A409" s="32"/>
      <c r="B409" s="32"/>
      <c r="C409" s="32"/>
      <c r="D409" s="32"/>
      <c r="E409" s="32"/>
      <c r="F409" s="32"/>
      <c r="G409" s="74"/>
      <c r="H409" s="74"/>
      <c r="I409" s="74"/>
    </row>
    <row r="410" spans="1:9" x14ac:dyDescent="0.25">
      <c r="A410" s="32"/>
      <c r="B410" s="32"/>
      <c r="C410" s="32"/>
      <c r="D410" s="32"/>
      <c r="E410" s="32"/>
      <c r="F410" s="32"/>
      <c r="G410" s="74"/>
      <c r="H410" s="74"/>
      <c r="I410" s="74"/>
    </row>
    <row r="411" spans="1:9" x14ac:dyDescent="0.25">
      <c r="A411" s="32"/>
      <c r="B411" s="32"/>
      <c r="C411" s="32"/>
      <c r="D411" s="32"/>
      <c r="E411" s="32"/>
      <c r="F411" s="32"/>
      <c r="G411" s="74"/>
      <c r="H411" s="74"/>
      <c r="I411" s="74"/>
    </row>
    <row r="412" spans="1:9" x14ac:dyDescent="0.25">
      <c r="A412" s="32"/>
      <c r="B412" s="32"/>
      <c r="C412" s="32"/>
      <c r="D412" s="32"/>
      <c r="E412" s="32"/>
      <c r="F412" s="32"/>
      <c r="G412" s="74"/>
      <c r="H412" s="74"/>
      <c r="I412" s="74"/>
    </row>
    <row r="413" spans="1:9" x14ac:dyDescent="0.25">
      <c r="A413" s="32"/>
      <c r="B413" s="32"/>
      <c r="C413" s="32"/>
      <c r="D413" s="32"/>
      <c r="E413" s="32"/>
      <c r="F413" s="32"/>
      <c r="G413" s="74"/>
      <c r="H413" s="74"/>
      <c r="I413" s="74"/>
    </row>
    <row r="414" spans="1:9" x14ac:dyDescent="0.25">
      <c r="A414" s="32"/>
      <c r="B414" s="32"/>
      <c r="C414" s="32"/>
      <c r="D414" s="32"/>
      <c r="E414" s="32"/>
      <c r="F414" s="32"/>
      <c r="G414" s="74"/>
      <c r="H414" s="74"/>
      <c r="I414" s="74"/>
    </row>
    <row r="415" spans="1:9" x14ac:dyDescent="0.25">
      <c r="A415" s="32"/>
      <c r="B415" s="32"/>
      <c r="C415" s="32"/>
      <c r="D415" s="32"/>
      <c r="E415" s="32"/>
      <c r="F415" s="32"/>
      <c r="G415" s="74"/>
      <c r="H415" s="74"/>
      <c r="I415" s="74"/>
    </row>
    <row r="416" spans="1:9" x14ac:dyDescent="0.25">
      <c r="A416" s="32"/>
      <c r="B416" s="32"/>
      <c r="C416" s="32"/>
      <c r="D416" s="32"/>
      <c r="E416" s="32"/>
      <c r="F416" s="32"/>
      <c r="G416" s="74"/>
      <c r="H416" s="74"/>
      <c r="I416" s="74"/>
    </row>
    <row r="417" spans="1:9" x14ac:dyDescent="0.25">
      <c r="A417" s="32"/>
      <c r="B417" s="32"/>
      <c r="C417" s="32"/>
      <c r="D417" s="32"/>
      <c r="E417" s="32"/>
      <c r="F417" s="32"/>
      <c r="G417" s="74"/>
      <c r="H417" s="74"/>
      <c r="I417" s="74"/>
    </row>
    <row r="418" spans="1:9" x14ac:dyDescent="0.25">
      <c r="A418" s="32"/>
      <c r="B418" s="32"/>
      <c r="C418" s="32"/>
      <c r="D418" s="32"/>
      <c r="E418" s="32"/>
      <c r="F418" s="32"/>
      <c r="G418" s="74"/>
      <c r="H418" s="74"/>
      <c r="I418" s="74"/>
    </row>
    <row r="419" spans="1:9" x14ac:dyDescent="0.25">
      <c r="A419" s="32"/>
      <c r="B419" s="32"/>
      <c r="C419" s="32"/>
      <c r="D419" s="32"/>
      <c r="E419" s="32"/>
      <c r="F419" s="32"/>
      <c r="G419" s="74"/>
      <c r="H419" s="74"/>
      <c r="I419" s="74"/>
    </row>
    <row r="420" spans="1:9" x14ac:dyDescent="0.25">
      <c r="A420" s="32"/>
      <c r="B420" s="32"/>
      <c r="C420" s="32"/>
      <c r="D420" s="32"/>
      <c r="E420" s="32"/>
      <c r="F420" s="32"/>
      <c r="G420" s="74"/>
      <c r="H420" s="74"/>
      <c r="I420" s="74"/>
    </row>
    <row r="421" spans="1:9" x14ac:dyDescent="0.25">
      <c r="A421" s="32"/>
      <c r="B421" s="32"/>
      <c r="C421" s="32"/>
      <c r="D421" s="32"/>
      <c r="E421" s="32"/>
      <c r="F421" s="32"/>
      <c r="G421" s="74"/>
      <c r="H421" s="74"/>
      <c r="I421" s="74"/>
    </row>
    <row r="422" spans="1:9" x14ac:dyDescent="0.25">
      <c r="A422" s="32"/>
      <c r="B422" s="32"/>
      <c r="C422" s="32"/>
      <c r="D422" s="32"/>
      <c r="E422" s="32"/>
      <c r="F422" s="32"/>
      <c r="G422" s="74"/>
      <c r="H422" s="74"/>
      <c r="I422" s="74"/>
    </row>
    <row r="423" spans="1:9" x14ac:dyDescent="0.25">
      <c r="A423" s="32"/>
      <c r="B423" s="32"/>
      <c r="C423" s="32"/>
      <c r="D423" s="32"/>
      <c r="E423" s="32"/>
      <c r="F423" s="32"/>
      <c r="G423" s="74"/>
      <c r="H423" s="74"/>
      <c r="I423" s="74"/>
    </row>
    <row r="424" spans="1:9" x14ac:dyDescent="0.25">
      <c r="A424" s="32"/>
      <c r="B424" s="32"/>
      <c r="C424" s="32"/>
      <c r="D424" s="32"/>
      <c r="E424" s="32"/>
      <c r="F424" s="32"/>
      <c r="G424" s="74"/>
      <c r="H424" s="74"/>
      <c r="I424" s="74"/>
    </row>
    <row r="425" spans="1:9" x14ac:dyDescent="0.25">
      <c r="A425" s="32"/>
      <c r="B425" s="32"/>
      <c r="C425" s="32"/>
      <c r="D425" s="32"/>
      <c r="E425" s="32"/>
      <c r="F425" s="32"/>
      <c r="G425" s="74"/>
      <c r="H425" s="74"/>
      <c r="I425" s="74"/>
    </row>
    <row r="426" spans="1:9" x14ac:dyDescent="0.25">
      <c r="A426" s="32"/>
      <c r="B426" s="32"/>
      <c r="C426" s="32"/>
      <c r="D426" s="32"/>
      <c r="E426" s="32"/>
      <c r="F426" s="32"/>
      <c r="G426" s="74"/>
      <c r="H426" s="74"/>
      <c r="I426" s="74"/>
    </row>
    <row r="427" spans="1:9" x14ac:dyDescent="0.25">
      <c r="A427" s="32"/>
      <c r="B427" s="32"/>
      <c r="C427" s="32"/>
      <c r="D427" s="32"/>
      <c r="E427" s="32"/>
      <c r="F427" s="32"/>
      <c r="G427" s="74"/>
      <c r="H427" s="74"/>
      <c r="I427" s="74"/>
    </row>
    <row r="428" spans="1:9" x14ac:dyDescent="0.25">
      <c r="A428" s="32"/>
      <c r="B428" s="32"/>
      <c r="C428" s="32"/>
      <c r="D428" s="32"/>
      <c r="E428" s="32"/>
      <c r="F428" s="32"/>
      <c r="G428" s="74"/>
      <c r="H428" s="74"/>
      <c r="I428" s="74"/>
    </row>
    <row r="429" spans="1:9" x14ac:dyDescent="0.25">
      <c r="A429" s="32"/>
      <c r="B429" s="32"/>
      <c r="C429" s="32"/>
      <c r="D429" s="32"/>
      <c r="E429" s="32"/>
      <c r="F429" s="32"/>
      <c r="G429" s="74"/>
      <c r="H429" s="74"/>
      <c r="I429" s="74"/>
    </row>
    <row r="430" spans="1:9" x14ac:dyDescent="0.25">
      <c r="A430" s="32"/>
      <c r="B430" s="32"/>
      <c r="C430" s="32"/>
      <c r="D430" s="32"/>
      <c r="E430" s="32"/>
      <c r="F430" s="32"/>
      <c r="G430" s="74"/>
      <c r="H430" s="74"/>
      <c r="I430" s="74"/>
    </row>
    <row r="431" spans="1:9" x14ac:dyDescent="0.25">
      <c r="A431" s="32"/>
      <c r="B431" s="32"/>
      <c r="C431" s="32"/>
      <c r="D431" s="32"/>
      <c r="E431" s="32"/>
      <c r="F431" s="32"/>
      <c r="G431" s="74"/>
      <c r="H431" s="74"/>
      <c r="I431" s="74"/>
    </row>
    <row r="432" spans="1:9" x14ac:dyDescent="0.25">
      <c r="A432" s="32"/>
      <c r="B432" s="32"/>
      <c r="C432" s="32"/>
      <c r="D432" s="32"/>
      <c r="E432" s="32"/>
      <c r="F432" s="32"/>
      <c r="G432" s="74"/>
      <c r="H432" s="74"/>
      <c r="I432" s="74"/>
    </row>
    <row r="433" spans="1:9" x14ac:dyDescent="0.25">
      <c r="A433" s="32"/>
      <c r="B433" s="32"/>
      <c r="C433" s="32"/>
      <c r="D433" s="32"/>
      <c r="E433" s="32"/>
      <c r="F433" s="32"/>
      <c r="G433" s="74"/>
      <c r="H433" s="74"/>
      <c r="I433" s="74"/>
    </row>
    <row r="434" spans="1:9" x14ac:dyDescent="0.25">
      <c r="A434" s="32"/>
      <c r="B434" s="32"/>
      <c r="C434" s="32"/>
      <c r="D434" s="32"/>
      <c r="E434" s="32"/>
      <c r="F434" s="32"/>
      <c r="G434" s="74"/>
      <c r="H434" s="74"/>
      <c r="I434" s="74"/>
    </row>
    <row r="435" spans="1:9" x14ac:dyDescent="0.25">
      <c r="A435" s="32"/>
      <c r="B435" s="32"/>
      <c r="C435" s="32"/>
      <c r="D435" s="32"/>
      <c r="E435" s="32"/>
      <c r="F435" s="32"/>
      <c r="G435" s="74"/>
      <c r="H435" s="74"/>
      <c r="I435" s="74"/>
    </row>
    <row r="436" spans="1:9" x14ac:dyDescent="0.25">
      <c r="A436" s="32"/>
      <c r="B436" s="32"/>
      <c r="C436" s="32"/>
      <c r="D436" s="32"/>
      <c r="E436" s="32"/>
      <c r="F436" s="32"/>
      <c r="G436" s="74"/>
      <c r="H436" s="74"/>
      <c r="I436" s="74"/>
    </row>
    <row r="437" spans="1:9" x14ac:dyDescent="0.25">
      <c r="A437" s="32"/>
      <c r="B437" s="32"/>
      <c r="C437" s="32"/>
      <c r="D437" s="32"/>
      <c r="E437" s="32"/>
      <c r="F437" s="32"/>
      <c r="G437" s="74"/>
      <c r="H437" s="74"/>
      <c r="I437" s="74"/>
    </row>
    <row r="438" spans="1:9" x14ac:dyDescent="0.25">
      <c r="A438" s="32"/>
      <c r="B438" s="32"/>
      <c r="C438" s="32"/>
      <c r="D438" s="32"/>
      <c r="E438" s="32"/>
      <c r="F438" s="32"/>
      <c r="G438" s="74"/>
      <c r="H438" s="74"/>
      <c r="I438" s="74"/>
    </row>
    <row r="439" spans="1:9" x14ac:dyDescent="0.25">
      <c r="A439" s="32"/>
      <c r="B439" s="32"/>
      <c r="C439" s="32"/>
      <c r="D439" s="32"/>
      <c r="E439" s="32"/>
      <c r="F439" s="32"/>
      <c r="G439" s="74"/>
      <c r="H439" s="74"/>
      <c r="I439" s="74"/>
    </row>
    <row r="440" spans="1:9" x14ac:dyDescent="0.25">
      <c r="A440" s="32"/>
      <c r="B440" s="32"/>
      <c r="C440" s="32"/>
      <c r="D440" s="32"/>
      <c r="E440" s="32"/>
      <c r="F440" s="32"/>
      <c r="G440" s="74"/>
      <c r="H440" s="74"/>
      <c r="I440" s="74"/>
    </row>
    <row r="441" spans="1:9" x14ac:dyDescent="0.25">
      <c r="A441" s="32"/>
      <c r="B441" s="32"/>
      <c r="C441" s="32"/>
      <c r="D441" s="32"/>
      <c r="E441" s="32"/>
      <c r="F441" s="32"/>
      <c r="G441" s="74"/>
      <c r="H441" s="74"/>
      <c r="I441" s="74"/>
    </row>
    <row r="442" spans="1:9" x14ac:dyDescent="0.25">
      <c r="A442" s="32"/>
      <c r="B442" s="32"/>
      <c r="C442" s="32"/>
      <c r="D442" s="32"/>
      <c r="E442" s="32"/>
      <c r="F442" s="32"/>
      <c r="G442" s="74"/>
      <c r="H442" s="74"/>
      <c r="I442" s="74"/>
    </row>
    <row r="443" spans="1:9" x14ac:dyDescent="0.25">
      <c r="A443" s="32"/>
      <c r="B443" s="32"/>
      <c r="C443" s="32"/>
      <c r="D443" s="32"/>
      <c r="E443" s="32"/>
      <c r="F443" s="32"/>
      <c r="G443" s="74"/>
      <c r="H443" s="74"/>
      <c r="I443" s="74"/>
    </row>
    <row r="444" spans="1:9" x14ac:dyDescent="0.25">
      <c r="A444" s="32"/>
      <c r="B444" s="32"/>
      <c r="C444" s="32"/>
      <c r="D444" s="32"/>
      <c r="E444" s="32"/>
      <c r="F444" s="32"/>
      <c r="G444" s="74"/>
      <c r="H444" s="74"/>
      <c r="I444" s="74"/>
    </row>
    <row r="445" spans="1:9" x14ac:dyDescent="0.25">
      <c r="A445" s="32"/>
      <c r="B445" s="32"/>
      <c r="C445" s="32"/>
      <c r="D445" s="32"/>
      <c r="E445" s="32"/>
      <c r="F445" s="32"/>
      <c r="G445" s="74"/>
      <c r="H445" s="74"/>
      <c r="I445" s="74"/>
    </row>
    <row r="446" spans="1:9" x14ac:dyDescent="0.25">
      <c r="A446" s="32"/>
      <c r="B446" s="32"/>
      <c r="C446" s="32"/>
      <c r="D446" s="32"/>
      <c r="E446" s="32"/>
      <c r="F446" s="32"/>
      <c r="G446" s="74"/>
      <c r="H446" s="74"/>
      <c r="I446" s="74"/>
    </row>
    <row r="447" spans="1:9" x14ac:dyDescent="0.25">
      <c r="A447" s="32"/>
      <c r="B447" s="32"/>
      <c r="C447" s="32"/>
      <c r="D447" s="32"/>
      <c r="E447" s="32"/>
      <c r="F447" s="32"/>
      <c r="G447" s="74"/>
      <c r="H447" s="74"/>
      <c r="I447" s="74"/>
    </row>
    <row r="448" spans="1:9" x14ac:dyDescent="0.25">
      <c r="A448" s="32"/>
      <c r="B448" s="32"/>
      <c r="C448" s="32"/>
      <c r="D448" s="32"/>
      <c r="E448" s="32"/>
      <c r="F448" s="32"/>
      <c r="G448" s="74"/>
      <c r="H448" s="74"/>
      <c r="I448" s="74"/>
    </row>
    <row r="449" spans="1:9" x14ac:dyDescent="0.25">
      <c r="A449" s="32"/>
      <c r="B449" s="32"/>
      <c r="C449" s="32"/>
      <c r="D449" s="32"/>
      <c r="E449" s="32"/>
      <c r="F449" s="32"/>
      <c r="G449" s="74"/>
      <c r="H449" s="74"/>
      <c r="I449" s="74"/>
    </row>
    <row r="450" spans="1:9" x14ac:dyDescent="0.25">
      <c r="A450" s="32"/>
      <c r="B450" s="32"/>
      <c r="C450" s="32"/>
      <c r="D450" s="32"/>
      <c r="E450" s="32"/>
      <c r="F450" s="32"/>
      <c r="G450" s="74"/>
      <c r="H450" s="74"/>
      <c r="I450" s="74"/>
    </row>
    <row r="451" spans="1:9" x14ac:dyDescent="0.25">
      <c r="A451" s="32"/>
      <c r="B451" s="32"/>
      <c r="C451" s="32"/>
      <c r="D451" s="32"/>
      <c r="E451" s="32"/>
      <c r="F451" s="32"/>
      <c r="G451" s="74"/>
      <c r="H451" s="74"/>
      <c r="I451" s="74"/>
    </row>
    <row r="452" spans="1:9" x14ac:dyDescent="0.25">
      <c r="A452" s="32"/>
      <c r="B452" s="32"/>
      <c r="C452" s="32"/>
      <c r="D452" s="32"/>
      <c r="E452" s="32"/>
      <c r="F452" s="32"/>
      <c r="G452" s="74"/>
      <c r="H452" s="74"/>
      <c r="I452" s="74"/>
    </row>
    <row r="453" spans="1:9" x14ac:dyDescent="0.25">
      <c r="A453" s="32"/>
      <c r="B453" s="32"/>
      <c r="C453" s="32"/>
      <c r="D453" s="32"/>
      <c r="E453" s="32"/>
      <c r="F453" s="32"/>
      <c r="G453" s="74"/>
      <c r="H453" s="74"/>
      <c r="I453" s="74"/>
    </row>
    <row r="454" spans="1:9" x14ac:dyDescent="0.25">
      <c r="A454" s="32"/>
      <c r="B454" s="32"/>
      <c r="C454" s="32"/>
      <c r="D454" s="32"/>
      <c r="E454" s="32"/>
      <c r="F454" s="32"/>
      <c r="G454" s="74"/>
      <c r="H454" s="74"/>
      <c r="I454" s="74"/>
    </row>
    <row r="455" spans="1:9" x14ac:dyDescent="0.25">
      <c r="A455" s="32"/>
      <c r="B455" s="32"/>
      <c r="C455" s="32"/>
      <c r="D455" s="32"/>
      <c r="E455" s="32"/>
      <c r="F455" s="32"/>
      <c r="G455" s="74"/>
      <c r="H455" s="74"/>
      <c r="I455" s="74"/>
    </row>
    <row r="456" spans="1:9" x14ac:dyDescent="0.25">
      <c r="A456" s="32"/>
      <c r="B456" s="32"/>
      <c r="C456" s="32"/>
      <c r="D456" s="32"/>
      <c r="E456" s="32"/>
      <c r="F456" s="32"/>
      <c r="G456" s="74"/>
      <c r="H456" s="74"/>
      <c r="I456" s="74"/>
    </row>
    <row r="457" spans="1:9" x14ac:dyDescent="0.25">
      <c r="A457" s="32"/>
      <c r="B457" s="32"/>
      <c r="C457" s="32"/>
      <c r="D457" s="32"/>
      <c r="E457" s="32"/>
      <c r="F457" s="32"/>
      <c r="G457" s="74"/>
      <c r="H457" s="74"/>
      <c r="I457" s="74"/>
    </row>
    <row r="458" spans="1:9" x14ac:dyDescent="0.25">
      <c r="A458" s="32"/>
      <c r="B458" s="32"/>
      <c r="C458" s="32"/>
      <c r="D458" s="32"/>
      <c r="E458" s="32"/>
      <c r="F458" s="32"/>
      <c r="G458" s="74"/>
      <c r="H458" s="74"/>
      <c r="I458" s="74"/>
    </row>
    <row r="459" spans="1:9" x14ac:dyDescent="0.25">
      <c r="A459" s="32"/>
      <c r="B459" s="32"/>
      <c r="C459" s="32"/>
      <c r="D459" s="32"/>
      <c r="E459" s="32"/>
      <c r="F459" s="32"/>
      <c r="G459" s="74"/>
      <c r="H459" s="74"/>
      <c r="I459" s="74"/>
    </row>
    <row r="460" spans="1:9" x14ac:dyDescent="0.25">
      <c r="G460" s="74"/>
      <c r="H460" s="74"/>
      <c r="I460" s="74"/>
    </row>
  </sheetData>
  <mergeCells count="19">
    <mergeCell ref="X6:Y6"/>
    <mergeCell ref="Z6:AB6"/>
    <mergeCell ref="AC6:AE6"/>
    <mergeCell ref="AF6:AG6"/>
    <mergeCell ref="AH6:AJ6"/>
    <mergeCell ref="M6:O6"/>
    <mergeCell ref="P6:Q6"/>
    <mergeCell ref="R6:T6"/>
    <mergeCell ref="U6:W6"/>
    <mergeCell ref="G6:G7"/>
    <mergeCell ref="H6:H7"/>
    <mergeCell ref="I6:I7"/>
    <mergeCell ref="J6:L6"/>
    <mergeCell ref="F6:F7"/>
    <mergeCell ref="A6:A7"/>
    <mergeCell ref="B6:B7"/>
    <mergeCell ref="C6:C7"/>
    <mergeCell ref="D6:D7"/>
    <mergeCell ref="E6:E7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W975"/>
  <sheetViews>
    <sheetView tabSelected="1" topLeftCell="C1" zoomScale="85" zoomScaleNormal="85" workbookViewId="0">
      <selection activeCell="N9" sqref="N9"/>
    </sheetView>
  </sheetViews>
  <sheetFormatPr defaultColWidth="9.140625" defaultRowHeight="15" x14ac:dyDescent="0.25"/>
  <cols>
    <col min="1" max="1" width="24" style="54" customWidth="1"/>
    <col min="2" max="2" width="8.5703125" style="54" bestFit="1" customWidth="1"/>
    <col min="3" max="3" width="15.140625" style="54" bestFit="1" customWidth="1"/>
    <col min="4" max="4" width="15" style="54" bestFit="1" customWidth="1"/>
    <col min="5" max="5" width="14.7109375" style="81" bestFit="1" customWidth="1"/>
    <col min="6" max="6" width="12.7109375" style="54" bestFit="1" customWidth="1"/>
    <col min="7" max="7" width="20.140625" style="54" bestFit="1" customWidth="1"/>
    <col min="8" max="8" width="8.42578125" style="53" customWidth="1"/>
    <col min="9" max="9" width="11.42578125" style="53" customWidth="1"/>
    <col min="10" max="10" width="10.140625" style="53" bestFit="1" customWidth="1"/>
    <col min="11" max="11" width="5.5703125" style="53" bestFit="1" customWidth="1"/>
    <col min="12" max="12" width="36.7109375" style="53" bestFit="1" customWidth="1"/>
    <col min="13" max="13" width="18.28515625" style="53" bestFit="1" customWidth="1"/>
    <col min="14" max="14" width="15.85546875" style="53" bestFit="1" customWidth="1"/>
    <col min="15" max="15" width="5.5703125" style="53" bestFit="1" customWidth="1"/>
    <col min="16" max="16" width="16.42578125" style="53" bestFit="1" customWidth="1"/>
    <col min="17" max="17" width="22.42578125" style="53" bestFit="1" customWidth="1"/>
    <col min="18" max="18" width="5.5703125" style="53" bestFit="1" customWidth="1"/>
    <col min="19" max="19" width="11.140625" style="53" bestFit="1" customWidth="1"/>
    <col min="20" max="20" width="14.42578125" style="53" bestFit="1" customWidth="1"/>
    <col min="21" max="21" width="11.85546875" style="53" bestFit="1" customWidth="1"/>
    <col min="22" max="22" width="6.7109375" style="53" bestFit="1" customWidth="1"/>
    <col min="23" max="23" width="5.5703125" style="53" bestFit="1" customWidth="1"/>
    <col min="24" max="24" width="11.140625" style="53" bestFit="1" customWidth="1"/>
    <col min="25" max="25" width="14.42578125" style="53" bestFit="1" customWidth="1"/>
    <col min="26" max="26" width="5.5703125" style="53" bestFit="1" customWidth="1"/>
    <col min="27" max="27" width="11.140625" style="53" bestFit="1" customWidth="1"/>
    <col min="28" max="28" width="14.42578125" style="53" bestFit="1" customWidth="1"/>
    <col min="29" max="29" width="5.5703125" style="53" bestFit="1" customWidth="1"/>
    <col min="30" max="30" width="11.140625" style="53" bestFit="1" customWidth="1"/>
    <col min="31" max="31" width="14.42578125" style="53" bestFit="1" customWidth="1"/>
    <col min="32" max="32" width="23.42578125" style="53" bestFit="1" customWidth="1"/>
    <col min="33" max="33" width="6.7109375" style="53" bestFit="1" customWidth="1"/>
    <col min="34" max="34" width="5.5703125" style="53" bestFit="1" customWidth="1"/>
    <col min="35" max="35" width="11.140625" style="53" bestFit="1" customWidth="1"/>
    <col min="36" max="36" width="14.42578125" style="53" bestFit="1" customWidth="1"/>
    <col min="37" max="37" width="5.5703125" style="53" bestFit="1" customWidth="1"/>
    <col min="38" max="38" width="11.140625" style="53" bestFit="1" customWidth="1"/>
    <col min="39" max="39" width="14.42578125" style="53" bestFit="1" customWidth="1"/>
    <col min="40" max="40" width="11.85546875" style="53" bestFit="1" customWidth="1"/>
    <col min="41" max="41" width="6.7109375" style="53" bestFit="1" customWidth="1"/>
    <col min="42" max="42" width="5.5703125" style="53" bestFit="1" customWidth="1"/>
    <col min="43" max="43" width="11.140625" style="53" bestFit="1" customWidth="1"/>
    <col min="44" max="44" width="34.7109375" style="53" customWidth="1"/>
    <col min="45" max="45" width="7.7109375" style="53" bestFit="1" customWidth="1"/>
    <col min="46" max="46" width="18" style="53" bestFit="1" customWidth="1"/>
    <col min="47" max="47" width="22.42578125" style="53" bestFit="1" customWidth="1"/>
    <col min="48" max="48" width="19.85546875" style="53" customWidth="1"/>
    <col min="49" max="49" width="14.140625" style="53" bestFit="1" customWidth="1"/>
    <col min="50" max="50" width="25" style="53" bestFit="1" customWidth="1"/>
    <col min="51" max="52" width="19.85546875" style="53" customWidth="1"/>
    <col min="53" max="53" width="36.7109375" style="53" bestFit="1" customWidth="1"/>
    <col min="54" max="54" width="18.28515625" style="53" bestFit="1" customWidth="1"/>
    <col min="55" max="60" width="19.85546875" style="53" customWidth="1"/>
    <col min="61" max="61" width="14" style="53" customWidth="1"/>
    <col min="62" max="62" width="19.85546875" style="53" customWidth="1"/>
    <col min="63" max="63" width="9.140625" style="53"/>
    <col min="64" max="64" width="27.7109375" style="53" customWidth="1"/>
    <col min="65" max="65" width="14.140625" style="53" customWidth="1"/>
    <col min="66" max="1063" width="9.140625" style="53"/>
  </cols>
  <sheetData>
    <row r="1" spans="1:54 1053:1063" x14ac:dyDescent="0.25">
      <c r="A1" s="5" t="s">
        <v>0</v>
      </c>
      <c r="B1" s="55"/>
      <c r="C1" s="55"/>
      <c r="D1" s="55"/>
      <c r="E1" s="80"/>
      <c r="F1" s="55"/>
      <c r="G1" s="55"/>
      <c r="H1" s="3"/>
      <c r="I1" s="3"/>
      <c r="J1" s="3"/>
      <c r="K1" s="3"/>
      <c r="L1" s="3"/>
      <c r="M1" s="3"/>
      <c r="AP1" s="3"/>
      <c r="AQ1" s="3"/>
      <c r="AR1" s="3"/>
    </row>
    <row r="2" spans="1:54 1053:1063" x14ac:dyDescent="0.25">
      <c r="C2" s="55"/>
      <c r="D2" s="55"/>
      <c r="E2" s="80"/>
      <c r="F2" s="55"/>
      <c r="G2" s="55"/>
      <c r="H2" s="56" t="s">
        <v>44</v>
      </c>
      <c r="I2" s="56"/>
      <c r="J2" s="56"/>
      <c r="K2" s="56"/>
      <c r="L2" s="56"/>
      <c r="M2" s="56"/>
      <c r="AP2" s="56"/>
      <c r="AQ2" s="56"/>
      <c r="AR2" s="56"/>
    </row>
    <row r="3" spans="1:54 1053:1063" x14ac:dyDescent="0.25">
      <c r="C3" s="55"/>
      <c r="D3" s="55"/>
      <c r="E3" s="80"/>
      <c r="F3" s="55"/>
      <c r="G3" s="55"/>
      <c r="H3" s="3" t="s">
        <v>54</v>
      </c>
      <c r="I3" s="3"/>
      <c r="J3" s="3"/>
      <c r="K3" s="3"/>
      <c r="L3" s="3"/>
      <c r="M3" s="3"/>
      <c r="AP3" s="3"/>
      <c r="AQ3" s="3"/>
      <c r="AR3" s="3"/>
      <c r="ANQ3"/>
      <c r="ANR3"/>
      <c r="ANS3"/>
      <c r="ANT3"/>
      <c r="ANU3"/>
      <c r="ANV3"/>
      <c r="ANW3"/>
    </row>
    <row r="4" spans="1:54 1053:1063" x14ac:dyDescent="0.25">
      <c r="C4" s="55"/>
      <c r="D4" s="55"/>
      <c r="E4" s="80"/>
      <c r="F4" s="55"/>
      <c r="G4" s="73"/>
      <c r="H4" s="56" t="s">
        <v>1</v>
      </c>
      <c r="I4" s="58">
        <v>44731</v>
      </c>
      <c r="J4" s="59"/>
      <c r="K4" s="59"/>
      <c r="L4" s="59"/>
      <c r="M4" s="59"/>
      <c r="AP4" s="59"/>
      <c r="AQ4" s="59"/>
      <c r="AR4" s="59"/>
      <c r="ANQ4"/>
      <c r="ANR4"/>
      <c r="ANS4"/>
      <c r="ANT4"/>
      <c r="ANU4"/>
      <c r="ANV4"/>
      <c r="ANW4"/>
    </row>
    <row r="5" spans="1:54 1053:1063" ht="15.75" thickBot="1" x14ac:dyDescent="0.3">
      <c r="Q5" s="60"/>
      <c r="R5" s="61"/>
      <c r="AU5" s="60"/>
      <c r="ANM5"/>
      <c r="ANN5"/>
      <c r="ANO5"/>
      <c r="ANP5"/>
      <c r="ANQ5"/>
      <c r="ANR5"/>
      <c r="ANS5"/>
      <c r="ANT5"/>
      <c r="ANU5"/>
      <c r="ANV5"/>
      <c r="ANW5"/>
    </row>
    <row r="6" spans="1:54 1053:1063" ht="15" customHeight="1" thickBot="1" x14ac:dyDescent="0.3">
      <c r="A6" s="129" t="s">
        <v>2</v>
      </c>
      <c r="B6" s="130" t="s">
        <v>3</v>
      </c>
      <c r="C6" s="130" t="s">
        <v>5</v>
      </c>
      <c r="D6" s="131" t="s">
        <v>22</v>
      </c>
      <c r="E6" s="147" t="s">
        <v>23</v>
      </c>
      <c r="F6" s="128" t="s">
        <v>6</v>
      </c>
      <c r="G6" s="152" t="s">
        <v>16</v>
      </c>
      <c r="H6" s="136" t="s">
        <v>2</v>
      </c>
      <c r="I6" s="138" t="s">
        <v>3</v>
      </c>
      <c r="J6" s="140" t="s">
        <v>24</v>
      </c>
      <c r="K6" s="133" t="s">
        <v>25</v>
      </c>
      <c r="L6" s="134"/>
      <c r="M6" s="134"/>
      <c r="N6" s="150" t="s">
        <v>26</v>
      </c>
      <c r="O6" s="134" t="s">
        <v>27</v>
      </c>
      <c r="P6" s="134"/>
      <c r="Q6" s="154"/>
      <c r="R6" s="133" t="s">
        <v>28</v>
      </c>
      <c r="S6" s="134"/>
      <c r="T6" s="134"/>
      <c r="U6" s="135" t="s">
        <v>29</v>
      </c>
      <c r="V6" s="135"/>
      <c r="W6" s="134" t="s">
        <v>30</v>
      </c>
      <c r="X6" s="134"/>
      <c r="Y6" s="154"/>
      <c r="Z6" s="133" t="s">
        <v>31</v>
      </c>
      <c r="AA6" s="134"/>
      <c r="AB6" s="134"/>
      <c r="AC6" s="134" t="s">
        <v>32</v>
      </c>
      <c r="AD6" s="134"/>
      <c r="AE6" s="134"/>
      <c r="AF6" s="135" t="s">
        <v>33</v>
      </c>
      <c r="AG6" s="142"/>
      <c r="AH6" s="133" t="s">
        <v>34</v>
      </c>
      <c r="AI6" s="134"/>
      <c r="AJ6" s="134"/>
      <c r="AK6" s="134" t="s">
        <v>35</v>
      </c>
      <c r="AL6" s="134"/>
      <c r="AM6" s="134"/>
      <c r="AN6" s="143" t="s">
        <v>36</v>
      </c>
      <c r="AO6" s="144"/>
      <c r="AP6" s="155" t="s">
        <v>37</v>
      </c>
      <c r="AQ6" s="146"/>
      <c r="AR6" s="153"/>
      <c r="AS6" s="146" t="s">
        <v>38</v>
      </c>
      <c r="AT6" s="146"/>
      <c r="AU6" s="153"/>
      <c r="AW6" s="63" t="s">
        <v>6</v>
      </c>
      <c r="AX6" s="63"/>
      <c r="AY6" s="64"/>
      <c r="BA6" s="63" t="s">
        <v>11</v>
      </c>
      <c r="BB6" s="63"/>
      <c r="ANM6"/>
      <c r="ANN6"/>
      <c r="ANO6"/>
      <c r="ANP6"/>
      <c r="ANQ6"/>
      <c r="ANR6"/>
      <c r="ANS6"/>
      <c r="ANT6"/>
      <c r="ANU6"/>
      <c r="ANV6"/>
      <c r="ANW6"/>
    </row>
    <row r="7" spans="1:54 1053:1063" ht="15.75" thickBot="1" x14ac:dyDescent="0.3">
      <c r="A7" s="129"/>
      <c r="B7" s="130"/>
      <c r="C7" s="130"/>
      <c r="D7" s="132"/>
      <c r="E7" s="148"/>
      <c r="F7" s="128"/>
      <c r="G7" s="152"/>
      <c r="H7" s="137"/>
      <c r="I7" s="139"/>
      <c r="J7" s="141"/>
      <c r="K7" s="7" t="s">
        <v>39</v>
      </c>
      <c r="L7" s="8" t="s">
        <v>40</v>
      </c>
      <c r="M7" s="8" t="s">
        <v>41</v>
      </c>
      <c r="N7" s="151"/>
      <c r="O7" s="8" t="s">
        <v>39</v>
      </c>
      <c r="P7" s="8" t="s">
        <v>40</v>
      </c>
      <c r="Q7" s="9" t="s">
        <v>41</v>
      </c>
      <c r="R7" s="7" t="s">
        <v>39</v>
      </c>
      <c r="S7" s="8" t="s">
        <v>40</v>
      </c>
      <c r="T7" s="8" t="s">
        <v>41</v>
      </c>
      <c r="U7" s="10" t="s">
        <v>42</v>
      </c>
      <c r="V7" s="10" t="s">
        <v>43</v>
      </c>
      <c r="W7" s="8" t="s">
        <v>39</v>
      </c>
      <c r="X7" s="8" t="s">
        <v>40</v>
      </c>
      <c r="Y7" s="9" t="s">
        <v>41</v>
      </c>
      <c r="Z7" s="7" t="s">
        <v>39</v>
      </c>
      <c r="AA7" s="8" t="s">
        <v>40</v>
      </c>
      <c r="AB7" s="8" t="s">
        <v>41</v>
      </c>
      <c r="AC7" s="8" t="s">
        <v>39</v>
      </c>
      <c r="AD7" s="8" t="s">
        <v>40</v>
      </c>
      <c r="AE7" s="8" t="s">
        <v>41</v>
      </c>
      <c r="AF7" s="10" t="s">
        <v>42</v>
      </c>
      <c r="AG7" s="11" t="s">
        <v>43</v>
      </c>
      <c r="AH7" s="7" t="s">
        <v>39</v>
      </c>
      <c r="AI7" s="8" t="s">
        <v>40</v>
      </c>
      <c r="AJ7" s="8" t="s">
        <v>41</v>
      </c>
      <c r="AK7" s="8" t="s">
        <v>39</v>
      </c>
      <c r="AL7" s="8" t="s">
        <v>40</v>
      </c>
      <c r="AM7" s="8" t="s">
        <v>41</v>
      </c>
      <c r="AN7" s="10" t="s">
        <v>42</v>
      </c>
      <c r="AO7" s="11" t="s">
        <v>43</v>
      </c>
      <c r="AP7" s="7" t="s">
        <v>39</v>
      </c>
      <c r="AQ7" s="8" t="s">
        <v>40</v>
      </c>
      <c r="AR7" s="9" t="s">
        <v>41</v>
      </c>
      <c r="AS7" s="8" t="s">
        <v>39</v>
      </c>
      <c r="AT7" s="8" t="s">
        <v>40</v>
      </c>
      <c r="AU7" s="9" t="s">
        <v>41</v>
      </c>
      <c r="AW7" s="65">
        <v>0</v>
      </c>
      <c r="AX7" s="66" t="s">
        <v>7</v>
      </c>
      <c r="AY7" s="64"/>
      <c r="BA7" s="65">
        <v>1</v>
      </c>
      <c r="BB7" s="66" t="s">
        <v>12</v>
      </c>
      <c r="ANM7"/>
      <c r="ANN7"/>
      <c r="ANO7"/>
      <c r="ANP7"/>
      <c r="ANQ7"/>
      <c r="ANR7"/>
      <c r="ANS7"/>
      <c r="ANT7"/>
      <c r="ANU7"/>
      <c r="ANV7"/>
      <c r="ANW7"/>
    </row>
    <row r="8" spans="1:54 1053:1063" x14ac:dyDescent="0.25">
      <c r="A8" s="2">
        <v>1</v>
      </c>
      <c r="B8" s="1">
        <v>1</v>
      </c>
      <c r="C8" s="4">
        <v>2.1527777777777781E-2</v>
      </c>
      <c r="D8" s="16">
        <f>C8*60*24</f>
        <v>31.000000000000007</v>
      </c>
      <c r="E8" s="17">
        <f>D8-31</f>
        <v>0</v>
      </c>
      <c r="F8" s="1">
        <v>0</v>
      </c>
      <c r="G8" s="2"/>
      <c r="H8" s="19">
        <v>1</v>
      </c>
      <c r="I8" s="42">
        <v>1</v>
      </c>
      <c r="J8" s="20">
        <v>0</v>
      </c>
      <c r="K8" s="21"/>
      <c r="L8" s="22"/>
      <c r="M8" s="22"/>
      <c r="N8" s="22"/>
      <c r="O8" s="1"/>
      <c r="P8" s="22"/>
      <c r="Q8" s="23"/>
      <c r="R8" s="24"/>
      <c r="S8" s="22"/>
      <c r="T8" s="22"/>
      <c r="U8" s="22"/>
      <c r="V8" s="22"/>
      <c r="W8" s="1"/>
      <c r="X8" s="22"/>
      <c r="Y8" s="23"/>
      <c r="Z8" s="24"/>
      <c r="AA8" s="22"/>
      <c r="AB8" s="22"/>
      <c r="AC8" s="22"/>
      <c r="AD8" s="22"/>
      <c r="AE8" s="22"/>
      <c r="AF8" s="22"/>
      <c r="AG8" s="23"/>
      <c r="AH8" s="24"/>
      <c r="AI8" s="22"/>
      <c r="AJ8" s="22"/>
      <c r="AK8" s="22"/>
      <c r="AL8" s="22"/>
      <c r="AM8" s="22"/>
      <c r="AN8" s="22"/>
      <c r="AO8" s="23"/>
      <c r="AP8" s="84"/>
      <c r="AQ8" s="22"/>
      <c r="AR8" s="85"/>
      <c r="AS8" s="1"/>
      <c r="AT8" s="22"/>
      <c r="AU8" s="23"/>
      <c r="AW8" s="65">
        <v>1</v>
      </c>
      <c r="AX8" s="66" t="s">
        <v>21</v>
      </c>
      <c r="AY8" s="64"/>
      <c r="BA8" s="65">
        <v>2</v>
      </c>
      <c r="BB8" s="66" t="s">
        <v>4</v>
      </c>
      <c r="ANM8"/>
      <c r="ANN8"/>
      <c r="ANO8"/>
      <c r="ANP8"/>
      <c r="ANQ8"/>
      <c r="ANR8"/>
      <c r="ANS8"/>
      <c r="ANT8"/>
      <c r="ANU8"/>
      <c r="ANV8"/>
      <c r="ANW8"/>
    </row>
    <row r="9" spans="1:54 1053:1063" x14ac:dyDescent="0.25">
      <c r="A9" s="75"/>
      <c r="B9" s="75"/>
      <c r="C9" s="76">
        <v>2.1527777777777781E-2</v>
      </c>
      <c r="D9" s="16">
        <f t="shared" ref="D9:D72" si="0">C9*60*24</f>
        <v>31.000000000000007</v>
      </c>
      <c r="E9" s="17">
        <f t="shared" ref="E9:E26" si="1">D9-31</f>
        <v>0</v>
      </c>
      <c r="F9" s="75">
        <v>1</v>
      </c>
      <c r="G9" s="75">
        <v>2</v>
      </c>
      <c r="H9" s="29">
        <v>1</v>
      </c>
      <c r="I9" s="25">
        <v>3</v>
      </c>
      <c r="J9" s="30">
        <v>1</v>
      </c>
      <c r="K9" s="31"/>
      <c r="L9" s="32"/>
      <c r="M9" s="32"/>
      <c r="N9" s="32"/>
      <c r="O9" s="32"/>
      <c r="P9" s="32"/>
      <c r="Q9" s="33"/>
      <c r="R9" s="31"/>
      <c r="S9" s="32"/>
      <c r="T9" s="32"/>
      <c r="U9" s="32"/>
      <c r="V9" s="32"/>
      <c r="W9" s="32"/>
      <c r="X9" s="32"/>
      <c r="Y9" s="33"/>
      <c r="Z9" s="31"/>
      <c r="AA9" s="32"/>
      <c r="AB9" s="32"/>
      <c r="AC9" s="32"/>
      <c r="AD9" s="32"/>
      <c r="AE9" s="32"/>
      <c r="AF9" s="32"/>
      <c r="AG9" s="33"/>
      <c r="AH9" s="31"/>
      <c r="AI9" s="32"/>
      <c r="AJ9" s="32"/>
      <c r="AK9" s="32"/>
      <c r="AL9" s="32"/>
      <c r="AM9" s="32"/>
      <c r="AN9" s="32"/>
      <c r="AO9" s="33"/>
      <c r="AP9" s="21"/>
      <c r="AQ9" s="22"/>
      <c r="AR9" s="23"/>
      <c r="AS9" s="32"/>
      <c r="AT9" s="32"/>
      <c r="AU9" s="33"/>
      <c r="AW9" s="65">
        <v>2</v>
      </c>
      <c r="AX9" s="66" t="s">
        <v>8</v>
      </c>
      <c r="AY9" s="64"/>
      <c r="BA9" s="65">
        <v>3</v>
      </c>
      <c r="BB9" s="66" t="s">
        <v>17</v>
      </c>
      <c r="ANM9"/>
      <c r="ANN9"/>
      <c r="ANO9"/>
      <c r="ANP9"/>
      <c r="ANQ9"/>
      <c r="ANR9"/>
      <c r="ANS9"/>
      <c r="ANT9"/>
      <c r="ANU9"/>
      <c r="ANV9"/>
      <c r="ANW9"/>
    </row>
    <row r="10" spans="1:54 1053:1063" x14ac:dyDescent="0.25">
      <c r="A10" s="75"/>
      <c r="B10" s="75"/>
      <c r="C10" s="76">
        <v>2.1527777777777781E-2</v>
      </c>
      <c r="D10" s="16">
        <f t="shared" si="0"/>
        <v>31.000000000000007</v>
      </c>
      <c r="E10" s="17">
        <f t="shared" si="1"/>
        <v>0</v>
      </c>
      <c r="F10" s="75">
        <v>1</v>
      </c>
      <c r="G10" s="75">
        <v>3</v>
      </c>
      <c r="H10" s="29">
        <v>1</v>
      </c>
      <c r="I10" s="25">
        <v>5</v>
      </c>
      <c r="J10" s="30">
        <v>0</v>
      </c>
      <c r="K10" s="31"/>
      <c r="L10" s="32"/>
      <c r="M10" s="32"/>
      <c r="N10" s="32"/>
      <c r="O10" s="32"/>
      <c r="P10" s="32"/>
      <c r="Q10" s="33"/>
      <c r="R10" s="31"/>
      <c r="S10" s="32"/>
      <c r="T10" s="32"/>
      <c r="U10" s="32"/>
      <c r="V10" s="32"/>
      <c r="W10" s="32"/>
      <c r="X10" s="32"/>
      <c r="Y10" s="33"/>
      <c r="Z10" s="31"/>
      <c r="AA10" s="32"/>
      <c r="AB10" s="32"/>
      <c r="AC10" s="32"/>
      <c r="AD10" s="32"/>
      <c r="AE10" s="32"/>
      <c r="AF10" s="32"/>
      <c r="AG10" s="33"/>
      <c r="AH10" s="31"/>
      <c r="AI10" s="32"/>
      <c r="AJ10" s="32"/>
      <c r="AK10" s="32"/>
      <c r="AL10" s="32"/>
      <c r="AM10" s="32"/>
      <c r="AN10" s="32"/>
      <c r="AO10" s="33"/>
      <c r="AP10" s="21"/>
      <c r="AQ10" s="22"/>
      <c r="AR10" s="23"/>
      <c r="AS10" s="32"/>
      <c r="AT10" s="32"/>
      <c r="AU10" s="33"/>
      <c r="AW10" s="65">
        <v>3</v>
      </c>
      <c r="AX10" s="66" t="s">
        <v>9</v>
      </c>
      <c r="AY10" s="64"/>
      <c r="BA10" s="65">
        <v>4</v>
      </c>
      <c r="BB10" s="66" t="s">
        <v>13</v>
      </c>
      <c r="ANM10"/>
      <c r="ANN10"/>
      <c r="ANO10"/>
      <c r="ANP10"/>
      <c r="ANQ10"/>
      <c r="ANR10"/>
      <c r="ANS10"/>
      <c r="ANT10"/>
      <c r="ANU10"/>
      <c r="ANV10"/>
      <c r="ANW10"/>
    </row>
    <row r="11" spans="1:54 1053:1063" x14ac:dyDescent="0.25">
      <c r="A11" s="75"/>
      <c r="B11" s="75"/>
      <c r="C11" s="76">
        <v>2.361111111111111E-2</v>
      </c>
      <c r="D11" s="16">
        <f t="shared" si="0"/>
        <v>34</v>
      </c>
      <c r="E11" s="17">
        <f t="shared" si="1"/>
        <v>3</v>
      </c>
      <c r="F11" s="75">
        <v>1</v>
      </c>
      <c r="G11" s="75">
        <v>2</v>
      </c>
      <c r="H11" s="29">
        <v>1</v>
      </c>
      <c r="I11" s="25">
        <v>7</v>
      </c>
      <c r="J11" s="30">
        <v>1</v>
      </c>
      <c r="K11" s="31"/>
      <c r="L11" s="32"/>
      <c r="M11" s="32"/>
      <c r="N11" s="32"/>
      <c r="O11" s="32"/>
      <c r="P11" s="32"/>
      <c r="Q11" s="33"/>
      <c r="R11" s="31"/>
      <c r="S11" s="32"/>
      <c r="T11" s="32"/>
      <c r="U11" s="32"/>
      <c r="V11" s="32"/>
      <c r="W11" s="32"/>
      <c r="X11" s="32"/>
      <c r="Y11" s="33"/>
      <c r="Z11" s="31"/>
      <c r="AA11" s="32"/>
      <c r="AB11" s="32"/>
      <c r="AC11" s="32"/>
      <c r="AD11" s="32"/>
      <c r="AE11" s="32"/>
      <c r="AF11" s="32"/>
      <c r="AG11" s="33"/>
      <c r="AH11" s="31"/>
      <c r="AI11" s="32"/>
      <c r="AJ11" s="32"/>
      <c r="AK11" s="32"/>
      <c r="AL11" s="32"/>
      <c r="AM11" s="32"/>
      <c r="AN11" s="32"/>
      <c r="AO11" s="33"/>
      <c r="AP11" s="21"/>
      <c r="AQ11" s="22"/>
      <c r="AR11" s="23"/>
      <c r="AS11" s="32"/>
      <c r="AT11" s="32"/>
      <c r="AU11" s="33"/>
      <c r="AW11" s="65">
        <v>4</v>
      </c>
      <c r="AX11" s="67" t="s">
        <v>18</v>
      </c>
      <c r="AY11" s="64"/>
      <c r="BA11" s="65">
        <v>5</v>
      </c>
      <c r="BB11" s="66" t="s">
        <v>14</v>
      </c>
      <c r="ANM11"/>
      <c r="ANN11"/>
      <c r="ANO11"/>
      <c r="ANP11"/>
      <c r="ANQ11"/>
      <c r="ANR11"/>
      <c r="ANS11"/>
      <c r="ANT11"/>
      <c r="ANU11"/>
      <c r="ANV11"/>
      <c r="ANW11"/>
    </row>
    <row r="12" spans="1:54 1053:1063" x14ac:dyDescent="0.25">
      <c r="A12" s="75"/>
      <c r="B12" s="75"/>
      <c r="C12" s="76">
        <v>2.8472222222222222E-2</v>
      </c>
      <c r="D12" s="16">
        <f t="shared" si="0"/>
        <v>41</v>
      </c>
      <c r="E12" s="17">
        <f t="shared" si="1"/>
        <v>10</v>
      </c>
      <c r="F12" s="75">
        <v>1</v>
      </c>
      <c r="G12" s="75">
        <v>2</v>
      </c>
      <c r="H12" s="29">
        <v>1</v>
      </c>
      <c r="I12" s="25">
        <v>9</v>
      </c>
      <c r="J12" s="30">
        <v>0</v>
      </c>
      <c r="K12" s="31"/>
      <c r="L12" s="32"/>
      <c r="M12" s="32"/>
      <c r="N12" s="32"/>
      <c r="O12" s="32"/>
      <c r="P12" s="32"/>
      <c r="Q12" s="33"/>
      <c r="R12" s="31"/>
      <c r="S12" s="34"/>
      <c r="T12" s="32"/>
      <c r="U12" s="32"/>
      <c r="V12" s="32"/>
      <c r="W12" s="32"/>
      <c r="X12" s="32"/>
      <c r="Y12" s="33"/>
      <c r="Z12" s="31"/>
      <c r="AA12" s="32"/>
      <c r="AB12" s="32"/>
      <c r="AC12" s="32"/>
      <c r="AD12" s="32"/>
      <c r="AE12" s="32"/>
      <c r="AF12" s="32"/>
      <c r="AG12" s="33"/>
      <c r="AH12" s="31"/>
      <c r="AI12" s="32"/>
      <c r="AJ12" s="32"/>
      <c r="AK12" s="32"/>
      <c r="AL12" s="32"/>
      <c r="AM12" s="32"/>
      <c r="AN12" s="32"/>
      <c r="AO12" s="33"/>
      <c r="AP12" s="21"/>
      <c r="AQ12" s="22"/>
      <c r="AR12" s="23"/>
      <c r="AS12" s="32"/>
      <c r="AT12" s="32"/>
      <c r="AU12" s="33"/>
      <c r="AW12" s="65">
        <v>5</v>
      </c>
      <c r="AX12" s="67" t="s">
        <v>19</v>
      </c>
      <c r="AY12" s="64"/>
      <c r="BA12" s="68"/>
      <c r="BB12" s="64"/>
      <c r="ANQ12"/>
      <c r="ANR12"/>
      <c r="ANS12"/>
      <c r="ANT12"/>
      <c r="ANU12"/>
      <c r="ANV12"/>
      <c r="ANW12"/>
    </row>
    <row r="13" spans="1:54 1053:1063" x14ac:dyDescent="0.25">
      <c r="A13" s="75"/>
      <c r="B13" s="75"/>
      <c r="C13" s="76">
        <v>2.9166666666666664E-2</v>
      </c>
      <c r="D13" s="16">
        <f t="shared" si="0"/>
        <v>41.999999999999993</v>
      </c>
      <c r="E13" s="17">
        <f t="shared" si="1"/>
        <v>10.999999999999993</v>
      </c>
      <c r="F13" s="75">
        <v>2</v>
      </c>
      <c r="G13" s="75">
        <v>2</v>
      </c>
      <c r="H13" s="29">
        <v>1</v>
      </c>
      <c r="I13" s="25">
        <v>11</v>
      </c>
      <c r="J13" s="30">
        <v>1</v>
      </c>
      <c r="K13" s="31"/>
      <c r="L13" s="32"/>
      <c r="M13" s="32"/>
      <c r="N13" s="32"/>
      <c r="O13" s="32"/>
      <c r="P13" s="32"/>
      <c r="Q13" s="33"/>
      <c r="R13" s="31"/>
      <c r="S13" s="32"/>
      <c r="T13" s="32"/>
      <c r="U13" s="32"/>
      <c r="V13" s="32"/>
      <c r="W13" s="32"/>
      <c r="X13" s="32"/>
      <c r="Y13" s="33"/>
      <c r="Z13" s="31"/>
      <c r="AA13" s="32"/>
      <c r="AB13" s="32"/>
      <c r="AC13" s="32"/>
      <c r="AD13" s="32"/>
      <c r="AE13" s="32"/>
      <c r="AF13" s="32"/>
      <c r="AG13" s="33"/>
      <c r="AH13" s="31"/>
      <c r="AI13" s="32"/>
      <c r="AJ13" s="32"/>
      <c r="AK13" s="32"/>
      <c r="AL13" s="32"/>
      <c r="AM13" s="32"/>
      <c r="AN13" s="32"/>
      <c r="AO13" s="33"/>
      <c r="AP13" s="21"/>
      <c r="AQ13" s="22"/>
      <c r="AR13" s="23"/>
      <c r="AS13" s="32"/>
      <c r="AT13" s="32"/>
      <c r="AU13" s="33"/>
      <c r="AW13" s="65">
        <v>6</v>
      </c>
      <c r="AX13" s="67" t="s">
        <v>15</v>
      </c>
      <c r="AY13" s="64"/>
      <c r="BA13" s="68"/>
      <c r="BB13" s="64"/>
      <c r="ANQ13"/>
      <c r="ANR13"/>
      <c r="ANS13"/>
      <c r="ANT13"/>
      <c r="ANU13"/>
      <c r="ANV13"/>
      <c r="ANW13"/>
    </row>
    <row r="14" spans="1:54 1053:1063" x14ac:dyDescent="0.25">
      <c r="A14" s="75"/>
      <c r="B14" s="75"/>
      <c r="C14" s="76">
        <v>3.0555555555555555E-2</v>
      </c>
      <c r="D14" s="16">
        <f t="shared" si="0"/>
        <v>44</v>
      </c>
      <c r="E14" s="17">
        <f t="shared" si="1"/>
        <v>13</v>
      </c>
      <c r="F14" s="75">
        <v>3</v>
      </c>
      <c r="G14" s="75"/>
      <c r="H14" s="29">
        <v>1</v>
      </c>
      <c r="I14" s="25">
        <v>13</v>
      </c>
      <c r="J14" s="30">
        <v>0</v>
      </c>
      <c r="K14" s="31"/>
      <c r="L14" s="32"/>
      <c r="M14" s="32"/>
      <c r="N14" s="32"/>
      <c r="O14" s="32"/>
      <c r="P14" s="32"/>
      <c r="Q14" s="33"/>
      <c r="R14" s="31"/>
      <c r="S14" s="32"/>
      <c r="T14" s="32"/>
      <c r="U14" s="32"/>
      <c r="V14" s="32"/>
      <c r="W14" s="32"/>
      <c r="X14" s="32"/>
      <c r="Y14" s="33"/>
      <c r="Z14" s="31"/>
      <c r="AA14" s="32"/>
      <c r="AB14" s="32"/>
      <c r="AC14" s="32"/>
      <c r="AD14" s="32"/>
      <c r="AE14" s="32"/>
      <c r="AF14" s="32"/>
      <c r="AG14" s="33"/>
      <c r="AH14" s="31"/>
      <c r="AI14" s="32"/>
      <c r="AJ14" s="32"/>
      <c r="AK14" s="32"/>
      <c r="AL14" s="32"/>
      <c r="AM14" s="32"/>
      <c r="AN14" s="32"/>
      <c r="AO14" s="33"/>
      <c r="AP14" s="21"/>
      <c r="AQ14" s="22"/>
      <c r="AR14" s="23"/>
      <c r="AS14" s="32"/>
      <c r="AT14" s="32"/>
      <c r="AU14" s="33"/>
      <c r="AW14" s="65">
        <v>7</v>
      </c>
      <c r="AX14" s="66" t="s">
        <v>20</v>
      </c>
      <c r="AY14" s="64"/>
      <c r="BA14" s="68"/>
      <c r="BB14" s="64"/>
      <c r="ANQ14"/>
      <c r="ANR14"/>
      <c r="ANS14"/>
      <c r="ANT14"/>
      <c r="ANU14"/>
      <c r="ANV14"/>
      <c r="ANW14"/>
    </row>
    <row r="15" spans="1:54 1053:1063" x14ac:dyDescent="0.25">
      <c r="A15" s="75"/>
      <c r="B15" s="75"/>
      <c r="C15" s="76">
        <v>3.7499999999999999E-2</v>
      </c>
      <c r="D15" s="16">
        <f t="shared" si="0"/>
        <v>54</v>
      </c>
      <c r="E15" s="17">
        <f t="shared" si="1"/>
        <v>23</v>
      </c>
      <c r="F15" s="75">
        <v>2</v>
      </c>
      <c r="G15" s="75">
        <v>2</v>
      </c>
      <c r="H15" s="29">
        <v>1</v>
      </c>
      <c r="I15" s="25">
        <v>15</v>
      </c>
      <c r="J15" s="30">
        <v>1</v>
      </c>
      <c r="K15" s="31"/>
      <c r="L15" s="32"/>
      <c r="M15" s="32"/>
      <c r="N15" s="32"/>
      <c r="O15" s="32"/>
      <c r="P15" s="32"/>
      <c r="Q15" s="33"/>
      <c r="R15" s="31"/>
      <c r="S15" s="32"/>
      <c r="T15" s="32"/>
      <c r="U15" s="32"/>
      <c r="V15" s="32"/>
      <c r="W15" s="32"/>
      <c r="X15" s="32"/>
      <c r="Y15" s="33"/>
      <c r="Z15" s="31"/>
      <c r="AA15" s="32"/>
      <c r="AB15" s="32"/>
      <c r="AC15" s="32"/>
      <c r="AD15" s="32"/>
      <c r="AE15" s="32"/>
      <c r="AF15" s="32"/>
      <c r="AG15" s="33"/>
      <c r="AH15" s="31"/>
      <c r="AI15" s="32"/>
      <c r="AJ15" s="32"/>
      <c r="AK15" s="32"/>
      <c r="AL15" s="32"/>
      <c r="AM15" s="32"/>
      <c r="AN15" s="32"/>
      <c r="AO15" s="33"/>
      <c r="AP15" s="21"/>
      <c r="AQ15" s="22"/>
      <c r="AR15" s="23"/>
      <c r="AS15" s="32"/>
      <c r="AT15" s="32"/>
      <c r="AU15" s="33"/>
      <c r="AW15" s="65">
        <v>8</v>
      </c>
      <c r="AX15" s="67" t="s">
        <v>10</v>
      </c>
      <c r="AY15" s="67"/>
      <c r="BA15" s="67"/>
      <c r="BB15" s="67"/>
      <c r="ANQ15"/>
      <c r="ANR15"/>
      <c r="ANS15"/>
      <c r="ANT15"/>
      <c r="ANU15"/>
      <c r="ANV15"/>
      <c r="ANW15"/>
    </row>
    <row r="16" spans="1:54 1053:1063" x14ac:dyDescent="0.25">
      <c r="A16" s="75"/>
      <c r="B16" s="75"/>
      <c r="C16" s="76">
        <v>4.3750000000000004E-2</v>
      </c>
      <c r="D16" s="16">
        <f t="shared" si="0"/>
        <v>63.000000000000014</v>
      </c>
      <c r="E16" s="17">
        <f t="shared" si="1"/>
        <v>32.000000000000014</v>
      </c>
      <c r="F16" s="75">
        <v>3</v>
      </c>
      <c r="G16" s="75"/>
      <c r="H16" s="29">
        <v>1</v>
      </c>
      <c r="I16" s="25">
        <v>17</v>
      </c>
      <c r="J16" s="30">
        <v>0</v>
      </c>
      <c r="K16" s="31"/>
      <c r="L16" s="32"/>
      <c r="M16" s="32"/>
      <c r="N16" s="32"/>
      <c r="O16" s="32"/>
      <c r="P16" s="32"/>
      <c r="Q16" s="33"/>
      <c r="R16" s="31"/>
      <c r="S16" s="32"/>
      <c r="T16" s="32"/>
      <c r="U16" s="32"/>
      <c r="V16" s="32"/>
      <c r="W16" s="32"/>
      <c r="X16" s="32"/>
      <c r="Y16" s="33"/>
      <c r="Z16" s="31"/>
      <c r="AA16" s="32"/>
      <c r="AB16" s="32"/>
      <c r="AC16" s="32"/>
      <c r="AD16" s="32"/>
      <c r="AE16" s="32"/>
      <c r="AF16" s="32"/>
      <c r="AG16" s="33"/>
      <c r="AH16" s="31"/>
      <c r="AI16" s="32"/>
      <c r="AJ16" s="32"/>
      <c r="AK16" s="32"/>
      <c r="AL16" s="32"/>
      <c r="AM16" s="32"/>
      <c r="AN16" s="32"/>
      <c r="AO16" s="33"/>
      <c r="AP16" s="21"/>
      <c r="AQ16" s="22"/>
      <c r="AR16" s="23"/>
      <c r="AS16" s="32"/>
      <c r="AT16" s="32"/>
      <c r="AU16" s="33"/>
      <c r="AW16" s="62"/>
      <c r="ANQ16"/>
      <c r="ANR16"/>
      <c r="ANS16"/>
      <c r="ANT16"/>
      <c r="ANU16"/>
      <c r="ANV16"/>
      <c r="ANW16"/>
    </row>
    <row r="17" spans="1:47 1057:1063" x14ac:dyDescent="0.25">
      <c r="A17" s="75"/>
      <c r="B17" s="75"/>
      <c r="C17" s="76">
        <v>4.5138888888888888E-2</v>
      </c>
      <c r="D17" s="16">
        <f t="shared" si="0"/>
        <v>65</v>
      </c>
      <c r="E17" s="17">
        <f t="shared" si="1"/>
        <v>34</v>
      </c>
      <c r="F17" s="75">
        <v>2</v>
      </c>
      <c r="G17" s="75">
        <v>2</v>
      </c>
      <c r="H17" s="29">
        <v>1</v>
      </c>
      <c r="I17" s="25">
        <v>19</v>
      </c>
      <c r="J17" s="30">
        <v>1</v>
      </c>
      <c r="K17" s="31"/>
      <c r="L17" s="32"/>
      <c r="M17" s="32"/>
      <c r="N17" s="32"/>
      <c r="O17" s="32"/>
      <c r="P17" s="32"/>
      <c r="Q17" s="33"/>
      <c r="R17" s="31"/>
      <c r="S17" s="32"/>
      <c r="T17" s="32"/>
      <c r="U17" s="32"/>
      <c r="V17" s="32"/>
      <c r="W17" s="32"/>
      <c r="X17" s="32"/>
      <c r="Y17" s="33"/>
      <c r="Z17" s="31"/>
      <c r="AA17" s="32"/>
      <c r="AB17" s="32"/>
      <c r="AC17" s="32"/>
      <c r="AD17" s="32"/>
      <c r="AE17" s="32"/>
      <c r="AF17" s="32"/>
      <c r="AG17" s="33"/>
      <c r="AH17" s="31"/>
      <c r="AI17" s="32"/>
      <c r="AJ17" s="32"/>
      <c r="AK17" s="32"/>
      <c r="AL17" s="32"/>
      <c r="AM17" s="32"/>
      <c r="AN17" s="32"/>
      <c r="AO17" s="33"/>
      <c r="AP17" s="21"/>
      <c r="AQ17" s="22"/>
      <c r="AR17" s="23"/>
      <c r="AS17" s="32"/>
      <c r="AT17" s="32"/>
      <c r="AU17" s="33"/>
      <c r="ANQ17"/>
      <c r="ANR17"/>
      <c r="ANS17"/>
      <c r="ANT17"/>
      <c r="ANU17"/>
      <c r="ANV17"/>
      <c r="ANW17"/>
    </row>
    <row r="18" spans="1:47 1057:1063" x14ac:dyDescent="0.25">
      <c r="A18" s="75"/>
      <c r="B18" s="75"/>
      <c r="C18" s="76">
        <v>4.5833333333333337E-2</v>
      </c>
      <c r="D18" s="16">
        <f t="shared" si="0"/>
        <v>66</v>
      </c>
      <c r="E18" s="17">
        <f t="shared" si="1"/>
        <v>35</v>
      </c>
      <c r="F18" s="75">
        <v>3</v>
      </c>
      <c r="G18" s="75"/>
      <c r="H18" s="29">
        <v>1</v>
      </c>
      <c r="I18" s="25">
        <v>21</v>
      </c>
      <c r="J18" s="30">
        <v>0</v>
      </c>
      <c r="K18" s="31"/>
      <c r="L18" s="32"/>
      <c r="M18" s="32"/>
      <c r="N18" s="32"/>
      <c r="O18" s="32"/>
      <c r="P18" s="32"/>
      <c r="Q18" s="33"/>
      <c r="R18" s="31"/>
      <c r="S18" s="32"/>
      <c r="T18" s="32"/>
      <c r="U18" s="32"/>
      <c r="V18" s="32"/>
      <c r="W18" s="32"/>
      <c r="X18" s="32"/>
      <c r="Y18" s="33"/>
      <c r="Z18" s="31"/>
      <c r="AA18" s="32"/>
      <c r="AB18" s="32"/>
      <c r="AC18" s="32"/>
      <c r="AD18" s="32"/>
      <c r="AE18" s="32"/>
      <c r="AF18" s="32"/>
      <c r="AG18" s="33"/>
      <c r="AH18" s="31"/>
      <c r="AI18" s="32"/>
      <c r="AJ18" s="32"/>
      <c r="AK18" s="32"/>
      <c r="AL18" s="32"/>
      <c r="AM18" s="32"/>
      <c r="AN18" s="32"/>
      <c r="AO18" s="33"/>
      <c r="AP18" s="21"/>
      <c r="AQ18" s="22"/>
      <c r="AR18" s="23"/>
      <c r="AS18" s="32"/>
      <c r="AT18" s="32"/>
      <c r="AU18" s="33"/>
      <c r="ANQ18"/>
      <c r="ANR18"/>
      <c r="ANS18"/>
      <c r="ANT18"/>
      <c r="ANU18"/>
      <c r="ANV18"/>
      <c r="ANW18"/>
    </row>
    <row r="19" spans="1:47 1057:1063" x14ac:dyDescent="0.25">
      <c r="A19" s="75"/>
      <c r="B19" s="75"/>
      <c r="C19" s="76">
        <v>4.8611111111111112E-2</v>
      </c>
      <c r="D19" s="16">
        <f t="shared" si="0"/>
        <v>70</v>
      </c>
      <c r="E19" s="17">
        <f t="shared" si="1"/>
        <v>39</v>
      </c>
      <c r="F19" s="75">
        <v>1</v>
      </c>
      <c r="G19" s="75">
        <v>3</v>
      </c>
      <c r="H19" s="29">
        <v>1</v>
      </c>
      <c r="I19" s="25">
        <v>23</v>
      </c>
      <c r="J19" s="30">
        <v>1</v>
      </c>
      <c r="K19" s="31"/>
      <c r="L19" s="32"/>
      <c r="M19" s="32"/>
      <c r="N19" s="32"/>
      <c r="O19" s="32"/>
      <c r="P19" s="32"/>
      <c r="Q19" s="33"/>
      <c r="R19" s="31"/>
      <c r="S19" s="32"/>
      <c r="T19" s="32"/>
      <c r="U19" s="32"/>
      <c r="V19" s="32"/>
      <c r="W19" s="32"/>
      <c r="X19" s="32"/>
      <c r="Y19" s="33"/>
      <c r="Z19" s="31"/>
      <c r="AA19" s="32"/>
      <c r="AB19" s="32"/>
      <c r="AC19" s="32"/>
      <c r="AD19" s="32"/>
      <c r="AE19" s="32"/>
      <c r="AF19" s="32"/>
      <c r="AG19" s="33"/>
      <c r="AH19" s="31"/>
      <c r="AI19" s="32"/>
      <c r="AJ19" s="32"/>
      <c r="AK19" s="32"/>
      <c r="AL19" s="32"/>
      <c r="AM19" s="32"/>
      <c r="AN19" s="32"/>
      <c r="AO19" s="33"/>
      <c r="AP19" s="21"/>
      <c r="AQ19" s="22"/>
      <c r="AR19" s="23"/>
      <c r="AS19" s="32"/>
      <c r="AT19" s="32"/>
      <c r="AU19" s="33"/>
      <c r="ANQ19"/>
      <c r="ANR19"/>
      <c r="ANS19"/>
      <c r="ANT19"/>
      <c r="ANU19"/>
      <c r="ANV19"/>
      <c r="ANW19"/>
    </row>
    <row r="20" spans="1:47 1057:1063" x14ac:dyDescent="0.25">
      <c r="A20" s="75"/>
      <c r="B20" s="75"/>
      <c r="C20" s="76">
        <v>4.9999999999999996E-2</v>
      </c>
      <c r="D20" s="16">
        <f t="shared" si="0"/>
        <v>71.999999999999986</v>
      </c>
      <c r="E20" s="17">
        <f t="shared" si="1"/>
        <v>40.999999999999986</v>
      </c>
      <c r="F20" s="75">
        <v>2</v>
      </c>
      <c r="G20" s="75">
        <v>2</v>
      </c>
      <c r="H20" s="29">
        <v>1</v>
      </c>
      <c r="I20" s="25">
        <v>25</v>
      </c>
      <c r="J20" s="30">
        <v>0</v>
      </c>
      <c r="K20" s="31"/>
      <c r="L20" s="32"/>
      <c r="M20" s="32"/>
      <c r="N20" s="32"/>
      <c r="O20" s="32"/>
      <c r="P20" s="32"/>
      <c r="Q20" s="33"/>
      <c r="R20" s="31"/>
      <c r="S20" s="32"/>
      <c r="T20" s="32"/>
      <c r="U20" s="32"/>
      <c r="V20" s="32"/>
      <c r="W20" s="32"/>
      <c r="X20" s="32"/>
      <c r="Y20" s="33"/>
      <c r="Z20" s="31"/>
      <c r="AA20" s="32"/>
      <c r="AB20" s="32"/>
      <c r="AC20" s="32"/>
      <c r="AD20" s="32"/>
      <c r="AE20" s="32"/>
      <c r="AF20" s="32"/>
      <c r="AG20" s="33"/>
      <c r="AH20" s="31"/>
      <c r="AI20" s="32"/>
      <c r="AJ20" s="32"/>
      <c r="AK20" s="32"/>
      <c r="AL20" s="32"/>
      <c r="AM20" s="32"/>
      <c r="AN20" s="32"/>
      <c r="AO20" s="33"/>
      <c r="AP20" s="21"/>
      <c r="AQ20" s="22"/>
      <c r="AR20" s="23"/>
      <c r="AS20" s="32"/>
      <c r="AT20" s="32"/>
      <c r="AU20" s="33"/>
      <c r="ANQ20"/>
      <c r="ANR20"/>
      <c r="ANS20"/>
      <c r="ANT20"/>
      <c r="ANU20"/>
      <c r="ANV20"/>
      <c r="ANW20"/>
    </row>
    <row r="21" spans="1:47 1057:1063" x14ac:dyDescent="0.25">
      <c r="A21" s="75"/>
      <c r="B21" s="75"/>
      <c r="C21" s="78">
        <v>5.4166666666666669E-2</v>
      </c>
      <c r="D21" s="16">
        <f t="shared" si="0"/>
        <v>78</v>
      </c>
      <c r="E21" s="17">
        <f t="shared" si="1"/>
        <v>47</v>
      </c>
      <c r="F21" s="75">
        <v>3</v>
      </c>
      <c r="G21" s="75"/>
      <c r="H21" s="29">
        <v>1</v>
      </c>
      <c r="I21" s="25">
        <v>27</v>
      </c>
      <c r="J21" s="30">
        <v>1</v>
      </c>
      <c r="K21" s="31"/>
      <c r="L21" s="32"/>
      <c r="M21" s="32"/>
      <c r="N21" s="32"/>
      <c r="O21" s="32"/>
      <c r="P21" s="32"/>
      <c r="Q21" s="33"/>
      <c r="R21" s="31"/>
      <c r="S21" s="32"/>
      <c r="T21" s="32"/>
      <c r="U21" s="32"/>
      <c r="V21" s="32"/>
      <c r="W21" s="32"/>
      <c r="X21" s="32"/>
      <c r="Y21" s="33"/>
      <c r="Z21" s="31"/>
      <c r="AA21" s="32"/>
      <c r="AB21" s="32"/>
      <c r="AC21" s="32"/>
      <c r="AD21" s="32"/>
      <c r="AE21" s="32"/>
      <c r="AF21" s="32"/>
      <c r="AG21" s="33"/>
      <c r="AH21" s="31"/>
      <c r="AI21" s="32"/>
      <c r="AJ21" s="32"/>
      <c r="AK21" s="32"/>
      <c r="AL21" s="32"/>
      <c r="AM21" s="32"/>
      <c r="AN21" s="32"/>
      <c r="AO21" s="33"/>
      <c r="AP21" s="21"/>
      <c r="AQ21" s="22"/>
      <c r="AR21" s="23"/>
      <c r="AS21" s="32"/>
      <c r="AT21" s="32"/>
      <c r="AU21" s="33"/>
      <c r="ANQ21"/>
      <c r="ANR21"/>
      <c r="ANS21"/>
      <c r="ANT21"/>
      <c r="ANU21"/>
      <c r="ANV21"/>
      <c r="ANW21"/>
    </row>
    <row r="22" spans="1:47 1057:1063" ht="15.75" thickBot="1" x14ac:dyDescent="0.3">
      <c r="A22" s="75"/>
      <c r="B22" s="75"/>
      <c r="C22" s="76">
        <v>5.5555555555555552E-2</v>
      </c>
      <c r="D22" s="16">
        <f t="shared" si="0"/>
        <v>80</v>
      </c>
      <c r="E22" s="17">
        <f t="shared" si="1"/>
        <v>49</v>
      </c>
      <c r="F22" s="75">
        <v>2</v>
      </c>
      <c r="G22" s="75">
        <v>1</v>
      </c>
      <c r="H22" s="35">
        <v>1</v>
      </c>
      <c r="I22" s="36">
        <v>29</v>
      </c>
      <c r="J22" s="37">
        <v>0</v>
      </c>
      <c r="K22" s="38"/>
      <c r="L22" s="39"/>
      <c r="M22" s="39"/>
      <c r="N22" s="39"/>
      <c r="O22" s="39"/>
      <c r="P22" s="39"/>
      <c r="Q22" s="40"/>
      <c r="R22" s="38"/>
      <c r="S22" s="39"/>
      <c r="T22" s="39"/>
      <c r="U22" s="39"/>
      <c r="V22" s="39"/>
      <c r="W22" s="39"/>
      <c r="X22" s="39"/>
      <c r="Y22" s="40"/>
      <c r="Z22" s="38"/>
      <c r="AA22" s="39"/>
      <c r="AB22" s="39"/>
      <c r="AC22" s="39"/>
      <c r="AD22" s="39"/>
      <c r="AE22" s="39"/>
      <c r="AF22" s="39"/>
      <c r="AG22" s="40"/>
      <c r="AH22" s="38"/>
      <c r="AI22" s="39"/>
      <c r="AJ22" s="39"/>
      <c r="AK22" s="39"/>
      <c r="AL22" s="39"/>
      <c r="AM22" s="39"/>
      <c r="AN22" s="39"/>
      <c r="AO22" s="40"/>
      <c r="AP22" s="86"/>
      <c r="AQ22" s="87"/>
      <c r="AR22" s="88"/>
      <c r="AS22" s="39"/>
      <c r="AT22" s="39"/>
      <c r="AU22" s="39"/>
    </row>
    <row r="23" spans="1:47 1057:1063" x14ac:dyDescent="0.25">
      <c r="A23" s="75"/>
      <c r="B23" s="75"/>
      <c r="C23" s="76">
        <v>5.8333333333333327E-2</v>
      </c>
      <c r="D23" s="16">
        <f t="shared" si="0"/>
        <v>83.999999999999986</v>
      </c>
      <c r="E23" s="17">
        <f t="shared" si="1"/>
        <v>52.999999999999986</v>
      </c>
      <c r="F23" s="75">
        <v>3</v>
      </c>
      <c r="G23" s="75"/>
      <c r="H23" s="41">
        <v>2</v>
      </c>
      <c r="I23" s="13">
        <v>2</v>
      </c>
      <c r="J23" s="43">
        <v>0</v>
      </c>
      <c r="K23" s="44"/>
      <c r="L23" s="45"/>
      <c r="M23" s="45"/>
      <c r="N23" s="45"/>
      <c r="O23" s="45"/>
      <c r="P23" s="45"/>
      <c r="Q23" s="46"/>
      <c r="R23" s="44"/>
      <c r="S23" s="45"/>
      <c r="T23" s="45"/>
      <c r="U23" s="45"/>
      <c r="V23" s="45"/>
      <c r="W23" s="45"/>
      <c r="X23" s="45"/>
      <c r="Y23" s="45"/>
      <c r="Z23" s="47"/>
      <c r="AA23" s="48"/>
      <c r="AB23" s="48"/>
      <c r="AC23" s="48"/>
      <c r="AD23" s="48"/>
      <c r="AE23" s="48"/>
      <c r="AF23" s="48"/>
      <c r="AG23" s="46"/>
      <c r="AH23" s="47"/>
      <c r="AI23" s="48"/>
      <c r="AJ23" s="48"/>
      <c r="AK23" s="48"/>
      <c r="AL23" s="48"/>
      <c r="AM23" s="48"/>
      <c r="AN23" s="48"/>
      <c r="AO23" s="46"/>
      <c r="AP23" s="84"/>
      <c r="AQ23" s="89"/>
      <c r="AR23" s="85"/>
      <c r="AS23" s="45"/>
      <c r="AT23" s="45"/>
      <c r="AU23" s="46"/>
    </row>
    <row r="24" spans="1:47 1057:1063" x14ac:dyDescent="0.25">
      <c r="A24" s="75"/>
      <c r="B24" s="75"/>
      <c r="C24" s="76">
        <v>5.9722222222222225E-2</v>
      </c>
      <c r="D24" s="16">
        <f t="shared" si="0"/>
        <v>86</v>
      </c>
      <c r="E24" s="17">
        <f t="shared" si="1"/>
        <v>55</v>
      </c>
      <c r="F24" s="75">
        <v>4</v>
      </c>
      <c r="G24" s="75"/>
      <c r="H24" s="29">
        <v>2</v>
      </c>
      <c r="I24" s="25">
        <v>4</v>
      </c>
      <c r="J24" s="30">
        <v>1</v>
      </c>
      <c r="K24" s="31"/>
      <c r="L24" s="32"/>
      <c r="M24" s="32"/>
      <c r="N24" s="32"/>
      <c r="O24" s="32"/>
      <c r="P24" s="32"/>
      <c r="Q24" s="33"/>
      <c r="R24" s="31"/>
      <c r="S24" s="32"/>
      <c r="T24" s="32"/>
      <c r="U24" s="32"/>
      <c r="V24" s="32"/>
      <c r="W24" s="32"/>
      <c r="X24" s="32"/>
      <c r="Y24" s="33"/>
      <c r="Z24" s="49"/>
      <c r="AA24" s="50"/>
      <c r="AB24" s="50"/>
      <c r="AC24" s="50"/>
      <c r="AD24" s="50"/>
      <c r="AE24" s="50"/>
      <c r="AF24" s="50"/>
      <c r="AG24" s="33"/>
      <c r="AH24" s="49"/>
      <c r="AI24" s="50"/>
      <c r="AJ24" s="50"/>
      <c r="AK24" s="50"/>
      <c r="AL24" s="50"/>
      <c r="AM24" s="50"/>
      <c r="AN24" s="50"/>
      <c r="AO24" s="33"/>
      <c r="AP24" s="21"/>
      <c r="AQ24" s="22"/>
      <c r="AR24" s="23"/>
      <c r="AS24" s="32"/>
      <c r="AT24" s="32"/>
      <c r="AU24" s="33"/>
    </row>
    <row r="25" spans="1:47 1057:1063" x14ac:dyDescent="0.25">
      <c r="A25" s="75"/>
      <c r="B25" s="75"/>
      <c r="C25" s="76">
        <v>0.10486111111111111</v>
      </c>
      <c r="D25" s="16">
        <f t="shared" si="0"/>
        <v>151</v>
      </c>
      <c r="E25" s="17">
        <f t="shared" si="1"/>
        <v>120</v>
      </c>
      <c r="F25" s="75">
        <v>5</v>
      </c>
      <c r="G25" s="75"/>
      <c r="H25" s="29">
        <v>2</v>
      </c>
      <c r="I25" s="25">
        <v>6</v>
      </c>
      <c r="J25" s="30">
        <v>0</v>
      </c>
      <c r="K25" s="31"/>
      <c r="L25" s="32"/>
      <c r="M25" s="32"/>
      <c r="N25" s="32"/>
      <c r="O25" s="32"/>
      <c r="P25" s="32"/>
      <c r="Q25" s="32"/>
      <c r="R25" s="31"/>
      <c r="S25" s="32"/>
      <c r="T25" s="32"/>
      <c r="U25" s="32"/>
      <c r="V25" s="32"/>
      <c r="W25" s="32"/>
      <c r="X25" s="32"/>
      <c r="Y25" s="33"/>
      <c r="Z25" s="49"/>
      <c r="AA25" s="50"/>
      <c r="AB25" s="50"/>
      <c r="AC25" s="50"/>
      <c r="AD25" s="50"/>
      <c r="AE25" s="50"/>
      <c r="AF25" s="50"/>
      <c r="AG25" s="33"/>
      <c r="AH25" s="49"/>
      <c r="AI25" s="50"/>
      <c r="AJ25" s="50"/>
      <c r="AK25" s="50"/>
      <c r="AL25" s="50"/>
      <c r="AM25" s="50"/>
      <c r="AN25" s="50"/>
      <c r="AO25" s="33"/>
      <c r="AP25" s="21"/>
      <c r="AQ25" s="22"/>
      <c r="AR25" s="23"/>
      <c r="AS25" s="32"/>
      <c r="AT25" s="32"/>
      <c r="AU25" s="33"/>
    </row>
    <row r="26" spans="1:47 1057:1063" x14ac:dyDescent="0.25">
      <c r="A26" s="75"/>
      <c r="B26" s="75"/>
      <c r="C26" s="76">
        <v>0.10486111111111111</v>
      </c>
      <c r="D26" s="16">
        <f t="shared" si="0"/>
        <v>151</v>
      </c>
      <c r="E26" s="17">
        <f t="shared" si="1"/>
        <v>120</v>
      </c>
      <c r="F26" s="75">
        <v>8</v>
      </c>
      <c r="G26" s="75"/>
      <c r="H26" s="29">
        <v>2</v>
      </c>
      <c r="I26" s="25">
        <v>8</v>
      </c>
      <c r="J26" s="30">
        <v>1</v>
      </c>
      <c r="K26" s="31"/>
      <c r="L26" s="32"/>
      <c r="M26" s="32"/>
      <c r="N26" s="32"/>
      <c r="O26" s="32"/>
      <c r="P26" s="32"/>
      <c r="Q26" s="33"/>
      <c r="R26" s="31"/>
      <c r="S26" s="32"/>
      <c r="T26" s="32"/>
      <c r="U26" s="32"/>
      <c r="V26" s="32"/>
      <c r="W26" s="32"/>
      <c r="X26" s="32"/>
      <c r="Y26" s="33"/>
      <c r="Z26" s="49"/>
      <c r="AA26" s="50"/>
      <c r="AB26" s="50"/>
      <c r="AC26" s="50"/>
      <c r="AD26" s="50"/>
      <c r="AE26" s="50"/>
      <c r="AF26" s="50"/>
      <c r="AG26" s="33"/>
      <c r="AH26" s="49"/>
      <c r="AI26" s="50"/>
      <c r="AJ26" s="50"/>
      <c r="AK26" s="50"/>
      <c r="AL26" s="50"/>
      <c r="AM26" s="50"/>
      <c r="AN26" s="50"/>
      <c r="AO26" s="33"/>
      <c r="AP26" s="21"/>
      <c r="AQ26" s="22"/>
      <c r="AR26" s="23"/>
      <c r="AS26" s="32"/>
      <c r="AT26" s="32"/>
      <c r="AU26" s="33"/>
    </row>
    <row r="27" spans="1:47 1057:1063" x14ac:dyDescent="0.25">
      <c r="A27" s="75">
        <v>1</v>
      </c>
      <c r="B27" s="75">
        <v>3</v>
      </c>
      <c r="C27" s="76">
        <v>1.2499999999999999E-2</v>
      </c>
      <c r="D27" s="16">
        <f t="shared" si="0"/>
        <v>17.999999999999996</v>
      </c>
      <c r="E27" s="27">
        <f>D27-18</f>
        <v>0</v>
      </c>
      <c r="F27" s="75">
        <v>0</v>
      </c>
      <c r="G27" s="75"/>
      <c r="H27" s="29">
        <v>2</v>
      </c>
      <c r="I27" s="25">
        <v>10</v>
      </c>
      <c r="J27" s="30">
        <v>0</v>
      </c>
      <c r="K27" s="31"/>
      <c r="L27" s="32"/>
      <c r="M27" s="32"/>
      <c r="N27" s="32"/>
      <c r="O27" s="32"/>
      <c r="P27" s="32"/>
      <c r="Q27" s="33"/>
      <c r="R27" s="31"/>
      <c r="S27" s="32"/>
      <c r="T27" s="32"/>
      <c r="U27" s="32"/>
      <c r="V27" s="32"/>
      <c r="W27" s="32"/>
      <c r="X27" s="32"/>
      <c r="Y27" s="33"/>
      <c r="Z27" s="49"/>
      <c r="AA27" s="50"/>
      <c r="AB27" s="50"/>
      <c r="AC27" s="50"/>
      <c r="AD27" s="50"/>
      <c r="AE27" s="50"/>
      <c r="AF27" s="50"/>
      <c r="AG27" s="33"/>
      <c r="AH27" s="49"/>
      <c r="AI27" s="50"/>
      <c r="AJ27" s="50"/>
      <c r="AK27" s="50"/>
      <c r="AL27" s="50"/>
      <c r="AM27" s="50"/>
      <c r="AN27" s="50"/>
      <c r="AO27" s="33"/>
      <c r="AP27" s="21"/>
      <c r="AQ27" s="22"/>
      <c r="AR27" s="23"/>
      <c r="AS27" s="32"/>
      <c r="AT27" s="32"/>
      <c r="AU27" s="33"/>
    </row>
    <row r="28" spans="1:47 1057:1063" x14ac:dyDescent="0.25">
      <c r="A28" s="75"/>
      <c r="B28" s="75"/>
      <c r="C28" s="76">
        <v>1.3194444444444444E-2</v>
      </c>
      <c r="D28" s="16">
        <f t="shared" si="0"/>
        <v>19</v>
      </c>
      <c r="E28" s="27">
        <f t="shared" ref="E28:E45" si="2">D28-18</f>
        <v>1</v>
      </c>
      <c r="F28" s="75">
        <v>1</v>
      </c>
      <c r="G28" s="75">
        <v>2</v>
      </c>
      <c r="H28" s="29">
        <v>2</v>
      </c>
      <c r="I28" s="25">
        <v>12</v>
      </c>
      <c r="J28" s="30">
        <v>1</v>
      </c>
      <c r="K28" s="31"/>
      <c r="L28" s="32"/>
      <c r="M28" s="32"/>
      <c r="N28" s="32"/>
      <c r="O28" s="32"/>
      <c r="P28" s="32"/>
      <c r="Q28" s="33"/>
      <c r="R28" s="31"/>
      <c r="S28" s="32"/>
      <c r="T28" s="32"/>
      <c r="U28" s="32"/>
      <c r="V28" s="32"/>
      <c r="W28" s="32"/>
      <c r="X28" s="32"/>
      <c r="Y28" s="33"/>
      <c r="Z28" s="49"/>
      <c r="AA28" s="50"/>
      <c r="AB28" s="50"/>
      <c r="AC28" s="50"/>
      <c r="AD28" s="50"/>
      <c r="AE28" s="50"/>
      <c r="AF28" s="50"/>
      <c r="AG28" s="33"/>
      <c r="AH28" s="49"/>
      <c r="AI28" s="50"/>
      <c r="AJ28" s="50"/>
      <c r="AK28" s="50"/>
      <c r="AL28" s="50"/>
      <c r="AM28" s="50"/>
      <c r="AN28" s="50"/>
      <c r="AO28" s="33"/>
      <c r="AP28" s="21"/>
      <c r="AQ28" s="22"/>
      <c r="AR28" s="23"/>
      <c r="AS28" s="32"/>
      <c r="AT28" s="32"/>
      <c r="AU28" s="33"/>
    </row>
    <row r="29" spans="1:47 1057:1063" x14ac:dyDescent="0.25">
      <c r="A29" s="75"/>
      <c r="B29" s="75"/>
      <c r="C29" s="76">
        <v>4.7916666666666663E-2</v>
      </c>
      <c r="D29" s="16">
        <f t="shared" si="0"/>
        <v>69</v>
      </c>
      <c r="E29" s="27">
        <f t="shared" si="2"/>
        <v>51</v>
      </c>
      <c r="F29" s="75">
        <v>2</v>
      </c>
      <c r="G29" s="75">
        <v>2</v>
      </c>
      <c r="H29" s="29">
        <v>2</v>
      </c>
      <c r="I29" s="25">
        <v>14</v>
      </c>
      <c r="J29" s="30">
        <v>0</v>
      </c>
      <c r="K29" s="31"/>
      <c r="L29" s="32"/>
      <c r="M29" s="32"/>
      <c r="N29" s="32"/>
      <c r="O29" s="32"/>
      <c r="P29" s="32"/>
      <c r="Q29" s="33"/>
      <c r="R29" s="31"/>
      <c r="S29" s="32"/>
      <c r="T29" s="32"/>
      <c r="U29" s="32"/>
      <c r="V29" s="32"/>
      <c r="W29" s="32"/>
      <c r="X29" s="32"/>
      <c r="Y29" s="33"/>
      <c r="Z29" s="49"/>
      <c r="AA29" s="50"/>
      <c r="AB29" s="50"/>
      <c r="AC29" s="50"/>
      <c r="AD29" s="50"/>
      <c r="AE29" s="50"/>
      <c r="AF29" s="50"/>
      <c r="AG29" s="33"/>
      <c r="AH29" s="49"/>
      <c r="AI29" s="50"/>
      <c r="AJ29" s="50"/>
      <c r="AK29" s="50"/>
      <c r="AL29" s="50"/>
      <c r="AM29" s="50"/>
      <c r="AN29" s="50"/>
      <c r="AO29" s="33"/>
      <c r="AP29" s="21"/>
      <c r="AQ29" s="22"/>
      <c r="AR29" s="23"/>
      <c r="AS29" s="32"/>
      <c r="AT29" s="32"/>
      <c r="AU29" s="33"/>
    </row>
    <row r="30" spans="1:47 1057:1063" x14ac:dyDescent="0.25">
      <c r="A30" s="75"/>
      <c r="B30" s="75"/>
      <c r="C30" s="76">
        <v>4.8611111111111112E-2</v>
      </c>
      <c r="D30" s="16">
        <f t="shared" si="0"/>
        <v>70</v>
      </c>
      <c r="E30" s="27">
        <f t="shared" si="2"/>
        <v>52</v>
      </c>
      <c r="F30" s="75">
        <v>3</v>
      </c>
      <c r="G30" s="75"/>
      <c r="H30" s="29">
        <v>2</v>
      </c>
      <c r="I30" s="25">
        <v>16</v>
      </c>
      <c r="J30" s="30">
        <v>1</v>
      </c>
      <c r="K30" s="31"/>
      <c r="L30" s="32"/>
      <c r="M30" s="32"/>
      <c r="N30" s="32"/>
      <c r="O30" s="32"/>
      <c r="P30" s="32"/>
      <c r="Q30" s="33"/>
      <c r="R30" s="31"/>
      <c r="S30" s="32"/>
      <c r="T30" s="32"/>
      <c r="U30" s="32"/>
      <c r="V30" s="32"/>
      <c r="W30" s="32"/>
      <c r="X30" s="32"/>
      <c r="Y30" s="33"/>
      <c r="Z30" s="49"/>
      <c r="AA30" s="50"/>
      <c r="AB30" s="50"/>
      <c r="AC30" s="50"/>
      <c r="AD30" s="50"/>
      <c r="AE30" s="50"/>
      <c r="AF30" s="50"/>
      <c r="AG30" s="33"/>
      <c r="AH30" s="49"/>
      <c r="AI30" s="50"/>
      <c r="AJ30" s="50"/>
      <c r="AK30" s="50"/>
      <c r="AL30" s="50"/>
      <c r="AM30" s="50"/>
      <c r="AN30" s="50"/>
      <c r="AO30" s="33"/>
      <c r="AP30" s="21"/>
      <c r="AQ30" s="22"/>
      <c r="AR30" s="23"/>
      <c r="AS30" s="32"/>
      <c r="AT30" s="32"/>
      <c r="AU30" s="33"/>
    </row>
    <row r="31" spans="1:47 1057:1063" x14ac:dyDescent="0.25">
      <c r="A31" s="75"/>
      <c r="B31" s="75"/>
      <c r="C31" s="76">
        <v>4.9305555555555554E-2</v>
      </c>
      <c r="D31" s="16">
        <f t="shared" si="0"/>
        <v>71</v>
      </c>
      <c r="E31" s="27">
        <f t="shared" si="2"/>
        <v>53</v>
      </c>
      <c r="F31" s="75">
        <v>1</v>
      </c>
      <c r="G31" s="75">
        <v>2</v>
      </c>
      <c r="H31" s="29">
        <v>2</v>
      </c>
      <c r="I31" s="25">
        <v>18</v>
      </c>
      <c r="J31" s="30">
        <v>0</v>
      </c>
      <c r="K31" s="31"/>
      <c r="L31" s="32"/>
      <c r="M31" s="32"/>
      <c r="N31" s="32"/>
      <c r="O31" s="32"/>
      <c r="P31" s="32"/>
      <c r="Q31" s="33"/>
      <c r="R31" s="31"/>
      <c r="S31" s="32"/>
      <c r="T31" s="32"/>
      <c r="U31" s="32"/>
      <c r="V31" s="32"/>
      <c r="W31" s="32"/>
      <c r="X31" s="32"/>
      <c r="Y31" s="33"/>
      <c r="Z31" s="49"/>
      <c r="AA31" s="50"/>
      <c r="AB31" s="50"/>
      <c r="AC31" s="50"/>
      <c r="AD31" s="50"/>
      <c r="AE31" s="50"/>
      <c r="AF31" s="50"/>
      <c r="AG31" s="33"/>
      <c r="AH31" s="49"/>
      <c r="AI31" s="50"/>
      <c r="AJ31" s="50"/>
      <c r="AK31" s="50"/>
      <c r="AL31" s="50"/>
      <c r="AM31" s="50"/>
      <c r="AN31" s="50"/>
      <c r="AO31" s="33"/>
      <c r="AP31" s="21"/>
      <c r="AQ31" s="22"/>
      <c r="AR31" s="23"/>
      <c r="AS31" s="32"/>
      <c r="AT31" s="32"/>
      <c r="AU31" s="33"/>
    </row>
    <row r="32" spans="1:47 1057:1063" x14ac:dyDescent="0.25">
      <c r="A32" s="75"/>
      <c r="B32" s="75"/>
      <c r="C32" s="76">
        <v>5.0694444444444452E-2</v>
      </c>
      <c r="D32" s="16">
        <f t="shared" si="0"/>
        <v>73</v>
      </c>
      <c r="E32" s="27">
        <f t="shared" si="2"/>
        <v>55</v>
      </c>
      <c r="F32" s="75">
        <v>1</v>
      </c>
      <c r="G32" s="75">
        <v>2</v>
      </c>
      <c r="H32" s="29">
        <v>2</v>
      </c>
      <c r="I32" s="25">
        <v>20</v>
      </c>
      <c r="J32" s="30">
        <v>1</v>
      </c>
      <c r="K32" s="31"/>
      <c r="L32" s="32"/>
      <c r="M32" s="32"/>
      <c r="N32" s="32"/>
      <c r="O32" s="32"/>
      <c r="P32" s="32"/>
      <c r="Q32" s="33"/>
      <c r="R32" s="31"/>
      <c r="S32" s="32"/>
      <c r="T32" s="32"/>
      <c r="U32" s="32"/>
      <c r="V32" s="32"/>
      <c r="W32" s="32"/>
      <c r="X32" s="32"/>
      <c r="Y32" s="33"/>
      <c r="Z32" s="49"/>
      <c r="AA32" s="50"/>
      <c r="AB32" s="50"/>
      <c r="AC32" s="50"/>
      <c r="AD32" s="50"/>
      <c r="AE32" s="50"/>
      <c r="AF32" s="50"/>
      <c r="AG32" s="33"/>
      <c r="AH32" s="49"/>
      <c r="AI32" s="50"/>
      <c r="AJ32" s="50"/>
      <c r="AK32" s="50"/>
      <c r="AL32" s="50"/>
      <c r="AM32" s="50"/>
      <c r="AN32" s="50"/>
      <c r="AO32" s="33"/>
      <c r="AP32" s="21"/>
      <c r="AQ32" s="22"/>
      <c r="AR32" s="23"/>
      <c r="AS32" s="32"/>
      <c r="AT32" s="32"/>
      <c r="AU32" s="33"/>
    </row>
    <row r="33" spans="1:47" x14ac:dyDescent="0.25">
      <c r="A33" s="75"/>
      <c r="B33" s="75"/>
      <c r="C33" s="76">
        <v>5.0694444444444452E-2</v>
      </c>
      <c r="D33" s="16">
        <f t="shared" si="0"/>
        <v>73</v>
      </c>
      <c r="E33" s="27">
        <f t="shared" si="2"/>
        <v>55</v>
      </c>
      <c r="F33" s="75">
        <v>1</v>
      </c>
      <c r="G33" s="75">
        <v>2</v>
      </c>
      <c r="H33" s="29">
        <v>2</v>
      </c>
      <c r="I33" s="25">
        <v>22</v>
      </c>
      <c r="J33" s="30">
        <v>0</v>
      </c>
      <c r="K33" s="31"/>
      <c r="L33" s="32"/>
      <c r="M33" s="32"/>
      <c r="N33" s="32"/>
      <c r="O33" s="32"/>
      <c r="P33" s="32"/>
      <c r="Q33" s="33"/>
      <c r="R33" s="31"/>
      <c r="S33" s="32"/>
      <c r="T33" s="32"/>
      <c r="U33" s="32"/>
      <c r="V33" s="32"/>
      <c r="W33" s="32"/>
      <c r="X33" s="32"/>
      <c r="Y33" s="33"/>
      <c r="Z33" s="49"/>
      <c r="AA33" s="50"/>
      <c r="AB33" s="50"/>
      <c r="AC33" s="50"/>
      <c r="AD33" s="50"/>
      <c r="AE33" s="50"/>
      <c r="AF33" s="50"/>
      <c r="AG33" s="33"/>
      <c r="AH33" s="49"/>
      <c r="AI33" s="50"/>
      <c r="AJ33" s="50"/>
      <c r="AK33" s="50"/>
      <c r="AL33" s="50"/>
      <c r="AM33" s="50"/>
      <c r="AN33" s="50"/>
      <c r="AO33" s="33"/>
      <c r="AP33" s="21"/>
      <c r="AQ33" s="22"/>
      <c r="AR33" s="23"/>
      <c r="AS33" s="32"/>
      <c r="AT33" s="32"/>
      <c r="AU33" s="33"/>
    </row>
    <row r="34" spans="1:47" x14ac:dyDescent="0.25">
      <c r="A34" s="75"/>
      <c r="B34" s="75"/>
      <c r="C34" s="76">
        <v>5.1388888888888894E-2</v>
      </c>
      <c r="D34" s="16">
        <f t="shared" si="0"/>
        <v>74</v>
      </c>
      <c r="E34" s="27">
        <f t="shared" si="2"/>
        <v>56</v>
      </c>
      <c r="F34" s="75">
        <v>2</v>
      </c>
      <c r="G34" s="75">
        <v>2</v>
      </c>
      <c r="H34" s="29">
        <v>2</v>
      </c>
      <c r="I34" s="25">
        <v>24</v>
      </c>
      <c r="J34" s="30">
        <v>1</v>
      </c>
      <c r="K34" s="31"/>
      <c r="L34" s="32"/>
      <c r="M34" s="32"/>
      <c r="N34" s="32"/>
      <c r="O34" s="32"/>
      <c r="P34" s="32"/>
      <c r="Q34" s="33"/>
      <c r="R34" s="31"/>
      <c r="S34" s="32"/>
      <c r="T34" s="32"/>
      <c r="U34" s="32"/>
      <c r="V34" s="32"/>
      <c r="W34" s="32"/>
      <c r="X34" s="32"/>
      <c r="Y34" s="33"/>
      <c r="Z34" s="49"/>
      <c r="AA34" s="50"/>
      <c r="AB34" s="50"/>
      <c r="AC34" s="50"/>
      <c r="AD34" s="50"/>
      <c r="AE34" s="50"/>
      <c r="AF34" s="50"/>
      <c r="AG34" s="33"/>
      <c r="AH34" s="49"/>
      <c r="AI34" s="50"/>
      <c r="AJ34" s="50"/>
      <c r="AK34" s="50"/>
      <c r="AL34" s="50"/>
      <c r="AM34" s="50"/>
      <c r="AN34" s="50"/>
      <c r="AO34" s="33"/>
      <c r="AP34" s="21"/>
      <c r="AQ34" s="22"/>
      <c r="AR34" s="23"/>
      <c r="AS34" s="32"/>
      <c r="AT34" s="32"/>
      <c r="AU34" s="33"/>
    </row>
    <row r="35" spans="1:47" x14ac:dyDescent="0.25">
      <c r="A35" s="75"/>
      <c r="B35" s="75"/>
      <c r="C35" s="76">
        <v>5.2083333333333336E-2</v>
      </c>
      <c r="D35" s="16">
        <f t="shared" si="0"/>
        <v>75</v>
      </c>
      <c r="E35" s="27">
        <f t="shared" si="2"/>
        <v>57</v>
      </c>
      <c r="F35" s="75">
        <v>3</v>
      </c>
      <c r="G35" s="75"/>
      <c r="H35" s="29">
        <v>2</v>
      </c>
      <c r="I35" s="25">
        <v>26</v>
      </c>
      <c r="J35" s="30">
        <v>0</v>
      </c>
      <c r="K35" s="31"/>
      <c r="L35" s="32"/>
      <c r="M35" s="32"/>
      <c r="N35" s="32"/>
      <c r="O35" s="32"/>
      <c r="P35" s="32"/>
      <c r="Q35" s="33"/>
      <c r="R35" s="31"/>
      <c r="S35" s="32"/>
      <c r="T35" s="32"/>
      <c r="U35" s="32"/>
      <c r="V35" s="32"/>
      <c r="W35" s="32"/>
      <c r="X35" s="32"/>
      <c r="Y35" s="33"/>
      <c r="Z35" s="49"/>
      <c r="AA35" s="50"/>
      <c r="AB35" s="50"/>
      <c r="AC35" s="50"/>
      <c r="AD35" s="50"/>
      <c r="AE35" s="50"/>
      <c r="AF35" s="50"/>
      <c r="AG35" s="33"/>
      <c r="AH35" s="49"/>
      <c r="AI35" s="50"/>
      <c r="AJ35" s="50"/>
      <c r="AK35" s="50"/>
      <c r="AL35" s="50"/>
      <c r="AM35" s="50"/>
      <c r="AN35" s="50"/>
      <c r="AO35" s="33"/>
      <c r="AP35" s="21"/>
      <c r="AQ35" s="22"/>
      <c r="AR35" s="23"/>
      <c r="AS35" s="32"/>
      <c r="AT35" s="32"/>
      <c r="AU35" s="33"/>
    </row>
    <row r="36" spans="1:47" x14ac:dyDescent="0.25">
      <c r="A36" s="75"/>
      <c r="B36" s="75"/>
      <c r="C36" s="76">
        <v>5.2777777777777778E-2</v>
      </c>
      <c r="D36" s="16">
        <f t="shared" si="0"/>
        <v>76</v>
      </c>
      <c r="E36" s="27">
        <f t="shared" si="2"/>
        <v>58</v>
      </c>
      <c r="F36" s="75">
        <v>2</v>
      </c>
      <c r="G36" s="75">
        <v>2</v>
      </c>
      <c r="H36" s="29">
        <v>2</v>
      </c>
      <c r="I36" s="25">
        <v>28</v>
      </c>
      <c r="J36" s="30">
        <v>1</v>
      </c>
      <c r="K36" s="31"/>
      <c r="L36" s="32"/>
      <c r="M36" s="32"/>
      <c r="N36" s="32"/>
      <c r="O36" s="32"/>
      <c r="P36" s="32"/>
      <c r="Q36" s="33"/>
      <c r="R36" s="31"/>
      <c r="S36" s="32"/>
      <c r="T36" s="32"/>
      <c r="U36" s="32"/>
      <c r="V36" s="32"/>
      <c r="W36" s="32"/>
      <c r="X36" s="32"/>
      <c r="Y36" s="33"/>
      <c r="Z36" s="49"/>
      <c r="AA36" s="50"/>
      <c r="AB36" s="50"/>
      <c r="AC36" s="50"/>
      <c r="AD36" s="50"/>
      <c r="AE36" s="50"/>
      <c r="AF36" s="50"/>
      <c r="AG36" s="33"/>
      <c r="AH36" s="49"/>
      <c r="AI36" s="50"/>
      <c r="AJ36" s="50"/>
      <c r="AK36" s="50"/>
      <c r="AL36" s="50"/>
      <c r="AM36" s="50"/>
      <c r="AN36" s="50"/>
      <c r="AO36" s="33"/>
      <c r="AP36" s="21"/>
      <c r="AQ36" s="22"/>
      <c r="AR36" s="23"/>
      <c r="AS36" s="32"/>
      <c r="AT36" s="32"/>
      <c r="AU36" s="33"/>
    </row>
    <row r="37" spans="1:47" ht="15.75" thickBot="1" x14ac:dyDescent="0.3">
      <c r="A37" s="75"/>
      <c r="B37" s="75"/>
      <c r="C37" s="76">
        <v>5.347222222222222E-2</v>
      </c>
      <c r="D37" s="16">
        <f t="shared" si="0"/>
        <v>77</v>
      </c>
      <c r="E37" s="27">
        <f t="shared" si="2"/>
        <v>59</v>
      </c>
      <c r="F37" s="75">
        <v>3</v>
      </c>
      <c r="G37" s="75"/>
      <c r="H37" s="35">
        <v>2</v>
      </c>
      <c r="I37" s="36">
        <v>30</v>
      </c>
      <c r="J37" s="37">
        <v>0</v>
      </c>
      <c r="K37" s="38"/>
      <c r="L37" s="39"/>
      <c r="M37" s="39"/>
      <c r="N37" s="39"/>
      <c r="O37" s="39"/>
      <c r="P37" s="39"/>
      <c r="Q37" s="40"/>
      <c r="R37" s="38"/>
      <c r="S37" s="39"/>
      <c r="T37" s="39"/>
      <c r="U37" s="39"/>
      <c r="V37" s="39"/>
      <c r="W37" s="39"/>
      <c r="X37" s="39"/>
      <c r="Y37" s="40"/>
      <c r="Z37" s="51"/>
      <c r="AA37" s="52"/>
      <c r="AB37" s="52"/>
      <c r="AC37" s="52"/>
      <c r="AD37" s="52"/>
      <c r="AE37" s="52"/>
      <c r="AF37" s="52"/>
      <c r="AG37" s="40"/>
      <c r="AH37" s="51"/>
      <c r="AI37" s="52"/>
      <c r="AJ37" s="52"/>
      <c r="AK37" s="52"/>
      <c r="AL37" s="52"/>
      <c r="AM37" s="52"/>
      <c r="AN37" s="52"/>
      <c r="AO37" s="40"/>
      <c r="AP37" s="86"/>
      <c r="AQ37" s="87"/>
      <c r="AR37" s="88"/>
      <c r="AS37" s="39"/>
      <c r="AT37" s="39"/>
      <c r="AU37" s="40"/>
    </row>
    <row r="38" spans="1:47" x14ac:dyDescent="0.25">
      <c r="A38" s="75"/>
      <c r="B38" s="75"/>
      <c r="C38" s="76">
        <v>5.4166666666666669E-2</v>
      </c>
      <c r="D38" s="16">
        <f t="shared" si="0"/>
        <v>78</v>
      </c>
      <c r="E38" s="27">
        <f t="shared" si="2"/>
        <v>60</v>
      </c>
      <c r="F38" s="75">
        <v>1</v>
      </c>
      <c r="G38" s="75">
        <v>3</v>
      </c>
      <c r="H38" s="62"/>
      <c r="I38" s="62"/>
      <c r="J38" s="62"/>
    </row>
    <row r="39" spans="1:47" x14ac:dyDescent="0.25">
      <c r="A39" s="75"/>
      <c r="B39" s="75"/>
      <c r="C39" s="76">
        <v>5.8333333333333327E-2</v>
      </c>
      <c r="D39" s="16">
        <f t="shared" si="0"/>
        <v>83.999999999999986</v>
      </c>
      <c r="E39" s="27">
        <f t="shared" si="2"/>
        <v>65.999999999999986</v>
      </c>
      <c r="F39" s="75">
        <v>1</v>
      </c>
      <c r="G39" s="75">
        <v>4</v>
      </c>
      <c r="H39" s="63" t="s">
        <v>6</v>
      </c>
      <c r="I39" s="63"/>
      <c r="J39" s="64"/>
      <c r="L39" s="63" t="s">
        <v>11</v>
      </c>
      <c r="M39" s="63"/>
    </row>
    <row r="40" spans="1:47" x14ac:dyDescent="0.25">
      <c r="A40" s="75"/>
      <c r="B40" s="75"/>
      <c r="C40" s="76">
        <v>6.3888888888888884E-2</v>
      </c>
      <c r="D40" s="16">
        <f t="shared" si="0"/>
        <v>92</v>
      </c>
      <c r="E40" s="27">
        <f t="shared" si="2"/>
        <v>74</v>
      </c>
      <c r="F40" s="75">
        <v>2</v>
      </c>
      <c r="G40" s="75">
        <v>4</v>
      </c>
      <c r="H40" s="65">
        <v>0</v>
      </c>
      <c r="I40" s="66" t="s">
        <v>7</v>
      </c>
      <c r="J40" s="64"/>
      <c r="L40" s="65">
        <v>1</v>
      </c>
      <c r="M40" s="66" t="s">
        <v>12</v>
      </c>
    </row>
    <row r="41" spans="1:47" x14ac:dyDescent="0.25">
      <c r="A41" s="75"/>
      <c r="B41" s="75"/>
      <c r="C41" s="76">
        <v>6.458333333333334E-2</v>
      </c>
      <c r="D41" s="16">
        <f t="shared" si="0"/>
        <v>93.000000000000014</v>
      </c>
      <c r="E41" s="27">
        <f t="shared" si="2"/>
        <v>75.000000000000014</v>
      </c>
      <c r="F41" s="75">
        <v>3</v>
      </c>
      <c r="G41" s="75"/>
      <c r="H41" s="65">
        <v>1</v>
      </c>
      <c r="I41" s="66" t="s">
        <v>21</v>
      </c>
      <c r="J41" s="64"/>
      <c r="L41" s="65">
        <v>2</v>
      </c>
      <c r="M41" s="66" t="s">
        <v>4</v>
      </c>
    </row>
    <row r="42" spans="1:47" x14ac:dyDescent="0.25">
      <c r="A42" s="75"/>
      <c r="B42" s="75"/>
      <c r="C42" s="76">
        <v>8.5416666666666655E-2</v>
      </c>
      <c r="D42" s="16">
        <f t="shared" si="0"/>
        <v>122.99999999999997</v>
      </c>
      <c r="E42" s="27">
        <f t="shared" si="2"/>
        <v>104.99999999999997</v>
      </c>
      <c r="F42" s="75">
        <v>1</v>
      </c>
      <c r="G42" s="75">
        <v>2</v>
      </c>
      <c r="H42" s="65">
        <v>2</v>
      </c>
      <c r="I42" s="66" t="s">
        <v>8</v>
      </c>
      <c r="J42" s="64"/>
      <c r="L42" s="65">
        <v>3</v>
      </c>
      <c r="M42" s="66" t="s">
        <v>17</v>
      </c>
    </row>
    <row r="43" spans="1:47" x14ac:dyDescent="0.25">
      <c r="A43" s="75"/>
      <c r="B43" s="75"/>
      <c r="C43" s="76">
        <v>9.4444444444444442E-2</v>
      </c>
      <c r="D43" s="16">
        <f t="shared" si="0"/>
        <v>136</v>
      </c>
      <c r="E43" s="27">
        <f t="shared" si="2"/>
        <v>118</v>
      </c>
      <c r="F43" s="75">
        <v>1</v>
      </c>
      <c r="G43" s="75">
        <v>3</v>
      </c>
      <c r="H43" s="65">
        <v>3</v>
      </c>
      <c r="I43" s="66" t="s">
        <v>9</v>
      </c>
      <c r="J43" s="64"/>
      <c r="L43" s="65">
        <v>4</v>
      </c>
      <c r="M43" s="66" t="s">
        <v>13</v>
      </c>
    </row>
    <row r="44" spans="1:47" x14ac:dyDescent="0.25">
      <c r="A44" s="75"/>
      <c r="B44" s="75"/>
      <c r="C44" s="76">
        <v>9.5138888888888884E-2</v>
      </c>
      <c r="D44" s="16">
        <f t="shared" si="0"/>
        <v>137</v>
      </c>
      <c r="E44" s="27">
        <f t="shared" si="2"/>
        <v>119</v>
      </c>
      <c r="F44" s="75">
        <v>1</v>
      </c>
      <c r="G44" s="75">
        <v>2</v>
      </c>
      <c r="H44" s="65">
        <v>4</v>
      </c>
      <c r="I44" s="67" t="s">
        <v>18</v>
      </c>
      <c r="J44" s="64"/>
      <c r="L44" s="65">
        <v>5</v>
      </c>
      <c r="M44" s="66" t="s">
        <v>14</v>
      </c>
    </row>
    <row r="45" spans="1:47" x14ac:dyDescent="0.25">
      <c r="A45" s="75"/>
      <c r="B45" s="75"/>
      <c r="C45" s="76">
        <v>9.5833333333333326E-2</v>
      </c>
      <c r="D45" s="16">
        <f t="shared" si="0"/>
        <v>138</v>
      </c>
      <c r="E45" s="27">
        <f t="shared" si="2"/>
        <v>120</v>
      </c>
      <c r="F45" s="75">
        <v>8</v>
      </c>
      <c r="G45" s="75"/>
      <c r="H45" s="65">
        <v>5</v>
      </c>
      <c r="I45" s="67" t="s">
        <v>19</v>
      </c>
      <c r="J45" s="64"/>
      <c r="L45" s="68"/>
      <c r="M45" s="64"/>
    </row>
    <row r="46" spans="1:47" x14ac:dyDescent="0.25">
      <c r="A46" s="75">
        <v>1</v>
      </c>
      <c r="B46" s="75">
        <v>5</v>
      </c>
      <c r="C46" s="76">
        <v>1.3194444444444444E-2</v>
      </c>
      <c r="D46" s="16">
        <f t="shared" si="0"/>
        <v>19</v>
      </c>
      <c r="E46" s="27">
        <f>D46-19</f>
        <v>0</v>
      </c>
      <c r="F46" s="75">
        <v>0</v>
      </c>
      <c r="G46" s="75"/>
      <c r="H46" s="65">
        <v>6</v>
      </c>
      <c r="I46" s="67" t="s">
        <v>15</v>
      </c>
      <c r="J46" s="64"/>
      <c r="L46" s="68"/>
      <c r="M46" s="64"/>
    </row>
    <row r="47" spans="1:47" x14ac:dyDescent="0.25">
      <c r="A47" s="75"/>
      <c r="B47" s="75"/>
      <c r="C47" s="76">
        <v>1.3888888888888888E-2</v>
      </c>
      <c r="D47" s="16">
        <f t="shared" si="0"/>
        <v>20</v>
      </c>
      <c r="E47" s="27">
        <f t="shared" ref="E47:E62" si="3">D47-19</f>
        <v>1</v>
      </c>
      <c r="F47" s="75">
        <v>1</v>
      </c>
      <c r="G47" s="75">
        <v>2</v>
      </c>
      <c r="H47" s="65">
        <v>7</v>
      </c>
      <c r="I47" s="66" t="s">
        <v>20</v>
      </c>
      <c r="J47" s="64"/>
      <c r="L47" s="68"/>
      <c r="M47" s="64"/>
    </row>
    <row r="48" spans="1:47" x14ac:dyDescent="0.25">
      <c r="A48" s="75"/>
      <c r="B48" s="75"/>
      <c r="C48" s="76">
        <v>1.5972222222222224E-2</v>
      </c>
      <c r="D48" s="16">
        <f t="shared" si="0"/>
        <v>23.000000000000004</v>
      </c>
      <c r="E48" s="27">
        <f t="shared" si="3"/>
        <v>4.0000000000000036</v>
      </c>
      <c r="F48" s="75">
        <v>1</v>
      </c>
      <c r="G48" s="75">
        <v>2</v>
      </c>
      <c r="H48" s="65">
        <v>8</v>
      </c>
      <c r="I48" s="67" t="s">
        <v>10</v>
      </c>
      <c r="J48" s="67"/>
      <c r="L48" s="67"/>
      <c r="M48" s="67"/>
    </row>
    <row r="49" spans="1:10" x14ac:dyDescent="0.25">
      <c r="A49" s="75"/>
      <c r="B49" s="75"/>
      <c r="C49" s="76">
        <v>1.8055555555555557E-2</v>
      </c>
      <c r="D49" s="16">
        <f t="shared" si="0"/>
        <v>26.000000000000004</v>
      </c>
      <c r="E49" s="27">
        <f t="shared" si="3"/>
        <v>7.0000000000000036</v>
      </c>
      <c r="F49" s="75">
        <v>1</v>
      </c>
      <c r="G49" s="75">
        <v>2</v>
      </c>
      <c r="H49" s="62"/>
    </row>
    <row r="50" spans="1:10" x14ac:dyDescent="0.25">
      <c r="A50" s="75"/>
      <c r="B50" s="75"/>
      <c r="C50" s="76">
        <v>1.9444444444444445E-2</v>
      </c>
      <c r="D50" s="16">
        <f t="shared" si="0"/>
        <v>28</v>
      </c>
      <c r="E50" s="27">
        <f t="shared" si="3"/>
        <v>9</v>
      </c>
      <c r="F50" s="75">
        <v>1</v>
      </c>
      <c r="G50" s="75">
        <v>2</v>
      </c>
      <c r="H50" s="62"/>
      <c r="I50" s="62"/>
      <c r="J50" s="62"/>
    </row>
    <row r="51" spans="1:10" x14ac:dyDescent="0.25">
      <c r="A51" s="75"/>
      <c r="B51" s="75"/>
      <c r="C51" s="76">
        <v>2.013888888888889E-2</v>
      </c>
      <c r="D51" s="16">
        <f t="shared" si="0"/>
        <v>29.000000000000004</v>
      </c>
      <c r="E51" s="27">
        <f t="shared" si="3"/>
        <v>10.000000000000004</v>
      </c>
      <c r="F51" s="75">
        <v>1</v>
      </c>
      <c r="G51" s="75">
        <v>3</v>
      </c>
      <c r="H51" s="62"/>
      <c r="I51" s="62"/>
      <c r="J51" s="62"/>
    </row>
    <row r="52" spans="1:10" x14ac:dyDescent="0.25">
      <c r="A52" s="75"/>
      <c r="B52" s="75"/>
      <c r="C52" s="76">
        <v>2.1527777777777781E-2</v>
      </c>
      <c r="D52" s="16">
        <f t="shared" si="0"/>
        <v>31.000000000000007</v>
      </c>
      <c r="E52" s="27">
        <f t="shared" si="3"/>
        <v>12.000000000000007</v>
      </c>
      <c r="F52" s="75">
        <v>1</v>
      </c>
      <c r="G52" s="75">
        <v>2</v>
      </c>
      <c r="H52" s="62"/>
      <c r="I52" s="62"/>
      <c r="J52" s="62"/>
    </row>
    <row r="53" spans="1:10" x14ac:dyDescent="0.25">
      <c r="A53" s="75"/>
      <c r="B53" s="75"/>
      <c r="C53" s="76">
        <v>2.2222222222222223E-2</v>
      </c>
      <c r="D53" s="16">
        <f t="shared" si="0"/>
        <v>32</v>
      </c>
      <c r="E53" s="27">
        <f t="shared" si="3"/>
        <v>13</v>
      </c>
      <c r="F53" s="75">
        <v>1</v>
      </c>
      <c r="G53" s="75">
        <v>2</v>
      </c>
      <c r="H53" s="62"/>
      <c r="I53" s="62"/>
      <c r="J53" s="62"/>
    </row>
    <row r="54" spans="1:10" x14ac:dyDescent="0.25">
      <c r="A54" s="75"/>
      <c r="B54" s="75"/>
      <c r="C54" s="76">
        <v>2.361111111111111E-2</v>
      </c>
      <c r="D54" s="16">
        <f t="shared" si="0"/>
        <v>34</v>
      </c>
      <c r="E54" s="27">
        <f t="shared" si="3"/>
        <v>15</v>
      </c>
      <c r="F54" s="75">
        <v>1</v>
      </c>
      <c r="G54" s="75">
        <v>2</v>
      </c>
      <c r="H54" s="62"/>
      <c r="I54" s="62"/>
      <c r="J54" s="62"/>
    </row>
    <row r="55" spans="1:10" x14ac:dyDescent="0.25">
      <c r="A55" s="75"/>
      <c r="B55" s="75"/>
      <c r="C55" s="76">
        <v>2.4999999999999998E-2</v>
      </c>
      <c r="D55" s="16">
        <f t="shared" si="0"/>
        <v>35.999999999999993</v>
      </c>
      <c r="E55" s="27">
        <f t="shared" si="3"/>
        <v>16.999999999999993</v>
      </c>
      <c r="F55" s="75">
        <v>1</v>
      </c>
      <c r="G55" s="75">
        <v>4</v>
      </c>
      <c r="H55" s="62"/>
      <c r="I55" s="62"/>
      <c r="J55" s="62"/>
    </row>
    <row r="56" spans="1:10" x14ac:dyDescent="0.25">
      <c r="A56" s="75"/>
      <c r="B56" s="75"/>
      <c r="C56" s="76">
        <v>2.6388888888888889E-2</v>
      </c>
      <c r="D56" s="16">
        <f t="shared" si="0"/>
        <v>38</v>
      </c>
      <c r="E56" s="27">
        <f t="shared" si="3"/>
        <v>19</v>
      </c>
      <c r="F56" s="75">
        <v>1</v>
      </c>
      <c r="G56" s="75">
        <v>2</v>
      </c>
      <c r="H56" s="62"/>
      <c r="I56" s="62"/>
      <c r="J56" s="62"/>
    </row>
    <row r="57" spans="1:10" x14ac:dyDescent="0.25">
      <c r="A57" s="75"/>
      <c r="B57" s="75"/>
      <c r="C57" s="76">
        <v>3.125E-2</v>
      </c>
      <c r="D57" s="16">
        <f t="shared" si="0"/>
        <v>45</v>
      </c>
      <c r="E57" s="27">
        <f t="shared" si="3"/>
        <v>26</v>
      </c>
      <c r="F57" s="75">
        <v>1</v>
      </c>
      <c r="G57" s="75">
        <v>3</v>
      </c>
      <c r="H57" s="71"/>
      <c r="I57" s="71"/>
      <c r="J57" s="71"/>
    </row>
    <row r="58" spans="1:10" x14ac:dyDescent="0.25">
      <c r="A58" s="75"/>
      <c r="B58" s="75"/>
      <c r="C58" s="76">
        <v>3.1944444444444449E-2</v>
      </c>
      <c r="D58" s="16">
        <f t="shared" si="0"/>
        <v>46.000000000000007</v>
      </c>
      <c r="E58" s="27">
        <f t="shared" si="3"/>
        <v>27.000000000000007</v>
      </c>
      <c r="F58" s="75">
        <v>1</v>
      </c>
      <c r="G58" s="75">
        <v>2</v>
      </c>
      <c r="H58" s="71"/>
      <c r="I58" s="71"/>
      <c r="J58" s="71"/>
    </row>
    <row r="59" spans="1:10" x14ac:dyDescent="0.25">
      <c r="A59" s="75"/>
      <c r="B59" s="75"/>
      <c r="C59" s="76">
        <v>3.2638888888888891E-2</v>
      </c>
      <c r="D59" s="16">
        <f t="shared" si="0"/>
        <v>47</v>
      </c>
      <c r="E59" s="27">
        <f t="shared" si="3"/>
        <v>28</v>
      </c>
      <c r="F59" s="75">
        <v>1</v>
      </c>
      <c r="G59" s="75">
        <v>2</v>
      </c>
      <c r="H59" s="71"/>
      <c r="I59" s="71"/>
      <c r="J59" s="71"/>
    </row>
    <row r="60" spans="1:10" x14ac:dyDescent="0.25">
      <c r="A60" s="75"/>
      <c r="B60" s="75"/>
      <c r="C60" s="76">
        <v>3.3333333333333333E-2</v>
      </c>
      <c r="D60" s="16">
        <f t="shared" si="0"/>
        <v>48</v>
      </c>
      <c r="E60" s="27">
        <f t="shared" si="3"/>
        <v>29</v>
      </c>
      <c r="F60" s="75">
        <v>4</v>
      </c>
      <c r="G60" s="75"/>
      <c r="H60" s="71"/>
      <c r="I60" s="71"/>
      <c r="J60" s="71"/>
    </row>
    <row r="61" spans="1:10" x14ac:dyDescent="0.25">
      <c r="A61" s="75"/>
      <c r="B61" s="75"/>
      <c r="C61" s="76">
        <v>9.6527777777777768E-2</v>
      </c>
      <c r="D61" s="16">
        <f t="shared" si="0"/>
        <v>139</v>
      </c>
      <c r="E61" s="27">
        <f t="shared" si="3"/>
        <v>120</v>
      </c>
      <c r="F61" s="75">
        <v>5</v>
      </c>
      <c r="G61" s="75"/>
      <c r="H61" s="71"/>
      <c r="I61" s="71"/>
      <c r="J61" s="71"/>
    </row>
    <row r="62" spans="1:10" x14ac:dyDescent="0.25">
      <c r="A62" s="75"/>
      <c r="B62" s="75"/>
      <c r="C62" s="76">
        <v>9.6527777777777768E-2</v>
      </c>
      <c r="D62" s="16">
        <f t="shared" si="0"/>
        <v>139</v>
      </c>
      <c r="E62" s="27">
        <f t="shared" si="3"/>
        <v>120</v>
      </c>
      <c r="F62" s="75">
        <v>8</v>
      </c>
      <c r="G62" s="75"/>
      <c r="H62" s="62"/>
      <c r="I62" s="62"/>
      <c r="J62" s="62"/>
    </row>
    <row r="63" spans="1:10" x14ac:dyDescent="0.25">
      <c r="A63" s="75">
        <v>1</v>
      </c>
      <c r="B63" s="75">
        <v>7</v>
      </c>
      <c r="C63" s="76">
        <v>1.3888888888888888E-2</v>
      </c>
      <c r="D63" s="16">
        <f t="shared" si="0"/>
        <v>20</v>
      </c>
      <c r="E63" s="27">
        <f>D63-20</f>
        <v>0</v>
      </c>
      <c r="F63" s="75">
        <v>0</v>
      </c>
      <c r="G63" s="75"/>
      <c r="H63" s="62"/>
      <c r="I63" s="62"/>
      <c r="J63" s="62"/>
    </row>
    <row r="64" spans="1:10" x14ac:dyDescent="0.25">
      <c r="A64" s="75"/>
      <c r="B64" s="75"/>
      <c r="C64" s="76">
        <v>1.5277777777777777E-2</v>
      </c>
      <c r="D64" s="16">
        <f t="shared" si="0"/>
        <v>22</v>
      </c>
      <c r="E64" s="27">
        <f t="shared" ref="E64:E110" si="4">D64-20</f>
        <v>2</v>
      </c>
      <c r="F64" s="75">
        <v>1</v>
      </c>
      <c r="G64" s="75">
        <v>2</v>
      </c>
      <c r="H64" s="62"/>
      <c r="I64" s="62"/>
      <c r="J64" s="62"/>
    </row>
    <row r="65" spans="1:10" x14ac:dyDescent="0.25">
      <c r="A65" s="75"/>
      <c r="B65" s="75"/>
      <c r="C65" s="76">
        <v>1.5972222222222224E-2</v>
      </c>
      <c r="D65" s="16">
        <f t="shared" si="0"/>
        <v>23.000000000000004</v>
      </c>
      <c r="E65" s="27">
        <f t="shared" si="4"/>
        <v>3.0000000000000036</v>
      </c>
      <c r="F65" s="75">
        <v>2</v>
      </c>
      <c r="G65" s="75">
        <v>3</v>
      </c>
      <c r="H65" s="62"/>
      <c r="I65" s="62"/>
      <c r="J65" s="62"/>
    </row>
    <row r="66" spans="1:10" x14ac:dyDescent="0.25">
      <c r="A66" s="75"/>
      <c r="B66" s="75"/>
      <c r="C66" s="76">
        <v>1.7361111111111112E-2</v>
      </c>
      <c r="D66" s="16">
        <f t="shared" si="0"/>
        <v>25</v>
      </c>
      <c r="E66" s="27">
        <f t="shared" si="4"/>
        <v>5</v>
      </c>
      <c r="F66" s="75">
        <v>3</v>
      </c>
      <c r="G66" s="75"/>
      <c r="H66" s="62"/>
      <c r="I66" s="62"/>
      <c r="J66" s="62"/>
    </row>
    <row r="67" spans="1:10" x14ac:dyDescent="0.25">
      <c r="A67" s="75"/>
      <c r="B67" s="75"/>
      <c r="C67" s="76">
        <v>1.7361111111111112E-2</v>
      </c>
      <c r="D67" s="16">
        <f t="shared" si="0"/>
        <v>25</v>
      </c>
      <c r="E67" s="27">
        <f t="shared" si="4"/>
        <v>5</v>
      </c>
      <c r="F67" s="75">
        <v>1</v>
      </c>
      <c r="G67" s="75">
        <v>2</v>
      </c>
      <c r="H67" s="62"/>
      <c r="I67" s="62"/>
      <c r="J67" s="62"/>
    </row>
    <row r="68" spans="1:10" x14ac:dyDescent="0.25">
      <c r="A68" s="75"/>
      <c r="B68" s="75"/>
      <c r="C68" s="76">
        <v>1.7361111111111112E-2</v>
      </c>
      <c r="D68" s="16">
        <f t="shared" si="0"/>
        <v>25</v>
      </c>
      <c r="E68" s="27">
        <f t="shared" si="4"/>
        <v>5</v>
      </c>
      <c r="F68" s="75">
        <v>1</v>
      </c>
      <c r="G68" s="75">
        <v>2</v>
      </c>
      <c r="H68" s="62"/>
      <c r="I68" s="62"/>
      <c r="J68" s="62"/>
    </row>
    <row r="69" spans="1:10" x14ac:dyDescent="0.25">
      <c r="A69" s="75"/>
      <c r="B69" s="75"/>
      <c r="C69" s="76">
        <v>1.7361111111111112E-2</v>
      </c>
      <c r="D69" s="16">
        <f t="shared" si="0"/>
        <v>25</v>
      </c>
      <c r="E69" s="27">
        <f t="shared" si="4"/>
        <v>5</v>
      </c>
      <c r="F69" s="75">
        <v>2</v>
      </c>
      <c r="G69" s="75">
        <v>2</v>
      </c>
      <c r="H69" s="62"/>
      <c r="I69" s="62"/>
      <c r="J69" s="62"/>
    </row>
    <row r="70" spans="1:10" x14ac:dyDescent="0.25">
      <c r="A70" s="75"/>
      <c r="B70" s="75"/>
      <c r="C70" s="76">
        <v>1.8749999999999999E-2</v>
      </c>
      <c r="D70" s="16">
        <f t="shared" si="0"/>
        <v>27</v>
      </c>
      <c r="E70" s="27">
        <f t="shared" si="4"/>
        <v>7</v>
      </c>
      <c r="F70" s="75">
        <v>3</v>
      </c>
      <c r="G70" s="75"/>
      <c r="H70" s="62"/>
      <c r="I70" s="62"/>
      <c r="J70" s="62"/>
    </row>
    <row r="71" spans="1:10" x14ac:dyDescent="0.25">
      <c r="A71" s="75"/>
      <c r="B71" s="75"/>
      <c r="C71" s="76">
        <v>1.8749999999999999E-2</v>
      </c>
      <c r="D71" s="16">
        <f t="shared" si="0"/>
        <v>27</v>
      </c>
      <c r="E71" s="27">
        <f t="shared" si="4"/>
        <v>7</v>
      </c>
      <c r="F71" s="75">
        <v>6</v>
      </c>
      <c r="G71" s="75"/>
      <c r="H71" s="62"/>
      <c r="I71" s="62"/>
      <c r="J71" s="62"/>
    </row>
    <row r="72" spans="1:10" x14ac:dyDescent="0.25">
      <c r="A72" s="75"/>
      <c r="B72" s="75"/>
      <c r="C72" s="76">
        <v>1.9444444444444445E-2</v>
      </c>
      <c r="D72" s="16">
        <f t="shared" si="0"/>
        <v>28</v>
      </c>
      <c r="E72" s="27">
        <f t="shared" si="4"/>
        <v>8</v>
      </c>
      <c r="F72" s="75">
        <v>7</v>
      </c>
      <c r="G72" s="75"/>
      <c r="H72" s="62"/>
      <c r="I72" s="62"/>
      <c r="J72" s="62"/>
    </row>
    <row r="73" spans="1:10" x14ac:dyDescent="0.25">
      <c r="A73" s="75"/>
      <c r="B73" s="75"/>
      <c r="C73" s="76">
        <v>2.013888888888889E-2</v>
      </c>
      <c r="D73" s="16">
        <f t="shared" ref="D73:D136" si="5">C73*60*24</f>
        <v>29.000000000000004</v>
      </c>
      <c r="E73" s="27">
        <f t="shared" si="4"/>
        <v>9.0000000000000036</v>
      </c>
      <c r="F73" s="75">
        <v>4</v>
      </c>
      <c r="G73" s="75"/>
      <c r="H73" s="62"/>
      <c r="I73" s="62"/>
      <c r="J73" s="62"/>
    </row>
    <row r="74" spans="1:10" x14ac:dyDescent="0.25">
      <c r="A74" s="75"/>
      <c r="B74" s="75"/>
      <c r="C74" s="76">
        <v>2.0833333333333332E-2</v>
      </c>
      <c r="D74" s="16">
        <f t="shared" si="5"/>
        <v>30</v>
      </c>
      <c r="E74" s="27">
        <f t="shared" si="4"/>
        <v>10</v>
      </c>
      <c r="F74" s="75">
        <v>5</v>
      </c>
      <c r="G74" s="75"/>
      <c r="H74" s="62"/>
      <c r="I74" s="62"/>
      <c r="J74" s="62"/>
    </row>
    <row r="75" spans="1:10" x14ac:dyDescent="0.25">
      <c r="A75" s="75"/>
      <c r="B75" s="75"/>
      <c r="C75" s="76">
        <v>2.1527777777777781E-2</v>
      </c>
      <c r="D75" s="16">
        <f t="shared" si="5"/>
        <v>31.000000000000007</v>
      </c>
      <c r="E75" s="27">
        <f t="shared" si="4"/>
        <v>11.000000000000007</v>
      </c>
      <c r="F75" s="75">
        <v>4</v>
      </c>
      <c r="G75" s="75"/>
      <c r="H75" s="62"/>
      <c r="I75" s="62"/>
      <c r="J75" s="62"/>
    </row>
    <row r="76" spans="1:10" x14ac:dyDescent="0.25">
      <c r="A76" s="75"/>
      <c r="B76" s="75"/>
      <c r="C76" s="76">
        <v>2.2222222222222223E-2</v>
      </c>
      <c r="D76" s="16">
        <f t="shared" si="5"/>
        <v>32</v>
      </c>
      <c r="E76" s="27">
        <f t="shared" si="4"/>
        <v>12</v>
      </c>
      <c r="F76" s="75">
        <v>5</v>
      </c>
      <c r="G76" s="75"/>
      <c r="H76" s="62"/>
      <c r="I76" s="62"/>
      <c r="J76" s="62"/>
    </row>
    <row r="77" spans="1:10" x14ac:dyDescent="0.25">
      <c r="A77" s="75"/>
      <c r="B77" s="75"/>
      <c r="C77" s="76">
        <v>2.2916666666666669E-2</v>
      </c>
      <c r="D77" s="16">
        <f t="shared" si="5"/>
        <v>33</v>
      </c>
      <c r="E77" s="27">
        <f t="shared" si="4"/>
        <v>13</v>
      </c>
      <c r="F77" s="75">
        <v>4</v>
      </c>
      <c r="G77" s="75"/>
      <c r="H77" s="62"/>
      <c r="I77" s="62"/>
      <c r="J77" s="62"/>
    </row>
    <row r="78" spans="1:10" x14ac:dyDescent="0.25">
      <c r="A78" s="75"/>
      <c r="B78" s="75"/>
      <c r="C78" s="76">
        <v>2.4305555555555556E-2</v>
      </c>
      <c r="D78" s="16">
        <f t="shared" si="5"/>
        <v>35</v>
      </c>
      <c r="E78" s="27">
        <f t="shared" si="4"/>
        <v>15</v>
      </c>
      <c r="F78" s="75">
        <v>5</v>
      </c>
      <c r="G78" s="75"/>
      <c r="H78" s="62"/>
      <c r="I78" s="62"/>
      <c r="J78" s="62"/>
    </row>
    <row r="79" spans="1:10" x14ac:dyDescent="0.25">
      <c r="A79" s="75"/>
      <c r="B79" s="75"/>
      <c r="C79" s="76">
        <v>2.4999999999999998E-2</v>
      </c>
      <c r="D79" s="16">
        <f t="shared" si="5"/>
        <v>35.999999999999993</v>
      </c>
      <c r="E79" s="27">
        <f t="shared" si="4"/>
        <v>15.999999999999993</v>
      </c>
      <c r="F79" s="75">
        <v>4</v>
      </c>
      <c r="G79" s="75"/>
      <c r="H79" s="62"/>
      <c r="I79" s="62"/>
      <c r="J79" s="62"/>
    </row>
    <row r="80" spans="1:10" x14ac:dyDescent="0.25">
      <c r="A80" s="75"/>
      <c r="B80" s="75"/>
      <c r="C80" s="76">
        <v>2.7083333333333334E-2</v>
      </c>
      <c r="D80" s="16">
        <f t="shared" si="5"/>
        <v>39</v>
      </c>
      <c r="E80" s="27">
        <f t="shared" si="4"/>
        <v>19</v>
      </c>
      <c r="F80" s="75">
        <v>5</v>
      </c>
      <c r="G80" s="75"/>
      <c r="H80" s="62"/>
      <c r="I80" s="62"/>
      <c r="J80" s="62"/>
    </row>
    <row r="81" spans="1:10" x14ac:dyDescent="0.25">
      <c r="A81" s="75"/>
      <c r="B81" s="75"/>
      <c r="C81" s="76">
        <v>2.7777777777777776E-2</v>
      </c>
      <c r="D81" s="16">
        <f t="shared" si="5"/>
        <v>40</v>
      </c>
      <c r="E81" s="27">
        <f t="shared" si="4"/>
        <v>20</v>
      </c>
      <c r="F81" s="75">
        <v>4</v>
      </c>
      <c r="G81" s="75"/>
      <c r="H81" s="62"/>
      <c r="I81" s="62"/>
      <c r="J81" s="62"/>
    </row>
    <row r="82" spans="1:10" x14ac:dyDescent="0.25">
      <c r="A82" s="75"/>
      <c r="B82" s="75"/>
      <c r="C82" s="76">
        <v>2.9861111111111113E-2</v>
      </c>
      <c r="D82" s="16">
        <f t="shared" si="5"/>
        <v>43</v>
      </c>
      <c r="E82" s="27">
        <f t="shared" si="4"/>
        <v>23</v>
      </c>
      <c r="F82" s="75">
        <v>5</v>
      </c>
      <c r="G82" s="75"/>
      <c r="H82" s="62"/>
      <c r="I82" s="62"/>
      <c r="J82" s="62"/>
    </row>
    <row r="83" spans="1:10" x14ac:dyDescent="0.25">
      <c r="A83" s="75"/>
      <c r="B83" s="75"/>
      <c r="C83" s="76">
        <v>3.0555555555555555E-2</v>
      </c>
      <c r="D83" s="16">
        <f t="shared" si="5"/>
        <v>44</v>
      </c>
      <c r="E83" s="27">
        <f t="shared" si="4"/>
        <v>24</v>
      </c>
      <c r="F83" s="75">
        <v>1</v>
      </c>
      <c r="G83" s="75">
        <v>2</v>
      </c>
      <c r="H83" s="62"/>
      <c r="I83" s="62"/>
      <c r="J83" s="62"/>
    </row>
    <row r="84" spans="1:10" x14ac:dyDescent="0.25">
      <c r="A84" s="75"/>
      <c r="B84" s="75"/>
      <c r="C84" s="76">
        <v>3.125E-2</v>
      </c>
      <c r="D84" s="16">
        <f t="shared" si="5"/>
        <v>45</v>
      </c>
      <c r="E84" s="27">
        <f t="shared" si="4"/>
        <v>25</v>
      </c>
      <c r="F84" s="75">
        <v>4</v>
      </c>
      <c r="G84" s="75"/>
      <c r="H84" s="62"/>
      <c r="I84" s="62"/>
      <c r="J84" s="62"/>
    </row>
    <row r="85" spans="1:10" x14ac:dyDescent="0.25">
      <c r="A85" s="75"/>
      <c r="B85" s="75"/>
      <c r="C85" s="76">
        <v>3.2638888888888891E-2</v>
      </c>
      <c r="D85" s="16">
        <f t="shared" si="5"/>
        <v>47</v>
      </c>
      <c r="E85" s="27">
        <f t="shared" si="4"/>
        <v>27</v>
      </c>
      <c r="F85" s="75">
        <v>5</v>
      </c>
      <c r="G85" s="75"/>
      <c r="H85" s="62"/>
      <c r="I85" s="62"/>
      <c r="J85" s="62"/>
    </row>
    <row r="86" spans="1:10" x14ac:dyDescent="0.25">
      <c r="A86" s="75"/>
      <c r="B86" s="75"/>
      <c r="C86" s="76">
        <v>3.3333333333333333E-2</v>
      </c>
      <c r="D86" s="16">
        <f t="shared" si="5"/>
        <v>48</v>
      </c>
      <c r="E86" s="27">
        <f t="shared" si="4"/>
        <v>28</v>
      </c>
      <c r="F86" s="75">
        <v>4</v>
      </c>
      <c r="G86" s="75"/>
      <c r="H86" s="62"/>
      <c r="I86" s="62"/>
      <c r="J86" s="62"/>
    </row>
    <row r="87" spans="1:10" x14ac:dyDescent="0.25">
      <c r="A87" s="75"/>
      <c r="B87" s="75"/>
      <c r="C87" s="76">
        <v>3.6111111111111115E-2</v>
      </c>
      <c r="D87" s="16">
        <f t="shared" si="5"/>
        <v>52.000000000000007</v>
      </c>
      <c r="E87" s="27">
        <f t="shared" si="4"/>
        <v>32.000000000000007</v>
      </c>
      <c r="F87" s="75">
        <v>5</v>
      </c>
      <c r="G87" s="75"/>
      <c r="H87" s="62"/>
      <c r="I87" s="62"/>
      <c r="J87" s="62"/>
    </row>
    <row r="88" spans="1:10" x14ac:dyDescent="0.25">
      <c r="A88" s="75"/>
      <c r="B88" s="75"/>
      <c r="C88" s="76">
        <v>3.6805555555555557E-2</v>
      </c>
      <c r="D88" s="16">
        <f t="shared" si="5"/>
        <v>53</v>
      </c>
      <c r="E88" s="27">
        <f t="shared" si="4"/>
        <v>33</v>
      </c>
      <c r="F88" s="75">
        <v>4</v>
      </c>
      <c r="G88" s="75"/>
      <c r="H88" s="62"/>
      <c r="I88" s="62"/>
      <c r="J88" s="62"/>
    </row>
    <row r="89" spans="1:10" x14ac:dyDescent="0.25">
      <c r="A89" s="75"/>
      <c r="B89" s="75"/>
      <c r="C89" s="76">
        <v>3.888888888888889E-2</v>
      </c>
      <c r="D89" s="16">
        <f t="shared" si="5"/>
        <v>56</v>
      </c>
      <c r="E89" s="27">
        <f t="shared" si="4"/>
        <v>36</v>
      </c>
      <c r="F89" s="75">
        <v>5</v>
      </c>
      <c r="G89" s="75"/>
      <c r="H89" s="62"/>
      <c r="I89" s="62"/>
      <c r="J89" s="62"/>
    </row>
    <row r="90" spans="1:10" x14ac:dyDescent="0.25">
      <c r="A90" s="75"/>
      <c r="B90" s="75"/>
      <c r="C90" s="76">
        <v>3.9583333333333331E-2</v>
      </c>
      <c r="D90" s="16">
        <f t="shared" si="5"/>
        <v>57</v>
      </c>
      <c r="E90" s="27">
        <f t="shared" si="4"/>
        <v>37</v>
      </c>
      <c r="F90" s="75">
        <v>2</v>
      </c>
      <c r="G90" s="75">
        <v>2</v>
      </c>
      <c r="H90" s="62"/>
      <c r="I90" s="62"/>
      <c r="J90" s="62"/>
    </row>
    <row r="91" spans="1:10" x14ac:dyDescent="0.25">
      <c r="A91" s="75"/>
      <c r="B91" s="75"/>
      <c r="C91" s="76">
        <v>4.7916666666666663E-2</v>
      </c>
      <c r="D91" s="16">
        <f t="shared" si="5"/>
        <v>69</v>
      </c>
      <c r="E91" s="27">
        <f t="shared" si="4"/>
        <v>49</v>
      </c>
      <c r="F91" s="75">
        <v>3</v>
      </c>
      <c r="G91" s="75"/>
      <c r="H91" s="62"/>
      <c r="I91" s="62"/>
      <c r="J91" s="62"/>
    </row>
    <row r="92" spans="1:10" x14ac:dyDescent="0.25">
      <c r="A92" s="75"/>
      <c r="B92" s="75"/>
      <c r="C92" s="76">
        <v>4.8611111111111112E-2</v>
      </c>
      <c r="D92" s="16">
        <f t="shared" si="5"/>
        <v>70</v>
      </c>
      <c r="E92" s="27">
        <f t="shared" si="4"/>
        <v>50</v>
      </c>
      <c r="F92" s="75">
        <v>4</v>
      </c>
      <c r="G92" s="75"/>
      <c r="H92" s="62"/>
      <c r="I92" s="62"/>
      <c r="J92" s="62"/>
    </row>
    <row r="93" spans="1:10" x14ac:dyDescent="0.25">
      <c r="A93" s="75"/>
      <c r="B93" s="75"/>
      <c r="C93" s="76">
        <v>5.2083333333333336E-2</v>
      </c>
      <c r="D93" s="16">
        <f t="shared" si="5"/>
        <v>75</v>
      </c>
      <c r="E93" s="27">
        <f t="shared" si="4"/>
        <v>55</v>
      </c>
      <c r="F93" s="75">
        <v>5</v>
      </c>
      <c r="G93" s="75"/>
      <c r="H93" s="62"/>
      <c r="I93" s="62"/>
      <c r="J93" s="62"/>
    </row>
    <row r="94" spans="1:10" x14ac:dyDescent="0.25">
      <c r="A94" s="75"/>
      <c r="B94" s="75"/>
      <c r="C94" s="76">
        <v>5.2777777777777778E-2</v>
      </c>
      <c r="D94" s="16">
        <f t="shared" si="5"/>
        <v>76</v>
      </c>
      <c r="E94" s="27">
        <f t="shared" si="4"/>
        <v>56</v>
      </c>
      <c r="F94" s="75">
        <v>4</v>
      </c>
      <c r="G94" s="75"/>
      <c r="H94" s="62"/>
      <c r="I94" s="62"/>
      <c r="J94" s="62"/>
    </row>
    <row r="95" spans="1:10" x14ac:dyDescent="0.25">
      <c r="A95" s="75"/>
      <c r="B95" s="75"/>
      <c r="C95" s="76">
        <v>5.4166666666666669E-2</v>
      </c>
      <c r="D95" s="16">
        <f t="shared" si="5"/>
        <v>78</v>
      </c>
      <c r="E95" s="27">
        <f t="shared" si="4"/>
        <v>58</v>
      </c>
      <c r="F95" s="75">
        <v>5</v>
      </c>
      <c r="G95" s="75"/>
      <c r="H95" s="62"/>
      <c r="I95" s="62"/>
      <c r="J95" s="62"/>
    </row>
    <row r="96" spans="1:10" x14ac:dyDescent="0.25">
      <c r="A96" s="75"/>
      <c r="B96" s="75"/>
      <c r="C96" s="76">
        <v>5.4166666666666669E-2</v>
      </c>
      <c r="D96" s="16">
        <f t="shared" si="5"/>
        <v>78</v>
      </c>
      <c r="E96" s="27">
        <f t="shared" si="4"/>
        <v>58</v>
      </c>
      <c r="F96" s="75">
        <v>2</v>
      </c>
      <c r="G96" s="75">
        <v>2</v>
      </c>
      <c r="H96" s="62"/>
      <c r="I96" s="62"/>
      <c r="J96" s="62"/>
    </row>
    <row r="97" spans="1:10" x14ac:dyDescent="0.25">
      <c r="A97" s="75"/>
      <c r="B97" s="75"/>
      <c r="C97" s="76">
        <v>5.5555555555555552E-2</v>
      </c>
      <c r="D97" s="16">
        <f t="shared" si="5"/>
        <v>80</v>
      </c>
      <c r="E97" s="27">
        <f t="shared" si="4"/>
        <v>60</v>
      </c>
      <c r="F97" s="75">
        <v>3</v>
      </c>
      <c r="G97" s="75"/>
      <c r="H97" s="62"/>
      <c r="I97" s="62"/>
      <c r="J97" s="62"/>
    </row>
    <row r="98" spans="1:10" x14ac:dyDescent="0.25">
      <c r="A98" s="75"/>
      <c r="B98" s="75"/>
      <c r="C98" s="76">
        <v>5.5555555555555552E-2</v>
      </c>
      <c r="D98" s="16">
        <f t="shared" si="5"/>
        <v>80</v>
      </c>
      <c r="E98" s="27">
        <f t="shared" si="4"/>
        <v>60</v>
      </c>
      <c r="F98" s="75">
        <v>2</v>
      </c>
      <c r="G98" s="75">
        <v>2</v>
      </c>
      <c r="H98" s="62"/>
      <c r="I98" s="62"/>
      <c r="J98" s="62"/>
    </row>
    <row r="99" spans="1:10" x14ac:dyDescent="0.25">
      <c r="A99" s="75"/>
      <c r="B99" s="75"/>
      <c r="C99" s="76">
        <v>5.6250000000000001E-2</v>
      </c>
      <c r="D99" s="16">
        <f t="shared" si="5"/>
        <v>81</v>
      </c>
      <c r="E99" s="27">
        <f t="shared" si="4"/>
        <v>61</v>
      </c>
      <c r="F99" s="75">
        <v>3</v>
      </c>
      <c r="G99" s="75"/>
      <c r="H99" s="62"/>
      <c r="I99" s="62"/>
      <c r="J99" s="62"/>
    </row>
    <row r="100" spans="1:10" x14ac:dyDescent="0.25">
      <c r="A100" s="75"/>
      <c r="B100" s="75"/>
      <c r="C100" s="76">
        <v>5.6944444444444443E-2</v>
      </c>
      <c r="D100" s="16">
        <f t="shared" si="5"/>
        <v>82</v>
      </c>
      <c r="E100" s="27">
        <f t="shared" si="4"/>
        <v>62</v>
      </c>
      <c r="F100" s="75">
        <v>4</v>
      </c>
      <c r="G100" s="75"/>
      <c r="H100" s="62"/>
      <c r="I100" s="62"/>
      <c r="J100" s="62"/>
    </row>
    <row r="101" spans="1:10" x14ac:dyDescent="0.25">
      <c r="A101" s="75"/>
      <c r="B101" s="75"/>
      <c r="C101" s="76">
        <v>7.4999999999999997E-2</v>
      </c>
      <c r="D101" s="16">
        <f t="shared" si="5"/>
        <v>108</v>
      </c>
      <c r="E101" s="27">
        <f t="shared" si="4"/>
        <v>88</v>
      </c>
      <c r="F101" s="75">
        <v>5</v>
      </c>
      <c r="G101" s="75"/>
      <c r="H101" s="62"/>
      <c r="I101" s="62"/>
      <c r="J101" s="62"/>
    </row>
    <row r="102" spans="1:10" x14ac:dyDescent="0.25">
      <c r="A102" s="75"/>
      <c r="B102" s="75"/>
      <c r="C102" s="76">
        <v>7.5694444444444439E-2</v>
      </c>
      <c r="D102" s="16">
        <f t="shared" si="5"/>
        <v>108.99999999999999</v>
      </c>
      <c r="E102" s="27">
        <f t="shared" si="4"/>
        <v>88.999999999999986</v>
      </c>
      <c r="F102" s="75">
        <v>4</v>
      </c>
      <c r="G102" s="75"/>
      <c r="H102" s="62"/>
      <c r="I102" s="62"/>
      <c r="J102" s="62"/>
    </row>
    <row r="103" spans="1:10" x14ac:dyDescent="0.25">
      <c r="A103" s="75"/>
      <c r="B103" s="75"/>
      <c r="C103" s="76">
        <v>8.0555555555555561E-2</v>
      </c>
      <c r="D103" s="16">
        <f t="shared" si="5"/>
        <v>116.00000000000001</v>
      </c>
      <c r="E103" s="27">
        <f t="shared" si="4"/>
        <v>96.000000000000014</v>
      </c>
      <c r="F103" s="75">
        <v>5</v>
      </c>
      <c r="G103" s="75"/>
      <c r="H103" s="62"/>
      <c r="I103" s="62"/>
      <c r="J103" s="62"/>
    </row>
    <row r="104" spans="1:10" x14ac:dyDescent="0.25">
      <c r="A104" s="75"/>
      <c r="B104" s="75"/>
      <c r="C104" s="76">
        <v>8.1944444444444445E-2</v>
      </c>
      <c r="D104" s="16">
        <f t="shared" si="5"/>
        <v>118</v>
      </c>
      <c r="E104" s="27">
        <f t="shared" si="4"/>
        <v>98</v>
      </c>
      <c r="F104" s="75">
        <v>4</v>
      </c>
      <c r="G104" s="75"/>
      <c r="H104" s="62"/>
      <c r="I104" s="62"/>
      <c r="J104" s="62"/>
    </row>
    <row r="105" spans="1:10" x14ac:dyDescent="0.25">
      <c r="A105" s="75"/>
      <c r="B105" s="75"/>
      <c r="C105" s="76">
        <v>8.9583333333333334E-2</v>
      </c>
      <c r="D105" s="16">
        <f t="shared" si="5"/>
        <v>129</v>
      </c>
      <c r="E105" s="27">
        <f t="shared" si="4"/>
        <v>109</v>
      </c>
      <c r="F105" s="75">
        <v>5</v>
      </c>
      <c r="G105" s="75"/>
      <c r="H105" s="62"/>
      <c r="I105" s="62"/>
      <c r="J105" s="62"/>
    </row>
    <row r="106" spans="1:10" x14ac:dyDescent="0.25">
      <c r="A106" s="75"/>
      <c r="B106" s="75"/>
      <c r="C106" s="76">
        <v>9.0277777777777776E-2</v>
      </c>
      <c r="D106" s="16">
        <f t="shared" si="5"/>
        <v>130</v>
      </c>
      <c r="E106" s="27">
        <f t="shared" si="4"/>
        <v>110</v>
      </c>
      <c r="F106" s="75">
        <v>4</v>
      </c>
      <c r="G106" s="75"/>
      <c r="H106" s="62"/>
      <c r="I106" s="62"/>
      <c r="J106" s="62"/>
    </row>
    <row r="107" spans="1:10" x14ac:dyDescent="0.25">
      <c r="A107" s="75"/>
      <c r="B107" s="75"/>
      <c r="C107" s="76">
        <v>9.1666666666666674E-2</v>
      </c>
      <c r="D107" s="16">
        <f t="shared" si="5"/>
        <v>132</v>
      </c>
      <c r="E107" s="27">
        <f t="shared" si="4"/>
        <v>112</v>
      </c>
      <c r="F107" s="75">
        <v>5</v>
      </c>
      <c r="G107" s="75"/>
      <c r="H107" s="62"/>
      <c r="I107" s="62"/>
      <c r="J107" s="62"/>
    </row>
    <row r="108" spans="1:10" x14ac:dyDescent="0.25">
      <c r="A108" s="75"/>
      <c r="B108" s="75"/>
      <c r="C108" s="76">
        <v>9.1666666666666674E-2</v>
      </c>
      <c r="D108" s="16">
        <f t="shared" si="5"/>
        <v>132</v>
      </c>
      <c r="E108" s="27">
        <f t="shared" si="4"/>
        <v>112</v>
      </c>
      <c r="F108" s="75">
        <v>4</v>
      </c>
      <c r="G108" s="75"/>
      <c r="H108" s="62"/>
      <c r="I108" s="62"/>
      <c r="J108" s="62"/>
    </row>
    <row r="109" spans="1:10" x14ac:dyDescent="0.25">
      <c r="A109" s="75"/>
      <c r="B109" s="75"/>
      <c r="C109" s="76">
        <v>9.7222222222222224E-2</v>
      </c>
      <c r="D109" s="16">
        <f t="shared" si="5"/>
        <v>140</v>
      </c>
      <c r="E109" s="27">
        <f t="shared" si="4"/>
        <v>120</v>
      </c>
      <c r="F109" s="75">
        <v>5</v>
      </c>
      <c r="G109" s="75"/>
      <c r="H109" s="62"/>
      <c r="I109" s="62"/>
      <c r="J109" s="62"/>
    </row>
    <row r="110" spans="1:10" x14ac:dyDescent="0.25">
      <c r="A110" s="75"/>
      <c r="B110" s="75"/>
      <c r="C110" s="76">
        <v>9.7222222222222224E-2</v>
      </c>
      <c r="D110" s="16">
        <f t="shared" si="5"/>
        <v>140</v>
      </c>
      <c r="E110" s="27">
        <f t="shared" si="4"/>
        <v>120</v>
      </c>
      <c r="F110" s="75">
        <v>8</v>
      </c>
      <c r="G110" s="75"/>
      <c r="H110" s="62"/>
      <c r="I110" s="62"/>
      <c r="J110" s="62"/>
    </row>
    <row r="111" spans="1:10" x14ac:dyDescent="0.25">
      <c r="A111" s="75">
        <v>1</v>
      </c>
      <c r="B111" s="75">
        <v>9</v>
      </c>
      <c r="C111" s="76">
        <v>6.9444444444444441E-3</v>
      </c>
      <c r="D111" s="16">
        <f t="shared" si="5"/>
        <v>10</v>
      </c>
      <c r="E111" s="27">
        <f>D111-10</f>
        <v>0</v>
      </c>
      <c r="F111" s="75">
        <v>0</v>
      </c>
      <c r="G111" s="75"/>
      <c r="H111" s="62"/>
      <c r="I111" s="62"/>
      <c r="J111" s="62"/>
    </row>
    <row r="112" spans="1:10" x14ac:dyDescent="0.25">
      <c r="A112" s="75"/>
      <c r="B112" s="75"/>
      <c r="C112" s="76">
        <v>6.9444444444444441E-3</v>
      </c>
      <c r="D112" s="16">
        <f t="shared" si="5"/>
        <v>10</v>
      </c>
      <c r="E112" s="27">
        <f t="shared" ref="E112:E127" si="6">D112-10</f>
        <v>0</v>
      </c>
      <c r="F112" s="75">
        <v>1</v>
      </c>
      <c r="G112" s="75">
        <v>2</v>
      </c>
      <c r="H112" s="62"/>
      <c r="I112" s="62"/>
      <c r="J112" s="62"/>
    </row>
    <row r="113" spans="1:10" x14ac:dyDescent="0.25">
      <c r="A113" s="75"/>
      <c r="B113" s="75"/>
      <c r="C113" s="76">
        <v>9.7222222222222224E-3</v>
      </c>
      <c r="D113" s="16">
        <f t="shared" si="5"/>
        <v>14</v>
      </c>
      <c r="E113" s="27">
        <f t="shared" si="6"/>
        <v>4</v>
      </c>
      <c r="F113" s="75">
        <v>1</v>
      </c>
      <c r="G113" s="75">
        <v>3</v>
      </c>
      <c r="H113" s="62"/>
      <c r="I113" s="62"/>
      <c r="J113" s="62"/>
    </row>
    <row r="114" spans="1:10" x14ac:dyDescent="0.25">
      <c r="A114" s="75"/>
      <c r="B114" s="75"/>
      <c r="C114" s="76">
        <v>9.7222222222222224E-3</v>
      </c>
      <c r="D114" s="16">
        <f t="shared" si="5"/>
        <v>14</v>
      </c>
      <c r="E114" s="27">
        <f t="shared" si="6"/>
        <v>4</v>
      </c>
      <c r="F114" s="75">
        <v>1</v>
      </c>
      <c r="G114" s="75">
        <v>2</v>
      </c>
      <c r="H114" s="62"/>
      <c r="I114" s="62"/>
      <c r="J114" s="62"/>
    </row>
    <row r="115" spans="1:10" x14ac:dyDescent="0.25">
      <c r="A115" s="75"/>
      <c r="B115" s="75"/>
      <c r="C115" s="76">
        <v>1.0416666666666666E-2</v>
      </c>
      <c r="D115" s="16">
        <f t="shared" si="5"/>
        <v>15</v>
      </c>
      <c r="E115" s="27">
        <f t="shared" si="6"/>
        <v>5</v>
      </c>
      <c r="F115" s="75">
        <v>1</v>
      </c>
      <c r="G115" s="75">
        <v>2</v>
      </c>
      <c r="H115" s="62"/>
      <c r="I115" s="62"/>
      <c r="J115" s="62"/>
    </row>
    <row r="116" spans="1:10" x14ac:dyDescent="0.25">
      <c r="A116" s="75"/>
      <c r="B116" s="75"/>
      <c r="C116" s="76">
        <v>1.1111111111111112E-2</v>
      </c>
      <c r="D116" s="16">
        <f t="shared" si="5"/>
        <v>16</v>
      </c>
      <c r="E116" s="27">
        <f t="shared" si="6"/>
        <v>6</v>
      </c>
      <c r="F116" s="75">
        <v>1</v>
      </c>
      <c r="G116" s="75">
        <v>2</v>
      </c>
      <c r="H116" s="62"/>
      <c r="I116" s="62"/>
      <c r="J116" s="62"/>
    </row>
    <row r="117" spans="1:10" x14ac:dyDescent="0.25">
      <c r="A117" s="75"/>
      <c r="B117" s="75"/>
      <c r="C117" s="76">
        <v>1.1805555555555555E-2</v>
      </c>
      <c r="D117" s="16">
        <f t="shared" si="5"/>
        <v>17</v>
      </c>
      <c r="E117" s="27">
        <f t="shared" si="6"/>
        <v>7</v>
      </c>
      <c r="F117" s="75">
        <v>1</v>
      </c>
      <c r="G117" s="75">
        <v>3</v>
      </c>
      <c r="H117" s="62"/>
      <c r="I117" s="62"/>
      <c r="J117" s="62"/>
    </row>
    <row r="118" spans="1:10" x14ac:dyDescent="0.25">
      <c r="A118" s="75"/>
      <c r="B118" s="75"/>
      <c r="C118" s="76">
        <v>1.3194444444444444E-2</v>
      </c>
      <c r="D118" s="16">
        <f t="shared" si="5"/>
        <v>19</v>
      </c>
      <c r="E118" s="27">
        <f t="shared" si="6"/>
        <v>9</v>
      </c>
      <c r="F118" s="75">
        <v>1</v>
      </c>
      <c r="G118" s="75">
        <v>2</v>
      </c>
      <c r="H118" s="62"/>
      <c r="I118" s="62"/>
      <c r="J118" s="62"/>
    </row>
    <row r="119" spans="1:10" x14ac:dyDescent="0.25">
      <c r="A119" s="75"/>
      <c r="B119" s="75"/>
      <c r="C119" s="76">
        <v>1.3888888888888888E-2</v>
      </c>
      <c r="D119" s="16">
        <f t="shared" si="5"/>
        <v>20</v>
      </c>
      <c r="E119" s="27">
        <f t="shared" si="6"/>
        <v>10</v>
      </c>
      <c r="F119" s="75">
        <v>1</v>
      </c>
      <c r="G119" s="75">
        <v>2</v>
      </c>
      <c r="H119" s="62"/>
      <c r="I119" s="62"/>
      <c r="J119" s="62"/>
    </row>
    <row r="120" spans="1:10" x14ac:dyDescent="0.25">
      <c r="A120" s="75"/>
      <c r="B120" s="75"/>
      <c r="C120" s="76">
        <v>1.5277777777777777E-2</v>
      </c>
      <c r="D120" s="16">
        <f t="shared" si="5"/>
        <v>22</v>
      </c>
      <c r="E120" s="27">
        <f t="shared" si="6"/>
        <v>12</v>
      </c>
      <c r="F120" s="75">
        <v>1</v>
      </c>
      <c r="G120" s="75">
        <v>3</v>
      </c>
      <c r="H120" s="62"/>
      <c r="I120" s="62"/>
      <c r="J120" s="62"/>
    </row>
    <row r="121" spans="1:10" x14ac:dyDescent="0.25">
      <c r="A121" s="75"/>
      <c r="B121" s="75"/>
      <c r="C121" s="76">
        <v>1.5972222222222224E-2</v>
      </c>
      <c r="D121" s="16">
        <f t="shared" si="5"/>
        <v>23.000000000000004</v>
      </c>
      <c r="E121" s="27">
        <f t="shared" si="6"/>
        <v>13.000000000000004</v>
      </c>
      <c r="F121" s="75">
        <v>1</v>
      </c>
      <c r="G121" s="75">
        <v>2</v>
      </c>
      <c r="H121" s="62"/>
      <c r="I121" s="62"/>
      <c r="J121" s="62"/>
    </row>
    <row r="122" spans="1:10" x14ac:dyDescent="0.25">
      <c r="A122" s="75"/>
      <c r="B122" s="75"/>
      <c r="C122" s="76">
        <v>1.6666666666666666E-2</v>
      </c>
      <c r="D122" s="16">
        <f t="shared" si="5"/>
        <v>24</v>
      </c>
      <c r="E122" s="27">
        <f t="shared" si="6"/>
        <v>14</v>
      </c>
      <c r="F122" s="75">
        <v>1</v>
      </c>
      <c r="G122" s="75">
        <v>2</v>
      </c>
      <c r="H122" s="62"/>
      <c r="I122" s="62"/>
      <c r="J122" s="62"/>
    </row>
    <row r="123" spans="1:10" x14ac:dyDescent="0.25">
      <c r="A123" s="75"/>
      <c r="B123" s="75"/>
      <c r="C123" s="76">
        <v>1.7361111111111112E-2</v>
      </c>
      <c r="D123" s="16">
        <f t="shared" si="5"/>
        <v>25</v>
      </c>
      <c r="E123" s="27">
        <f t="shared" si="6"/>
        <v>15</v>
      </c>
      <c r="F123" s="75">
        <v>1</v>
      </c>
      <c r="G123" s="75">
        <v>2</v>
      </c>
      <c r="H123" s="62"/>
      <c r="I123" s="62"/>
      <c r="J123" s="62"/>
    </row>
    <row r="124" spans="1:10" x14ac:dyDescent="0.25">
      <c r="A124" s="75"/>
      <c r="B124" s="75"/>
      <c r="C124" s="76">
        <v>1.8055555555555557E-2</v>
      </c>
      <c r="D124" s="16">
        <f t="shared" si="5"/>
        <v>26.000000000000004</v>
      </c>
      <c r="E124" s="27">
        <f t="shared" si="6"/>
        <v>16.000000000000004</v>
      </c>
      <c r="F124" s="75">
        <v>1</v>
      </c>
      <c r="G124" s="75">
        <v>2</v>
      </c>
      <c r="H124" s="62"/>
      <c r="I124" s="62"/>
      <c r="J124" s="62"/>
    </row>
    <row r="125" spans="1:10" x14ac:dyDescent="0.25">
      <c r="A125" s="75"/>
      <c r="B125" s="75"/>
      <c r="C125" s="76">
        <v>1.9444444444444445E-2</v>
      </c>
      <c r="D125" s="16">
        <f t="shared" si="5"/>
        <v>28</v>
      </c>
      <c r="E125" s="27">
        <f t="shared" si="6"/>
        <v>18</v>
      </c>
      <c r="F125" s="75">
        <v>1</v>
      </c>
      <c r="G125" s="75">
        <v>2</v>
      </c>
      <c r="H125" s="62"/>
      <c r="I125" s="62"/>
      <c r="J125" s="62"/>
    </row>
    <row r="126" spans="1:10" x14ac:dyDescent="0.25">
      <c r="A126" s="75"/>
      <c r="B126" s="75"/>
      <c r="C126" s="76">
        <v>2.013888888888889E-2</v>
      </c>
      <c r="D126" s="16">
        <f t="shared" si="5"/>
        <v>29.000000000000004</v>
      </c>
      <c r="E126" s="27">
        <f t="shared" si="6"/>
        <v>19.000000000000004</v>
      </c>
      <c r="F126" s="75">
        <v>1</v>
      </c>
      <c r="G126" s="75">
        <v>2</v>
      </c>
      <c r="H126" s="62"/>
      <c r="I126" s="62"/>
      <c r="J126" s="62"/>
    </row>
    <row r="127" spans="1:10" x14ac:dyDescent="0.25">
      <c r="A127" s="75"/>
      <c r="B127" s="75"/>
      <c r="C127" s="76">
        <v>9.0277777777777776E-2</v>
      </c>
      <c r="D127" s="16">
        <f t="shared" si="5"/>
        <v>130</v>
      </c>
      <c r="E127" s="27">
        <f t="shared" si="6"/>
        <v>120</v>
      </c>
      <c r="F127" s="75">
        <v>8</v>
      </c>
      <c r="G127" s="75"/>
      <c r="H127" s="62"/>
      <c r="I127" s="62"/>
      <c r="J127" s="62"/>
    </row>
    <row r="128" spans="1:10" x14ac:dyDescent="0.25">
      <c r="A128" s="75">
        <v>1</v>
      </c>
      <c r="B128" s="75">
        <v>11</v>
      </c>
      <c r="C128" s="76">
        <v>6.2499999999999995E-3</v>
      </c>
      <c r="D128" s="16">
        <f t="shared" si="5"/>
        <v>8.9999999999999982</v>
      </c>
      <c r="E128" s="27">
        <f>D128-9</f>
        <v>0</v>
      </c>
      <c r="F128" s="75">
        <v>0</v>
      </c>
      <c r="G128" s="75"/>
      <c r="H128" s="62"/>
      <c r="I128" s="62"/>
      <c r="J128" s="62"/>
    </row>
    <row r="129" spans="1:10" x14ac:dyDescent="0.25">
      <c r="A129" s="75"/>
      <c r="B129" s="75"/>
      <c r="C129" s="76">
        <v>6.9444444444444441E-3</v>
      </c>
      <c r="D129" s="16">
        <f t="shared" si="5"/>
        <v>10</v>
      </c>
      <c r="E129" s="27">
        <f t="shared" ref="E129:E175" si="7">D129-9</f>
        <v>1</v>
      </c>
      <c r="F129" s="75">
        <v>1</v>
      </c>
      <c r="G129" s="75">
        <v>2</v>
      </c>
      <c r="H129" s="62"/>
      <c r="I129" s="62"/>
      <c r="J129" s="62"/>
    </row>
    <row r="130" spans="1:10" x14ac:dyDescent="0.25">
      <c r="A130" s="75"/>
      <c r="B130" s="75"/>
      <c r="C130" s="76">
        <v>1.1805555555555555E-2</v>
      </c>
      <c r="D130" s="16">
        <f t="shared" si="5"/>
        <v>17</v>
      </c>
      <c r="E130" s="27">
        <f t="shared" si="7"/>
        <v>8</v>
      </c>
      <c r="F130" s="75">
        <v>1</v>
      </c>
      <c r="G130" s="75">
        <v>2</v>
      </c>
      <c r="H130" s="62"/>
      <c r="I130" s="62"/>
      <c r="J130" s="62"/>
    </row>
    <row r="131" spans="1:10" x14ac:dyDescent="0.25">
      <c r="A131" s="75"/>
      <c r="B131" s="75"/>
      <c r="C131" s="76">
        <v>1.3194444444444444E-2</v>
      </c>
      <c r="D131" s="16">
        <f t="shared" si="5"/>
        <v>19</v>
      </c>
      <c r="E131" s="27">
        <f t="shared" si="7"/>
        <v>10</v>
      </c>
      <c r="F131" s="75">
        <v>1</v>
      </c>
      <c r="G131" s="75">
        <v>3</v>
      </c>
      <c r="H131" s="62"/>
      <c r="I131" s="62"/>
      <c r="J131" s="62"/>
    </row>
    <row r="132" spans="1:10" x14ac:dyDescent="0.25">
      <c r="A132" s="75"/>
      <c r="B132" s="75"/>
      <c r="C132" s="76">
        <v>1.3888888888888888E-2</v>
      </c>
      <c r="D132" s="16">
        <f t="shared" si="5"/>
        <v>20</v>
      </c>
      <c r="E132" s="27">
        <f t="shared" si="7"/>
        <v>11</v>
      </c>
      <c r="F132" s="75">
        <v>1</v>
      </c>
      <c r="G132" s="75">
        <v>2</v>
      </c>
      <c r="H132" s="62"/>
      <c r="I132" s="62"/>
      <c r="J132" s="62"/>
    </row>
    <row r="133" spans="1:10" x14ac:dyDescent="0.25">
      <c r="A133" s="75"/>
      <c r="B133" s="75"/>
      <c r="C133" s="76">
        <v>1.5277777777777777E-2</v>
      </c>
      <c r="D133" s="16">
        <f t="shared" si="5"/>
        <v>22</v>
      </c>
      <c r="E133" s="27">
        <f t="shared" si="7"/>
        <v>13</v>
      </c>
      <c r="F133" s="75">
        <v>1</v>
      </c>
      <c r="G133" s="75">
        <v>2</v>
      </c>
      <c r="H133" s="62"/>
      <c r="I133" s="62"/>
      <c r="J133" s="62"/>
    </row>
    <row r="134" spans="1:10" x14ac:dyDescent="0.25">
      <c r="A134" s="6"/>
      <c r="B134" s="75"/>
      <c r="C134" s="76">
        <v>1.6666666666666666E-2</v>
      </c>
      <c r="D134" s="16">
        <f t="shared" si="5"/>
        <v>24</v>
      </c>
      <c r="E134" s="27">
        <f t="shared" si="7"/>
        <v>15</v>
      </c>
      <c r="F134" s="75">
        <v>1</v>
      </c>
      <c r="G134" s="75">
        <v>3</v>
      </c>
      <c r="H134" s="62"/>
      <c r="I134" s="62"/>
      <c r="J134" s="62"/>
    </row>
    <row r="135" spans="1:10" x14ac:dyDescent="0.25">
      <c r="A135" s="75"/>
      <c r="B135" s="75"/>
      <c r="C135" s="76">
        <v>1.7361111111111112E-2</v>
      </c>
      <c r="D135" s="16">
        <f t="shared" si="5"/>
        <v>25</v>
      </c>
      <c r="E135" s="27">
        <f t="shared" si="7"/>
        <v>16</v>
      </c>
      <c r="F135" s="75">
        <v>1</v>
      </c>
      <c r="G135" s="75">
        <v>2</v>
      </c>
      <c r="H135" s="62"/>
      <c r="I135" s="62"/>
      <c r="J135" s="62"/>
    </row>
    <row r="136" spans="1:10" x14ac:dyDescent="0.25">
      <c r="A136" s="6"/>
      <c r="B136" s="75"/>
      <c r="C136" s="76">
        <v>1.8749999999999999E-2</v>
      </c>
      <c r="D136" s="16">
        <f t="shared" si="5"/>
        <v>27</v>
      </c>
      <c r="E136" s="27">
        <f t="shared" si="7"/>
        <v>18</v>
      </c>
      <c r="F136" s="75">
        <v>1</v>
      </c>
      <c r="G136" s="75">
        <v>1</v>
      </c>
      <c r="H136" s="62"/>
      <c r="I136" s="62"/>
      <c r="J136" s="62"/>
    </row>
    <row r="137" spans="1:10" x14ac:dyDescent="0.25">
      <c r="A137" s="75"/>
      <c r="B137" s="75"/>
      <c r="C137" s="76">
        <v>1.8749999999999999E-2</v>
      </c>
      <c r="D137" s="16">
        <f t="shared" ref="D137:D200" si="8">C137*60*24</f>
        <v>27</v>
      </c>
      <c r="E137" s="27">
        <f t="shared" si="7"/>
        <v>18</v>
      </c>
      <c r="F137" s="75">
        <v>2</v>
      </c>
      <c r="G137" s="75">
        <v>4</v>
      </c>
      <c r="H137" s="62"/>
      <c r="I137" s="62"/>
      <c r="J137" s="62"/>
    </row>
    <row r="138" spans="1:10" x14ac:dyDescent="0.25">
      <c r="A138" s="6"/>
      <c r="B138" s="75"/>
      <c r="C138" s="76">
        <v>1.9444444444444445E-2</v>
      </c>
      <c r="D138" s="16">
        <f t="shared" si="8"/>
        <v>28</v>
      </c>
      <c r="E138" s="27">
        <f t="shared" si="7"/>
        <v>19</v>
      </c>
      <c r="F138" s="75">
        <v>3</v>
      </c>
      <c r="G138" s="75"/>
      <c r="H138" s="62"/>
      <c r="I138" s="62"/>
      <c r="J138" s="62"/>
    </row>
    <row r="139" spans="1:10" x14ac:dyDescent="0.25">
      <c r="A139" s="75"/>
      <c r="B139" s="75"/>
      <c r="C139" s="76">
        <v>4.9305555555555554E-2</v>
      </c>
      <c r="D139" s="16">
        <f t="shared" si="8"/>
        <v>71</v>
      </c>
      <c r="E139" s="27">
        <f t="shared" si="7"/>
        <v>62</v>
      </c>
      <c r="F139" s="75">
        <v>1</v>
      </c>
      <c r="G139" s="75">
        <v>2</v>
      </c>
      <c r="H139" s="62"/>
      <c r="I139" s="62"/>
      <c r="J139" s="62"/>
    </row>
    <row r="140" spans="1:10" x14ac:dyDescent="0.25">
      <c r="A140" s="6"/>
      <c r="B140" s="75"/>
      <c r="C140" s="76">
        <v>4.9305555555555554E-2</v>
      </c>
      <c r="D140" s="16">
        <f t="shared" si="8"/>
        <v>71</v>
      </c>
      <c r="E140" s="27">
        <f t="shared" si="7"/>
        <v>62</v>
      </c>
      <c r="F140" s="75">
        <v>2</v>
      </c>
      <c r="G140" s="75">
        <v>2</v>
      </c>
      <c r="H140" s="62"/>
      <c r="I140" s="62"/>
      <c r="J140" s="62"/>
    </row>
    <row r="141" spans="1:10" x14ac:dyDescent="0.25">
      <c r="A141" s="75"/>
      <c r="B141" s="75"/>
      <c r="C141" s="76">
        <v>4.9999999999999996E-2</v>
      </c>
      <c r="D141" s="16">
        <f t="shared" si="8"/>
        <v>71.999999999999986</v>
      </c>
      <c r="E141" s="27">
        <f t="shared" si="7"/>
        <v>62.999999999999986</v>
      </c>
      <c r="F141" s="75">
        <v>3</v>
      </c>
      <c r="G141" s="75"/>
      <c r="H141" s="62"/>
      <c r="I141" s="62"/>
      <c r="J141" s="62"/>
    </row>
    <row r="142" spans="1:10" x14ac:dyDescent="0.25">
      <c r="A142" s="75"/>
      <c r="B142" s="75"/>
      <c r="C142" s="76">
        <v>5.0694444444444452E-2</v>
      </c>
      <c r="D142" s="16">
        <f t="shared" si="8"/>
        <v>73</v>
      </c>
      <c r="E142" s="27">
        <f t="shared" si="7"/>
        <v>64</v>
      </c>
      <c r="F142" s="75">
        <v>1</v>
      </c>
      <c r="G142" s="75">
        <v>2</v>
      </c>
      <c r="H142" s="62"/>
      <c r="I142" s="62"/>
      <c r="J142" s="62"/>
    </row>
    <row r="143" spans="1:10" x14ac:dyDescent="0.25">
      <c r="A143" s="6"/>
      <c r="B143" s="75"/>
      <c r="C143" s="76">
        <v>5.1388888888888894E-2</v>
      </c>
      <c r="D143" s="16">
        <f t="shared" si="8"/>
        <v>74</v>
      </c>
      <c r="E143" s="27">
        <f t="shared" si="7"/>
        <v>65</v>
      </c>
      <c r="F143" s="75">
        <v>1</v>
      </c>
      <c r="G143" s="75">
        <v>2</v>
      </c>
      <c r="H143" s="62"/>
      <c r="I143" s="62"/>
      <c r="J143" s="62"/>
    </row>
    <row r="144" spans="1:10" x14ac:dyDescent="0.25">
      <c r="A144" s="75"/>
      <c r="B144" s="75"/>
      <c r="C144" s="76">
        <v>5.2083333333333336E-2</v>
      </c>
      <c r="D144" s="16">
        <f t="shared" si="8"/>
        <v>75</v>
      </c>
      <c r="E144" s="27">
        <f t="shared" si="7"/>
        <v>66</v>
      </c>
      <c r="F144" s="75">
        <v>1</v>
      </c>
      <c r="G144" s="75">
        <v>2</v>
      </c>
      <c r="H144" s="62"/>
      <c r="I144" s="62"/>
      <c r="J144" s="62"/>
    </row>
    <row r="145" spans="1:10" x14ac:dyDescent="0.25">
      <c r="A145" s="6"/>
      <c r="B145" s="75"/>
      <c r="C145" s="76">
        <v>5.4166666666666669E-2</v>
      </c>
      <c r="D145" s="16">
        <f t="shared" si="8"/>
        <v>78</v>
      </c>
      <c r="E145" s="27">
        <f t="shared" si="7"/>
        <v>69</v>
      </c>
      <c r="F145" s="75">
        <v>1</v>
      </c>
      <c r="G145" s="75">
        <v>2</v>
      </c>
      <c r="H145" s="62"/>
      <c r="I145" s="62"/>
      <c r="J145" s="62"/>
    </row>
    <row r="146" spans="1:10" x14ac:dyDescent="0.25">
      <c r="A146" s="75"/>
      <c r="B146" s="75"/>
      <c r="C146" s="76">
        <v>5.486111111111111E-2</v>
      </c>
      <c r="D146" s="16">
        <f t="shared" si="8"/>
        <v>79</v>
      </c>
      <c r="E146" s="27">
        <f t="shared" si="7"/>
        <v>70</v>
      </c>
      <c r="F146" s="75">
        <v>1</v>
      </c>
      <c r="G146" s="75">
        <v>1</v>
      </c>
      <c r="H146" s="62"/>
      <c r="I146" s="62"/>
      <c r="J146" s="62"/>
    </row>
    <row r="147" spans="1:10" x14ac:dyDescent="0.25">
      <c r="A147" s="6"/>
      <c r="B147" s="75"/>
      <c r="C147" s="76">
        <v>5.5555555555555552E-2</v>
      </c>
      <c r="D147" s="16">
        <f t="shared" si="8"/>
        <v>80</v>
      </c>
      <c r="E147" s="27">
        <f t="shared" si="7"/>
        <v>71</v>
      </c>
      <c r="F147" s="75">
        <v>2</v>
      </c>
      <c r="G147" s="75">
        <v>2</v>
      </c>
      <c r="H147" s="62"/>
      <c r="I147" s="62"/>
      <c r="J147" s="62"/>
    </row>
    <row r="148" spans="1:10" x14ac:dyDescent="0.25">
      <c r="A148" s="75"/>
      <c r="B148" s="75"/>
      <c r="C148" s="76">
        <v>5.6250000000000001E-2</v>
      </c>
      <c r="D148" s="16">
        <f t="shared" si="8"/>
        <v>81</v>
      </c>
      <c r="E148" s="27">
        <f t="shared" si="7"/>
        <v>72</v>
      </c>
      <c r="F148" s="75">
        <v>3</v>
      </c>
      <c r="G148" s="75"/>
      <c r="H148" s="62"/>
      <c r="I148" s="62"/>
      <c r="J148" s="62"/>
    </row>
    <row r="149" spans="1:10" x14ac:dyDescent="0.25">
      <c r="A149" s="6"/>
      <c r="B149" s="75"/>
      <c r="C149" s="76">
        <v>6.1805555555555558E-2</v>
      </c>
      <c r="D149" s="16">
        <f t="shared" si="8"/>
        <v>89</v>
      </c>
      <c r="E149" s="27">
        <f t="shared" si="7"/>
        <v>80</v>
      </c>
      <c r="F149" s="75">
        <v>1</v>
      </c>
      <c r="G149" s="75">
        <v>4</v>
      </c>
      <c r="H149" s="62"/>
      <c r="I149" s="62"/>
      <c r="J149" s="62"/>
    </row>
    <row r="150" spans="1:10" x14ac:dyDescent="0.25">
      <c r="A150" s="75"/>
      <c r="B150" s="75"/>
      <c r="C150" s="76">
        <v>6.3194444444444442E-2</v>
      </c>
      <c r="D150" s="16">
        <f t="shared" si="8"/>
        <v>91</v>
      </c>
      <c r="E150" s="27">
        <f t="shared" si="7"/>
        <v>82</v>
      </c>
      <c r="F150" s="75">
        <v>1</v>
      </c>
      <c r="G150" s="75">
        <v>3</v>
      </c>
      <c r="H150" s="62"/>
      <c r="I150" s="62"/>
      <c r="J150" s="62"/>
    </row>
    <row r="151" spans="1:10" x14ac:dyDescent="0.25">
      <c r="A151" s="75"/>
      <c r="B151" s="75"/>
      <c r="C151" s="76">
        <v>6.458333333333334E-2</v>
      </c>
      <c r="D151" s="16">
        <f t="shared" si="8"/>
        <v>93.000000000000014</v>
      </c>
      <c r="E151" s="27">
        <f t="shared" si="7"/>
        <v>84.000000000000014</v>
      </c>
      <c r="F151" s="75">
        <v>4</v>
      </c>
      <c r="G151" s="75"/>
      <c r="H151" s="62"/>
      <c r="I151" s="62"/>
      <c r="J151" s="62"/>
    </row>
    <row r="152" spans="1:10" x14ac:dyDescent="0.25">
      <c r="A152" s="6"/>
      <c r="B152" s="75"/>
      <c r="C152" s="76">
        <v>6.458333333333334E-2</v>
      </c>
      <c r="D152" s="16">
        <f t="shared" si="8"/>
        <v>93.000000000000014</v>
      </c>
      <c r="E152" s="27">
        <f t="shared" si="7"/>
        <v>84.000000000000014</v>
      </c>
      <c r="F152" s="75">
        <v>5</v>
      </c>
      <c r="G152" s="75"/>
      <c r="H152" s="62"/>
      <c r="I152" s="62"/>
      <c r="J152" s="62"/>
    </row>
    <row r="153" spans="1:10" x14ac:dyDescent="0.25">
      <c r="A153" s="75"/>
      <c r="B153" s="75"/>
      <c r="C153" s="76">
        <v>6.5277777777777782E-2</v>
      </c>
      <c r="D153" s="16">
        <f t="shared" si="8"/>
        <v>94</v>
      </c>
      <c r="E153" s="27">
        <f t="shared" si="7"/>
        <v>85</v>
      </c>
      <c r="F153" s="75">
        <v>1</v>
      </c>
      <c r="G153" s="75">
        <v>2</v>
      </c>
      <c r="H153" s="62"/>
      <c r="I153" s="62"/>
      <c r="J153" s="62"/>
    </row>
    <row r="154" spans="1:10" x14ac:dyDescent="0.25">
      <c r="A154" s="6"/>
      <c r="B154" s="75"/>
      <c r="C154" s="76">
        <v>6.5972222222222224E-2</v>
      </c>
      <c r="D154" s="16">
        <f t="shared" si="8"/>
        <v>95</v>
      </c>
      <c r="E154" s="27">
        <f t="shared" si="7"/>
        <v>86</v>
      </c>
      <c r="F154" s="75">
        <v>1</v>
      </c>
      <c r="G154" s="75">
        <v>2</v>
      </c>
      <c r="H154" s="62"/>
      <c r="I154" s="62"/>
      <c r="J154" s="62"/>
    </row>
    <row r="155" spans="1:10" x14ac:dyDescent="0.25">
      <c r="A155" s="75"/>
      <c r="B155" s="75"/>
      <c r="C155" s="76">
        <v>6.7361111111111108E-2</v>
      </c>
      <c r="D155" s="16">
        <f t="shared" si="8"/>
        <v>96.999999999999986</v>
      </c>
      <c r="E155" s="27">
        <f t="shared" si="7"/>
        <v>87.999999999999986</v>
      </c>
      <c r="F155" s="75">
        <v>1</v>
      </c>
      <c r="G155" s="75">
        <v>1</v>
      </c>
      <c r="H155" s="62"/>
      <c r="I155" s="62"/>
      <c r="J155" s="62"/>
    </row>
    <row r="156" spans="1:10" x14ac:dyDescent="0.25">
      <c r="A156" s="6"/>
      <c r="B156" s="75"/>
      <c r="C156" s="76">
        <v>6.805555555555555E-2</v>
      </c>
      <c r="D156" s="16">
        <f t="shared" si="8"/>
        <v>98</v>
      </c>
      <c r="E156" s="27">
        <f t="shared" si="7"/>
        <v>89</v>
      </c>
      <c r="F156" s="75">
        <v>1</v>
      </c>
      <c r="G156" s="75">
        <v>1</v>
      </c>
      <c r="H156" s="62"/>
      <c r="I156" s="62"/>
      <c r="J156" s="62"/>
    </row>
    <row r="157" spans="1:10" x14ac:dyDescent="0.25">
      <c r="A157" s="75"/>
      <c r="B157" s="75"/>
      <c r="C157" s="76">
        <v>6.8749999999999992E-2</v>
      </c>
      <c r="D157" s="16">
        <f t="shared" si="8"/>
        <v>98.999999999999972</v>
      </c>
      <c r="E157" s="27">
        <f t="shared" si="7"/>
        <v>89.999999999999972</v>
      </c>
      <c r="F157" s="75">
        <v>1</v>
      </c>
      <c r="G157" s="75">
        <v>2</v>
      </c>
      <c r="H157" s="62"/>
      <c r="I157" s="62"/>
      <c r="J157" s="62"/>
    </row>
    <row r="158" spans="1:10" x14ac:dyDescent="0.25">
      <c r="A158" s="75"/>
      <c r="B158" s="75"/>
      <c r="C158" s="76">
        <v>7.013888888888889E-2</v>
      </c>
      <c r="D158" s="16">
        <f t="shared" si="8"/>
        <v>101</v>
      </c>
      <c r="E158" s="27">
        <f t="shared" si="7"/>
        <v>92</v>
      </c>
      <c r="F158" s="75">
        <v>1</v>
      </c>
      <c r="G158" s="75">
        <v>4</v>
      </c>
      <c r="H158" s="62"/>
      <c r="I158" s="62"/>
      <c r="J158" s="62"/>
    </row>
    <row r="159" spans="1:10" x14ac:dyDescent="0.25">
      <c r="A159" s="75"/>
      <c r="B159" s="75"/>
      <c r="C159" s="76">
        <v>7.0833333333333331E-2</v>
      </c>
      <c r="D159" s="16">
        <f t="shared" si="8"/>
        <v>102</v>
      </c>
      <c r="E159" s="27">
        <f t="shared" si="7"/>
        <v>93</v>
      </c>
      <c r="F159" s="75">
        <v>1</v>
      </c>
      <c r="G159" s="75">
        <v>2</v>
      </c>
      <c r="H159" s="62"/>
      <c r="I159" s="62"/>
      <c r="J159" s="62"/>
    </row>
    <row r="160" spans="1:10" x14ac:dyDescent="0.25">
      <c r="A160" s="75"/>
      <c r="B160" s="75"/>
      <c r="C160" s="76">
        <v>7.3611111111111113E-2</v>
      </c>
      <c r="D160" s="16">
        <f t="shared" si="8"/>
        <v>106</v>
      </c>
      <c r="E160" s="27">
        <f t="shared" si="7"/>
        <v>97</v>
      </c>
      <c r="F160" s="75">
        <v>1</v>
      </c>
      <c r="G160" s="75">
        <v>2</v>
      </c>
      <c r="H160" s="62"/>
      <c r="I160" s="62"/>
      <c r="J160" s="62"/>
    </row>
    <row r="161" spans="1:10" x14ac:dyDescent="0.25">
      <c r="A161" s="75"/>
      <c r="B161" s="75"/>
      <c r="C161" s="76">
        <v>7.4305555555555555E-2</v>
      </c>
      <c r="D161" s="16">
        <f t="shared" si="8"/>
        <v>107</v>
      </c>
      <c r="E161" s="27">
        <f t="shared" si="7"/>
        <v>98</v>
      </c>
      <c r="F161" s="75">
        <v>1</v>
      </c>
      <c r="G161" s="75">
        <v>2</v>
      </c>
      <c r="H161" s="62"/>
      <c r="I161" s="62"/>
      <c r="J161" s="62"/>
    </row>
    <row r="162" spans="1:10" x14ac:dyDescent="0.25">
      <c r="A162" s="75"/>
      <c r="B162" s="75"/>
      <c r="C162" s="76">
        <v>7.5694444444444439E-2</v>
      </c>
      <c r="D162" s="16">
        <f t="shared" si="8"/>
        <v>108.99999999999999</v>
      </c>
      <c r="E162" s="27">
        <f t="shared" si="7"/>
        <v>99.999999999999986</v>
      </c>
      <c r="F162" s="75">
        <v>1</v>
      </c>
      <c r="G162" s="75">
        <v>2</v>
      </c>
      <c r="H162" s="62"/>
      <c r="I162" s="62"/>
      <c r="J162" s="62"/>
    </row>
    <row r="163" spans="1:10" x14ac:dyDescent="0.25">
      <c r="A163" s="75"/>
      <c r="B163" s="75"/>
      <c r="C163" s="76">
        <v>8.9583333333333334E-2</v>
      </c>
      <c r="D163" s="16">
        <f t="shared" si="8"/>
        <v>129</v>
      </c>
      <c r="E163" s="27">
        <f t="shared" si="7"/>
        <v>120</v>
      </c>
      <c r="F163" s="75">
        <v>8</v>
      </c>
      <c r="G163" s="75"/>
      <c r="H163" s="62"/>
      <c r="I163" s="62"/>
      <c r="J163" s="62"/>
    </row>
    <row r="164" spans="1:10" x14ac:dyDescent="0.25">
      <c r="A164" s="75">
        <v>1</v>
      </c>
      <c r="B164" s="75">
        <v>13</v>
      </c>
      <c r="C164" s="76">
        <v>6.2499999999999995E-3</v>
      </c>
      <c r="D164" s="16">
        <f t="shared" si="8"/>
        <v>8.9999999999999982</v>
      </c>
      <c r="E164" s="27">
        <f t="shared" si="7"/>
        <v>0</v>
      </c>
      <c r="F164" s="75">
        <v>0</v>
      </c>
      <c r="G164" s="75"/>
      <c r="H164" s="62"/>
      <c r="I164" s="62"/>
      <c r="J164" s="62"/>
    </row>
    <row r="165" spans="1:10" x14ac:dyDescent="0.25">
      <c r="A165" s="75"/>
      <c r="B165" s="75"/>
      <c r="C165" s="76">
        <v>6.2499999999999995E-3</v>
      </c>
      <c r="D165" s="16">
        <f t="shared" si="8"/>
        <v>8.9999999999999982</v>
      </c>
      <c r="E165" s="27">
        <f t="shared" si="7"/>
        <v>0</v>
      </c>
      <c r="F165" s="75">
        <v>4</v>
      </c>
      <c r="G165" s="75"/>
      <c r="H165" s="62"/>
      <c r="I165" s="62"/>
      <c r="J165" s="62"/>
    </row>
    <row r="166" spans="1:10" x14ac:dyDescent="0.25">
      <c r="A166" s="75"/>
      <c r="B166" s="75"/>
      <c r="C166" s="76">
        <v>1.1805555555555555E-2</v>
      </c>
      <c r="D166" s="16">
        <f t="shared" si="8"/>
        <v>17</v>
      </c>
      <c r="E166" s="27">
        <f t="shared" si="7"/>
        <v>8</v>
      </c>
      <c r="F166" s="75">
        <v>5</v>
      </c>
      <c r="G166" s="75"/>
      <c r="H166" s="62"/>
      <c r="I166" s="62"/>
      <c r="J166" s="62"/>
    </row>
    <row r="167" spans="1:10" x14ac:dyDescent="0.25">
      <c r="A167" s="75"/>
      <c r="B167" s="75"/>
      <c r="C167" s="76">
        <v>1.2499999999999999E-2</v>
      </c>
      <c r="D167" s="16">
        <f t="shared" si="8"/>
        <v>17.999999999999996</v>
      </c>
      <c r="E167" s="27">
        <f t="shared" si="7"/>
        <v>8.9999999999999964</v>
      </c>
      <c r="F167" s="75">
        <v>1</v>
      </c>
      <c r="G167" s="75">
        <v>2</v>
      </c>
      <c r="H167" s="62"/>
      <c r="I167" s="62"/>
      <c r="J167" s="62"/>
    </row>
    <row r="168" spans="1:10" x14ac:dyDescent="0.25">
      <c r="A168" s="75"/>
      <c r="B168" s="75"/>
      <c r="C168" s="76">
        <v>1.3194444444444444E-2</v>
      </c>
      <c r="D168" s="16">
        <f t="shared" si="8"/>
        <v>19</v>
      </c>
      <c r="E168" s="27">
        <f t="shared" si="7"/>
        <v>10</v>
      </c>
      <c r="F168" s="75">
        <v>4</v>
      </c>
      <c r="G168" s="75"/>
      <c r="H168" s="62"/>
      <c r="I168" s="62"/>
      <c r="J168" s="62"/>
    </row>
    <row r="169" spans="1:10" x14ac:dyDescent="0.25">
      <c r="A169" s="75"/>
      <c r="B169" s="75"/>
      <c r="C169" s="76">
        <v>1.3888888888888888E-2</v>
      </c>
      <c r="D169" s="16">
        <f t="shared" si="8"/>
        <v>20</v>
      </c>
      <c r="E169" s="27">
        <f t="shared" si="7"/>
        <v>11</v>
      </c>
      <c r="F169" s="75">
        <v>5</v>
      </c>
      <c r="G169" s="75"/>
      <c r="H169" s="62"/>
      <c r="I169" s="62"/>
      <c r="J169" s="62"/>
    </row>
    <row r="170" spans="1:10" x14ac:dyDescent="0.25">
      <c r="A170" s="75"/>
      <c r="B170" s="75"/>
      <c r="C170" s="76">
        <v>1.4583333333333332E-2</v>
      </c>
      <c r="D170" s="16">
        <f t="shared" si="8"/>
        <v>20.999999999999996</v>
      </c>
      <c r="E170" s="27">
        <f t="shared" si="7"/>
        <v>11.999999999999996</v>
      </c>
      <c r="F170" s="75">
        <v>6</v>
      </c>
      <c r="G170" s="75"/>
      <c r="H170" s="62"/>
      <c r="I170" s="62"/>
      <c r="J170" s="62"/>
    </row>
    <row r="171" spans="1:10" x14ac:dyDescent="0.25">
      <c r="A171" s="75"/>
      <c r="B171" s="75"/>
      <c r="C171" s="76">
        <v>3.6111111111111115E-2</v>
      </c>
      <c r="D171" s="16">
        <f t="shared" si="8"/>
        <v>52.000000000000007</v>
      </c>
      <c r="E171" s="27">
        <f t="shared" si="7"/>
        <v>43.000000000000007</v>
      </c>
      <c r="F171" s="75">
        <v>7</v>
      </c>
      <c r="G171" s="75"/>
      <c r="H171" s="62"/>
      <c r="I171" s="62"/>
      <c r="J171" s="62"/>
    </row>
    <row r="172" spans="1:10" x14ac:dyDescent="0.25">
      <c r="A172" s="75"/>
      <c r="B172" s="75"/>
      <c r="C172" s="76">
        <v>3.6111111111111115E-2</v>
      </c>
      <c r="D172" s="16">
        <f t="shared" si="8"/>
        <v>52.000000000000007</v>
      </c>
      <c r="E172" s="27">
        <f t="shared" si="7"/>
        <v>43.000000000000007</v>
      </c>
      <c r="F172" s="75">
        <v>6</v>
      </c>
      <c r="G172" s="75"/>
      <c r="H172" s="62"/>
      <c r="I172" s="62"/>
      <c r="J172" s="62"/>
    </row>
    <row r="173" spans="1:10" x14ac:dyDescent="0.25">
      <c r="A173" s="75"/>
      <c r="B173" s="75"/>
      <c r="C173" s="76">
        <v>4.9305555555555554E-2</v>
      </c>
      <c r="D173" s="16">
        <f t="shared" si="8"/>
        <v>71</v>
      </c>
      <c r="E173" s="27">
        <f t="shared" si="7"/>
        <v>62</v>
      </c>
      <c r="F173" s="75">
        <v>7</v>
      </c>
      <c r="G173" s="75"/>
      <c r="H173" s="62"/>
      <c r="I173" s="62"/>
      <c r="J173" s="62"/>
    </row>
    <row r="174" spans="1:10" x14ac:dyDescent="0.25">
      <c r="A174" s="75"/>
      <c r="B174" s="75"/>
      <c r="C174" s="76">
        <v>4.9305555555555554E-2</v>
      </c>
      <c r="D174" s="16">
        <f t="shared" si="8"/>
        <v>71</v>
      </c>
      <c r="E174" s="27">
        <f t="shared" si="7"/>
        <v>62</v>
      </c>
      <c r="F174" s="75">
        <v>6</v>
      </c>
      <c r="G174" s="75"/>
      <c r="H174" s="62"/>
      <c r="I174" s="62"/>
      <c r="J174" s="62"/>
    </row>
    <row r="175" spans="1:10" x14ac:dyDescent="0.25">
      <c r="A175" s="75"/>
      <c r="B175" s="75"/>
      <c r="C175" s="76">
        <v>8.9583333333333334E-2</v>
      </c>
      <c r="D175" s="16">
        <f t="shared" si="8"/>
        <v>129</v>
      </c>
      <c r="E175" s="27">
        <f t="shared" si="7"/>
        <v>120</v>
      </c>
      <c r="F175" s="75">
        <v>8</v>
      </c>
      <c r="G175" s="75"/>
      <c r="H175" s="62"/>
      <c r="I175" s="62"/>
      <c r="J175" s="62"/>
    </row>
    <row r="176" spans="1:10" x14ac:dyDescent="0.25">
      <c r="A176" s="75">
        <v>1</v>
      </c>
      <c r="B176" s="75">
        <v>15</v>
      </c>
      <c r="C176" s="76">
        <v>6.9444444444444441E-3</v>
      </c>
      <c r="D176" s="16">
        <f t="shared" si="8"/>
        <v>10</v>
      </c>
      <c r="E176" s="27">
        <f>D176-10</f>
        <v>0</v>
      </c>
      <c r="F176" s="75">
        <v>0</v>
      </c>
      <c r="G176" s="75"/>
      <c r="H176" s="62"/>
      <c r="I176" s="62"/>
      <c r="J176" s="62"/>
    </row>
    <row r="177" spans="1:10" x14ac:dyDescent="0.25">
      <c r="A177" s="75"/>
      <c r="B177" s="75"/>
      <c r="C177" s="76">
        <v>8.3333333333333332E-3</v>
      </c>
      <c r="D177" s="16">
        <f t="shared" si="8"/>
        <v>12</v>
      </c>
      <c r="E177" s="27">
        <f t="shared" ref="E177:E197" si="9">D177-10</f>
        <v>2</v>
      </c>
      <c r="F177" s="75">
        <v>1</v>
      </c>
      <c r="G177" s="75">
        <v>4</v>
      </c>
      <c r="H177" s="62"/>
      <c r="I177" s="62"/>
      <c r="J177" s="62"/>
    </row>
    <row r="178" spans="1:10" x14ac:dyDescent="0.25">
      <c r="A178" s="75"/>
      <c r="B178" s="75"/>
      <c r="C178" s="76">
        <v>9.0277777777777787E-3</v>
      </c>
      <c r="D178" s="16">
        <f t="shared" si="8"/>
        <v>13.000000000000002</v>
      </c>
      <c r="E178" s="27">
        <f t="shared" si="9"/>
        <v>3.0000000000000018</v>
      </c>
      <c r="F178" s="75">
        <v>1</v>
      </c>
      <c r="G178" s="75">
        <v>3</v>
      </c>
      <c r="H178" s="62"/>
      <c r="I178" s="62"/>
      <c r="J178" s="62"/>
    </row>
    <row r="179" spans="1:10" x14ac:dyDescent="0.25">
      <c r="A179" s="75"/>
      <c r="B179" s="75"/>
      <c r="C179" s="76">
        <v>1.1111111111111112E-2</v>
      </c>
      <c r="D179" s="16">
        <f t="shared" si="8"/>
        <v>16</v>
      </c>
      <c r="E179" s="27">
        <f t="shared" si="9"/>
        <v>6</v>
      </c>
      <c r="F179" s="75">
        <v>1</v>
      </c>
      <c r="G179" s="75">
        <v>2</v>
      </c>
      <c r="H179" s="62"/>
      <c r="I179" s="62"/>
      <c r="J179" s="62"/>
    </row>
    <row r="180" spans="1:10" x14ac:dyDescent="0.25">
      <c r="A180" s="75"/>
      <c r="B180" s="75"/>
      <c r="C180" s="76">
        <v>1.2499999999999999E-2</v>
      </c>
      <c r="D180" s="16">
        <f t="shared" si="8"/>
        <v>17.999999999999996</v>
      </c>
      <c r="E180" s="27">
        <f t="shared" si="9"/>
        <v>7.9999999999999964</v>
      </c>
      <c r="F180" s="75">
        <v>2</v>
      </c>
      <c r="G180" s="75">
        <v>2</v>
      </c>
      <c r="H180" s="62"/>
      <c r="I180" s="62"/>
      <c r="J180" s="62"/>
    </row>
    <row r="181" spans="1:10" x14ac:dyDescent="0.25">
      <c r="A181" s="75"/>
      <c r="B181" s="75"/>
      <c r="C181" s="76">
        <v>1.3194444444444444E-2</v>
      </c>
      <c r="D181" s="16">
        <f t="shared" si="8"/>
        <v>19</v>
      </c>
      <c r="E181" s="27">
        <f t="shared" si="9"/>
        <v>9</v>
      </c>
      <c r="F181" s="75">
        <v>3</v>
      </c>
      <c r="G181" s="75"/>
      <c r="H181" s="62"/>
      <c r="I181" s="62"/>
      <c r="J181" s="62"/>
    </row>
    <row r="182" spans="1:10" x14ac:dyDescent="0.25">
      <c r="A182" s="75"/>
      <c r="B182" s="75"/>
      <c r="C182" s="76">
        <v>1.5972222222222224E-2</v>
      </c>
      <c r="D182" s="16">
        <f t="shared" si="8"/>
        <v>23.000000000000004</v>
      </c>
      <c r="E182" s="27">
        <f t="shared" si="9"/>
        <v>13.000000000000004</v>
      </c>
      <c r="F182" s="75">
        <v>1</v>
      </c>
      <c r="G182" s="75">
        <v>2</v>
      </c>
      <c r="H182" s="62"/>
      <c r="I182" s="62"/>
      <c r="J182" s="62"/>
    </row>
    <row r="183" spans="1:10" x14ac:dyDescent="0.25">
      <c r="A183" s="75"/>
      <c r="B183" s="75"/>
      <c r="C183" s="76">
        <v>1.7361111111111112E-2</v>
      </c>
      <c r="D183" s="16">
        <f t="shared" si="8"/>
        <v>25</v>
      </c>
      <c r="E183" s="27">
        <f t="shared" si="9"/>
        <v>15</v>
      </c>
      <c r="F183" s="75">
        <v>1</v>
      </c>
      <c r="G183" s="75">
        <v>2</v>
      </c>
      <c r="H183" s="62"/>
      <c r="I183" s="62"/>
      <c r="J183" s="62"/>
    </row>
    <row r="184" spans="1:10" x14ac:dyDescent="0.25">
      <c r="A184" s="75"/>
      <c r="B184" s="75"/>
      <c r="C184" s="76">
        <v>1.8749999999999999E-2</v>
      </c>
      <c r="D184" s="16">
        <f t="shared" si="8"/>
        <v>27</v>
      </c>
      <c r="E184" s="27">
        <f t="shared" si="9"/>
        <v>17</v>
      </c>
      <c r="F184" s="75">
        <v>1</v>
      </c>
      <c r="G184" s="75">
        <v>2</v>
      </c>
      <c r="H184" s="62"/>
      <c r="I184" s="62"/>
      <c r="J184" s="62"/>
    </row>
    <row r="185" spans="1:10" x14ac:dyDescent="0.25">
      <c r="A185" s="75"/>
      <c r="B185" s="75"/>
      <c r="C185" s="76">
        <v>2.0833333333333332E-2</v>
      </c>
      <c r="D185" s="16">
        <f t="shared" si="8"/>
        <v>30</v>
      </c>
      <c r="E185" s="27">
        <f t="shared" si="9"/>
        <v>20</v>
      </c>
      <c r="F185" s="75">
        <v>1</v>
      </c>
      <c r="G185" s="75">
        <v>3</v>
      </c>
      <c r="H185" s="62"/>
      <c r="I185" s="62"/>
      <c r="J185" s="62"/>
    </row>
    <row r="186" spans="1:10" x14ac:dyDescent="0.25">
      <c r="A186" s="75"/>
      <c r="B186" s="75"/>
      <c r="C186" s="76">
        <v>6.1805555555555558E-2</v>
      </c>
      <c r="D186" s="16">
        <f t="shared" si="8"/>
        <v>89</v>
      </c>
      <c r="E186" s="27">
        <f t="shared" si="9"/>
        <v>79</v>
      </c>
      <c r="F186" s="75">
        <v>1</v>
      </c>
      <c r="G186" s="75">
        <v>3</v>
      </c>
      <c r="H186" s="62"/>
      <c r="I186" s="62"/>
      <c r="J186" s="62"/>
    </row>
    <row r="187" spans="1:10" x14ac:dyDescent="0.25">
      <c r="A187" s="75"/>
      <c r="B187" s="75"/>
      <c r="C187" s="76">
        <v>6.25E-2</v>
      </c>
      <c r="D187" s="16">
        <f t="shared" si="8"/>
        <v>90</v>
      </c>
      <c r="E187" s="27">
        <f t="shared" si="9"/>
        <v>80</v>
      </c>
      <c r="F187" s="75">
        <v>1</v>
      </c>
      <c r="G187" s="75">
        <v>3</v>
      </c>
      <c r="H187" s="62"/>
      <c r="I187" s="62"/>
      <c r="J187" s="62"/>
    </row>
    <row r="188" spans="1:10" x14ac:dyDescent="0.25">
      <c r="A188" s="75"/>
      <c r="B188" s="75"/>
      <c r="C188" s="76">
        <v>6.3888888888888884E-2</v>
      </c>
      <c r="D188" s="16">
        <f t="shared" si="8"/>
        <v>92</v>
      </c>
      <c r="E188" s="27">
        <f t="shared" si="9"/>
        <v>82</v>
      </c>
      <c r="F188" s="75">
        <v>1</v>
      </c>
      <c r="G188" s="75">
        <v>4</v>
      </c>
      <c r="H188" s="62"/>
      <c r="I188" s="62"/>
      <c r="J188" s="62"/>
    </row>
    <row r="189" spans="1:10" x14ac:dyDescent="0.25">
      <c r="A189" s="75"/>
      <c r="B189" s="75"/>
      <c r="C189" s="76">
        <v>6.458333333333334E-2</v>
      </c>
      <c r="D189" s="16">
        <f t="shared" si="8"/>
        <v>93.000000000000014</v>
      </c>
      <c r="E189" s="27">
        <f t="shared" si="9"/>
        <v>83.000000000000014</v>
      </c>
      <c r="F189" s="75">
        <v>1</v>
      </c>
      <c r="G189" s="75">
        <v>2</v>
      </c>
      <c r="H189" s="62"/>
      <c r="I189" s="62"/>
      <c r="J189" s="62"/>
    </row>
    <row r="190" spans="1:10" x14ac:dyDescent="0.25">
      <c r="A190" s="75"/>
      <c r="B190" s="75"/>
      <c r="C190" s="76">
        <v>6.5277777777777782E-2</v>
      </c>
      <c r="D190" s="16">
        <f t="shared" si="8"/>
        <v>94</v>
      </c>
      <c r="E190" s="27">
        <f t="shared" si="9"/>
        <v>84</v>
      </c>
      <c r="F190" s="75">
        <v>1</v>
      </c>
      <c r="G190" s="75">
        <v>4</v>
      </c>
      <c r="H190" s="62"/>
      <c r="I190" s="62"/>
      <c r="J190" s="62"/>
    </row>
    <row r="191" spans="1:10" x14ac:dyDescent="0.25">
      <c r="A191" s="75"/>
      <c r="B191" s="75"/>
      <c r="C191" s="76">
        <v>6.8749999999999992E-2</v>
      </c>
      <c r="D191" s="16">
        <f t="shared" si="8"/>
        <v>98.999999999999972</v>
      </c>
      <c r="E191" s="27">
        <f t="shared" si="9"/>
        <v>88.999999999999972</v>
      </c>
      <c r="F191" s="75">
        <v>1</v>
      </c>
      <c r="G191" s="75">
        <v>4</v>
      </c>
      <c r="H191" s="62"/>
      <c r="I191" s="62"/>
      <c r="J191" s="62"/>
    </row>
    <row r="192" spans="1:10" x14ac:dyDescent="0.25">
      <c r="A192" s="75"/>
      <c r="B192" s="75"/>
      <c r="C192" s="76">
        <v>6.9444444444444434E-2</v>
      </c>
      <c r="D192" s="16">
        <f t="shared" si="8"/>
        <v>99.999999999999986</v>
      </c>
      <c r="E192" s="27">
        <f t="shared" si="9"/>
        <v>89.999999999999986</v>
      </c>
      <c r="F192" s="75">
        <v>1</v>
      </c>
      <c r="G192" s="75">
        <v>4</v>
      </c>
      <c r="H192" s="62"/>
      <c r="I192" s="62"/>
      <c r="J192" s="62"/>
    </row>
    <row r="193" spans="1:10" x14ac:dyDescent="0.25">
      <c r="A193" s="75"/>
      <c r="B193" s="75"/>
      <c r="C193" s="76">
        <v>7.3611111111111113E-2</v>
      </c>
      <c r="D193" s="16">
        <f t="shared" si="8"/>
        <v>106</v>
      </c>
      <c r="E193" s="27">
        <f t="shared" si="9"/>
        <v>96</v>
      </c>
      <c r="F193" s="75">
        <v>1</v>
      </c>
      <c r="G193" s="75">
        <v>3</v>
      </c>
      <c r="H193" s="62"/>
      <c r="I193" s="62"/>
      <c r="J193" s="62"/>
    </row>
    <row r="194" spans="1:10" x14ac:dyDescent="0.25">
      <c r="A194" s="75"/>
      <c r="B194" s="75"/>
      <c r="C194" s="76">
        <v>7.4305555555555555E-2</v>
      </c>
      <c r="D194" s="16">
        <f t="shared" si="8"/>
        <v>107</v>
      </c>
      <c r="E194" s="27">
        <f t="shared" si="9"/>
        <v>97</v>
      </c>
      <c r="F194" s="75">
        <v>1</v>
      </c>
      <c r="G194" s="75">
        <v>4</v>
      </c>
      <c r="H194" s="62"/>
      <c r="I194" s="62"/>
      <c r="J194" s="62"/>
    </row>
    <row r="195" spans="1:10" x14ac:dyDescent="0.25">
      <c r="A195" s="75"/>
      <c r="B195" s="75"/>
      <c r="C195" s="76">
        <v>7.4999999999999997E-2</v>
      </c>
      <c r="D195" s="16">
        <f t="shared" si="8"/>
        <v>108</v>
      </c>
      <c r="E195" s="27">
        <f t="shared" si="9"/>
        <v>98</v>
      </c>
      <c r="F195" s="75">
        <v>1</v>
      </c>
      <c r="G195" s="75">
        <v>4</v>
      </c>
      <c r="H195" s="62"/>
      <c r="I195" s="62"/>
      <c r="J195" s="62"/>
    </row>
    <row r="196" spans="1:10" x14ac:dyDescent="0.25">
      <c r="A196" s="75"/>
      <c r="B196" s="75"/>
      <c r="C196" s="76">
        <v>7.5694444444444439E-2</v>
      </c>
      <c r="D196" s="16">
        <f t="shared" si="8"/>
        <v>108.99999999999999</v>
      </c>
      <c r="E196" s="27">
        <f t="shared" si="9"/>
        <v>98.999999999999986</v>
      </c>
      <c r="F196" s="75">
        <v>1</v>
      </c>
      <c r="G196" s="75">
        <v>4</v>
      </c>
      <c r="H196" s="62"/>
      <c r="I196" s="62"/>
      <c r="J196" s="62"/>
    </row>
    <row r="197" spans="1:10" x14ac:dyDescent="0.25">
      <c r="A197" s="75"/>
      <c r="B197" s="75"/>
      <c r="C197" s="76">
        <v>9.0277777777777776E-2</v>
      </c>
      <c r="D197" s="16">
        <f t="shared" si="8"/>
        <v>130</v>
      </c>
      <c r="E197" s="27">
        <f t="shared" si="9"/>
        <v>120</v>
      </c>
      <c r="F197" s="75">
        <v>8</v>
      </c>
      <c r="G197" s="75"/>
      <c r="H197" s="62"/>
      <c r="I197" s="62"/>
      <c r="J197" s="62"/>
    </row>
    <row r="198" spans="1:10" x14ac:dyDescent="0.25">
      <c r="A198" s="75">
        <v>1</v>
      </c>
      <c r="B198" s="75">
        <v>17</v>
      </c>
      <c r="C198" s="76">
        <v>5.5555555555555558E-3</v>
      </c>
      <c r="D198" s="16">
        <f t="shared" si="8"/>
        <v>8</v>
      </c>
      <c r="E198" s="27">
        <f>D198-8</f>
        <v>0</v>
      </c>
      <c r="F198" s="75">
        <v>0</v>
      </c>
      <c r="G198" s="75"/>
      <c r="H198" s="62"/>
      <c r="I198" s="62"/>
      <c r="J198" s="62"/>
    </row>
    <row r="199" spans="1:10" x14ac:dyDescent="0.25">
      <c r="A199" s="75"/>
      <c r="B199" s="75"/>
      <c r="C199" s="76">
        <v>9.0277777777777787E-3</v>
      </c>
      <c r="D199" s="16">
        <f t="shared" si="8"/>
        <v>13.000000000000002</v>
      </c>
      <c r="E199" s="27">
        <f t="shared" ref="E199:E219" si="10">D199-8</f>
        <v>5.0000000000000018</v>
      </c>
      <c r="F199" s="75">
        <v>1</v>
      </c>
      <c r="G199" s="75">
        <v>2</v>
      </c>
      <c r="H199" s="62"/>
      <c r="I199" s="62"/>
      <c r="J199" s="62"/>
    </row>
    <row r="200" spans="1:10" x14ac:dyDescent="0.25">
      <c r="A200" s="75"/>
      <c r="B200" s="75"/>
      <c r="C200" s="76">
        <v>1.0416666666666666E-2</v>
      </c>
      <c r="D200" s="16">
        <f t="shared" si="8"/>
        <v>15</v>
      </c>
      <c r="E200" s="27">
        <f t="shared" si="10"/>
        <v>7</v>
      </c>
      <c r="F200" s="75">
        <v>1</v>
      </c>
      <c r="G200" s="75">
        <v>3</v>
      </c>
      <c r="H200" s="62"/>
      <c r="I200" s="62"/>
      <c r="J200" s="62"/>
    </row>
    <row r="201" spans="1:10" x14ac:dyDescent="0.25">
      <c r="A201" s="75"/>
      <c r="B201" s="75"/>
      <c r="C201" s="76">
        <v>1.1111111111111112E-2</v>
      </c>
      <c r="D201" s="16">
        <f t="shared" ref="D201:D264" si="11">C201*60*24</f>
        <v>16</v>
      </c>
      <c r="E201" s="27">
        <f t="shared" si="10"/>
        <v>8</v>
      </c>
      <c r="F201" s="75">
        <v>1</v>
      </c>
      <c r="G201" s="75">
        <v>3</v>
      </c>
      <c r="H201" s="62"/>
      <c r="I201" s="62"/>
      <c r="J201" s="62"/>
    </row>
    <row r="202" spans="1:10" x14ac:dyDescent="0.25">
      <c r="A202" s="75"/>
      <c r="B202" s="75"/>
      <c r="C202" s="76">
        <v>1.2499999999999999E-2</v>
      </c>
      <c r="D202" s="16">
        <f t="shared" si="11"/>
        <v>17.999999999999996</v>
      </c>
      <c r="E202" s="27">
        <f t="shared" si="10"/>
        <v>9.9999999999999964</v>
      </c>
      <c r="F202" s="75">
        <v>1</v>
      </c>
      <c r="G202" s="75">
        <v>3</v>
      </c>
      <c r="H202" s="62"/>
      <c r="I202" s="62"/>
      <c r="J202" s="62"/>
    </row>
    <row r="203" spans="1:10" x14ac:dyDescent="0.25">
      <c r="A203" s="75"/>
      <c r="B203" s="75"/>
      <c r="C203" s="76">
        <v>1.3194444444444444E-2</v>
      </c>
      <c r="D203" s="16">
        <f t="shared" si="11"/>
        <v>19</v>
      </c>
      <c r="E203" s="27">
        <f t="shared" si="10"/>
        <v>11</v>
      </c>
      <c r="F203" s="75">
        <v>1</v>
      </c>
      <c r="G203" s="75">
        <v>4</v>
      </c>
      <c r="H203" s="62"/>
      <c r="I203" s="62"/>
      <c r="J203" s="62"/>
    </row>
    <row r="204" spans="1:10" x14ac:dyDescent="0.25">
      <c r="A204" s="75"/>
      <c r="B204" s="75"/>
      <c r="C204" s="76">
        <v>1.3888888888888888E-2</v>
      </c>
      <c r="D204" s="16">
        <f t="shared" si="11"/>
        <v>20</v>
      </c>
      <c r="E204" s="27">
        <f t="shared" si="10"/>
        <v>12</v>
      </c>
      <c r="F204" s="75">
        <v>1</v>
      </c>
      <c r="G204" s="75">
        <v>2</v>
      </c>
      <c r="H204" s="62"/>
      <c r="I204" s="62"/>
      <c r="J204" s="62"/>
    </row>
    <row r="205" spans="1:10" x14ac:dyDescent="0.25">
      <c r="A205" s="75"/>
      <c r="B205" s="75"/>
      <c r="C205" s="76">
        <v>1.5277777777777777E-2</v>
      </c>
      <c r="D205" s="16">
        <f t="shared" si="11"/>
        <v>22</v>
      </c>
      <c r="E205" s="27">
        <f t="shared" si="10"/>
        <v>14</v>
      </c>
      <c r="F205" s="75">
        <v>1</v>
      </c>
      <c r="G205" s="75">
        <v>2</v>
      </c>
      <c r="H205" s="62"/>
      <c r="I205" s="62"/>
      <c r="J205" s="62"/>
    </row>
    <row r="206" spans="1:10" x14ac:dyDescent="0.25">
      <c r="A206" s="75"/>
      <c r="B206" s="75"/>
      <c r="C206" s="76">
        <v>1.5972222222222224E-2</v>
      </c>
      <c r="D206" s="16">
        <f t="shared" si="11"/>
        <v>23.000000000000004</v>
      </c>
      <c r="E206" s="27">
        <f t="shared" si="10"/>
        <v>15.000000000000004</v>
      </c>
      <c r="F206" s="75">
        <v>1</v>
      </c>
      <c r="G206" s="75">
        <v>2</v>
      </c>
      <c r="H206" s="62"/>
      <c r="I206" s="62"/>
      <c r="J206" s="62"/>
    </row>
    <row r="207" spans="1:10" x14ac:dyDescent="0.25">
      <c r="A207" s="75"/>
      <c r="B207" s="75"/>
      <c r="C207" s="76">
        <v>1.6666666666666666E-2</v>
      </c>
      <c r="D207" s="16">
        <f t="shared" si="11"/>
        <v>24</v>
      </c>
      <c r="E207" s="27">
        <f t="shared" si="10"/>
        <v>16</v>
      </c>
      <c r="F207" s="75">
        <v>1</v>
      </c>
      <c r="G207" s="75">
        <v>2</v>
      </c>
      <c r="H207" s="62"/>
      <c r="I207" s="62"/>
      <c r="J207" s="62"/>
    </row>
    <row r="208" spans="1:10" x14ac:dyDescent="0.25">
      <c r="A208" s="75"/>
      <c r="B208" s="75"/>
      <c r="C208" s="76">
        <v>1.8055555555555557E-2</v>
      </c>
      <c r="D208" s="16">
        <f t="shared" si="11"/>
        <v>26.000000000000004</v>
      </c>
      <c r="E208" s="27">
        <f t="shared" si="10"/>
        <v>18.000000000000004</v>
      </c>
      <c r="F208" s="75">
        <v>1</v>
      </c>
      <c r="G208" s="75">
        <v>2</v>
      </c>
      <c r="H208" s="62"/>
      <c r="I208" s="62"/>
      <c r="J208" s="62"/>
    </row>
    <row r="209" spans="1:10" x14ac:dyDescent="0.25">
      <c r="A209" s="75"/>
      <c r="B209" s="75"/>
      <c r="C209" s="76">
        <v>2.013888888888889E-2</v>
      </c>
      <c r="D209" s="16">
        <f t="shared" si="11"/>
        <v>29.000000000000004</v>
      </c>
      <c r="E209" s="27">
        <f t="shared" si="10"/>
        <v>21.000000000000004</v>
      </c>
      <c r="F209" s="75">
        <v>1</v>
      </c>
      <c r="G209" s="75">
        <v>1</v>
      </c>
      <c r="H209" s="62"/>
      <c r="I209" s="62"/>
      <c r="J209" s="62"/>
    </row>
    <row r="210" spans="1:10" x14ac:dyDescent="0.25">
      <c r="A210" s="75"/>
      <c r="B210" s="75"/>
      <c r="C210" s="76">
        <v>2.4305555555555556E-2</v>
      </c>
      <c r="D210" s="16">
        <f t="shared" si="11"/>
        <v>35</v>
      </c>
      <c r="E210" s="27">
        <f t="shared" si="10"/>
        <v>27</v>
      </c>
      <c r="F210" s="75">
        <v>1</v>
      </c>
      <c r="G210" s="75">
        <v>2</v>
      </c>
      <c r="H210" s="73"/>
      <c r="I210" s="73"/>
      <c r="J210" s="73"/>
    </row>
    <row r="211" spans="1:10" x14ac:dyDescent="0.25">
      <c r="A211" s="75"/>
      <c r="B211" s="75"/>
      <c r="C211" s="76">
        <v>2.6388888888888889E-2</v>
      </c>
      <c r="D211" s="16">
        <f t="shared" si="11"/>
        <v>38</v>
      </c>
      <c r="E211" s="27">
        <f t="shared" si="10"/>
        <v>30</v>
      </c>
      <c r="F211" s="75">
        <v>1</v>
      </c>
      <c r="G211" s="75">
        <v>2</v>
      </c>
      <c r="H211" s="73"/>
      <c r="I211" s="73"/>
      <c r="J211" s="73"/>
    </row>
    <row r="212" spans="1:10" x14ac:dyDescent="0.25">
      <c r="A212" s="75"/>
      <c r="B212" s="75"/>
      <c r="C212" s="76">
        <v>2.9861111111111113E-2</v>
      </c>
      <c r="D212" s="16">
        <f t="shared" si="11"/>
        <v>43</v>
      </c>
      <c r="E212" s="27">
        <f t="shared" si="10"/>
        <v>35</v>
      </c>
      <c r="F212" s="75">
        <v>1</v>
      </c>
      <c r="G212" s="75">
        <v>2</v>
      </c>
      <c r="H212" s="73"/>
      <c r="I212" s="73"/>
      <c r="J212" s="73"/>
    </row>
    <row r="213" spans="1:10" x14ac:dyDescent="0.25">
      <c r="A213" s="75"/>
      <c r="B213" s="75"/>
      <c r="C213" s="76">
        <v>3.125E-2</v>
      </c>
      <c r="D213" s="16">
        <f t="shared" si="11"/>
        <v>45</v>
      </c>
      <c r="E213" s="27">
        <f t="shared" si="10"/>
        <v>37</v>
      </c>
      <c r="F213" s="75">
        <v>1</v>
      </c>
      <c r="G213" s="75">
        <v>2</v>
      </c>
      <c r="H213" s="73"/>
      <c r="I213" s="73"/>
      <c r="J213" s="73"/>
    </row>
    <row r="214" spans="1:10" x14ac:dyDescent="0.25">
      <c r="A214" s="75"/>
      <c r="B214" s="75"/>
      <c r="C214" s="76">
        <v>3.1944444444444449E-2</v>
      </c>
      <c r="D214" s="16">
        <f t="shared" si="11"/>
        <v>46.000000000000007</v>
      </c>
      <c r="E214" s="27">
        <f t="shared" si="10"/>
        <v>38.000000000000007</v>
      </c>
      <c r="F214" s="75">
        <v>1</v>
      </c>
      <c r="G214" s="75">
        <v>3</v>
      </c>
      <c r="H214" s="73"/>
      <c r="I214" s="73"/>
      <c r="J214" s="73"/>
    </row>
    <row r="215" spans="1:10" x14ac:dyDescent="0.25">
      <c r="A215" s="75"/>
      <c r="B215" s="75"/>
      <c r="C215" s="76">
        <v>3.4027777777777775E-2</v>
      </c>
      <c r="D215" s="16">
        <f t="shared" si="11"/>
        <v>49</v>
      </c>
      <c r="E215" s="27">
        <f t="shared" si="10"/>
        <v>41</v>
      </c>
      <c r="F215" s="75">
        <v>1</v>
      </c>
      <c r="G215" s="75">
        <v>2</v>
      </c>
      <c r="H215" s="73"/>
      <c r="I215" s="73"/>
      <c r="J215" s="73"/>
    </row>
    <row r="216" spans="1:10" x14ac:dyDescent="0.25">
      <c r="A216" s="75"/>
      <c r="B216" s="75"/>
      <c r="C216" s="76">
        <v>3.5416666666666666E-2</v>
      </c>
      <c r="D216" s="16">
        <f t="shared" si="11"/>
        <v>51</v>
      </c>
      <c r="E216" s="27">
        <f t="shared" si="10"/>
        <v>43</v>
      </c>
      <c r="F216" s="75">
        <v>1</v>
      </c>
      <c r="G216" s="75">
        <v>1</v>
      </c>
      <c r="H216" s="73"/>
      <c r="I216" s="73"/>
      <c r="J216" s="73"/>
    </row>
    <row r="217" spans="1:10" x14ac:dyDescent="0.25">
      <c r="A217" s="75"/>
      <c r="B217" s="75"/>
      <c r="C217" s="76">
        <v>3.7499999999999999E-2</v>
      </c>
      <c r="D217" s="16">
        <f t="shared" si="11"/>
        <v>54</v>
      </c>
      <c r="E217" s="27">
        <f t="shared" si="10"/>
        <v>46</v>
      </c>
      <c r="F217" s="75">
        <v>1</v>
      </c>
      <c r="G217" s="75">
        <v>2</v>
      </c>
      <c r="H217" s="73"/>
      <c r="I217" s="73"/>
      <c r="J217" s="73"/>
    </row>
    <row r="218" spans="1:10" x14ac:dyDescent="0.25">
      <c r="A218" s="75"/>
      <c r="B218" s="75"/>
      <c r="C218" s="76">
        <v>3.888888888888889E-2</v>
      </c>
      <c r="D218" s="16">
        <f t="shared" si="11"/>
        <v>56</v>
      </c>
      <c r="E218" s="27">
        <f t="shared" si="10"/>
        <v>48</v>
      </c>
      <c r="F218" s="75">
        <v>1</v>
      </c>
      <c r="G218" s="75">
        <v>2</v>
      </c>
      <c r="H218" s="73"/>
      <c r="I218" s="73"/>
      <c r="J218" s="73"/>
    </row>
    <row r="219" spans="1:10" x14ac:dyDescent="0.25">
      <c r="A219" s="75"/>
      <c r="B219" s="75"/>
      <c r="C219" s="76">
        <v>8.8888888888888892E-2</v>
      </c>
      <c r="D219" s="16">
        <f t="shared" si="11"/>
        <v>128</v>
      </c>
      <c r="E219" s="27">
        <f t="shared" si="10"/>
        <v>120</v>
      </c>
      <c r="F219" s="75">
        <v>8</v>
      </c>
      <c r="G219" s="75"/>
      <c r="H219" s="73"/>
      <c r="I219" s="73"/>
      <c r="J219" s="73"/>
    </row>
    <row r="220" spans="1:10" x14ac:dyDescent="0.25">
      <c r="A220" s="75">
        <v>1</v>
      </c>
      <c r="B220" s="75">
        <v>19</v>
      </c>
      <c r="C220" s="76">
        <v>6.9444444444444441E-3</v>
      </c>
      <c r="D220" s="16">
        <f t="shared" si="11"/>
        <v>10</v>
      </c>
      <c r="E220" s="27">
        <f>D220-10</f>
        <v>0</v>
      </c>
      <c r="F220" s="75">
        <v>0</v>
      </c>
      <c r="G220" s="75"/>
      <c r="H220" s="73"/>
      <c r="I220" s="73"/>
      <c r="J220" s="73"/>
    </row>
    <row r="221" spans="1:10" x14ac:dyDescent="0.25">
      <c r="A221" s="75"/>
      <c r="B221" s="75"/>
      <c r="C221" s="76">
        <v>9.0277777777777787E-3</v>
      </c>
      <c r="D221" s="16">
        <f t="shared" si="11"/>
        <v>13.000000000000002</v>
      </c>
      <c r="E221" s="27">
        <f t="shared" ref="E221:E264" si="12">D221-10</f>
        <v>3.0000000000000018</v>
      </c>
      <c r="F221" s="75">
        <v>1</v>
      </c>
      <c r="G221" s="75">
        <v>2</v>
      </c>
      <c r="H221" s="73"/>
      <c r="I221" s="73"/>
      <c r="J221" s="73"/>
    </row>
    <row r="222" spans="1:10" x14ac:dyDescent="0.25">
      <c r="A222" s="75"/>
      <c r="B222" s="75"/>
      <c r="C222" s="76">
        <v>9.7222222222222224E-3</v>
      </c>
      <c r="D222" s="16">
        <f t="shared" si="11"/>
        <v>14</v>
      </c>
      <c r="E222" s="27">
        <f t="shared" si="12"/>
        <v>4</v>
      </c>
      <c r="F222" s="75">
        <v>1</v>
      </c>
      <c r="G222" s="75">
        <v>3</v>
      </c>
      <c r="H222" s="73"/>
      <c r="I222" s="73"/>
      <c r="J222" s="73"/>
    </row>
    <row r="223" spans="1:10" x14ac:dyDescent="0.25">
      <c r="A223" s="75"/>
      <c r="B223" s="75"/>
      <c r="C223" s="76">
        <v>9.7222222222222224E-3</v>
      </c>
      <c r="D223" s="16">
        <f t="shared" si="11"/>
        <v>14</v>
      </c>
      <c r="E223" s="27">
        <f t="shared" si="12"/>
        <v>4</v>
      </c>
      <c r="F223" s="75">
        <v>1</v>
      </c>
      <c r="G223" s="75">
        <v>3</v>
      </c>
      <c r="H223" s="73"/>
      <c r="I223" s="73"/>
      <c r="J223" s="73"/>
    </row>
    <row r="224" spans="1:10" x14ac:dyDescent="0.25">
      <c r="A224" s="75"/>
      <c r="B224" s="75"/>
      <c r="C224" s="76">
        <v>1.0416666666666666E-2</v>
      </c>
      <c r="D224" s="16">
        <f t="shared" si="11"/>
        <v>15</v>
      </c>
      <c r="E224" s="27">
        <f t="shared" si="12"/>
        <v>5</v>
      </c>
      <c r="F224" s="75">
        <v>1</v>
      </c>
      <c r="G224" s="75">
        <v>2</v>
      </c>
      <c r="H224" s="73"/>
      <c r="I224" s="73"/>
      <c r="J224" s="73"/>
    </row>
    <row r="225" spans="1:10" x14ac:dyDescent="0.25">
      <c r="A225" s="75"/>
      <c r="B225" s="75"/>
      <c r="C225" s="78">
        <v>1.1111111111111112E-2</v>
      </c>
      <c r="D225" s="16">
        <f t="shared" si="11"/>
        <v>16</v>
      </c>
      <c r="E225" s="27">
        <f t="shared" si="12"/>
        <v>6</v>
      </c>
      <c r="F225" s="79">
        <v>1</v>
      </c>
      <c r="G225" s="75">
        <v>2</v>
      </c>
      <c r="H225" s="73"/>
      <c r="I225" s="73"/>
      <c r="J225" s="73"/>
    </row>
    <row r="226" spans="1:10" x14ac:dyDescent="0.25">
      <c r="A226" s="75"/>
      <c r="B226" s="75"/>
      <c r="C226" s="78">
        <v>1.1805555555555555E-2</v>
      </c>
      <c r="D226" s="16">
        <f t="shared" si="11"/>
        <v>17</v>
      </c>
      <c r="E226" s="27">
        <f t="shared" si="12"/>
        <v>7</v>
      </c>
      <c r="F226" s="79">
        <v>2</v>
      </c>
      <c r="G226" s="75">
        <v>2</v>
      </c>
      <c r="H226" s="73"/>
      <c r="I226" s="73"/>
      <c r="J226" s="73"/>
    </row>
    <row r="227" spans="1:10" x14ac:dyDescent="0.25">
      <c r="A227" s="75"/>
      <c r="B227" s="75"/>
      <c r="C227" s="76">
        <v>1.2499999999999999E-2</v>
      </c>
      <c r="D227" s="16">
        <f t="shared" si="11"/>
        <v>17.999999999999996</v>
      </c>
      <c r="E227" s="27">
        <f t="shared" si="12"/>
        <v>7.9999999999999964</v>
      </c>
      <c r="F227" s="75">
        <v>3</v>
      </c>
      <c r="G227" s="75"/>
      <c r="H227" s="73"/>
      <c r="I227" s="73"/>
      <c r="J227" s="73"/>
    </row>
    <row r="228" spans="1:10" x14ac:dyDescent="0.25">
      <c r="A228" s="75"/>
      <c r="B228" s="75"/>
      <c r="C228" s="76">
        <v>1.3194444444444444E-2</v>
      </c>
      <c r="D228" s="16">
        <f t="shared" si="11"/>
        <v>19</v>
      </c>
      <c r="E228" s="27">
        <f t="shared" si="12"/>
        <v>9</v>
      </c>
      <c r="F228" s="75">
        <v>1</v>
      </c>
      <c r="G228" s="75">
        <v>2</v>
      </c>
      <c r="H228" s="73"/>
      <c r="I228" s="73"/>
      <c r="J228" s="73"/>
    </row>
    <row r="229" spans="1:10" x14ac:dyDescent="0.25">
      <c r="A229" s="75"/>
      <c r="B229" s="75"/>
      <c r="C229" s="76">
        <v>1.3888888888888888E-2</v>
      </c>
      <c r="D229" s="16">
        <f t="shared" si="11"/>
        <v>20</v>
      </c>
      <c r="E229" s="27">
        <f t="shared" si="12"/>
        <v>10</v>
      </c>
      <c r="F229" s="75">
        <v>1</v>
      </c>
      <c r="G229" s="75">
        <v>2</v>
      </c>
      <c r="H229" s="73"/>
      <c r="I229" s="73"/>
      <c r="J229" s="73"/>
    </row>
    <row r="230" spans="1:10" x14ac:dyDescent="0.25">
      <c r="A230" s="75"/>
      <c r="B230" s="75"/>
      <c r="C230" s="76">
        <v>1.4583333333333332E-2</v>
      </c>
      <c r="D230" s="16">
        <f t="shared" si="11"/>
        <v>20.999999999999996</v>
      </c>
      <c r="E230" s="27">
        <f t="shared" si="12"/>
        <v>10.999999999999996</v>
      </c>
      <c r="F230" s="75">
        <v>1</v>
      </c>
      <c r="G230" s="75">
        <v>2</v>
      </c>
      <c r="H230" s="73"/>
      <c r="I230" s="73"/>
      <c r="J230" s="73"/>
    </row>
    <row r="231" spans="1:10" x14ac:dyDescent="0.25">
      <c r="A231" s="75"/>
      <c r="B231" s="75"/>
      <c r="C231" s="76">
        <v>1.5277777777777777E-2</v>
      </c>
      <c r="D231" s="16">
        <f t="shared" si="11"/>
        <v>22</v>
      </c>
      <c r="E231" s="27">
        <f t="shared" si="12"/>
        <v>12</v>
      </c>
      <c r="F231" s="75">
        <v>1</v>
      </c>
      <c r="G231" s="75">
        <v>2</v>
      </c>
      <c r="H231" s="73"/>
      <c r="I231" s="73"/>
      <c r="J231" s="73"/>
    </row>
    <row r="232" spans="1:10" x14ac:dyDescent="0.25">
      <c r="A232" s="75"/>
      <c r="B232" s="75"/>
      <c r="C232" s="76">
        <v>2.1527777777777781E-2</v>
      </c>
      <c r="D232" s="16">
        <f t="shared" si="11"/>
        <v>31.000000000000007</v>
      </c>
      <c r="E232" s="27">
        <f t="shared" si="12"/>
        <v>21.000000000000007</v>
      </c>
      <c r="F232" s="75">
        <v>1</v>
      </c>
      <c r="G232" s="75">
        <v>2</v>
      </c>
      <c r="H232" s="73"/>
      <c r="I232" s="73"/>
      <c r="J232" s="73"/>
    </row>
    <row r="233" spans="1:10" x14ac:dyDescent="0.25">
      <c r="A233" s="75"/>
      <c r="B233" s="75"/>
      <c r="C233" s="76">
        <v>2.7083333333333334E-2</v>
      </c>
      <c r="D233" s="16">
        <f t="shared" si="11"/>
        <v>39</v>
      </c>
      <c r="E233" s="27">
        <f t="shared" si="12"/>
        <v>29</v>
      </c>
      <c r="F233" s="75">
        <v>1</v>
      </c>
      <c r="G233" s="75">
        <v>2</v>
      </c>
      <c r="H233" s="73"/>
      <c r="I233" s="73"/>
      <c r="J233" s="73"/>
    </row>
    <row r="234" spans="1:10" x14ac:dyDescent="0.25">
      <c r="A234" s="75"/>
      <c r="B234" s="75"/>
      <c r="C234" s="76">
        <v>2.7777777777777776E-2</v>
      </c>
      <c r="D234" s="16">
        <f t="shared" si="11"/>
        <v>40</v>
      </c>
      <c r="E234" s="27">
        <f t="shared" si="12"/>
        <v>30</v>
      </c>
      <c r="F234" s="75">
        <v>2</v>
      </c>
      <c r="G234" s="75">
        <v>2</v>
      </c>
      <c r="H234" s="73"/>
      <c r="I234" s="73"/>
      <c r="J234" s="73"/>
    </row>
    <row r="235" spans="1:10" x14ac:dyDescent="0.25">
      <c r="A235" s="75"/>
      <c r="B235" s="75"/>
      <c r="C235" s="76">
        <v>2.8472222222222222E-2</v>
      </c>
      <c r="D235" s="16">
        <f t="shared" si="11"/>
        <v>41</v>
      </c>
      <c r="E235" s="27">
        <f t="shared" si="12"/>
        <v>31</v>
      </c>
      <c r="F235" s="75">
        <v>3</v>
      </c>
      <c r="G235" s="75"/>
      <c r="H235" s="73"/>
      <c r="I235" s="73"/>
      <c r="J235" s="73"/>
    </row>
    <row r="236" spans="1:10" x14ac:dyDescent="0.25">
      <c r="A236" s="75"/>
      <c r="B236" s="75"/>
      <c r="C236" s="76">
        <v>2.9166666666666664E-2</v>
      </c>
      <c r="D236" s="16">
        <f t="shared" si="11"/>
        <v>41.999999999999993</v>
      </c>
      <c r="E236" s="27">
        <f t="shared" si="12"/>
        <v>31.999999999999993</v>
      </c>
      <c r="F236" s="75">
        <v>2</v>
      </c>
      <c r="G236" s="75">
        <v>2</v>
      </c>
      <c r="H236" s="73"/>
      <c r="I236" s="73"/>
      <c r="J236" s="73"/>
    </row>
    <row r="237" spans="1:10" x14ac:dyDescent="0.25">
      <c r="A237" s="75"/>
      <c r="B237" s="75"/>
      <c r="C237" s="76">
        <v>2.9861111111111113E-2</v>
      </c>
      <c r="D237" s="16">
        <f t="shared" si="11"/>
        <v>43</v>
      </c>
      <c r="E237" s="27">
        <f t="shared" si="12"/>
        <v>33</v>
      </c>
      <c r="F237" s="75">
        <v>3</v>
      </c>
      <c r="G237" s="75"/>
      <c r="H237" s="73"/>
      <c r="I237" s="73"/>
      <c r="J237" s="73"/>
    </row>
    <row r="238" spans="1:10" x14ac:dyDescent="0.25">
      <c r="A238" s="75"/>
      <c r="B238" s="75"/>
      <c r="C238" s="76">
        <v>5.9027777777777783E-2</v>
      </c>
      <c r="D238" s="16">
        <f t="shared" si="11"/>
        <v>85</v>
      </c>
      <c r="E238" s="27">
        <f t="shared" si="12"/>
        <v>75</v>
      </c>
      <c r="F238" s="75">
        <v>1</v>
      </c>
      <c r="G238" s="75">
        <v>1</v>
      </c>
      <c r="H238" s="73"/>
      <c r="I238" s="73"/>
      <c r="J238" s="73"/>
    </row>
    <row r="239" spans="1:10" x14ac:dyDescent="0.25">
      <c r="A239" s="75"/>
      <c r="B239" s="75"/>
      <c r="C239" s="76">
        <v>7.5694444444444439E-2</v>
      </c>
      <c r="D239" s="16">
        <f t="shared" si="11"/>
        <v>108.99999999999999</v>
      </c>
      <c r="E239" s="27">
        <f t="shared" si="12"/>
        <v>98.999999999999986</v>
      </c>
      <c r="F239" s="75">
        <v>1</v>
      </c>
      <c r="G239" s="75">
        <v>2</v>
      </c>
      <c r="H239" s="73"/>
      <c r="I239" s="73"/>
      <c r="J239" s="73"/>
    </row>
    <row r="240" spans="1:10" x14ac:dyDescent="0.25">
      <c r="A240" s="75"/>
      <c r="B240" s="75"/>
      <c r="C240" s="76">
        <v>7.7083333333333337E-2</v>
      </c>
      <c r="D240" s="16">
        <f t="shared" si="11"/>
        <v>111</v>
      </c>
      <c r="E240" s="27">
        <f t="shared" si="12"/>
        <v>101</v>
      </c>
      <c r="F240" s="75">
        <v>1</v>
      </c>
      <c r="G240" s="75">
        <v>4</v>
      </c>
      <c r="H240" s="73"/>
      <c r="I240" s="73"/>
      <c r="J240" s="73"/>
    </row>
    <row r="241" spans="1:10" x14ac:dyDescent="0.25">
      <c r="A241" s="75"/>
      <c r="B241" s="75"/>
      <c r="C241" s="76">
        <v>8.0555555555555561E-2</v>
      </c>
      <c r="D241" s="16">
        <f t="shared" si="11"/>
        <v>116.00000000000001</v>
      </c>
      <c r="E241" s="27">
        <f t="shared" si="12"/>
        <v>106.00000000000001</v>
      </c>
      <c r="F241" s="75">
        <v>1</v>
      </c>
      <c r="G241" s="75">
        <v>3</v>
      </c>
      <c r="H241" s="73"/>
      <c r="I241" s="73"/>
      <c r="J241" s="73"/>
    </row>
    <row r="242" spans="1:10" x14ac:dyDescent="0.25">
      <c r="A242" s="75"/>
      <c r="B242" s="75"/>
      <c r="C242" s="76">
        <v>8.2638888888888887E-2</v>
      </c>
      <c r="D242" s="16">
        <f t="shared" si="11"/>
        <v>119</v>
      </c>
      <c r="E242" s="27">
        <f t="shared" si="12"/>
        <v>109</v>
      </c>
      <c r="F242" s="75">
        <v>1</v>
      </c>
      <c r="G242" s="75">
        <v>3</v>
      </c>
      <c r="H242" s="73"/>
      <c r="I242" s="73"/>
      <c r="J242" s="73"/>
    </row>
    <row r="243" spans="1:10" x14ac:dyDescent="0.25">
      <c r="A243" s="75"/>
      <c r="B243" s="75"/>
      <c r="C243" s="76">
        <v>8.4722222222222213E-2</v>
      </c>
      <c r="D243" s="16">
        <f t="shared" si="11"/>
        <v>122</v>
      </c>
      <c r="E243" s="27">
        <f t="shared" si="12"/>
        <v>112</v>
      </c>
      <c r="F243" s="75">
        <v>1</v>
      </c>
      <c r="G243" s="75">
        <v>1</v>
      </c>
      <c r="H243" s="73"/>
      <c r="I243" s="73"/>
      <c r="J243" s="73"/>
    </row>
    <row r="244" spans="1:10" x14ac:dyDescent="0.25">
      <c r="A244" s="75"/>
      <c r="B244" s="75"/>
      <c r="C244" s="76">
        <v>8.4722222222222213E-2</v>
      </c>
      <c r="D244" s="16">
        <f t="shared" si="11"/>
        <v>122</v>
      </c>
      <c r="E244" s="27">
        <f t="shared" si="12"/>
        <v>112</v>
      </c>
      <c r="F244" s="75">
        <v>1</v>
      </c>
      <c r="G244" s="75">
        <v>2</v>
      </c>
      <c r="H244" s="73"/>
      <c r="I244" s="73"/>
      <c r="J244" s="73"/>
    </row>
    <row r="245" spans="1:10" x14ac:dyDescent="0.25">
      <c r="A245" s="75"/>
      <c r="B245" s="75"/>
      <c r="C245" s="76">
        <v>9.0277777777777776E-2</v>
      </c>
      <c r="D245" s="16">
        <f t="shared" si="11"/>
        <v>130</v>
      </c>
      <c r="E245" s="27">
        <f t="shared" si="12"/>
        <v>120</v>
      </c>
      <c r="F245" s="75">
        <v>8</v>
      </c>
      <c r="G245" s="75"/>
      <c r="H245" s="73"/>
      <c r="I245" s="73"/>
      <c r="J245" s="73"/>
    </row>
    <row r="246" spans="1:10" x14ac:dyDescent="0.25">
      <c r="A246" s="75">
        <v>1</v>
      </c>
      <c r="B246" s="75">
        <v>21</v>
      </c>
      <c r="C246" s="76">
        <v>6.9444444444444441E-3</v>
      </c>
      <c r="D246" s="16">
        <f t="shared" si="11"/>
        <v>10</v>
      </c>
      <c r="E246" s="27">
        <f t="shared" si="12"/>
        <v>0</v>
      </c>
      <c r="F246" s="75">
        <v>0</v>
      </c>
      <c r="G246" s="75"/>
      <c r="H246" s="73"/>
      <c r="I246" s="73"/>
      <c r="J246" s="73"/>
    </row>
    <row r="247" spans="1:10" x14ac:dyDescent="0.25">
      <c r="A247" s="75"/>
      <c r="B247" s="75"/>
      <c r="C247" s="76">
        <v>6.9444444444444441E-3</v>
      </c>
      <c r="D247" s="16">
        <f t="shared" si="11"/>
        <v>10</v>
      </c>
      <c r="E247" s="27">
        <f t="shared" si="12"/>
        <v>0</v>
      </c>
      <c r="F247" s="75">
        <v>6</v>
      </c>
      <c r="G247" s="75"/>
      <c r="H247" s="73"/>
      <c r="I247" s="73"/>
      <c r="J247" s="73"/>
    </row>
    <row r="248" spans="1:10" x14ac:dyDescent="0.25">
      <c r="A248" s="75"/>
      <c r="B248" s="75"/>
      <c r="C248" s="76">
        <v>7.6388888888888886E-3</v>
      </c>
      <c r="D248" s="16">
        <f t="shared" si="11"/>
        <v>11</v>
      </c>
      <c r="E248" s="27">
        <f t="shared" si="12"/>
        <v>1</v>
      </c>
      <c r="F248" s="75">
        <v>7</v>
      </c>
      <c r="G248" s="75"/>
      <c r="H248" s="73"/>
      <c r="I248" s="73"/>
      <c r="J248" s="73"/>
    </row>
    <row r="249" spans="1:10" x14ac:dyDescent="0.25">
      <c r="A249" s="75"/>
      <c r="B249" s="75"/>
      <c r="C249" s="76">
        <v>8.3333333333333332E-3</v>
      </c>
      <c r="D249" s="16">
        <f t="shared" si="11"/>
        <v>12</v>
      </c>
      <c r="E249" s="27">
        <f t="shared" si="12"/>
        <v>2</v>
      </c>
      <c r="F249" s="75">
        <v>6</v>
      </c>
      <c r="G249" s="75"/>
      <c r="H249" s="73"/>
      <c r="I249" s="73"/>
      <c r="J249" s="73"/>
    </row>
    <row r="250" spans="1:10" x14ac:dyDescent="0.25">
      <c r="A250" s="75"/>
      <c r="B250" s="75"/>
      <c r="C250" s="76">
        <v>9.0277777777777787E-3</v>
      </c>
      <c r="D250" s="16">
        <f t="shared" si="11"/>
        <v>13.000000000000002</v>
      </c>
      <c r="E250" s="27">
        <f t="shared" si="12"/>
        <v>3.0000000000000018</v>
      </c>
      <c r="F250" s="75">
        <v>7</v>
      </c>
      <c r="G250" s="75"/>
      <c r="H250" s="73"/>
      <c r="I250" s="73"/>
      <c r="J250" s="73"/>
    </row>
    <row r="251" spans="1:10" x14ac:dyDescent="0.25">
      <c r="A251" s="75"/>
      <c r="B251" s="75"/>
      <c r="C251" s="76">
        <v>9.7222222222222224E-3</v>
      </c>
      <c r="D251" s="16">
        <f t="shared" si="11"/>
        <v>14</v>
      </c>
      <c r="E251" s="27">
        <f t="shared" si="12"/>
        <v>4</v>
      </c>
      <c r="F251" s="75">
        <v>6</v>
      </c>
      <c r="G251" s="75"/>
      <c r="H251" s="73"/>
      <c r="I251" s="73"/>
      <c r="J251" s="73"/>
    </row>
    <row r="252" spans="1:10" x14ac:dyDescent="0.25">
      <c r="A252" s="75"/>
      <c r="B252" s="75"/>
      <c r="C252" s="76">
        <v>1.1111111111111112E-2</v>
      </c>
      <c r="D252" s="16">
        <f t="shared" si="11"/>
        <v>16</v>
      </c>
      <c r="E252" s="27">
        <f t="shared" si="12"/>
        <v>6</v>
      </c>
      <c r="F252" s="75">
        <v>7</v>
      </c>
      <c r="G252" s="75"/>
      <c r="H252" s="73"/>
      <c r="I252" s="73"/>
      <c r="J252" s="73"/>
    </row>
    <row r="253" spans="1:10" x14ac:dyDescent="0.25">
      <c r="A253" s="75"/>
      <c r="B253" s="75"/>
      <c r="C253" s="76">
        <v>1.1805555555555555E-2</v>
      </c>
      <c r="D253" s="16">
        <f t="shared" si="11"/>
        <v>17</v>
      </c>
      <c r="E253" s="27">
        <f t="shared" si="12"/>
        <v>7</v>
      </c>
      <c r="F253" s="75">
        <v>2</v>
      </c>
      <c r="G253" s="75">
        <v>2</v>
      </c>
      <c r="H253" s="73"/>
      <c r="I253" s="73"/>
      <c r="J253" s="73"/>
    </row>
    <row r="254" spans="1:10" x14ac:dyDescent="0.25">
      <c r="A254" s="75"/>
      <c r="B254" s="75"/>
      <c r="C254" s="76">
        <v>1.2499999999999999E-2</v>
      </c>
      <c r="D254" s="16">
        <f t="shared" si="11"/>
        <v>17.999999999999996</v>
      </c>
      <c r="E254" s="27">
        <f t="shared" si="12"/>
        <v>7.9999999999999964</v>
      </c>
      <c r="F254" s="75">
        <v>3</v>
      </c>
      <c r="G254" s="75"/>
      <c r="H254" s="73"/>
      <c r="I254" s="73"/>
      <c r="J254" s="73"/>
    </row>
    <row r="255" spans="1:10" x14ac:dyDescent="0.25">
      <c r="A255" s="75"/>
      <c r="B255" s="75"/>
      <c r="C255" s="76">
        <v>1.3194444444444444E-2</v>
      </c>
      <c r="D255" s="16">
        <f t="shared" si="11"/>
        <v>19</v>
      </c>
      <c r="E255" s="27">
        <f t="shared" si="12"/>
        <v>9</v>
      </c>
      <c r="F255" s="75">
        <v>1</v>
      </c>
      <c r="G255" s="75">
        <v>2</v>
      </c>
      <c r="H255" s="73"/>
      <c r="I255" s="73"/>
      <c r="J255" s="73"/>
    </row>
    <row r="256" spans="1:10" x14ac:dyDescent="0.25">
      <c r="A256" s="75"/>
      <c r="B256" s="75"/>
      <c r="C256" s="76">
        <v>1.3888888888888888E-2</v>
      </c>
      <c r="D256" s="16">
        <f t="shared" si="11"/>
        <v>20</v>
      </c>
      <c r="E256" s="27">
        <f t="shared" si="12"/>
        <v>10</v>
      </c>
      <c r="F256" s="75">
        <v>4</v>
      </c>
      <c r="G256" s="75"/>
      <c r="H256" s="73"/>
      <c r="I256" s="73"/>
      <c r="J256" s="73"/>
    </row>
    <row r="257" spans="1:10" x14ac:dyDescent="0.25">
      <c r="A257" s="75"/>
      <c r="B257" s="75"/>
      <c r="C257" s="76">
        <v>1.6666666666666666E-2</v>
      </c>
      <c r="D257" s="16">
        <f t="shared" si="11"/>
        <v>24</v>
      </c>
      <c r="E257" s="27">
        <f t="shared" si="12"/>
        <v>14</v>
      </c>
      <c r="F257" s="75">
        <v>5</v>
      </c>
      <c r="G257" s="75"/>
      <c r="H257" s="73"/>
      <c r="I257" s="73"/>
      <c r="J257" s="73"/>
    </row>
    <row r="258" spans="1:10" x14ac:dyDescent="0.25">
      <c r="A258" s="75"/>
      <c r="B258" s="75"/>
      <c r="C258" s="76">
        <v>1.7361111111111112E-2</v>
      </c>
      <c r="D258" s="16">
        <f t="shared" si="11"/>
        <v>25</v>
      </c>
      <c r="E258" s="27">
        <f t="shared" si="12"/>
        <v>15</v>
      </c>
      <c r="F258" s="75">
        <v>2</v>
      </c>
      <c r="G258" s="75">
        <v>2</v>
      </c>
      <c r="H258" s="73"/>
      <c r="I258" s="73"/>
      <c r="J258" s="73"/>
    </row>
    <row r="259" spans="1:10" x14ac:dyDescent="0.25">
      <c r="A259" s="75"/>
      <c r="B259" s="75"/>
      <c r="C259" s="76">
        <v>1.8055555555555557E-2</v>
      </c>
      <c r="D259" s="16">
        <f t="shared" si="11"/>
        <v>26.000000000000004</v>
      </c>
      <c r="E259" s="27">
        <f t="shared" si="12"/>
        <v>16.000000000000004</v>
      </c>
      <c r="F259" s="75">
        <v>3</v>
      </c>
      <c r="G259" s="75"/>
      <c r="H259" s="73"/>
      <c r="I259" s="73"/>
      <c r="J259" s="73"/>
    </row>
    <row r="260" spans="1:10" x14ac:dyDescent="0.25">
      <c r="A260" s="75"/>
      <c r="B260" s="75"/>
      <c r="C260" s="76">
        <v>1.8749999999999999E-2</v>
      </c>
      <c r="D260" s="16">
        <f t="shared" si="11"/>
        <v>27</v>
      </c>
      <c r="E260" s="27">
        <f t="shared" si="12"/>
        <v>17</v>
      </c>
      <c r="F260" s="75">
        <v>1</v>
      </c>
      <c r="G260" s="75">
        <v>2</v>
      </c>
      <c r="H260" s="74"/>
      <c r="I260" s="74"/>
      <c r="J260" s="74"/>
    </row>
    <row r="261" spans="1:10" x14ac:dyDescent="0.25">
      <c r="A261" s="75"/>
      <c r="B261" s="75"/>
      <c r="C261" s="76">
        <v>2.013888888888889E-2</v>
      </c>
      <c r="D261" s="16">
        <f t="shared" si="11"/>
        <v>29.000000000000004</v>
      </c>
      <c r="E261" s="27">
        <f t="shared" si="12"/>
        <v>19.000000000000004</v>
      </c>
      <c r="F261" s="75">
        <v>6</v>
      </c>
      <c r="G261" s="75"/>
      <c r="H261" s="74"/>
      <c r="I261" s="74"/>
      <c r="J261" s="74"/>
    </row>
    <row r="262" spans="1:10" x14ac:dyDescent="0.25">
      <c r="A262" s="75"/>
      <c r="B262" s="75"/>
      <c r="C262" s="76">
        <v>5.9027777777777783E-2</v>
      </c>
      <c r="D262" s="16">
        <f t="shared" si="11"/>
        <v>85</v>
      </c>
      <c r="E262" s="27">
        <f t="shared" si="12"/>
        <v>75</v>
      </c>
      <c r="F262" s="75">
        <v>7</v>
      </c>
      <c r="G262" s="75"/>
      <c r="H262" s="74"/>
      <c r="I262" s="74"/>
      <c r="J262" s="74"/>
    </row>
    <row r="263" spans="1:10" x14ac:dyDescent="0.25">
      <c r="A263" s="75"/>
      <c r="B263" s="75"/>
      <c r="C263" s="76">
        <v>5.9722222222222225E-2</v>
      </c>
      <c r="D263" s="16">
        <f t="shared" si="11"/>
        <v>86</v>
      </c>
      <c r="E263" s="27">
        <f t="shared" si="12"/>
        <v>76</v>
      </c>
      <c r="F263" s="75">
        <v>6</v>
      </c>
      <c r="G263" s="75"/>
      <c r="H263" s="74"/>
      <c r="I263" s="74"/>
      <c r="J263" s="74"/>
    </row>
    <row r="264" spans="1:10" x14ac:dyDescent="0.25">
      <c r="A264" s="75"/>
      <c r="B264" s="75"/>
      <c r="C264" s="76">
        <v>9.0277777777777776E-2</v>
      </c>
      <c r="D264" s="16">
        <f t="shared" si="11"/>
        <v>130</v>
      </c>
      <c r="E264" s="27">
        <f t="shared" si="12"/>
        <v>120</v>
      </c>
      <c r="F264" s="75">
        <v>8</v>
      </c>
      <c r="G264" s="75"/>
      <c r="H264" s="74"/>
      <c r="I264" s="74"/>
      <c r="J264" s="74"/>
    </row>
    <row r="265" spans="1:10" x14ac:dyDescent="0.25">
      <c r="A265" s="75">
        <v>1</v>
      </c>
      <c r="B265" s="75">
        <v>23</v>
      </c>
      <c r="C265" s="76">
        <v>4.8611111111111112E-3</v>
      </c>
      <c r="D265" s="16">
        <f t="shared" ref="D265:D327" si="13">C265*60*24</f>
        <v>7</v>
      </c>
      <c r="E265" s="27">
        <f>D265-7</f>
        <v>0</v>
      </c>
      <c r="F265" s="75">
        <v>0</v>
      </c>
      <c r="G265" s="75"/>
      <c r="H265" s="74"/>
      <c r="I265" s="74"/>
      <c r="J265" s="74"/>
    </row>
    <row r="266" spans="1:10" x14ac:dyDescent="0.25">
      <c r="A266" s="75"/>
      <c r="B266" s="75"/>
      <c r="C266" s="76">
        <v>5.5555555555555558E-3</v>
      </c>
      <c r="D266" s="16">
        <f t="shared" si="13"/>
        <v>8</v>
      </c>
      <c r="E266" s="27">
        <f t="shared" ref="E266:E284" si="14">D266-7</f>
        <v>1</v>
      </c>
      <c r="F266" s="75">
        <v>1</v>
      </c>
      <c r="G266" s="75">
        <v>2</v>
      </c>
      <c r="H266" s="74"/>
      <c r="I266" s="74"/>
      <c r="J266" s="74"/>
    </row>
    <row r="267" spans="1:10" x14ac:dyDescent="0.25">
      <c r="A267" s="75"/>
      <c r="B267" s="75"/>
      <c r="C267" s="76">
        <v>6.2499999999999995E-3</v>
      </c>
      <c r="D267" s="16">
        <f t="shared" si="13"/>
        <v>8.9999999999999982</v>
      </c>
      <c r="E267" s="27">
        <f t="shared" si="14"/>
        <v>1.9999999999999982</v>
      </c>
      <c r="F267" s="75">
        <v>4</v>
      </c>
      <c r="G267" s="75"/>
      <c r="H267" s="74"/>
      <c r="I267" s="74"/>
      <c r="J267" s="74"/>
    </row>
    <row r="268" spans="1:10" x14ac:dyDescent="0.25">
      <c r="A268" s="75"/>
      <c r="B268" s="75"/>
      <c r="C268" s="76">
        <v>6.9444444444444441E-3</v>
      </c>
      <c r="D268" s="16">
        <f t="shared" si="13"/>
        <v>10</v>
      </c>
      <c r="E268" s="27">
        <f t="shared" si="14"/>
        <v>3</v>
      </c>
      <c r="F268" s="75">
        <v>5</v>
      </c>
      <c r="G268" s="75"/>
      <c r="H268" s="74"/>
      <c r="I268" s="74"/>
      <c r="J268" s="74"/>
    </row>
    <row r="269" spans="1:10" x14ac:dyDescent="0.25">
      <c r="A269" s="75"/>
      <c r="B269" s="75"/>
      <c r="C269" s="76">
        <v>6.9444444444444441E-3</v>
      </c>
      <c r="D269" s="16">
        <f t="shared" si="13"/>
        <v>10</v>
      </c>
      <c r="E269" s="27">
        <f t="shared" si="14"/>
        <v>3</v>
      </c>
      <c r="F269" s="75">
        <v>4</v>
      </c>
      <c r="G269" s="75"/>
      <c r="H269" s="74"/>
      <c r="I269" s="74"/>
      <c r="J269" s="74"/>
    </row>
    <row r="270" spans="1:10" x14ac:dyDescent="0.25">
      <c r="A270" s="75"/>
      <c r="B270" s="75"/>
      <c r="C270" s="76">
        <v>1.2499999999999999E-2</v>
      </c>
      <c r="D270" s="16">
        <f t="shared" si="13"/>
        <v>17.999999999999996</v>
      </c>
      <c r="E270" s="27">
        <f t="shared" si="14"/>
        <v>10.999999999999996</v>
      </c>
      <c r="F270" s="75">
        <v>5</v>
      </c>
      <c r="G270" s="75"/>
      <c r="H270" s="74"/>
      <c r="I270" s="74"/>
      <c r="J270" s="74"/>
    </row>
    <row r="271" spans="1:10" x14ac:dyDescent="0.25">
      <c r="A271" s="75"/>
      <c r="B271" s="75"/>
      <c r="C271" s="76">
        <v>1.3194444444444444E-2</v>
      </c>
      <c r="D271" s="16">
        <f t="shared" si="13"/>
        <v>19</v>
      </c>
      <c r="E271" s="27">
        <f t="shared" si="14"/>
        <v>12</v>
      </c>
      <c r="F271" s="75">
        <v>1</v>
      </c>
      <c r="G271" s="75">
        <v>2</v>
      </c>
      <c r="H271" s="74"/>
      <c r="I271" s="74"/>
      <c r="J271" s="74"/>
    </row>
    <row r="272" spans="1:10" x14ac:dyDescent="0.25">
      <c r="A272" s="75"/>
      <c r="B272" s="75"/>
      <c r="C272" s="76">
        <v>1.3888888888888888E-2</v>
      </c>
      <c r="D272" s="16">
        <f t="shared" si="13"/>
        <v>20</v>
      </c>
      <c r="E272" s="27">
        <f t="shared" si="14"/>
        <v>13</v>
      </c>
      <c r="F272" s="75">
        <v>4</v>
      </c>
      <c r="G272" s="75"/>
      <c r="H272" s="74"/>
      <c r="I272" s="74"/>
      <c r="J272" s="74"/>
    </row>
    <row r="273" spans="1:10" x14ac:dyDescent="0.25">
      <c r="A273" s="75"/>
      <c r="B273" s="75"/>
      <c r="C273" s="76">
        <v>3.0555555555555555E-2</v>
      </c>
      <c r="D273" s="16">
        <f t="shared" si="13"/>
        <v>44</v>
      </c>
      <c r="E273" s="27">
        <f t="shared" si="14"/>
        <v>37</v>
      </c>
      <c r="F273" s="75">
        <v>5</v>
      </c>
      <c r="G273" s="75"/>
      <c r="H273" s="74"/>
      <c r="I273" s="74"/>
      <c r="J273" s="74"/>
    </row>
    <row r="274" spans="1:10" x14ac:dyDescent="0.25">
      <c r="A274" s="75"/>
      <c r="B274" s="75"/>
      <c r="C274" s="76">
        <v>3.125E-2</v>
      </c>
      <c r="D274" s="16">
        <f t="shared" si="13"/>
        <v>45</v>
      </c>
      <c r="E274" s="27">
        <f t="shared" si="14"/>
        <v>38</v>
      </c>
      <c r="F274" s="75">
        <v>4</v>
      </c>
      <c r="G274" s="75"/>
      <c r="H274" s="74"/>
      <c r="I274" s="74"/>
      <c r="J274" s="74"/>
    </row>
    <row r="275" spans="1:10" x14ac:dyDescent="0.25">
      <c r="A275" s="75"/>
      <c r="B275" s="75"/>
      <c r="C275" s="76">
        <v>3.4722222222222224E-2</v>
      </c>
      <c r="D275" s="16">
        <f t="shared" si="13"/>
        <v>50</v>
      </c>
      <c r="E275" s="27">
        <f t="shared" si="14"/>
        <v>43</v>
      </c>
      <c r="F275" s="75">
        <v>5</v>
      </c>
      <c r="G275" s="75"/>
      <c r="H275" s="74"/>
      <c r="I275" s="74"/>
      <c r="J275" s="74"/>
    </row>
    <row r="276" spans="1:10" x14ac:dyDescent="0.25">
      <c r="A276" s="75"/>
      <c r="B276" s="75"/>
      <c r="C276" s="76">
        <v>3.5416666666666666E-2</v>
      </c>
      <c r="D276" s="16">
        <f t="shared" si="13"/>
        <v>51</v>
      </c>
      <c r="E276" s="27">
        <f t="shared" si="14"/>
        <v>44</v>
      </c>
      <c r="F276" s="75">
        <v>4</v>
      </c>
      <c r="G276" s="75"/>
      <c r="H276" s="74"/>
      <c r="I276" s="74"/>
      <c r="J276" s="74"/>
    </row>
    <row r="277" spans="1:10" x14ac:dyDescent="0.25">
      <c r="A277" s="75"/>
      <c r="B277" s="75"/>
      <c r="C277" s="76">
        <v>5.9027777777777783E-2</v>
      </c>
      <c r="D277" s="16">
        <f t="shared" si="13"/>
        <v>85</v>
      </c>
      <c r="E277" s="27">
        <f t="shared" si="14"/>
        <v>78</v>
      </c>
      <c r="F277" s="75">
        <v>5</v>
      </c>
      <c r="G277" s="75"/>
      <c r="H277" s="74"/>
      <c r="I277" s="74"/>
      <c r="J277" s="74"/>
    </row>
    <row r="278" spans="1:10" x14ac:dyDescent="0.25">
      <c r="A278" s="75"/>
      <c r="B278" s="75"/>
      <c r="C278" s="76">
        <v>5.9722222222222225E-2</v>
      </c>
      <c r="D278" s="16">
        <f t="shared" si="13"/>
        <v>86</v>
      </c>
      <c r="E278" s="27">
        <f t="shared" si="14"/>
        <v>79</v>
      </c>
      <c r="F278" s="75">
        <v>1</v>
      </c>
      <c r="G278" s="75">
        <v>2</v>
      </c>
      <c r="H278" s="74"/>
      <c r="I278" s="74"/>
      <c r="J278" s="74"/>
    </row>
    <row r="279" spans="1:10" x14ac:dyDescent="0.25">
      <c r="A279" s="75"/>
      <c r="B279" s="75"/>
      <c r="C279" s="76">
        <v>6.0416666666666667E-2</v>
      </c>
      <c r="D279" s="16">
        <f t="shared" si="13"/>
        <v>87</v>
      </c>
      <c r="E279" s="27">
        <f t="shared" si="14"/>
        <v>80</v>
      </c>
      <c r="F279" s="75">
        <v>2</v>
      </c>
      <c r="G279" s="75">
        <v>2</v>
      </c>
      <c r="H279" s="74"/>
      <c r="I279" s="74"/>
      <c r="J279" s="74"/>
    </row>
    <row r="280" spans="1:10" x14ac:dyDescent="0.25">
      <c r="A280" s="75"/>
      <c r="B280" s="75"/>
      <c r="C280" s="76">
        <v>6.1111111111111116E-2</v>
      </c>
      <c r="D280" s="16">
        <f t="shared" si="13"/>
        <v>88</v>
      </c>
      <c r="E280" s="27">
        <f t="shared" si="14"/>
        <v>81</v>
      </c>
      <c r="F280" s="75">
        <v>3</v>
      </c>
      <c r="G280" s="75"/>
      <c r="H280" s="74"/>
      <c r="I280" s="74"/>
      <c r="J280" s="74"/>
    </row>
    <row r="281" spans="1:10" x14ac:dyDescent="0.25">
      <c r="A281" s="75"/>
      <c r="B281" s="75"/>
      <c r="C281" s="76">
        <v>6.1805555555555558E-2</v>
      </c>
      <c r="D281" s="16">
        <f t="shared" si="13"/>
        <v>89</v>
      </c>
      <c r="E281" s="27">
        <f t="shared" si="14"/>
        <v>82</v>
      </c>
      <c r="F281" s="75">
        <v>2</v>
      </c>
      <c r="G281" s="75">
        <v>2</v>
      </c>
      <c r="H281" s="74"/>
      <c r="I281" s="74"/>
      <c r="J281" s="74"/>
    </row>
    <row r="282" spans="1:10" x14ac:dyDescent="0.25">
      <c r="A282" s="75"/>
      <c r="B282" s="75"/>
      <c r="C282" s="76">
        <v>6.25E-2</v>
      </c>
      <c r="D282" s="16">
        <f t="shared" si="13"/>
        <v>90</v>
      </c>
      <c r="E282" s="27">
        <f t="shared" si="14"/>
        <v>83</v>
      </c>
      <c r="F282" s="75">
        <v>3</v>
      </c>
      <c r="G282" s="75"/>
      <c r="H282" s="74"/>
      <c r="I282" s="74"/>
      <c r="J282" s="74"/>
    </row>
    <row r="283" spans="1:10" x14ac:dyDescent="0.25">
      <c r="A283" s="75"/>
      <c r="B283" s="75"/>
      <c r="C283" s="76">
        <v>6.3888888888888884E-2</v>
      </c>
      <c r="D283" s="16">
        <f t="shared" si="13"/>
        <v>92</v>
      </c>
      <c r="E283" s="27">
        <f t="shared" si="14"/>
        <v>85</v>
      </c>
      <c r="F283" s="75">
        <v>6</v>
      </c>
      <c r="G283" s="75"/>
      <c r="H283" s="74"/>
      <c r="I283" s="74"/>
      <c r="J283" s="74"/>
    </row>
    <row r="284" spans="1:10" x14ac:dyDescent="0.25">
      <c r="A284" s="75"/>
      <c r="B284" s="75"/>
      <c r="C284" s="76">
        <v>8.819444444444445E-2</v>
      </c>
      <c r="D284" s="16">
        <f t="shared" si="13"/>
        <v>127</v>
      </c>
      <c r="E284" s="27">
        <f t="shared" si="14"/>
        <v>120</v>
      </c>
      <c r="F284" s="75">
        <v>8</v>
      </c>
      <c r="G284" s="75"/>
      <c r="H284" s="74"/>
      <c r="I284" s="74"/>
      <c r="J284" s="74"/>
    </row>
    <row r="285" spans="1:10" x14ac:dyDescent="0.25">
      <c r="A285" s="75">
        <v>1</v>
      </c>
      <c r="B285" s="75">
        <v>25</v>
      </c>
      <c r="C285" s="76">
        <v>6.2499999999999995E-3</v>
      </c>
      <c r="D285" s="16">
        <f t="shared" si="13"/>
        <v>8.9999999999999982</v>
      </c>
      <c r="E285" s="34">
        <f>D285-9</f>
        <v>0</v>
      </c>
      <c r="F285" s="75">
        <v>0</v>
      </c>
      <c r="G285" s="75"/>
      <c r="H285" s="74"/>
      <c r="I285" s="74"/>
      <c r="J285" s="74"/>
    </row>
    <row r="286" spans="1:10" x14ac:dyDescent="0.25">
      <c r="A286" s="75"/>
      <c r="B286" s="75"/>
      <c r="C286" s="76">
        <v>6.9444444444444441E-3</v>
      </c>
      <c r="D286" s="16">
        <f t="shared" si="13"/>
        <v>10</v>
      </c>
      <c r="E286" s="34">
        <f t="shared" ref="E286:E328" si="15">D286-9</f>
        <v>1</v>
      </c>
      <c r="F286" s="75">
        <v>1</v>
      </c>
      <c r="G286" s="75">
        <v>2</v>
      </c>
      <c r="H286" s="74"/>
      <c r="I286" s="74"/>
      <c r="J286" s="74"/>
    </row>
    <row r="287" spans="1:10" x14ac:dyDescent="0.25">
      <c r="A287" s="75"/>
      <c r="B287" s="75"/>
      <c r="C287" s="76">
        <v>7.6388888888888886E-3</v>
      </c>
      <c r="D287" s="16">
        <f t="shared" si="13"/>
        <v>11</v>
      </c>
      <c r="E287" s="34">
        <f t="shared" si="15"/>
        <v>2</v>
      </c>
      <c r="F287" s="75">
        <v>1</v>
      </c>
      <c r="G287" s="75">
        <v>2</v>
      </c>
      <c r="H287" s="74"/>
      <c r="I287" s="74"/>
      <c r="J287" s="74"/>
    </row>
    <row r="288" spans="1:10" x14ac:dyDescent="0.25">
      <c r="A288" s="75"/>
      <c r="B288" s="75"/>
      <c r="C288" s="76">
        <v>9.0277777777777787E-3</v>
      </c>
      <c r="D288" s="16">
        <f t="shared" si="13"/>
        <v>13.000000000000002</v>
      </c>
      <c r="E288" s="34">
        <f t="shared" si="15"/>
        <v>4.0000000000000018</v>
      </c>
      <c r="F288" s="75">
        <v>2</v>
      </c>
      <c r="G288" s="75">
        <v>2</v>
      </c>
      <c r="H288" s="74"/>
      <c r="I288" s="74"/>
      <c r="J288" s="74"/>
    </row>
    <row r="289" spans="1:10" x14ac:dyDescent="0.25">
      <c r="A289" s="75"/>
      <c r="B289" s="75"/>
      <c r="C289" s="76">
        <v>9.7222222222222224E-3</v>
      </c>
      <c r="D289" s="16">
        <f t="shared" si="13"/>
        <v>14</v>
      </c>
      <c r="E289" s="34">
        <f t="shared" si="15"/>
        <v>5</v>
      </c>
      <c r="F289" s="75">
        <v>3</v>
      </c>
      <c r="G289" s="75"/>
      <c r="H289" s="74"/>
      <c r="I289" s="74"/>
      <c r="J289" s="74"/>
    </row>
    <row r="290" spans="1:10" x14ac:dyDescent="0.25">
      <c r="A290" s="75"/>
      <c r="B290" s="75"/>
      <c r="C290" s="76">
        <v>1.1111111111111112E-2</v>
      </c>
      <c r="D290" s="16">
        <f t="shared" si="13"/>
        <v>16</v>
      </c>
      <c r="E290" s="34">
        <f t="shared" si="15"/>
        <v>7</v>
      </c>
      <c r="F290" s="75">
        <v>1</v>
      </c>
      <c r="G290" s="75">
        <v>2</v>
      </c>
      <c r="H290" s="74"/>
      <c r="I290" s="74"/>
      <c r="J290" s="74"/>
    </row>
    <row r="291" spans="1:10" x14ac:dyDescent="0.25">
      <c r="A291" s="75"/>
      <c r="B291" s="75"/>
      <c r="C291" s="76">
        <v>1.1805555555555555E-2</v>
      </c>
      <c r="D291" s="16">
        <f t="shared" si="13"/>
        <v>17</v>
      </c>
      <c r="E291" s="34">
        <f t="shared" si="15"/>
        <v>8</v>
      </c>
      <c r="F291" s="75">
        <v>1</v>
      </c>
      <c r="G291" s="75">
        <v>2</v>
      </c>
      <c r="H291" s="74"/>
      <c r="I291" s="74"/>
      <c r="J291" s="74"/>
    </row>
    <row r="292" spans="1:10" x14ac:dyDescent="0.25">
      <c r="A292" s="75"/>
      <c r="B292" s="75"/>
      <c r="C292" s="76">
        <v>1.2499999999999999E-2</v>
      </c>
      <c r="D292" s="16">
        <f t="shared" si="13"/>
        <v>17.999999999999996</v>
      </c>
      <c r="E292" s="34">
        <f t="shared" si="15"/>
        <v>8.9999999999999964</v>
      </c>
      <c r="F292" s="75">
        <v>1</v>
      </c>
      <c r="G292" s="75">
        <v>2</v>
      </c>
      <c r="H292" s="74"/>
      <c r="I292" s="74"/>
      <c r="J292" s="74"/>
    </row>
    <row r="293" spans="1:10" x14ac:dyDescent="0.25">
      <c r="A293" s="75"/>
      <c r="B293" s="75"/>
      <c r="C293" s="76">
        <v>1.3888888888888888E-2</v>
      </c>
      <c r="D293" s="16">
        <f t="shared" si="13"/>
        <v>20</v>
      </c>
      <c r="E293" s="34">
        <f t="shared" si="15"/>
        <v>11</v>
      </c>
      <c r="F293" s="75">
        <v>1</v>
      </c>
      <c r="G293" s="75">
        <v>2</v>
      </c>
      <c r="H293" s="74"/>
      <c r="I293" s="74"/>
      <c r="J293" s="74"/>
    </row>
    <row r="294" spans="1:10" x14ac:dyDescent="0.25">
      <c r="A294" s="75"/>
      <c r="B294" s="75"/>
      <c r="C294" s="76">
        <v>1.5277777777777777E-2</v>
      </c>
      <c r="D294" s="16">
        <f t="shared" si="13"/>
        <v>22</v>
      </c>
      <c r="E294" s="34">
        <f t="shared" si="15"/>
        <v>13</v>
      </c>
      <c r="F294" s="75">
        <v>2</v>
      </c>
      <c r="G294" s="75">
        <v>2</v>
      </c>
      <c r="H294" s="74"/>
      <c r="I294" s="74"/>
      <c r="J294" s="74"/>
    </row>
    <row r="295" spans="1:10" x14ac:dyDescent="0.25">
      <c r="A295" s="75"/>
      <c r="B295" s="75"/>
      <c r="C295" s="76">
        <v>1.5972222222222224E-2</v>
      </c>
      <c r="D295" s="16">
        <f t="shared" si="13"/>
        <v>23.000000000000004</v>
      </c>
      <c r="E295" s="34">
        <f t="shared" si="15"/>
        <v>14.000000000000004</v>
      </c>
      <c r="F295" s="75">
        <v>3</v>
      </c>
      <c r="G295" s="75"/>
      <c r="H295" s="74"/>
      <c r="I295" s="74"/>
      <c r="J295" s="74"/>
    </row>
    <row r="296" spans="1:10" x14ac:dyDescent="0.25">
      <c r="A296" s="75"/>
      <c r="B296" s="75"/>
      <c r="C296" s="76">
        <v>2.2222222222222223E-2</v>
      </c>
      <c r="D296" s="16">
        <f t="shared" si="13"/>
        <v>32</v>
      </c>
      <c r="E296" s="34">
        <f t="shared" si="15"/>
        <v>23</v>
      </c>
      <c r="F296" s="75">
        <v>1</v>
      </c>
      <c r="G296" s="75">
        <v>3</v>
      </c>
      <c r="H296" s="74"/>
      <c r="I296" s="74"/>
      <c r="J296" s="74"/>
    </row>
    <row r="297" spans="1:10" x14ac:dyDescent="0.25">
      <c r="A297" s="75"/>
      <c r="B297" s="75"/>
      <c r="C297" s="76">
        <v>5.1388888888888894E-2</v>
      </c>
      <c r="D297" s="16">
        <f t="shared" si="13"/>
        <v>74</v>
      </c>
      <c r="E297" s="34">
        <f t="shared" si="15"/>
        <v>65</v>
      </c>
      <c r="F297" s="75">
        <v>2</v>
      </c>
      <c r="G297" s="75">
        <v>2</v>
      </c>
      <c r="H297" s="74"/>
      <c r="I297" s="74"/>
      <c r="J297" s="74"/>
    </row>
    <row r="298" spans="1:10" x14ac:dyDescent="0.25">
      <c r="A298" s="75"/>
      <c r="B298" s="75"/>
      <c r="C298" s="76">
        <v>5.2083333333333336E-2</v>
      </c>
      <c r="D298" s="16">
        <f t="shared" si="13"/>
        <v>75</v>
      </c>
      <c r="E298" s="34">
        <f t="shared" si="15"/>
        <v>66</v>
      </c>
      <c r="F298" s="75">
        <v>3</v>
      </c>
      <c r="G298" s="75"/>
      <c r="H298" s="74"/>
      <c r="I298" s="74"/>
      <c r="J298" s="74"/>
    </row>
    <row r="299" spans="1:10" x14ac:dyDescent="0.25">
      <c r="A299" s="75"/>
      <c r="B299" s="75"/>
      <c r="C299" s="76">
        <v>7.4999999999999997E-2</v>
      </c>
      <c r="D299" s="16">
        <f t="shared" si="13"/>
        <v>108</v>
      </c>
      <c r="E299" s="34">
        <f t="shared" si="15"/>
        <v>99</v>
      </c>
      <c r="F299" s="75">
        <v>2</v>
      </c>
      <c r="G299" s="75">
        <v>2</v>
      </c>
      <c r="H299" s="74"/>
      <c r="I299" s="74"/>
      <c r="J299" s="74"/>
    </row>
    <row r="300" spans="1:10" x14ac:dyDescent="0.25">
      <c r="A300" s="75"/>
      <c r="B300" s="75"/>
      <c r="C300" s="76">
        <v>7.5694444444444439E-2</v>
      </c>
      <c r="D300" s="16">
        <f t="shared" si="13"/>
        <v>108.99999999999999</v>
      </c>
      <c r="E300" s="34">
        <f t="shared" si="15"/>
        <v>99.999999999999986</v>
      </c>
      <c r="F300" s="75">
        <v>3</v>
      </c>
      <c r="G300" s="75"/>
      <c r="H300" s="74"/>
      <c r="I300" s="74"/>
      <c r="J300" s="74"/>
    </row>
    <row r="301" spans="1:10" x14ac:dyDescent="0.25">
      <c r="A301" s="75"/>
      <c r="B301" s="75"/>
      <c r="C301" s="76">
        <v>7.7083333333333337E-2</v>
      </c>
      <c r="D301" s="16">
        <f t="shared" si="13"/>
        <v>111</v>
      </c>
      <c r="E301" s="34">
        <f t="shared" si="15"/>
        <v>102</v>
      </c>
      <c r="F301" s="75">
        <v>1</v>
      </c>
      <c r="G301" s="75">
        <v>2</v>
      </c>
      <c r="H301" s="74"/>
      <c r="I301" s="74"/>
      <c r="J301" s="74"/>
    </row>
    <row r="302" spans="1:10" x14ac:dyDescent="0.25">
      <c r="A302" s="75"/>
      <c r="B302" s="75"/>
      <c r="C302" s="76">
        <v>8.0555555555555561E-2</v>
      </c>
      <c r="D302" s="16">
        <f t="shared" si="13"/>
        <v>116.00000000000001</v>
      </c>
      <c r="E302" s="34">
        <f t="shared" si="15"/>
        <v>107.00000000000001</v>
      </c>
      <c r="F302" s="75">
        <v>2</v>
      </c>
      <c r="G302" s="75">
        <v>2</v>
      </c>
      <c r="H302" s="74"/>
      <c r="I302" s="74"/>
      <c r="J302" s="74"/>
    </row>
    <row r="303" spans="1:10" x14ac:dyDescent="0.25">
      <c r="A303" s="75"/>
      <c r="B303" s="75"/>
      <c r="C303" s="76">
        <v>8.1250000000000003E-2</v>
      </c>
      <c r="D303" s="16">
        <f t="shared" si="13"/>
        <v>117</v>
      </c>
      <c r="E303" s="34">
        <f t="shared" si="15"/>
        <v>108</v>
      </c>
      <c r="F303" s="75">
        <v>3</v>
      </c>
      <c r="G303" s="75"/>
      <c r="H303" s="74"/>
      <c r="I303" s="74"/>
      <c r="J303" s="74"/>
    </row>
    <row r="304" spans="1:10" x14ac:dyDescent="0.25">
      <c r="A304" s="75"/>
      <c r="B304" s="75"/>
      <c r="C304" s="76">
        <v>8.4027777777777771E-2</v>
      </c>
      <c r="D304" s="16">
        <f t="shared" si="13"/>
        <v>120.99999999999999</v>
      </c>
      <c r="E304" s="34">
        <f t="shared" si="15"/>
        <v>111.99999999999999</v>
      </c>
      <c r="F304" s="75">
        <v>1</v>
      </c>
      <c r="G304" s="75">
        <v>2</v>
      </c>
      <c r="H304" s="74"/>
      <c r="I304" s="74"/>
      <c r="J304" s="74"/>
    </row>
    <row r="305" spans="1:10" x14ac:dyDescent="0.25">
      <c r="A305" s="75"/>
      <c r="B305" s="75"/>
      <c r="C305" s="76">
        <v>8.4722222222222213E-2</v>
      </c>
      <c r="D305" s="16">
        <f t="shared" si="13"/>
        <v>122</v>
      </c>
      <c r="E305" s="34">
        <f t="shared" si="15"/>
        <v>113</v>
      </c>
      <c r="F305" s="75">
        <v>2</v>
      </c>
      <c r="G305" s="75">
        <v>2</v>
      </c>
      <c r="H305" s="74"/>
      <c r="I305" s="74"/>
      <c r="J305" s="74"/>
    </row>
    <row r="306" spans="1:10" x14ac:dyDescent="0.25">
      <c r="A306" s="75"/>
      <c r="B306" s="75"/>
      <c r="C306" s="76">
        <v>8.5416666666666655E-2</v>
      </c>
      <c r="D306" s="16">
        <f t="shared" si="13"/>
        <v>122.99999999999997</v>
      </c>
      <c r="E306" s="34">
        <f t="shared" si="15"/>
        <v>113.99999999999997</v>
      </c>
      <c r="F306" s="75">
        <v>3</v>
      </c>
      <c r="G306" s="75"/>
      <c r="H306" s="74"/>
      <c r="I306" s="74"/>
      <c r="J306" s="74"/>
    </row>
    <row r="307" spans="1:10" x14ac:dyDescent="0.25">
      <c r="A307" s="75"/>
      <c r="B307" s="75"/>
      <c r="C307" s="76">
        <v>8.5416666666666655E-2</v>
      </c>
      <c r="D307" s="16">
        <f t="shared" si="13"/>
        <v>122.99999999999997</v>
      </c>
      <c r="E307" s="34">
        <f t="shared" si="15"/>
        <v>113.99999999999997</v>
      </c>
      <c r="F307" s="75">
        <v>1</v>
      </c>
      <c r="G307" s="75">
        <v>2</v>
      </c>
      <c r="H307" s="74"/>
      <c r="I307" s="74"/>
      <c r="J307" s="74"/>
    </row>
    <row r="308" spans="1:10" x14ac:dyDescent="0.25">
      <c r="A308" s="75"/>
      <c r="B308" s="75"/>
      <c r="C308" s="76">
        <v>8.9583333333333334E-2</v>
      </c>
      <c r="D308" s="16">
        <f t="shared" si="13"/>
        <v>129</v>
      </c>
      <c r="E308" s="34">
        <f t="shared" si="15"/>
        <v>120</v>
      </c>
      <c r="F308" s="75">
        <v>8</v>
      </c>
      <c r="G308" s="75"/>
      <c r="H308" s="74"/>
      <c r="I308" s="74"/>
      <c r="J308" s="74"/>
    </row>
    <row r="309" spans="1:10" x14ac:dyDescent="0.25">
      <c r="A309" s="75">
        <v>1</v>
      </c>
      <c r="B309" s="75">
        <v>27</v>
      </c>
      <c r="C309" s="76">
        <v>6.2499999999999995E-3</v>
      </c>
      <c r="D309" s="16">
        <f t="shared" si="13"/>
        <v>8.9999999999999982</v>
      </c>
      <c r="E309" s="34">
        <f t="shared" si="15"/>
        <v>0</v>
      </c>
      <c r="F309" s="75">
        <v>0</v>
      </c>
      <c r="G309" s="75"/>
      <c r="H309" s="74"/>
      <c r="I309" s="74"/>
      <c r="J309" s="74"/>
    </row>
    <row r="310" spans="1:10" x14ac:dyDescent="0.25">
      <c r="A310" s="75"/>
      <c r="B310" s="75"/>
      <c r="C310" s="76">
        <v>6.9444444444444441E-3</v>
      </c>
      <c r="D310" s="16">
        <f t="shared" si="13"/>
        <v>10</v>
      </c>
      <c r="E310" s="34">
        <f t="shared" si="15"/>
        <v>1</v>
      </c>
      <c r="F310" s="75">
        <v>1</v>
      </c>
      <c r="G310" s="75">
        <v>4</v>
      </c>
      <c r="H310" s="74"/>
      <c r="I310" s="74"/>
      <c r="J310" s="74"/>
    </row>
    <row r="311" spans="1:10" x14ac:dyDescent="0.25">
      <c r="A311" s="75"/>
      <c r="B311" s="75"/>
      <c r="C311" s="76">
        <v>6.9444444444444441E-3</v>
      </c>
      <c r="D311" s="16">
        <f t="shared" si="13"/>
        <v>10</v>
      </c>
      <c r="E311" s="34">
        <f t="shared" si="15"/>
        <v>1</v>
      </c>
      <c r="F311" s="75">
        <v>2</v>
      </c>
      <c r="G311" s="75">
        <v>2</v>
      </c>
      <c r="H311" s="74"/>
      <c r="I311" s="74"/>
      <c r="J311" s="74"/>
    </row>
    <row r="312" spans="1:10" x14ac:dyDescent="0.25">
      <c r="A312" s="75"/>
      <c r="B312" s="75"/>
      <c r="C312" s="76">
        <v>7.6388888888888886E-3</v>
      </c>
      <c r="D312" s="16">
        <f t="shared" si="13"/>
        <v>11</v>
      </c>
      <c r="E312" s="34">
        <f t="shared" si="15"/>
        <v>2</v>
      </c>
      <c r="F312" s="75">
        <v>3</v>
      </c>
      <c r="G312" s="75"/>
      <c r="H312" s="74"/>
      <c r="I312" s="74"/>
      <c r="J312" s="74"/>
    </row>
    <row r="313" spans="1:10" x14ac:dyDescent="0.25">
      <c r="A313" s="75"/>
      <c r="B313" s="75"/>
      <c r="C313" s="76">
        <v>7.6388888888888886E-3</v>
      </c>
      <c r="D313" s="16">
        <f t="shared" si="13"/>
        <v>11</v>
      </c>
      <c r="E313" s="34">
        <f t="shared" si="15"/>
        <v>2</v>
      </c>
      <c r="F313" s="75">
        <v>1</v>
      </c>
      <c r="G313" s="75">
        <v>2</v>
      </c>
      <c r="H313" s="74"/>
      <c r="I313" s="74"/>
      <c r="J313" s="74"/>
    </row>
    <row r="314" spans="1:10" x14ac:dyDescent="0.25">
      <c r="A314" s="75"/>
      <c r="B314" s="75"/>
      <c r="C314" s="76">
        <v>8.3333333333333332E-3</v>
      </c>
      <c r="D314" s="16">
        <f t="shared" si="13"/>
        <v>12</v>
      </c>
      <c r="E314" s="34">
        <f t="shared" si="15"/>
        <v>3</v>
      </c>
      <c r="F314" s="75">
        <v>2</v>
      </c>
      <c r="G314" s="75">
        <v>2</v>
      </c>
      <c r="H314" s="74"/>
      <c r="I314" s="74"/>
      <c r="J314" s="74"/>
    </row>
    <row r="315" spans="1:10" x14ac:dyDescent="0.25">
      <c r="A315" s="75"/>
      <c r="B315" s="75"/>
      <c r="C315" s="76">
        <v>9.0277777777777787E-3</v>
      </c>
      <c r="D315" s="16">
        <f t="shared" si="13"/>
        <v>13.000000000000002</v>
      </c>
      <c r="E315" s="34">
        <f t="shared" si="15"/>
        <v>4.0000000000000018</v>
      </c>
      <c r="F315" s="75">
        <v>3</v>
      </c>
      <c r="G315" s="75"/>
      <c r="H315" s="74"/>
      <c r="I315" s="74"/>
      <c r="J315" s="74"/>
    </row>
    <row r="316" spans="1:10" x14ac:dyDescent="0.25">
      <c r="A316" s="75"/>
      <c r="B316" s="75"/>
      <c r="C316" s="76">
        <v>9.0277777777777787E-3</v>
      </c>
      <c r="D316" s="16">
        <f t="shared" si="13"/>
        <v>13.000000000000002</v>
      </c>
      <c r="E316" s="34">
        <f t="shared" si="15"/>
        <v>4.0000000000000018</v>
      </c>
      <c r="F316" s="75">
        <v>2</v>
      </c>
      <c r="G316" s="75">
        <v>2</v>
      </c>
      <c r="H316" s="74"/>
      <c r="I316" s="74"/>
      <c r="J316" s="74"/>
    </row>
    <row r="317" spans="1:10" x14ac:dyDescent="0.25">
      <c r="A317" s="75"/>
      <c r="B317" s="75"/>
      <c r="C317" s="76">
        <v>9.7222222222222224E-3</v>
      </c>
      <c r="D317" s="16">
        <f t="shared" si="13"/>
        <v>14</v>
      </c>
      <c r="E317" s="34">
        <f t="shared" si="15"/>
        <v>5</v>
      </c>
      <c r="F317" s="75">
        <v>3</v>
      </c>
      <c r="G317" s="75"/>
      <c r="H317" s="74"/>
      <c r="I317" s="74"/>
      <c r="J317" s="74"/>
    </row>
    <row r="318" spans="1:10" x14ac:dyDescent="0.25">
      <c r="A318" s="75"/>
      <c r="B318" s="75"/>
      <c r="C318" s="76">
        <v>1.0416666666666666E-2</v>
      </c>
      <c r="D318" s="16">
        <f t="shared" si="13"/>
        <v>15</v>
      </c>
      <c r="E318" s="34">
        <f t="shared" si="15"/>
        <v>6</v>
      </c>
      <c r="F318" s="75">
        <v>1</v>
      </c>
      <c r="G318" s="75">
        <v>2</v>
      </c>
      <c r="H318" s="74"/>
      <c r="I318" s="74"/>
      <c r="J318" s="74"/>
    </row>
    <row r="319" spans="1:10" x14ac:dyDescent="0.25">
      <c r="A319" s="75"/>
      <c r="B319" s="75"/>
      <c r="C319" s="76">
        <v>1.0416666666666666E-2</v>
      </c>
      <c r="D319" s="16">
        <f t="shared" si="13"/>
        <v>15</v>
      </c>
      <c r="E319" s="34">
        <f t="shared" si="15"/>
        <v>6</v>
      </c>
      <c r="F319" s="75">
        <v>2</v>
      </c>
      <c r="G319" s="75">
        <v>2</v>
      </c>
      <c r="H319" s="74"/>
      <c r="I319" s="74"/>
      <c r="J319" s="74"/>
    </row>
    <row r="320" spans="1:10" x14ac:dyDescent="0.25">
      <c r="A320" s="75"/>
      <c r="B320" s="75"/>
      <c r="C320" s="76">
        <v>1.1111111111111112E-2</v>
      </c>
      <c r="D320" s="16">
        <f t="shared" si="13"/>
        <v>16</v>
      </c>
      <c r="E320" s="34">
        <f t="shared" si="15"/>
        <v>7</v>
      </c>
      <c r="F320" s="75">
        <v>3</v>
      </c>
      <c r="G320" s="75"/>
      <c r="H320" s="74"/>
      <c r="I320" s="74"/>
      <c r="J320" s="74"/>
    </row>
    <row r="321" spans="1:10" x14ac:dyDescent="0.25">
      <c r="A321" s="75"/>
      <c r="B321" s="75"/>
      <c r="C321" s="76">
        <v>1.2499999999999999E-2</v>
      </c>
      <c r="D321" s="16">
        <f t="shared" si="13"/>
        <v>17.999999999999996</v>
      </c>
      <c r="E321" s="34">
        <f t="shared" si="15"/>
        <v>8.9999999999999964</v>
      </c>
      <c r="F321" s="75">
        <v>1</v>
      </c>
      <c r="G321" s="75">
        <v>3</v>
      </c>
      <c r="H321" s="74"/>
      <c r="I321" s="74"/>
      <c r="J321" s="74"/>
    </row>
    <row r="322" spans="1:10" x14ac:dyDescent="0.25">
      <c r="A322" s="75"/>
      <c r="B322" s="75"/>
      <c r="C322" s="76">
        <v>1.3194444444444444E-2</v>
      </c>
      <c r="D322" s="16">
        <f t="shared" si="13"/>
        <v>19</v>
      </c>
      <c r="E322" s="34">
        <f t="shared" si="15"/>
        <v>10</v>
      </c>
      <c r="F322" s="75">
        <v>2</v>
      </c>
      <c r="G322" s="75">
        <v>2</v>
      </c>
      <c r="H322" s="74"/>
      <c r="I322" s="74"/>
      <c r="J322" s="74"/>
    </row>
    <row r="323" spans="1:10" x14ac:dyDescent="0.25">
      <c r="A323" s="75"/>
      <c r="B323" s="75"/>
      <c r="C323" s="76">
        <v>1.3888888888888888E-2</v>
      </c>
      <c r="D323" s="16">
        <f t="shared" si="13"/>
        <v>20</v>
      </c>
      <c r="E323" s="34">
        <f t="shared" si="15"/>
        <v>11</v>
      </c>
      <c r="F323" s="75">
        <v>3</v>
      </c>
      <c r="G323" s="75"/>
      <c r="H323" s="74"/>
      <c r="I323" s="74"/>
      <c r="J323" s="74"/>
    </row>
    <row r="324" spans="1:10" x14ac:dyDescent="0.25">
      <c r="A324" s="75"/>
      <c r="B324" s="75"/>
      <c r="C324" s="76">
        <v>1.4583333333333332E-2</v>
      </c>
      <c r="D324" s="16">
        <f t="shared" si="13"/>
        <v>20.999999999999996</v>
      </c>
      <c r="E324" s="34">
        <f t="shared" si="15"/>
        <v>11.999999999999996</v>
      </c>
      <c r="F324" s="75">
        <v>2</v>
      </c>
      <c r="G324" s="75">
        <v>2</v>
      </c>
      <c r="H324" s="74"/>
      <c r="I324" s="74"/>
      <c r="J324" s="74"/>
    </row>
    <row r="325" spans="1:10" x14ac:dyDescent="0.25">
      <c r="A325" s="75"/>
      <c r="B325" s="75"/>
      <c r="C325" s="76">
        <v>2.013888888888889E-2</v>
      </c>
      <c r="D325" s="16">
        <f t="shared" si="13"/>
        <v>29.000000000000004</v>
      </c>
      <c r="E325" s="34">
        <f t="shared" si="15"/>
        <v>20.000000000000004</v>
      </c>
      <c r="F325" s="75">
        <v>6</v>
      </c>
      <c r="G325" s="75"/>
      <c r="H325" s="74"/>
      <c r="I325" s="74"/>
      <c r="J325" s="74"/>
    </row>
    <row r="326" spans="1:10" x14ac:dyDescent="0.25">
      <c r="A326" s="75"/>
      <c r="B326" s="75"/>
      <c r="C326" s="76">
        <v>7.5694444444444439E-2</v>
      </c>
      <c r="D326" s="16">
        <f t="shared" si="13"/>
        <v>108.99999999999999</v>
      </c>
      <c r="E326" s="34">
        <f t="shared" si="15"/>
        <v>99.999999999999986</v>
      </c>
      <c r="F326" s="75">
        <v>7</v>
      </c>
      <c r="G326" s="75"/>
      <c r="H326" s="74"/>
      <c r="I326" s="74"/>
      <c r="J326" s="74"/>
    </row>
    <row r="327" spans="1:10" x14ac:dyDescent="0.25">
      <c r="A327" s="75"/>
      <c r="B327" s="75"/>
      <c r="C327" s="76">
        <v>7.6388888888888895E-2</v>
      </c>
      <c r="D327" s="16">
        <f t="shared" si="13"/>
        <v>110.00000000000001</v>
      </c>
      <c r="E327" s="34">
        <f t="shared" si="15"/>
        <v>101.00000000000001</v>
      </c>
      <c r="F327" s="75">
        <v>6</v>
      </c>
      <c r="G327" s="75"/>
      <c r="H327" s="74"/>
      <c r="I327" s="74"/>
      <c r="J327" s="74"/>
    </row>
    <row r="328" spans="1:10" x14ac:dyDescent="0.25">
      <c r="A328" s="75"/>
      <c r="B328" s="75"/>
      <c r="C328" s="76">
        <v>8.9583333333333334E-2</v>
      </c>
      <c r="D328" s="16">
        <f t="shared" ref="D328:D390" si="16">C328*60*24</f>
        <v>129</v>
      </c>
      <c r="E328" s="34">
        <f t="shared" si="15"/>
        <v>120</v>
      </c>
      <c r="F328" s="75">
        <v>8</v>
      </c>
      <c r="G328" s="75"/>
      <c r="H328" s="74"/>
      <c r="I328" s="74"/>
      <c r="J328" s="74"/>
    </row>
    <row r="329" spans="1:10" x14ac:dyDescent="0.25">
      <c r="A329" s="75">
        <v>1</v>
      </c>
      <c r="B329" s="75">
        <v>29</v>
      </c>
      <c r="C329" s="76">
        <v>5.5555555555555558E-3</v>
      </c>
      <c r="D329" s="16">
        <f t="shared" si="16"/>
        <v>8</v>
      </c>
      <c r="E329" s="34">
        <f>D329-8</f>
        <v>0</v>
      </c>
      <c r="F329" s="75">
        <v>0</v>
      </c>
      <c r="G329" s="75"/>
      <c r="H329" s="74"/>
      <c r="I329" s="74"/>
      <c r="J329" s="74"/>
    </row>
    <row r="330" spans="1:10" x14ac:dyDescent="0.25">
      <c r="A330" s="75"/>
      <c r="B330" s="75"/>
      <c r="C330" s="76">
        <v>6.2499999999999995E-3</v>
      </c>
      <c r="D330" s="16">
        <f t="shared" si="16"/>
        <v>8.9999999999999982</v>
      </c>
      <c r="E330" s="34">
        <f t="shared" ref="E330:E334" si="17">D330-8</f>
        <v>0.99999999999999822</v>
      </c>
      <c r="F330" s="75">
        <v>1</v>
      </c>
      <c r="G330" s="75">
        <v>2</v>
      </c>
      <c r="H330" s="74"/>
      <c r="I330" s="74"/>
      <c r="J330" s="74"/>
    </row>
    <row r="331" spans="1:10" x14ac:dyDescent="0.25">
      <c r="A331" s="75"/>
      <c r="B331" s="75"/>
      <c r="C331" s="76">
        <v>6.2499999999999995E-3</v>
      </c>
      <c r="D331" s="16">
        <f t="shared" si="16"/>
        <v>8.9999999999999982</v>
      </c>
      <c r="E331" s="34">
        <f t="shared" si="17"/>
        <v>0.99999999999999822</v>
      </c>
      <c r="F331" s="75">
        <v>1</v>
      </c>
      <c r="G331" s="75">
        <v>2</v>
      </c>
      <c r="H331" s="74"/>
      <c r="I331" s="74"/>
      <c r="J331" s="74"/>
    </row>
    <row r="332" spans="1:10" x14ac:dyDescent="0.25">
      <c r="A332" s="75"/>
      <c r="B332" s="75"/>
      <c r="C332" s="76">
        <v>6.9444444444444441E-3</v>
      </c>
      <c r="D332" s="16">
        <f t="shared" si="16"/>
        <v>10</v>
      </c>
      <c r="E332" s="34">
        <f t="shared" si="17"/>
        <v>2</v>
      </c>
      <c r="F332" s="75">
        <v>1</v>
      </c>
      <c r="G332" s="75">
        <v>2</v>
      </c>
      <c r="H332" s="74"/>
      <c r="I332" s="74"/>
      <c r="J332" s="74"/>
    </row>
    <row r="333" spans="1:10" x14ac:dyDescent="0.25">
      <c r="A333" s="75"/>
      <c r="B333" s="75"/>
      <c r="C333" s="76">
        <v>7.6388888888888886E-3</v>
      </c>
      <c r="D333" s="16">
        <f t="shared" si="16"/>
        <v>11</v>
      </c>
      <c r="E333" s="34">
        <f t="shared" si="17"/>
        <v>3</v>
      </c>
      <c r="F333" s="75">
        <v>6</v>
      </c>
      <c r="G333" s="75"/>
      <c r="H333" s="74"/>
      <c r="I333" s="74"/>
      <c r="J333" s="74"/>
    </row>
    <row r="334" spans="1:10" x14ac:dyDescent="0.25">
      <c r="A334" s="75"/>
      <c r="B334" s="75"/>
      <c r="C334" s="76">
        <v>8.8888888888888892E-2</v>
      </c>
      <c r="D334" s="16">
        <f t="shared" si="16"/>
        <v>128</v>
      </c>
      <c r="E334" s="34">
        <f t="shared" si="17"/>
        <v>120</v>
      </c>
      <c r="F334" s="75">
        <v>8</v>
      </c>
      <c r="G334" s="75"/>
      <c r="H334" s="74"/>
      <c r="I334" s="74"/>
      <c r="J334" s="74"/>
    </row>
    <row r="335" spans="1:10" x14ac:dyDescent="0.25">
      <c r="A335" s="75">
        <v>2</v>
      </c>
      <c r="B335" s="75">
        <v>2</v>
      </c>
      <c r="C335" s="76">
        <v>6.9444444444444441E-3</v>
      </c>
      <c r="D335" s="16">
        <f t="shared" si="16"/>
        <v>10</v>
      </c>
      <c r="E335" s="34">
        <f>D335-10</f>
        <v>0</v>
      </c>
      <c r="F335" s="75">
        <v>0</v>
      </c>
      <c r="G335" s="75"/>
      <c r="H335" s="74"/>
      <c r="I335" s="74"/>
      <c r="J335" s="74"/>
    </row>
    <row r="336" spans="1:10" x14ac:dyDescent="0.25">
      <c r="A336" s="75"/>
      <c r="B336" s="75"/>
      <c r="C336" s="76">
        <v>7.6388888888888886E-3</v>
      </c>
      <c r="D336" s="16">
        <f t="shared" si="16"/>
        <v>11</v>
      </c>
      <c r="E336" s="34">
        <f t="shared" ref="E336:E337" si="18">D336-10</f>
        <v>1</v>
      </c>
      <c r="F336" s="75">
        <v>6</v>
      </c>
      <c r="G336" s="75"/>
      <c r="H336" s="74"/>
      <c r="I336" s="74"/>
      <c r="J336" s="74"/>
    </row>
    <row r="337" spans="1:10" x14ac:dyDescent="0.25">
      <c r="A337" s="75"/>
      <c r="B337" s="75"/>
      <c r="C337" s="76">
        <v>9.0277777777777776E-2</v>
      </c>
      <c r="D337" s="16">
        <f t="shared" si="16"/>
        <v>130</v>
      </c>
      <c r="E337" s="34">
        <f t="shared" si="18"/>
        <v>120</v>
      </c>
      <c r="F337" s="75">
        <v>8</v>
      </c>
      <c r="G337" s="75"/>
      <c r="H337" s="74"/>
      <c r="I337" s="74"/>
      <c r="J337" s="74"/>
    </row>
    <row r="338" spans="1:10" x14ac:dyDescent="0.25">
      <c r="A338" s="75">
        <v>2</v>
      </c>
      <c r="B338" s="75">
        <v>4</v>
      </c>
      <c r="C338" s="76">
        <v>5.5555555555555558E-3</v>
      </c>
      <c r="D338" s="16">
        <f t="shared" si="16"/>
        <v>8</v>
      </c>
      <c r="E338" s="34">
        <f>D338-8</f>
        <v>0</v>
      </c>
      <c r="F338" s="75">
        <v>0</v>
      </c>
      <c r="G338" s="75"/>
      <c r="H338" s="74"/>
      <c r="I338" s="74"/>
      <c r="J338" s="74"/>
    </row>
    <row r="339" spans="1:10" x14ac:dyDescent="0.25">
      <c r="A339" s="75"/>
      <c r="B339" s="75"/>
      <c r="C339" s="76">
        <v>6.2499999999999995E-3</v>
      </c>
      <c r="D339" s="16">
        <f t="shared" si="16"/>
        <v>8.9999999999999982</v>
      </c>
      <c r="E339" s="34">
        <f t="shared" ref="E339:E366" si="19">D339-8</f>
        <v>0.99999999999999822</v>
      </c>
      <c r="F339" s="75">
        <v>1</v>
      </c>
      <c r="G339" s="75">
        <v>2</v>
      </c>
      <c r="H339" s="74"/>
      <c r="I339" s="74"/>
      <c r="J339" s="74"/>
    </row>
    <row r="340" spans="1:10" x14ac:dyDescent="0.25">
      <c r="A340" s="75"/>
      <c r="B340" s="75"/>
      <c r="C340" s="76">
        <v>6.9444444444444441E-3</v>
      </c>
      <c r="D340" s="16">
        <f t="shared" si="16"/>
        <v>10</v>
      </c>
      <c r="E340" s="34">
        <f t="shared" si="19"/>
        <v>2</v>
      </c>
      <c r="F340" s="75">
        <v>1</v>
      </c>
      <c r="G340" s="75">
        <v>2</v>
      </c>
      <c r="H340" s="74"/>
      <c r="I340" s="74"/>
      <c r="J340" s="74"/>
    </row>
    <row r="341" spans="1:10" x14ac:dyDescent="0.25">
      <c r="A341" s="75"/>
      <c r="B341" s="75"/>
      <c r="C341" s="76">
        <v>7.6388888888888886E-3</v>
      </c>
      <c r="D341" s="16">
        <f t="shared" si="16"/>
        <v>11</v>
      </c>
      <c r="E341" s="34">
        <f t="shared" si="19"/>
        <v>3</v>
      </c>
      <c r="F341" s="75">
        <v>2</v>
      </c>
      <c r="G341" s="75">
        <v>2</v>
      </c>
      <c r="H341" s="74"/>
      <c r="I341" s="74"/>
      <c r="J341" s="74"/>
    </row>
    <row r="342" spans="1:10" x14ac:dyDescent="0.25">
      <c r="A342" s="75"/>
      <c r="B342" s="75"/>
      <c r="C342" s="76">
        <v>8.3333333333333332E-3</v>
      </c>
      <c r="D342" s="16">
        <f t="shared" si="16"/>
        <v>12</v>
      </c>
      <c r="E342" s="34">
        <f t="shared" si="19"/>
        <v>4</v>
      </c>
      <c r="F342" s="75">
        <v>3</v>
      </c>
      <c r="G342" s="75"/>
      <c r="H342" s="74"/>
      <c r="I342" s="74"/>
      <c r="J342" s="74"/>
    </row>
    <row r="343" spans="1:10" x14ac:dyDescent="0.25">
      <c r="A343" s="75"/>
      <c r="B343" s="75"/>
      <c r="C343" s="76">
        <v>8.3333333333333332E-3</v>
      </c>
      <c r="D343" s="16">
        <f t="shared" si="16"/>
        <v>12</v>
      </c>
      <c r="E343" s="34">
        <f t="shared" si="19"/>
        <v>4</v>
      </c>
      <c r="F343" s="75">
        <v>2</v>
      </c>
      <c r="G343" s="75">
        <v>2</v>
      </c>
      <c r="H343" s="74"/>
      <c r="I343" s="74"/>
      <c r="J343" s="74"/>
    </row>
    <row r="344" spans="1:10" x14ac:dyDescent="0.25">
      <c r="A344" s="75"/>
      <c r="B344" s="75"/>
      <c r="C344" s="76">
        <v>9.0277777777777787E-3</v>
      </c>
      <c r="D344" s="16">
        <f t="shared" si="16"/>
        <v>13.000000000000002</v>
      </c>
      <c r="E344" s="34">
        <f t="shared" si="19"/>
        <v>5.0000000000000018</v>
      </c>
      <c r="F344" s="75">
        <v>3</v>
      </c>
      <c r="G344" s="75"/>
      <c r="H344" s="74"/>
      <c r="I344" s="74"/>
      <c r="J344" s="74"/>
    </row>
    <row r="345" spans="1:10" x14ac:dyDescent="0.25">
      <c r="A345" s="75"/>
      <c r="B345" s="75"/>
      <c r="C345" s="76">
        <v>9.0277777777777787E-3</v>
      </c>
      <c r="D345" s="16">
        <f t="shared" si="16"/>
        <v>13.000000000000002</v>
      </c>
      <c r="E345" s="34">
        <f t="shared" si="19"/>
        <v>5.0000000000000018</v>
      </c>
      <c r="F345" s="75">
        <v>4</v>
      </c>
      <c r="G345" s="75"/>
      <c r="H345" s="74"/>
      <c r="I345" s="74"/>
      <c r="J345" s="74"/>
    </row>
    <row r="346" spans="1:10" x14ac:dyDescent="0.25">
      <c r="A346" s="75"/>
      <c r="B346" s="75"/>
      <c r="C346" s="76">
        <v>1.4583333333333332E-2</v>
      </c>
      <c r="D346" s="16">
        <f t="shared" si="16"/>
        <v>20.999999999999996</v>
      </c>
      <c r="E346" s="34">
        <f t="shared" si="19"/>
        <v>12.999999999999996</v>
      </c>
      <c r="F346" s="75">
        <v>5</v>
      </c>
      <c r="G346" s="75"/>
      <c r="H346" s="74"/>
      <c r="I346" s="74"/>
      <c r="J346" s="74"/>
    </row>
    <row r="347" spans="1:10" x14ac:dyDescent="0.25">
      <c r="A347" s="75"/>
      <c r="B347" s="75"/>
      <c r="C347" s="76">
        <v>1.4583333333333332E-2</v>
      </c>
      <c r="D347" s="16">
        <f t="shared" si="16"/>
        <v>20.999999999999996</v>
      </c>
      <c r="E347" s="34">
        <f t="shared" si="19"/>
        <v>12.999999999999996</v>
      </c>
      <c r="F347" s="75">
        <v>4</v>
      </c>
      <c r="G347" s="75"/>
      <c r="H347" s="74"/>
      <c r="I347" s="74"/>
      <c r="J347" s="74"/>
    </row>
    <row r="348" spans="1:10" x14ac:dyDescent="0.25">
      <c r="A348" s="75"/>
      <c r="B348" s="75"/>
      <c r="C348" s="76">
        <v>2.7777777777777776E-2</v>
      </c>
      <c r="D348" s="16">
        <f t="shared" si="16"/>
        <v>40</v>
      </c>
      <c r="E348" s="34">
        <f t="shared" si="19"/>
        <v>32</v>
      </c>
      <c r="F348" s="75">
        <v>5</v>
      </c>
      <c r="G348" s="75"/>
      <c r="H348" s="74"/>
      <c r="I348" s="74"/>
      <c r="J348" s="74"/>
    </row>
    <row r="349" spans="1:10" x14ac:dyDescent="0.25">
      <c r="A349" s="75"/>
      <c r="B349" s="75"/>
      <c r="C349" s="76">
        <v>2.8472222222222222E-2</v>
      </c>
      <c r="D349" s="16">
        <f t="shared" si="16"/>
        <v>41</v>
      </c>
      <c r="E349" s="34">
        <f t="shared" si="19"/>
        <v>33</v>
      </c>
      <c r="F349" s="75">
        <v>4</v>
      </c>
      <c r="G349" s="75"/>
      <c r="H349" s="74"/>
      <c r="I349" s="74"/>
      <c r="J349" s="74"/>
    </row>
    <row r="350" spans="1:10" x14ac:dyDescent="0.25">
      <c r="A350" s="75"/>
      <c r="B350" s="75"/>
      <c r="C350" s="76">
        <v>2.9166666666666664E-2</v>
      </c>
      <c r="D350" s="16">
        <f t="shared" si="16"/>
        <v>41.999999999999993</v>
      </c>
      <c r="E350" s="34">
        <f t="shared" si="19"/>
        <v>33.999999999999993</v>
      </c>
      <c r="F350" s="75">
        <v>5</v>
      </c>
      <c r="G350" s="75"/>
      <c r="H350" s="74"/>
      <c r="I350" s="74"/>
      <c r="J350" s="74"/>
    </row>
    <row r="351" spans="1:10" x14ac:dyDescent="0.25">
      <c r="A351" s="75"/>
      <c r="B351" s="75"/>
      <c r="C351" s="76">
        <v>2.9861111111111113E-2</v>
      </c>
      <c r="D351" s="16">
        <f t="shared" si="16"/>
        <v>43</v>
      </c>
      <c r="E351" s="34">
        <f t="shared" si="19"/>
        <v>35</v>
      </c>
      <c r="F351" s="75">
        <v>4</v>
      </c>
      <c r="G351" s="75"/>
      <c r="H351" s="74"/>
      <c r="I351" s="74"/>
      <c r="J351" s="74"/>
    </row>
    <row r="352" spans="1:10" x14ac:dyDescent="0.25">
      <c r="A352" s="75"/>
      <c r="B352" s="75"/>
      <c r="C352" s="76">
        <v>8.8888888888888892E-2</v>
      </c>
      <c r="D352" s="16">
        <f t="shared" si="16"/>
        <v>128</v>
      </c>
      <c r="E352" s="34">
        <f t="shared" si="19"/>
        <v>120</v>
      </c>
      <c r="F352" s="75">
        <v>5</v>
      </c>
      <c r="G352" s="75"/>
      <c r="H352" s="74"/>
      <c r="I352" s="74"/>
      <c r="J352" s="74"/>
    </row>
    <row r="353" spans="1:10" x14ac:dyDescent="0.25">
      <c r="A353" s="75"/>
      <c r="B353" s="75"/>
      <c r="C353" s="76">
        <v>8.8888888888888892E-2</v>
      </c>
      <c r="D353" s="16">
        <f t="shared" si="16"/>
        <v>128</v>
      </c>
      <c r="E353" s="34">
        <f t="shared" si="19"/>
        <v>120</v>
      </c>
      <c r="F353" s="75">
        <v>8</v>
      </c>
      <c r="G353" s="75"/>
      <c r="H353" s="74"/>
      <c r="I353" s="74"/>
      <c r="J353" s="74"/>
    </row>
    <row r="354" spans="1:10" x14ac:dyDescent="0.25">
      <c r="A354" s="75">
        <v>2</v>
      </c>
      <c r="B354" s="75">
        <v>6</v>
      </c>
      <c r="C354" s="76">
        <v>5.5555555555555558E-3</v>
      </c>
      <c r="D354" s="16">
        <f t="shared" si="16"/>
        <v>8</v>
      </c>
      <c r="E354" s="34">
        <f t="shared" si="19"/>
        <v>0</v>
      </c>
      <c r="F354" s="75">
        <v>0</v>
      </c>
      <c r="G354" s="75"/>
      <c r="H354" s="74"/>
      <c r="I354" s="74"/>
      <c r="J354" s="74"/>
    </row>
    <row r="355" spans="1:10" x14ac:dyDescent="0.25">
      <c r="A355" s="75"/>
      <c r="B355" s="75"/>
      <c r="C355" s="76">
        <v>5.5555555555555558E-3</v>
      </c>
      <c r="D355" s="16">
        <f t="shared" si="16"/>
        <v>8</v>
      </c>
      <c r="E355" s="34">
        <f t="shared" si="19"/>
        <v>0</v>
      </c>
      <c r="F355" s="75">
        <v>6</v>
      </c>
      <c r="G355" s="75"/>
      <c r="H355" s="74"/>
      <c r="I355" s="74"/>
      <c r="J355" s="74"/>
    </row>
    <row r="356" spans="1:10" x14ac:dyDescent="0.25">
      <c r="A356" s="75"/>
      <c r="B356" s="75"/>
      <c r="C356" s="76">
        <v>6.9444444444444441E-3</v>
      </c>
      <c r="D356" s="16">
        <f t="shared" si="16"/>
        <v>10</v>
      </c>
      <c r="E356" s="34">
        <f t="shared" si="19"/>
        <v>2</v>
      </c>
      <c r="F356" s="75">
        <v>7</v>
      </c>
      <c r="G356" s="75"/>
      <c r="H356" s="74"/>
      <c r="I356" s="74"/>
      <c r="J356" s="74"/>
    </row>
    <row r="357" spans="1:10" x14ac:dyDescent="0.25">
      <c r="A357" s="75"/>
      <c r="B357" s="75"/>
      <c r="C357" s="76">
        <v>6.9444444444444441E-3</v>
      </c>
      <c r="D357" s="16">
        <f t="shared" si="16"/>
        <v>10</v>
      </c>
      <c r="E357" s="34">
        <f t="shared" si="19"/>
        <v>2</v>
      </c>
      <c r="F357" s="75">
        <v>6</v>
      </c>
      <c r="G357" s="75"/>
      <c r="H357" s="74"/>
      <c r="I357" s="74"/>
      <c r="J357" s="74"/>
    </row>
    <row r="358" spans="1:10" x14ac:dyDescent="0.25">
      <c r="A358" s="75"/>
      <c r="B358" s="75"/>
      <c r="C358" s="76">
        <v>6.9444444444444441E-3</v>
      </c>
      <c r="D358" s="16">
        <f t="shared" si="16"/>
        <v>10</v>
      </c>
      <c r="E358" s="34">
        <f t="shared" si="19"/>
        <v>2</v>
      </c>
      <c r="F358" s="75">
        <v>7</v>
      </c>
      <c r="G358" s="75"/>
      <c r="H358" s="74"/>
      <c r="I358" s="74"/>
      <c r="J358" s="74"/>
    </row>
    <row r="359" spans="1:10" x14ac:dyDescent="0.25">
      <c r="A359" s="75"/>
      <c r="B359" s="75"/>
      <c r="C359" s="76">
        <v>7.6388888888888886E-3</v>
      </c>
      <c r="D359" s="16">
        <f t="shared" si="16"/>
        <v>11</v>
      </c>
      <c r="E359" s="34">
        <f t="shared" si="19"/>
        <v>3</v>
      </c>
      <c r="F359" s="75">
        <v>6</v>
      </c>
      <c r="G359" s="75"/>
      <c r="H359" s="74"/>
      <c r="I359" s="74"/>
      <c r="J359" s="74"/>
    </row>
    <row r="360" spans="1:10" x14ac:dyDescent="0.25">
      <c r="A360" s="75"/>
      <c r="B360" s="75"/>
      <c r="C360" s="76">
        <v>7.6388888888888886E-3</v>
      </c>
      <c r="D360" s="16">
        <f t="shared" si="16"/>
        <v>11</v>
      </c>
      <c r="E360" s="34">
        <f t="shared" si="19"/>
        <v>3</v>
      </c>
      <c r="F360" s="75">
        <v>7</v>
      </c>
      <c r="G360" s="75"/>
      <c r="H360" s="74"/>
      <c r="I360" s="74"/>
      <c r="J360" s="74"/>
    </row>
    <row r="361" spans="1:10" x14ac:dyDescent="0.25">
      <c r="A361" s="75"/>
      <c r="B361" s="75"/>
      <c r="C361" s="76">
        <v>8.3333333333333332E-3</v>
      </c>
      <c r="D361" s="16">
        <f t="shared" si="16"/>
        <v>12</v>
      </c>
      <c r="E361" s="34">
        <f t="shared" si="19"/>
        <v>4</v>
      </c>
      <c r="F361" s="75">
        <v>6</v>
      </c>
      <c r="G361" s="75"/>
      <c r="H361" s="74"/>
      <c r="I361" s="74"/>
      <c r="J361" s="74"/>
    </row>
    <row r="362" spans="1:10" x14ac:dyDescent="0.25">
      <c r="A362" s="75"/>
      <c r="B362" s="75"/>
      <c r="C362" s="76">
        <v>1.1805555555555555E-2</v>
      </c>
      <c r="D362" s="16">
        <f t="shared" si="16"/>
        <v>17</v>
      </c>
      <c r="E362" s="34">
        <f t="shared" si="19"/>
        <v>9</v>
      </c>
      <c r="F362" s="75">
        <v>7</v>
      </c>
      <c r="G362" s="75"/>
      <c r="H362" s="74"/>
      <c r="I362" s="74"/>
      <c r="J362" s="74"/>
    </row>
    <row r="363" spans="1:10" x14ac:dyDescent="0.25">
      <c r="A363" s="75"/>
      <c r="B363" s="75"/>
      <c r="C363" s="76">
        <v>1.2499999999999999E-2</v>
      </c>
      <c r="D363" s="16">
        <f t="shared" si="16"/>
        <v>17.999999999999996</v>
      </c>
      <c r="E363" s="34">
        <f t="shared" si="19"/>
        <v>9.9999999999999964</v>
      </c>
      <c r="F363" s="75">
        <v>6</v>
      </c>
      <c r="G363" s="75"/>
      <c r="H363" s="74"/>
      <c r="I363" s="74"/>
      <c r="J363" s="74"/>
    </row>
    <row r="364" spans="1:10" x14ac:dyDescent="0.25">
      <c r="A364" s="75"/>
      <c r="B364" s="75"/>
      <c r="C364" s="76">
        <v>1.4583333333333332E-2</v>
      </c>
      <c r="D364" s="16">
        <f t="shared" si="16"/>
        <v>20.999999999999996</v>
      </c>
      <c r="E364" s="34">
        <f t="shared" si="19"/>
        <v>12.999999999999996</v>
      </c>
      <c r="F364" s="75">
        <v>7</v>
      </c>
      <c r="G364" s="75"/>
      <c r="H364" s="74"/>
      <c r="I364" s="74"/>
      <c r="J364" s="74"/>
    </row>
    <row r="365" spans="1:10" x14ac:dyDescent="0.25">
      <c r="A365" s="75"/>
      <c r="B365" s="75"/>
      <c r="C365" s="76">
        <v>1.4583333333333332E-2</v>
      </c>
      <c r="D365" s="16">
        <f t="shared" si="16"/>
        <v>20.999999999999996</v>
      </c>
      <c r="E365" s="34">
        <f t="shared" si="19"/>
        <v>12.999999999999996</v>
      </c>
      <c r="F365" s="75">
        <v>6</v>
      </c>
      <c r="G365" s="75"/>
      <c r="H365" s="74"/>
      <c r="I365" s="74"/>
      <c r="J365" s="74"/>
    </row>
    <row r="366" spans="1:10" x14ac:dyDescent="0.25">
      <c r="A366" s="75"/>
      <c r="B366" s="75"/>
      <c r="C366" s="76">
        <v>8.8888888888888892E-2</v>
      </c>
      <c r="D366" s="16">
        <f t="shared" si="16"/>
        <v>128</v>
      </c>
      <c r="E366" s="34">
        <f t="shared" si="19"/>
        <v>120</v>
      </c>
      <c r="F366" s="75">
        <v>8</v>
      </c>
      <c r="G366" s="75"/>
      <c r="H366" s="74"/>
      <c r="I366" s="74"/>
      <c r="J366" s="74"/>
    </row>
    <row r="367" spans="1:10" x14ac:dyDescent="0.25">
      <c r="A367" s="75">
        <v>2</v>
      </c>
      <c r="B367" s="75">
        <v>8</v>
      </c>
      <c r="C367" s="76">
        <v>1.1111111111111112E-2</v>
      </c>
      <c r="D367" s="16">
        <f t="shared" si="16"/>
        <v>16</v>
      </c>
      <c r="E367" s="34">
        <f>D367-16</f>
        <v>0</v>
      </c>
      <c r="F367" s="75">
        <v>0</v>
      </c>
      <c r="G367" s="75"/>
      <c r="H367" s="74"/>
      <c r="I367" s="74"/>
      <c r="J367" s="74"/>
    </row>
    <row r="368" spans="1:10" x14ac:dyDescent="0.25">
      <c r="A368" s="75"/>
      <c r="B368" s="75"/>
      <c r="C368" s="76">
        <v>1.1111111111111112E-2</v>
      </c>
      <c r="D368" s="16">
        <f t="shared" si="16"/>
        <v>16</v>
      </c>
      <c r="E368" s="34">
        <f t="shared" ref="E368:E389" si="20">D368-16</f>
        <v>0</v>
      </c>
      <c r="F368" s="75">
        <v>4</v>
      </c>
      <c r="G368" s="75"/>
      <c r="H368" s="74"/>
      <c r="I368" s="74"/>
      <c r="J368" s="74"/>
    </row>
    <row r="369" spans="1:10" x14ac:dyDescent="0.25">
      <c r="A369" s="75"/>
      <c r="B369" s="75"/>
      <c r="C369" s="76">
        <v>1.1805555555555555E-2</v>
      </c>
      <c r="D369" s="16">
        <f t="shared" si="16"/>
        <v>17</v>
      </c>
      <c r="E369" s="34">
        <f t="shared" si="20"/>
        <v>1</v>
      </c>
      <c r="F369" s="75">
        <v>5</v>
      </c>
      <c r="G369" s="75"/>
      <c r="H369" s="74"/>
      <c r="I369" s="74"/>
      <c r="J369" s="74"/>
    </row>
    <row r="370" spans="1:10" x14ac:dyDescent="0.25">
      <c r="A370" s="75"/>
      <c r="B370" s="75"/>
      <c r="C370" s="76">
        <v>1.2499999999999999E-2</v>
      </c>
      <c r="D370" s="16">
        <f t="shared" si="16"/>
        <v>17.999999999999996</v>
      </c>
      <c r="E370" s="34">
        <f t="shared" si="20"/>
        <v>1.9999999999999964</v>
      </c>
      <c r="F370" s="75">
        <v>1</v>
      </c>
      <c r="G370" s="75">
        <v>2</v>
      </c>
      <c r="H370" s="74"/>
      <c r="I370" s="74"/>
      <c r="J370" s="74"/>
    </row>
    <row r="371" spans="1:10" x14ac:dyDescent="0.25">
      <c r="A371" s="75"/>
      <c r="B371" s="75"/>
      <c r="C371" s="76">
        <v>1.3194444444444444E-2</v>
      </c>
      <c r="D371" s="16">
        <f t="shared" si="16"/>
        <v>19</v>
      </c>
      <c r="E371" s="34">
        <f t="shared" si="20"/>
        <v>3</v>
      </c>
      <c r="F371" s="75">
        <v>1</v>
      </c>
      <c r="G371" s="75">
        <v>2</v>
      </c>
      <c r="H371" s="74"/>
      <c r="I371" s="74"/>
      <c r="J371" s="74"/>
    </row>
    <row r="372" spans="1:10" x14ac:dyDescent="0.25">
      <c r="A372" s="75"/>
      <c r="B372" s="75"/>
      <c r="C372" s="76">
        <v>1.3194444444444444E-2</v>
      </c>
      <c r="D372" s="16">
        <f t="shared" si="16"/>
        <v>19</v>
      </c>
      <c r="E372" s="34">
        <f t="shared" si="20"/>
        <v>3</v>
      </c>
      <c r="F372" s="75">
        <v>2</v>
      </c>
      <c r="G372" s="75">
        <v>2</v>
      </c>
      <c r="H372" s="74"/>
      <c r="I372" s="74"/>
      <c r="J372" s="74"/>
    </row>
    <row r="373" spans="1:10" x14ac:dyDescent="0.25">
      <c r="A373" s="75"/>
      <c r="B373" s="75"/>
      <c r="C373" s="76">
        <v>1.3888888888888888E-2</v>
      </c>
      <c r="D373" s="16">
        <f t="shared" si="16"/>
        <v>20</v>
      </c>
      <c r="E373" s="34">
        <f t="shared" si="20"/>
        <v>4</v>
      </c>
      <c r="F373" s="75">
        <v>3</v>
      </c>
      <c r="G373" s="75"/>
      <c r="H373" s="74"/>
      <c r="I373" s="74"/>
      <c r="J373" s="74"/>
    </row>
    <row r="374" spans="1:10" x14ac:dyDescent="0.25">
      <c r="A374" s="75"/>
      <c r="B374" s="75"/>
      <c r="C374" s="76">
        <v>1.4583333333333332E-2</v>
      </c>
      <c r="D374" s="16">
        <f t="shared" si="16"/>
        <v>20.999999999999996</v>
      </c>
      <c r="E374" s="34">
        <f t="shared" si="20"/>
        <v>4.9999999999999964</v>
      </c>
      <c r="F374" s="75">
        <v>2</v>
      </c>
      <c r="G374" s="75">
        <v>2</v>
      </c>
      <c r="H374" s="74"/>
      <c r="I374" s="74"/>
      <c r="J374" s="74"/>
    </row>
    <row r="375" spans="1:10" x14ac:dyDescent="0.25">
      <c r="A375" s="75"/>
      <c r="B375" s="75"/>
      <c r="C375" s="76">
        <v>1.5277777777777777E-2</v>
      </c>
      <c r="D375" s="16">
        <f t="shared" si="16"/>
        <v>22</v>
      </c>
      <c r="E375" s="34">
        <f t="shared" si="20"/>
        <v>6</v>
      </c>
      <c r="F375" s="75">
        <v>3</v>
      </c>
      <c r="G375" s="75"/>
      <c r="H375" s="74"/>
      <c r="I375" s="74"/>
      <c r="J375" s="74"/>
    </row>
    <row r="376" spans="1:10" x14ac:dyDescent="0.25">
      <c r="A376" s="75"/>
      <c r="B376" s="75"/>
      <c r="C376" s="76">
        <v>1.5277777777777777E-2</v>
      </c>
      <c r="D376" s="16">
        <f t="shared" si="16"/>
        <v>22</v>
      </c>
      <c r="E376" s="34">
        <f t="shared" si="20"/>
        <v>6</v>
      </c>
      <c r="F376" s="75">
        <v>2</v>
      </c>
      <c r="G376" s="75">
        <v>2</v>
      </c>
      <c r="H376" s="74"/>
      <c r="I376" s="74"/>
      <c r="J376" s="74"/>
    </row>
    <row r="377" spans="1:10" x14ac:dyDescent="0.25">
      <c r="A377" s="75"/>
      <c r="B377" s="75"/>
      <c r="C377" s="76">
        <v>1.5972222222222224E-2</v>
      </c>
      <c r="D377" s="16">
        <f t="shared" si="16"/>
        <v>23.000000000000004</v>
      </c>
      <c r="E377" s="34">
        <f t="shared" si="20"/>
        <v>7.0000000000000036</v>
      </c>
      <c r="F377" s="75">
        <v>3</v>
      </c>
      <c r="G377" s="75"/>
      <c r="H377" s="74"/>
      <c r="I377" s="74"/>
      <c r="J377" s="74"/>
    </row>
    <row r="378" spans="1:10" x14ac:dyDescent="0.25">
      <c r="A378" s="75"/>
      <c r="B378" s="75"/>
      <c r="C378" s="76">
        <v>1.5972222222222224E-2</v>
      </c>
      <c r="D378" s="16">
        <f t="shared" si="16"/>
        <v>23.000000000000004</v>
      </c>
      <c r="E378" s="34">
        <f t="shared" si="20"/>
        <v>7.0000000000000036</v>
      </c>
      <c r="F378" s="75">
        <v>2</v>
      </c>
      <c r="G378" s="75">
        <v>2</v>
      </c>
      <c r="H378" s="74"/>
      <c r="I378" s="74"/>
      <c r="J378" s="74"/>
    </row>
    <row r="379" spans="1:10" x14ac:dyDescent="0.25">
      <c r="A379" s="75"/>
      <c r="B379" s="75"/>
      <c r="C379" s="76">
        <v>1.7361111111111112E-2</v>
      </c>
      <c r="D379" s="16">
        <f t="shared" si="16"/>
        <v>25</v>
      </c>
      <c r="E379" s="34">
        <f t="shared" si="20"/>
        <v>9</v>
      </c>
      <c r="F379" s="75">
        <v>3</v>
      </c>
      <c r="G379" s="75"/>
      <c r="H379" s="74"/>
      <c r="I379" s="74"/>
      <c r="J379" s="74"/>
    </row>
    <row r="380" spans="1:10" x14ac:dyDescent="0.25">
      <c r="A380" s="75"/>
      <c r="B380" s="75"/>
      <c r="C380" s="76">
        <v>1.8055555555555557E-2</v>
      </c>
      <c r="D380" s="16">
        <f t="shared" si="16"/>
        <v>26.000000000000004</v>
      </c>
      <c r="E380" s="34">
        <f t="shared" si="20"/>
        <v>10.000000000000004</v>
      </c>
      <c r="F380" s="75">
        <v>2</v>
      </c>
      <c r="G380" s="75">
        <v>2</v>
      </c>
      <c r="H380" s="74"/>
      <c r="I380" s="74"/>
      <c r="J380" s="74"/>
    </row>
    <row r="381" spans="1:10" x14ac:dyDescent="0.25">
      <c r="A381" s="75"/>
      <c r="B381" s="75"/>
      <c r="C381" s="76">
        <v>1.8749999999999999E-2</v>
      </c>
      <c r="D381" s="16">
        <f t="shared" si="16"/>
        <v>27</v>
      </c>
      <c r="E381" s="34">
        <f t="shared" si="20"/>
        <v>11</v>
      </c>
      <c r="F381" s="75">
        <v>3</v>
      </c>
      <c r="G381" s="75"/>
      <c r="H381" s="74"/>
      <c r="I381" s="74"/>
      <c r="J381" s="74"/>
    </row>
    <row r="382" spans="1:10" x14ac:dyDescent="0.25">
      <c r="A382" s="75"/>
      <c r="B382" s="75"/>
      <c r="C382" s="76">
        <v>1.8749999999999999E-2</v>
      </c>
      <c r="D382" s="16">
        <f t="shared" si="16"/>
        <v>27</v>
      </c>
      <c r="E382" s="34">
        <f t="shared" si="20"/>
        <v>11</v>
      </c>
      <c r="F382" s="75">
        <v>2</v>
      </c>
      <c r="G382" s="75">
        <v>2</v>
      </c>
      <c r="H382" s="74"/>
      <c r="I382" s="74"/>
      <c r="J382" s="74"/>
    </row>
    <row r="383" spans="1:10" x14ac:dyDescent="0.25">
      <c r="A383" s="75"/>
      <c r="B383" s="75"/>
      <c r="C383" s="76">
        <v>1.9444444444444445E-2</v>
      </c>
      <c r="D383" s="16">
        <f t="shared" si="16"/>
        <v>28</v>
      </c>
      <c r="E383" s="34">
        <f t="shared" si="20"/>
        <v>12</v>
      </c>
      <c r="F383" s="75">
        <v>3</v>
      </c>
      <c r="G383" s="75"/>
      <c r="H383" s="74"/>
      <c r="I383" s="74"/>
      <c r="J383" s="74"/>
    </row>
    <row r="384" spans="1:10" x14ac:dyDescent="0.25">
      <c r="A384" s="75"/>
      <c r="B384" s="75"/>
      <c r="C384" s="76">
        <v>2.013888888888889E-2</v>
      </c>
      <c r="D384" s="16">
        <f t="shared" si="16"/>
        <v>29.000000000000004</v>
      </c>
      <c r="E384" s="34">
        <f t="shared" si="20"/>
        <v>13.000000000000004</v>
      </c>
      <c r="F384" s="75">
        <v>2</v>
      </c>
      <c r="G384" s="75">
        <v>2</v>
      </c>
      <c r="H384" s="74"/>
      <c r="I384" s="74"/>
      <c r="J384" s="74"/>
    </row>
    <row r="385" spans="1:10" x14ac:dyDescent="0.25">
      <c r="A385" s="75"/>
      <c r="B385" s="75"/>
      <c r="C385" s="76">
        <v>2.0833333333333332E-2</v>
      </c>
      <c r="D385" s="16">
        <f t="shared" si="16"/>
        <v>30</v>
      </c>
      <c r="E385" s="34">
        <f t="shared" si="20"/>
        <v>14</v>
      </c>
      <c r="F385" s="75">
        <v>3</v>
      </c>
      <c r="G385" s="75"/>
      <c r="H385" s="74"/>
      <c r="I385" s="74"/>
      <c r="J385" s="74"/>
    </row>
    <row r="386" spans="1:10" x14ac:dyDescent="0.25">
      <c r="A386" s="75"/>
      <c r="B386" s="75"/>
      <c r="C386" s="76">
        <v>2.0833333333333332E-2</v>
      </c>
      <c r="D386" s="16">
        <f t="shared" si="16"/>
        <v>30</v>
      </c>
      <c r="E386" s="34">
        <f t="shared" si="20"/>
        <v>14</v>
      </c>
      <c r="F386" s="75">
        <v>4</v>
      </c>
      <c r="G386" s="75"/>
      <c r="H386" s="74"/>
      <c r="I386" s="74"/>
      <c r="J386" s="74"/>
    </row>
    <row r="387" spans="1:10" x14ac:dyDescent="0.25">
      <c r="A387" s="75"/>
      <c r="B387" s="75"/>
      <c r="C387" s="76">
        <v>2.7777777777777776E-2</v>
      </c>
      <c r="D387" s="16">
        <f t="shared" si="16"/>
        <v>40</v>
      </c>
      <c r="E387" s="34">
        <f t="shared" si="20"/>
        <v>24</v>
      </c>
      <c r="F387" s="75">
        <v>5</v>
      </c>
      <c r="G387" s="75"/>
      <c r="H387" s="74"/>
      <c r="I387" s="74"/>
      <c r="J387" s="74"/>
    </row>
    <row r="388" spans="1:10" x14ac:dyDescent="0.25">
      <c r="A388" s="75"/>
      <c r="B388" s="75"/>
      <c r="C388" s="76">
        <v>2.7777777777777776E-2</v>
      </c>
      <c r="D388" s="16">
        <f t="shared" si="16"/>
        <v>40</v>
      </c>
      <c r="E388" s="34">
        <f t="shared" si="20"/>
        <v>24</v>
      </c>
      <c r="F388" s="75">
        <v>6</v>
      </c>
      <c r="G388" s="75"/>
      <c r="H388" s="74"/>
      <c r="I388" s="74"/>
      <c r="J388" s="74"/>
    </row>
    <row r="389" spans="1:10" x14ac:dyDescent="0.25">
      <c r="A389" s="75"/>
      <c r="B389" s="75"/>
      <c r="C389" s="76">
        <v>9.4444444444444442E-2</v>
      </c>
      <c r="D389" s="16">
        <f t="shared" si="16"/>
        <v>136</v>
      </c>
      <c r="E389" s="34">
        <f t="shared" si="20"/>
        <v>120</v>
      </c>
      <c r="F389" s="75">
        <v>8</v>
      </c>
      <c r="G389" s="75"/>
      <c r="H389" s="74"/>
      <c r="I389" s="74"/>
      <c r="J389" s="74"/>
    </row>
    <row r="390" spans="1:10" x14ac:dyDescent="0.25">
      <c r="A390" s="75">
        <v>2</v>
      </c>
      <c r="B390" s="75">
        <v>10</v>
      </c>
      <c r="C390" s="76">
        <v>8.3333333333333332E-3</v>
      </c>
      <c r="D390" s="16">
        <f t="shared" si="16"/>
        <v>12</v>
      </c>
      <c r="E390" s="34">
        <f>D390-12</f>
        <v>0</v>
      </c>
      <c r="F390" s="75">
        <v>0</v>
      </c>
      <c r="G390" s="75"/>
      <c r="H390" s="74"/>
      <c r="I390" s="74"/>
      <c r="J390" s="74"/>
    </row>
    <row r="391" spans="1:10" x14ac:dyDescent="0.25">
      <c r="A391" s="75"/>
      <c r="B391" s="75"/>
      <c r="C391" s="76">
        <v>9.0277777777777787E-3</v>
      </c>
      <c r="D391" s="16">
        <f t="shared" ref="D391:D454" si="21">C391*60*24</f>
        <v>13.000000000000002</v>
      </c>
      <c r="E391" s="34">
        <f t="shared" ref="E391:E392" si="22">D391-12</f>
        <v>1.0000000000000018</v>
      </c>
      <c r="F391" s="75">
        <v>6</v>
      </c>
      <c r="G391" s="75"/>
      <c r="H391" s="74"/>
      <c r="I391" s="74"/>
      <c r="J391" s="74"/>
    </row>
    <row r="392" spans="1:10" x14ac:dyDescent="0.25">
      <c r="A392" s="75"/>
      <c r="B392" s="75"/>
      <c r="C392" s="76">
        <v>9.1666666666666674E-2</v>
      </c>
      <c r="D392" s="16">
        <f t="shared" si="21"/>
        <v>132</v>
      </c>
      <c r="E392" s="34">
        <f t="shared" si="22"/>
        <v>120</v>
      </c>
      <c r="F392" s="75">
        <v>8</v>
      </c>
      <c r="G392" s="75"/>
      <c r="H392" s="74"/>
      <c r="I392" s="74"/>
      <c r="J392" s="74"/>
    </row>
    <row r="393" spans="1:10" x14ac:dyDescent="0.25">
      <c r="A393" s="75">
        <v>2</v>
      </c>
      <c r="B393" s="75">
        <v>12</v>
      </c>
      <c r="C393" s="76">
        <v>6.2499999999999995E-3</v>
      </c>
      <c r="D393" s="16">
        <f t="shared" si="21"/>
        <v>8.9999999999999982</v>
      </c>
      <c r="E393" s="34">
        <f>D393-9</f>
        <v>0</v>
      </c>
      <c r="F393" s="75">
        <v>0</v>
      </c>
      <c r="G393" s="75"/>
      <c r="H393" s="74"/>
      <c r="I393" s="74"/>
      <c r="J393" s="74"/>
    </row>
    <row r="394" spans="1:10" x14ac:dyDescent="0.25">
      <c r="A394" s="75"/>
      <c r="B394" s="75"/>
      <c r="C394" s="76">
        <v>6.2499999999999995E-3</v>
      </c>
      <c r="D394" s="16">
        <f t="shared" si="21"/>
        <v>8.9999999999999982</v>
      </c>
      <c r="E394" s="34">
        <f t="shared" ref="E394:E401" si="23">D394-9</f>
        <v>0</v>
      </c>
      <c r="F394" s="75">
        <v>1</v>
      </c>
      <c r="G394" s="75">
        <v>2</v>
      </c>
      <c r="H394" s="74"/>
      <c r="I394" s="74"/>
      <c r="J394" s="74"/>
    </row>
    <row r="395" spans="1:10" x14ac:dyDescent="0.25">
      <c r="A395" s="75"/>
      <c r="B395" s="75"/>
      <c r="C395" s="76">
        <v>7.6388888888888886E-3</v>
      </c>
      <c r="D395" s="16">
        <f t="shared" si="21"/>
        <v>11</v>
      </c>
      <c r="E395" s="34">
        <f t="shared" si="23"/>
        <v>2</v>
      </c>
      <c r="F395" s="75">
        <v>1</v>
      </c>
      <c r="G395" s="75">
        <v>2</v>
      </c>
      <c r="H395" s="74"/>
      <c r="I395" s="74"/>
      <c r="J395" s="74"/>
    </row>
    <row r="396" spans="1:10" x14ac:dyDescent="0.25">
      <c r="A396" s="75"/>
      <c r="B396" s="75"/>
      <c r="C396" s="76">
        <v>1.3194444444444444E-2</v>
      </c>
      <c r="D396" s="16">
        <f t="shared" si="21"/>
        <v>19</v>
      </c>
      <c r="E396" s="34">
        <f t="shared" si="23"/>
        <v>10</v>
      </c>
      <c r="F396" s="75">
        <v>1</v>
      </c>
      <c r="G396" s="75">
        <v>3</v>
      </c>
      <c r="H396" s="74"/>
      <c r="I396" s="74"/>
      <c r="J396" s="74"/>
    </row>
    <row r="397" spans="1:10" x14ac:dyDescent="0.25">
      <c r="A397" s="75"/>
      <c r="B397" s="75"/>
      <c r="C397" s="76">
        <v>2.9166666666666664E-2</v>
      </c>
      <c r="D397" s="16">
        <f t="shared" si="21"/>
        <v>41.999999999999993</v>
      </c>
      <c r="E397" s="34">
        <f t="shared" si="23"/>
        <v>32.999999999999993</v>
      </c>
      <c r="F397" s="75">
        <v>1</v>
      </c>
      <c r="G397" s="75">
        <v>2</v>
      </c>
      <c r="H397" s="74"/>
      <c r="I397" s="74"/>
      <c r="J397" s="74"/>
    </row>
    <row r="398" spans="1:10" x14ac:dyDescent="0.25">
      <c r="A398" s="75"/>
      <c r="B398" s="75"/>
      <c r="C398" s="76">
        <v>3.3333333333333333E-2</v>
      </c>
      <c r="D398" s="16">
        <f t="shared" si="21"/>
        <v>48</v>
      </c>
      <c r="E398" s="34">
        <f t="shared" si="23"/>
        <v>39</v>
      </c>
      <c r="F398" s="75">
        <v>1</v>
      </c>
      <c r="G398" s="75">
        <v>3</v>
      </c>
      <c r="H398" s="74"/>
      <c r="I398" s="74"/>
      <c r="J398" s="74"/>
    </row>
    <row r="399" spans="1:10" x14ac:dyDescent="0.25">
      <c r="A399" s="75"/>
      <c r="B399" s="75"/>
      <c r="C399" s="76">
        <v>3.6805555555555557E-2</v>
      </c>
      <c r="D399" s="16">
        <f t="shared" si="21"/>
        <v>53</v>
      </c>
      <c r="E399" s="34">
        <f t="shared" si="23"/>
        <v>44</v>
      </c>
      <c r="F399" s="75">
        <v>1</v>
      </c>
      <c r="G399" s="75">
        <v>3</v>
      </c>
      <c r="H399" s="74"/>
      <c r="I399" s="74"/>
      <c r="J399" s="74"/>
    </row>
    <row r="400" spans="1:10" x14ac:dyDescent="0.25">
      <c r="A400" s="75"/>
      <c r="B400" s="75"/>
      <c r="C400" s="76">
        <v>3.888888888888889E-2</v>
      </c>
      <c r="D400" s="16">
        <f t="shared" si="21"/>
        <v>56</v>
      </c>
      <c r="E400" s="34">
        <f t="shared" si="23"/>
        <v>47</v>
      </c>
      <c r="F400" s="75">
        <v>1</v>
      </c>
      <c r="G400" s="75">
        <v>2</v>
      </c>
      <c r="H400" s="74"/>
      <c r="I400" s="74"/>
      <c r="J400" s="74"/>
    </row>
    <row r="401" spans="1:10" x14ac:dyDescent="0.25">
      <c r="A401" s="75"/>
      <c r="B401" s="75"/>
      <c r="C401" s="76">
        <v>8.9583333333333334E-2</v>
      </c>
      <c r="D401" s="16">
        <f t="shared" si="21"/>
        <v>129</v>
      </c>
      <c r="E401" s="34">
        <f t="shared" si="23"/>
        <v>120</v>
      </c>
      <c r="F401" s="75">
        <v>8</v>
      </c>
      <c r="G401" s="75"/>
      <c r="H401" s="74"/>
      <c r="I401" s="74"/>
      <c r="J401" s="74"/>
    </row>
    <row r="402" spans="1:10" x14ac:dyDescent="0.25">
      <c r="A402" s="75">
        <v>2</v>
      </c>
      <c r="B402" s="75">
        <v>14</v>
      </c>
      <c r="C402" s="76">
        <v>8.3333333333333332E-3</v>
      </c>
      <c r="D402" s="16">
        <f t="shared" si="21"/>
        <v>12</v>
      </c>
      <c r="E402" s="34">
        <f>D402-12</f>
        <v>0</v>
      </c>
      <c r="F402" s="75">
        <v>0</v>
      </c>
      <c r="G402" s="75"/>
      <c r="H402" s="74"/>
      <c r="I402" s="74"/>
      <c r="J402" s="74"/>
    </row>
    <row r="403" spans="1:10" x14ac:dyDescent="0.25">
      <c r="A403" s="75"/>
      <c r="B403" s="75"/>
      <c r="C403" s="76">
        <v>9.0277777777777787E-3</v>
      </c>
      <c r="D403" s="16">
        <f t="shared" si="21"/>
        <v>13.000000000000002</v>
      </c>
      <c r="E403" s="34">
        <f t="shared" ref="E403:E406" si="24">D403-12</f>
        <v>1.0000000000000018</v>
      </c>
      <c r="F403" s="75">
        <v>2</v>
      </c>
      <c r="G403" s="75">
        <v>2</v>
      </c>
      <c r="H403" s="74"/>
      <c r="I403" s="74"/>
      <c r="J403" s="74"/>
    </row>
    <row r="404" spans="1:10" x14ac:dyDescent="0.25">
      <c r="A404" s="75"/>
      <c r="B404" s="75"/>
      <c r="C404" s="76">
        <v>1.0416666666666666E-2</v>
      </c>
      <c r="D404" s="16">
        <f t="shared" si="21"/>
        <v>15</v>
      </c>
      <c r="E404" s="34">
        <f t="shared" si="24"/>
        <v>3</v>
      </c>
      <c r="F404" s="75">
        <v>3</v>
      </c>
      <c r="G404" s="75"/>
      <c r="H404" s="74"/>
      <c r="I404" s="74"/>
      <c r="J404" s="74"/>
    </row>
    <row r="405" spans="1:10" x14ac:dyDescent="0.25">
      <c r="A405" s="75"/>
      <c r="B405" s="75"/>
      <c r="C405" s="76">
        <v>1.1111111111111112E-2</v>
      </c>
      <c r="D405" s="16">
        <f t="shared" si="21"/>
        <v>16</v>
      </c>
      <c r="E405" s="34">
        <f t="shared" si="24"/>
        <v>4</v>
      </c>
      <c r="F405" s="75">
        <v>6</v>
      </c>
      <c r="G405" s="75"/>
      <c r="H405" s="74"/>
      <c r="I405" s="74"/>
      <c r="J405" s="74"/>
    </row>
    <row r="406" spans="1:10" x14ac:dyDescent="0.25">
      <c r="A406" s="75"/>
      <c r="B406" s="75"/>
      <c r="C406" s="76">
        <v>9.1666666666666674E-2</v>
      </c>
      <c r="D406" s="16">
        <f t="shared" si="21"/>
        <v>132</v>
      </c>
      <c r="E406" s="34">
        <f t="shared" si="24"/>
        <v>120</v>
      </c>
      <c r="F406" s="75">
        <v>8</v>
      </c>
      <c r="G406" s="75"/>
      <c r="H406" s="74"/>
      <c r="I406" s="74"/>
      <c r="J406" s="74"/>
    </row>
    <row r="407" spans="1:10" x14ac:dyDescent="0.25">
      <c r="A407" s="75">
        <v>2</v>
      </c>
      <c r="B407" s="75">
        <v>16</v>
      </c>
      <c r="C407" s="76">
        <v>5.5555555555555558E-3</v>
      </c>
      <c r="D407" s="16">
        <f t="shared" si="21"/>
        <v>8</v>
      </c>
      <c r="E407" s="34">
        <f>D407-8</f>
        <v>0</v>
      </c>
      <c r="F407" s="75">
        <v>0</v>
      </c>
      <c r="G407" s="75"/>
      <c r="H407" s="74"/>
      <c r="I407" s="74"/>
      <c r="J407" s="74"/>
    </row>
    <row r="408" spans="1:10" x14ac:dyDescent="0.25">
      <c r="A408" s="75"/>
      <c r="B408" s="75"/>
      <c r="C408" s="76">
        <v>7.6388888888888886E-3</v>
      </c>
      <c r="D408" s="16">
        <f t="shared" si="21"/>
        <v>11</v>
      </c>
      <c r="E408" s="34">
        <f t="shared" ref="E408:E436" si="25">D408-8</f>
        <v>3</v>
      </c>
      <c r="F408" s="75">
        <v>2</v>
      </c>
      <c r="G408" s="75">
        <v>2</v>
      </c>
      <c r="H408" s="74"/>
      <c r="I408" s="74"/>
      <c r="J408" s="74"/>
    </row>
    <row r="409" spans="1:10" x14ac:dyDescent="0.25">
      <c r="A409" s="75"/>
      <c r="B409" s="75"/>
      <c r="C409" s="76">
        <v>8.3333333333333332E-3</v>
      </c>
      <c r="D409" s="16">
        <f t="shared" si="21"/>
        <v>12</v>
      </c>
      <c r="E409" s="34">
        <f t="shared" si="25"/>
        <v>4</v>
      </c>
      <c r="F409" s="75">
        <v>3</v>
      </c>
      <c r="G409" s="75"/>
      <c r="H409" s="74"/>
      <c r="I409" s="74"/>
      <c r="J409" s="74"/>
    </row>
    <row r="410" spans="1:10" x14ac:dyDescent="0.25">
      <c r="A410" s="75"/>
      <c r="B410" s="75"/>
      <c r="C410" s="76">
        <v>8.3333333333333332E-3</v>
      </c>
      <c r="D410" s="16">
        <f t="shared" si="21"/>
        <v>12</v>
      </c>
      <c r="E410" s="34">
        <f t="shared" si="25"/>
        <v>4</v>
      </c>
      <c r="F410" s="75">
        <v>2</v>
      </c>
      <c r="G410" s="75">
        <v>2</v>
      </c>
      <c r="H410" s="74"/>
      <c r="I410" s="74"/>
      <c r="J410" s="74"/>
    </row>
    <row r="411" spans="1:10" x14ac:dyDescent="0.25">
      <c r="A411" s="75"/>
      <c r="B411" s="75"/>
      <c r="C411" s="76">
        <v>9.0277777777777787E-3</v>
      </c>
      <c r="D411" s="16">
        <f t="shared" si="21"/>
        <v>13.000000000000002</v>
      </c>
      <c r="E411" s="34">
        <f t="shared" si="25"/>
        <v>5.0000000000000018</v>
      </c>
      <c r="F411" s="75">
        <v>3</v>
      </c>
      <c r="G411" s="75"/>
      <c r="H411" s="74"/>
      <c r="I411" s="74"/>
      <c r="J411" s="74"/>
    </row>
    <row r="412" spans="1:10" x14ac:dyDescent="0.25">
      <c r="A412" s="75"/>
      <c r="B412" s="75"/>
      <c r="C412" s="76">
        <v>1.3888888888888888E-2</v>
      </c>
      <c r="D412" s="16">
        <f t="shared" si="21"/>
        <v>20</v>
      </c>
      <c r="E412" s="34">
        <f t="shared" si="25"/>
        <v>12</v>
      </c>
      <c r="F412" s="75">
        <v>4</v>
      </c>
      <c r="G412" s="75"/>
      <c r="H412" s="74"/>
      <c r="I412" s="74"/>
      <c r="J412" s="74"/>
    </row>
    <row r="413" spans="1:10" x14ac:dyDescent="0.25">
      <c r="A413" s="75"/>
      <c r="B413" s="75"/>
      <c r="C413" s="76">
        <v>1.6666666666666666E-2</v>
      </c>
      <c r="D413" s="16">
        <f t="shared" si="21"/>
        <v>24</v>
      </c>
      <c r="E413" s="34">
        <f t="shared" si="25"/>
        <v>16</v>
      </c>
      <c r="F413" s="75">
        <v>5</v>
      </c>
      <c r="G413" s="75"/>
      <c r="H413" s="74"/>
      <c r="I413" s="74"/>
      <c r="J413" s="74"/>
    </row>
    <row r="414" spans="1:10" x14ac:dyDescent="0.25">
      <c r="A414" s="75"/>
      <c r="B414" s="75"/>
      <c r="C414" s="76">
        <v>1.7361111111111112E-2</v>
      </c>
      <c r="D414" s="16">
        <f t="shared" si="21"/>
        <v>25</v>
      </c>
      <c r="E414" s="34">
        <f t="shared" si="25"/>
        <v>17</v>
      </c>
      <c r="F414" s="75">
        <v>4</v>
      </c>
      <c r="G414" s="75"/>
      <c r="H414" s="74"/>
      <c r="I414" s="74"/>
      <c r="J414" s="74"/>
    </row>
    <row r="415" spans="1:10" x14ac:dyDescent="0.25">
      <c r="A415" s="75"/>
      <c r="B415" s="75"/>
      <c r="C415" s="76">
        <v>1.8055555555555557E-2</v>
      </c>
      <c r="D415" s="16">
        <f t="shared" si="21"/>
        <v>26.000000000000004</v>
      </c>
      <c r="E415" s="34">
        <f t="shared" si="25"/>
        <v>18.000000000000004</v>
      </c>
      <c r="F415" s="75">
        <v>5</v>
      </c>
      <c r="G415" s="75"/>
      <c r="H415" s="74"/>
      <c r="I415" s="74"/>
      <c r="J415" s="74"/>
    </row>
    <row r="416" spans="1:10" x14ac:dyDescent="0.25">
      <c r="A416" s="75"/>
      <c r="B416" s="75"/>
      <c r="C416" s="76">
        <v>1.8749999999999999E-2</v>
      </c>
      <c r="D416" s="16">
        <f t="shared" si="21"/>
        <v>27</v>
      </c>
      <c r="E416" s="34">
        <f t="shared" si="25"/>
        <v>19</v>
      </c>
      <c r="F416" s="75">
        <v>4</v>
      </c>
      <c r="G416" s="75"/>
      <c r="H416" s="74"/>
      <c r="I416" s="74"/>
      <c r="J416" s="74"/>
    </row>
    <row r="417" spans="1:10" x14ac:dyDescent="0.25">
      <c r="A417" s="75"/>
      <c r="B417" s="75"/>
      <c r="C417" s="76">
        <v>1.8749999999999999E-2</v>
      </c>
      <c r="D417" s="16">
        <f t="shared" si="21"/>
        <v>27</v>
      </c>
      <c r="E417" s="34">
        <f t="shared" si="25"/>
        <v>19</v>
      </c>
      <c r="F417" s="75">
        <v>5</v>
      </c>
      <c r="G417" s="75"/>
      <c r="H417" s="74"/>
      <c r="I417" s="74"/>
      <c r="J417" s="74"/>
    </row>
    <row r="418" spans="1:10" x14ac:dyDescent="0.25">
      <c r="A418" s="75"/>
      <c r="B418" s="75"/>
      <c r="C418" s="76">
        <v>1.9444444444444445E-2</v>
      </c>
      <c r="D418" s="16">
        <f t="shared" si="21"/>
        <v>28</v>
      </c>
      <c r="E418" s="34">
        <f t="shared" si="25"/>
        <v>20</v>
      </c>
      <c r="F418" s="75">
        <v>4</v>
      </c>
      <c r="G418" s="75"/>
      <c r="H418" s="74"/>
      <c r="I418" s="74"/>
      <c r="J418" s="74"/>
    </row>
    <row r="419" spans="1:10" x14ac:dyDescent="0.25">
      <c r="A419" s="75"/>
      <c r="B419" s="75"/>
      <c r="C419" s="76">
        <v>2.0833333333333332E-2</v>
      </c>
      <c r="D419" s="16">
        <f t="shared" si="21"/>
        <v>30</v>
      </c>
      <c r="E419" s="34">
        <f t="shared" si="25"/>
        <v>22</v>
      </c>
      <c r="F419" s="75">
        <v>5</v>
      </c>
      <c r="G419" s="75"/>
      <c r="H419" s="74"/>
      <c r="I419" s="74"/>
      <c r="J419" s="74"/>
    </row>
    <row r="420" spans="1:10" x14ac:dyDescent="0.25">
      <c r="A420" s="75"/>
      <c r="B420" s="75"/>
      <c r="C420" s="76">
        <v>2.0833333333333332E-2</v>
      </c>
      <c r="D420" s="16">
        <f t="shared" si="21"/>
        <v>30</v>
      </c>
      <c r="E420" s="34">
        <f t="shared" si="25"/>
        <v>22</v>
      </c>
      <c r="F420" s="75">
        <v>4</v>
      </c>
      <c r="G420" s="75"/>
      <c r="H420" s="74"/>
      <c r="I420" s="74"/>
      <c r="J420" s="74"/>
    </row>
    <row r="421" spans="1:10" x14ac:dyDescent="0.25">
      <c r="A421" s="75"/>
      <c r="B421" s="75"/>
      <c r="C421" s="76">
        <v>2.1527777777777781E-2</v>
      </c>
      <c r="D421" s="16">
        <f t="shared" si="21"/>
        <v>31.000000000000007</v>
      </c>
      <c r="E421" s="34">
        <f t="shared" si="25"/>
        <v>23.000000000000007</v>
      </c>
      <c r="F421" s="75">
        <v>5</v>
      </c>
      <c r="G421" s="75"/>
      <c r="H421" s="74"/>
      <c r="I421" s="74"/>
      <c r="J421" s="74"/>
    </row>
    <row r="422" spans="1:10" x14ac:dyDescent="0.25">
      <c r="A422" s="75"/>
      <c r="B422" s="75"/>
      <c r="C422" s="76">
        <v>2.1527777777777781E-2</v>
      </c>
      <c r="D422" s="16">
        <f t="shared" si="21"/>
        <v>31.000000000000007</v>
      </c>
      <c r="E422" s="34">
        <f t="shared" si="25"/>
        <v>23.000000000000007</v>
      </c>
      <c r="F422" s="75">
        <v>4</v>
      </c>
      <c r="G422" s="75"/>
      <c r="H422" s="74"/>
      <c r="I422" s="74"/>
      <c r="J422" s="74"/>
    </row>
    <row r="423" spans="1:10" x14ac:dyDescent="0.25">
      <c r="A423" s="75"/>
      <c r="B423" s="75"/>
      <c r="C423" s="76">
        <v>2.4305555555555556E-2</v>
      </c>
      <c r="D423" s="16">
        <f t="shared" si="21"/>
        <v>35</v>
      </c>
      <c r="E423" s="34">
        <f t="shared" si="25"/>
        <v>27</v>
      </c>
      <c r="F423" s="75">
        <v>5</v>
      </c>
      <c r="G423" s="75"/>
      <c r="H423" s="74"/>
      <c r="I423" s="74"/>
      <c r="J423" s="74"/>
    </row>
    <row r="424" spans="1:10" x14ac:dyDescent="0.25">
      <c r="A424" s="75"/>
      <c r="B424" s="75"/>
      <c r="C424" s="76">
        <v>2.4999999999999998E-2</v>
      </c>
      <c r="D424" s="16">
        <f t="shared" si="21"/>
        <v>35.999999999999993</v>
      </c>
      <c r="E424" s="34">
        <f t="shared" si="25"/>
        <v>27.999999999999993</v>
      </c>
      <c r="F424" s="75">
        <v>1</v>
      </c>
      <c r="G424" s="75">
        <v>2</v>
      </c>
      <c r="H424" s="74"/>
      <c r="I424" s="74"/>
      <c r="J424" s="74"/>
    </row>
    <row r="425" spans="1:10" x14ac:dyDescent="0.25">
      <c r="A425" s="75"/>
      <c r="B425" s="75"/>
      <c r="C425" s="76">
        <v>2.5694444444444447E-2</v>
      </c>
      <c r="D425" s="16">
        <f t="shared" si="21"/>
        <v>37</v>
      </c>
      <c r="E425" s="34">
        <f t="shared" si="25"/>
        <v>29</v>
      </c>
      <c r="F425" s="75">
        <v>4</v>
      </c>
      <c r="G425" s="75">
        <v>1</v>
      </c>
      <c r="H425" s="74"/>
      <c r="I425" s="74"/>
      <c r="J425" s="74"/>
    </row>
    <row r="426" spans="1:10" x14ac:dyDescent="0.25">
      <c r="A426" s="75"/>
      <c r="B426" s="75"/>
      <c r="C426" s="76">
        <v>8.0555555555555561E-2</v>
      </c>
      <c r="D426" s="16">
        <f t="shared" si="21"/>
        <v>116.00000000000001</v>
      </c>
      <c r="E426" s="34">
        <f t="shared" si="25"/>
        <v>108.00000000000001</v>
      </c>
      <c r="F426" s="75">
        <v>5</v>
      </c>
      <c r="G426" s="75"/>
      <c r="H426" s="74"/>
      <c r="I426" s="74"/>
      <c r="J426" s="74"/>
    </row>
    <row r="427" spans="1:10" x14ac:dyDescent="0.25">
      <c r="A427" s="75"/>
      <c r="B427" s="75"/>
      <c r="C427" s="76">
        <v>8.1250000000000003E-2</v>
      </c>
      <c r="D427" s="16">
        <f t="shared" si="21"/>
        <v>117</v>
      </c>
      <c r="E427" s="34">
        <f t="shared" si="25"/>
        <v>109</v>
      </c>
      <c r="F427" s="75">
        <v>2</v>
      </c>
      <c r="G427" s="75">
        <v>2</v>
      </c>
      <c r="H427" s="74"/>
      <c r="I427" s="74"/>
      <c r="J427" s="74"/>
    </row>
    <row r="428" spans="1:10" x14ac:dyDescent="0.25">
      <c r="A428" s="75"/>
      <c r="B428" s="75"/>
      <c r="C428" s="76">
        <v>8.2638888888888887E-2</v>
      </c>
      <c r="D428" s="16">
        <f t="shared" si="21"/>
        <v>119</v>
      </c>
      <c r="E428" s="34">
        <f t="shared" si="25"/>
        <v>111</v>
      </c>
      <c r="F428" s="75">
        <v>3</v>
      </c>
      <c r="G428" s="75"/>
      <c r="H428" s="74"/>
      <c r="I428" s="74"/>
      <c r="J428" s="74"/>
    </row>
    <row r="429" spans="1:10" x14ac:dyDescent="0.25">
      <c r="A429" s="75"/>
      <c r="B429" s="75"/>
      <c r="C429" s="76">
        <v>8.2638888888888887E-2</v>
      </c>
      <c r="D429" s="16">
        <f t="shared" si="21"/>
        <v>119</v>
      </c>
      <c r="E429" s="34">
        <f t="shared" si="25"/>
        <v>111</v>
      </c>
      <c r="F429" s="75">
        <v>4</v>
      </c>
      <c r="G429" s="75"/>
      <c r="H429" s="74"/>
      <c r="I429" s="74"/>
      <c r="J429" s="74"/>
    </row>
    <row r="430" spans="1:10" x14ac:dyDescent="0.25">
      <c r="A430" s="75"/>
      <c r="B430" s="75"/>
      <c r="C430" s="76">
        <v>8.8888888888888892E-2</v>
      </c>
      <c r="D430" s="16">
        <f t="shared" si="21"/>
        <v>128</v>
      </c>
      <c r="E430" s="34">
        <f t="shared" si="25"/>
        <v>120</v>
      </c>
      <c r="F430" s="75">
        <v>5</v>
      </c>
      <c r="G430" s="75"/>
      <c r="H430" s="74"/>
      <c r="I430" s="74"/>
      <c r="J430" s="74"/>
    </row>
    <row r="431" spans="1:10" x14ac:dyDescent="0.25">
      <c r="A431" s="75"/>
      <c r="B431" s="75"/>
      <c r="C431" s="76">
        <v>8.8888888888888892E-2</v>
      </c>
      <c r="D431" s="16">
        <f t="shared" si="21"/>
        <v>128</v>
      </c>
      <c r="E431" s="34">
        <f t="shared" si="25"/>
        <v>120</v>
      </c>
      <c r="F431" s="75">
        <v>8</v>
      </c>
      <c r="G431" s="75"/>
      <c r="H431" s="74"/>
      <c r="I431" s="74"/>
      <c r="J431" s="74"/>
    </row>
    <row r="432" spans="1:10" x14ac:dyDescent="0.25">
      <c r="A432" s="75">
        <v>2</v>
      </c>
      <c r="B432" s="75">
        <v>18</v>
      </c>
      <c r="C432" s="76">
        <v>5.5555555555555558E-3</v>
      </c>
      <c r="D432" s="16">
        <f t="shared" si="21"/>
        <v>8</v>
      </c>
      <c r="E432" s="34">
        <f t="shared" si="25"/>
        <v>0</v>
      </c>
      <c r="F432" s="75">
        <v>0</v>
      </c>
      <c r="G432" s="75"/>
      <c r="H432" s="74"/>
      <c r="I432" s="74"/>
      <c r="J432" s="74"/>
    </row>
    <row r="433" spans="1:10" x14ac:dyDescent="0.25">
      <c r="A433" s="75"/>
      <c r="B433" s="75"/>
      <c r="C433" s="76">
        <v>6.2499999999999995E-3</v>
      </c>
      <c r="D433" s="16">
        <f t="shared" si="21"/>
        <v>8.9999999999999982</v>
      </c>
      <c r="E433" s="34">
        <f t="shared" si="25"/>
        <v>0.99999999999999822</v>
      </c>
      <c r="F433" s="75">
        <v>6</v>
      </c>
      <c r="G433" s="75">
        <v>1</v>
      </c>
      <c r="H433" s="74"/>
      <c r="I433" s="74"/>
      <c r="J433" s="74"/>
    </row>
    <row r="434" spans="1:10" x14ac:dyDescent="0.25">
      <c r="A434" s="75"/>
      <c r="B434" s="75"/>
      <c r="C434" s="76">
        <v>2.4999999999999998E-2</v>
      </c>
      <c r="D434" s="16">
        <f t="shared" si="21"/>
        <v>35.999999999999993</v>
      </c>
      <c r="E434" s="34">
        <f t="shared" si="25"/>
        <v>27.999999999999993</v>
      </c>
      <c r="F434" s="75">
        <v>7</v>
      </c>
      <c r="G434" s="75"/>
      <c r="H434" s="74"/>
      <c r="I434" s="74"/>
      <c r="J434" s="74"/>
    </row>
    <row r="435" spans="1:10" x14ac:dyDescent="0.25">
      <c r="A435" s="75"/>
      <c r="B435" s="75"/>
      <c r="C435" s="76">
        <v>2.4999999999999998E-2</v>
      </c>
      <c r="D435" s="16">
        <f t="shared" si="21"/>
        <v>35.999999999999993</v>
      </c>
      <c r="E435" s="34">
        <f t="shared" si="25"/>
        <v>27.999999999999993</v>
      </c>
      <c r="F435" s="75">
        <v>6</v>
      </c>
      <c r="G435" s="75"/>
      <c r="H435" s="74"/>
      <c r="I435" s="74"/>
      <c r="J435" s="74"/>
    </row>
    <row r="436" spans="1:10" x14ac:dyDescent="0.25">
      <c r="A436" s="75"/>
      <c r="B436" s="75"/>
      <c r="C436" s="76">
        <v>8.8888888888888892E-2</v>
      </c>
      <c r="D436" s="16">
        <f t="shared" si="21"/>
        <v>128</v>
      </c>
      <c r="E436" s="34">
        <f t="shared" si="25"/>
        <v>120</v>
      </c>
      <c r="F436" s="75">
        <v>8</v>
      </c>
      <c r="G436" s="75"/>
      <c r="H436" s="74"/>
      <c r="I436" s="74"/>
      <c r="J436" s="74"/>
    </row>
    <row r="437" spans="1:10" x14ac:dyDescent="0.25">
      <c r="A437" s="75">
        <v>2</v>
      </c>
      <c r="B437" s="75">
        <v>20</v>
      </c>
      <c r="C437" s="76">
        <v>6.2499999999999995E-3</v>
      </c>
      <c r="D437" s="16">
        <f t="shared" si="21"/>
        <v>8.9999999999999982</v>
      </c>
      <c r="E437" s="34">
        <f>D437-9</f>
        <v>0</v>
      </c>
      <c r="F437" s="75">
        <v>0</v>
      </c>
      <c r="G437" s="75"/>
      <c r="H437" s="74"/>
      <c r="I437" s="74"/>
      <c r="J437" s="74"/>
    </row>
    <row r="438" spans="1:10" x14ac:dyDescent="0.25">
      <c r="A438" s="75"/>
      <c r="B438" s="75"/>
      <c r="C438" s="76">
        <v>6.9444444444444441E-3</v>
      </c>
      <c r="D438" s="16">
        <f t="shared" si="21"/>
        <v>10</v>
      </c>
      <c r="E438" s="34">
        <f t="shared" ref="E438:E464" si="26">D438-9</f>
        <v>1</v>
      </c>
      <c r="F438" s="75">
        <v>1</v>
      </c>
      <c r="G438" s="75">
        <v>2</v>
      </c>
      <c r="H438" s="74"/>
      <c r="I438" s="74"/>
      <c r="J438" s="74"/>
    </row>
    <row r="439" spans="1:10" x14ac:dyDescent="0.25">
      <c r="A439" s="75"/>
      <c r="B439" s="75"/>
      <c r="C439" s="76">
        <v>1.1111111111111112E-2</v>
      </c>
      <c r="D439" s="16">
        <f t="shared" si="21"/>
        <v>16</v>
      </c>
      <c r="E439" s="34">
        <f t="shared" si="26"/>
        <v>7</v>
      </c>
      <c r="F439" s="75">
        <v>1</v>
      </c>
      <c r="G439" s="75">
        <v>2</v>
      </c>
      <c r="H439" s="74"/>
      <c r="I439" s="74"/>
      <c r="J439" s="74"/>
    </row>
    <row r="440" spans="1:10" x14ac:dyDescent="0.25">
      <c r="A440" s="75"/>
      <c r="B440" s="75"/>
      <c r="C440" s="76">
        <v>1.1805555555555555E-2</v>
      </c>
      <c r="D440" s="16">
        <f t="shared" si="21"/>
        <v>17</v>
      </c>
      <c r="E440" s="34">
        <f t="shared" si="26"/>
        <v>8</v>
      </c>
      <c r="F440" s="75">
        <v>4</v>
      </c>
      <c r="G440" s="75"/>
      <c r="H440" s="74"/>
      <c r="I440" s="74"/>
      <c r="J440" s="74"/>
    </row>
    <row r="441" spans="1:10" x14ac:dyDescent="0.25">
      <c r="A441" s="75"/>
      <c r="B441" s="75"/>
      <c r="C441" s="76">
        <v>1.2499999999999999E-2</v>
      </c>
      <c r="D441" s="16">
        <f t="shared" si="21"/>
        <v>17.999999999999996</v>
      </c>
      <c r="E441" s="34">
        <f t="shared" si="26"/>
        <v>8.9999999999999964</v>
      </c>
      <c r="F441" s="75">
        <v>5</v>
      </c>
      <c r="G441" s="75"/>
      <c r="H441" s="74"/>
      <c r="I441" s="74"/>
      <c r="J441" s="74"/>
    </row>
    <row r="442" spans="1:10" x14ac:dyDescent="0.25">
      <c r="A442" s="75"/>
      <c r="B442" s="75"/>
      <c r="C442" s="76">
        <v>1.3888888888888888E-2</v>
      </c>
      <c r="D442" s="16">
        <f t="shared" si="21"/>
        <v>20</v>
      </c>
      <c r="E442" s="34">
        <f t="shared" si="26"/>
        <v>11</v>
      </c>
      <c r="F442" s="75">
        <v>1</v>
      </c>
      <c r="G442" s="75">
        <v>2</v>
      </c>
      <c r="H442" s="74"/>
      <c r="I442" s="74"/>
      <c r="J442" s="74"/>
    </row>
    <row r="443" spans="1:10" x14ac:dyDescent="0.25">
      <c r="A443" s="75"/>
      <c r="B443" s="75"/>
      <c r="C443" s="76">
        <v>1.4583333333333332E-2</v>
      </c>
      <c r="D443" s="16">
        <f t="shared" si="21"/>
        <v>20.999999999999996</v>
      </c>
      <c r="E443" s="34">
        <f t="shared" si="26"/>
        <v>11.999999999999996</v>
      </c>
      <c r="F443" s="75">
        <v>1</v>
      </c>
      <c r="G443" s="75">
        <v>2</v>
      </c>
      <c r="H443" s="74"/>
      <c r="I443" s="74"/>
      <c r="J443" s="74"/>
    </row>
    <row r="444" spans="1:10" x14ac:dyDescent="0.25">
      <c r="A444" s="75"/>
      <c r="B444" s="75"/>
      <c r="C444" s="76">
        <v>1.8055555555555557E-2</v>
      </c>
      <c r="D444" s="16">
        <f t="shared" si="21"/>
        <v>26.000000000000004</v>
      </c>
      <c r="E444" s="34">
        <f t="shared" si="26"/>
        <v>17.000000000000004</v>
      </c>
      <c r="F444" s="75">
        <v>1</v>
      </c>
      <c r="G444" s="75">
        <v>2</v>
      </c>
      <c r="H444" s="74"/>
      <c r="I444" s="74"/>
      <c r="J444" s="74"/>
    </row>
    <row r="445" spans="1:10" x14ac:dyDescent="0.25">
      <c r="A445" s="75"/>
      <c r="B445" s="75"/>
      <c r="C445" s="76">
        <v>4.5833333333333337E-2</v>
      </c>
      <c r="D445" s="16">
        <f t="shared" si="21"/>
        <v>66</v>
      </c>
      <c r="E445" s="34">
        <f t="shared" si="26"/>
        <v>57</v>
      </c>
      <c r="F445" s="75">
        <v>1</v>
      </c>
      <c r="G445" s="75">
        <v>2</v>
      </c>
      <c r="H445" s="74"/>
      <c r="I445" s="74"/>
      <c r="J445" s="74"/>
    </row>
    <row r="446" spans="1:10" x14ac:dyDescent="0.25">
      <c r="A446" s="75"/>
      <c r="B446" s="75"/>
      <c r="C446" s="76">
        <v>4.6527777777777779E-2</v>
      </c>
      <c r="D446" s="16">
        <f t="shared" si="21"/>
        <v>67</v>
      </c>
      <c r="E446" s="34">
        <f t="shared" si="26"/>
        <v>58</v>
      </c>
      <c r="F446" s="75">
        <v>1</v>
      </c>
      <c r="G446" s="75">
        <v>2</v>
      </c>
      <c r="H446" s="74"/>
      <c r="I446" s="74"/>
      <c r="J446" s="74"/>
    </row>
    <row r="447" spans="1:10" x14ac:dyDescent="0.25">
      <c r="A447" s="75"/>
      <c r="B447" s="75"/>
      <c r="C447" s="76">
        <v>4.7222222222222221E-2</v>
      </c>
      <c r="D447" s="16">
        <f t="shared" si="21"/>
        <v>68</v>
      </c>
      <c r="E447" s="34">
        <f t="shared" si="26"/>
        <v>59</v>
      </c>
      <c r="F447" s="75">
        <v>1</v>
      </c>
      <c r="G447" s="75">
        <v>2</v>
      </c>
      <c r="H447" s="74"/>
      <c r="I447" s="74"/>
      <c r="J447" s="74"/>
    </row>
    <row r="448" spans="1:10" x14ac:dyDescent="0.25">
      <c r="A448" s="75"/>
      <c r="B448" s="75"/>
      <c r="C448" s="76">
        <v>4.7916666666666663E-2</v>
      </c>
      <c r="D448" s="16">
        <f t="shared" si="21"/>
        <v>69</v>
      </c>
      <c r="E448" s="34">
        <f t="shared" si="26"/>
        <v>60</v>
      </c>
      <c r="F448" s="75">
        <v>1</v>
      </c>
      <c r="G448" s="75">
        <v>2</v>
      </c>
      <c r="H448" s="74"/>
      <c r="I448" s="74"/>
      <c r="J448" s="74"/>
    </row>
    <row r="449" spans="1:10" x14ac:dyDescent="0.25">
      <c r="A449" s="75"/>
      <c r="B449" s="75"/>
      <c r="C449" s="76">
        <v>5.347222222222222E-2</v>
      </c>
      <c r="D449" s="16">
        <f t="shared" si="21"/>
        <v>77</v>
      </c>
      <c r="E449" s="34">
        <f t="shared" si="26"/>
        <v>68</v>
      </c>
      <c r="F449" s="75">
        <v>1</v>
      </c>
      <c r="G449" s="75">
        <v>2</v>
      </c>
      <c r="H449" s="74"/>
      <c r="I449" s="74"/>
      <c r="J449" s="74"/>
    </row>
    <row r="450" spans="1:10" x14ac:dyDescent="0.25">
      <c r="A450" s="75"/>
      <c r="B450" s="75"/>
      <c r="C450" s="76">
        <v>5.4166666666666669E-2</v>
      </c>
      <c r="D450" s="16">
        <f t="shared" si="21"/>
        <v>78</v>
      </c>
      <c r="E450" s="34">
        <f t="shared" si="26"/>
        <v>69</v>
      </c>
      <c r="F450" s="75">
        <v>1</v>
      </c>
      <c r="G450" s="75">
        <v>2</v>
      </c>
      <c r="H450" s="74"/>
      <c r="I450" s="74"/>
      <c r="J450" s="74"/>
    </row>
    <row r="451" spans="1:10" x14ac:dyDescent="0.25">
      <c r="A451" s="75"/>
      <c r="B451" s="75"/>
      <c r="C451" s="76">
        <v>5.5555555555555552E-2</v>
      </c>
      <c r="D451" s="16">
        <f t="shared" si="21"/>
        <v>80</v>
      </c>
      <c r="E451" s="34">
        <f t="shared" si="26"/>
        <v>71</v>
      </c>
      <c r="F451" s="75">
        <v>1</v>
      </c>
      <c r="G451" s="75">
        <v>2</v>
      </c>
      <c r="H451" s="74"/>
      <c r="I451" s="74"/>
      <c r="J451" s="74"/>
    </row>
    <row r="452" spans="1:10" x14ac:dyDescent="0.25">
      <c r="A452" s="75"/>
      <c r="B452" s="75"/>
      <c r="C452" s="76">
        <v>5.6250000000000001E-2</v>
      </c>
      <c r="D452" s="16">
        <f t="shared" si="21"/>
        <v>81</v>
      </c>
      <c r="E452" s="34">
        <f t="shared" si="26"/>
        <v>72</v>
      </c>
      <c r="F452" s="75">
        <v>1</v>
      </c>
      <c r="G452" s="75">
        <v>2</v>
      </c>
      <c r="H452" s="74"/>
      <c r="I452" s="74"/>
      <c r="J452" s="74"/>
    </row>
    <row r="453" spans="1:10" x14ac:dyDescent="0.25">
      <c r="A453" s="75"/>
      <c r="B453" s="75"/>
      <c r="C453" s="76">
        <v>5.6944444444444443E-2</v>
      </c>
      <c r="D453" s="16">
        <f t="shared" si="21"/>
        <v>82</v>
      </c>
      <c r="E453" s="34">
        <f t="shared" si="26"/>
        <v>73</v>
      </c>
      <c r="F453" s="75">
        <v>1</v>
      </c>
      <c r="G453" s="75">
        <v>2</v>
      </c>
      <c r="H453" s="74"/>
      <c r="I453" s="74"/>
      <c r="J453" s="74"/>
    </row>
    <row r="454" spans="1:10" x14ac:dyDescent="0.25">
      <c r="A454" s="75"/>
      <c r="B454" s="75"/>
      <c r="C454" s="76">
        <v>5.8333333333333327E-2</v>
      </c>
      <c r="D454" s="16">
        <f t="shared" si="21"/>
        <v>83.999999999999986</v>
      </c>
      <c r="E454" s="34">
        <f t="shared" si="26"/>
        <v>74.999999999999986</v>
      </c>
      <c r="F454" s="75">
        <v>1</v>
      </c>
      <c r="G454" s="75">
        <v>2</v>
      </c>
      <c r="H454" s="74"/>
      <c r="I454" s="74"/>
      <c r="J454" s="74"/>
    </row>
    <row r="455" spans="1:10" x14ac:dyDescent="0.25">
      <c r="A455" s="75"/>
      <c r="B455" s="75"/>
      <c r="C455" s="76">
        <v>7.6388888888888895E-2</v>
      </c>
      <c r="D455" s="16">
        <f t="shared" ref="D455:D518" si="27">C455*60*24</f>
        <v>110.00000000000001</v>
      </c>
      <c r="E455" s="34">
        <f t="shared" si="26"/>
        <v>101.00000000000001</v>
      </c>
      <c r="F455" s="75">
        <v>1</v>
      </c>
      <c r="G455" s="75">
        <v>2</v>
      </c>
      <c r="H455" s="74"/>
      <c r="I455" s="74"/>
      <c r="J455" s="74"/>
    </row>
    <row r="456" spans="1:10" x14ac:dyDescent="0.25">
      <c r="A456" s="75"/>
      <c r="B456" s="75"/>
      <c r="C456" s="76">
        <v>7.9166666666666663E-2</v>
      </c>
      <c r="D456" s="16">
        <f t="shared" si="27"/>
        <v>114</v>
      </c>
      <c r="E456" s="34">
        <f t="shared" si="26"/>
        <v>105</v>
      </c>
      <c r="F456" s="75">
        <v>2</v>
      </c>
      <c r="G456" s="75">
        <v>2</v>
      </c>
      <c r="H456" s="74"/>
      <c r="I456" s="74"/>
      <c r="J456" s="74"/>
    </row>
    <row r="457" spans="1:10" x14ac:dyDescent="0.25">
      <c r="A457" s="75"/>
      <c r="B457" s="75"/>
      <c r="C457" s="76">
        <v>7.9861111111111105E-2</v>
      </c>
      <c r="D457" s="16">
        <f t="shared" si="27"/>
        <v>114.99999999999999</v>
      </c>
      <c r="E457" s="34">
        <f t="shared" si="26"/>
        <v>105.99999999999999</v>
      </c>
      <c r="F457" s="75">
        <v>3</v>
      </c>
      <c r="G457" s="75"/>
      <c r="H457" s="74"/>
      <c r="I457" s="74"/>
      <c r="J457" s="74"/>
    </row>
    <row r="458" spans="1:10" x14ac:dyDescent="0.25">
      <c r="A458" s="75"/>
      <c r="B458" s="75"/>
      <c r="C458" s="76">
        <v>8.0555555555555561E-2</v>
      </c>
      <c r="D458" s="16">
        <f t="shared" si="27"/>
        <v>116.00000000000001</v>
      </c>
      <c r="E458" s="34">
        <f t="shared" si="26"/>
        <v>107.00000000000001</v>
      </c>
      <c r="F458" s="75">
        <v>2</v>
      </c>
      <c r="G458" s="75">
        <v>2</v>
      </c>
      <c r="H458" s="74"/>
      <c r="I458" s="74"/>
      <c r="J458" s="74"/>
    </row>
    <row r="459" spans="1:10" x14ac:dyDescent="0.25">
      <c r="A459" s="75"/>
      <c r="B459" s="75"/>
      <c r="C459" s="76">
        <v>8.1250000000000003E-2</v>
      </c>
      <c r="D459" s="16">
        <f t="shared" si="27"/>
        <v>117</v>
      </c>
      <c r="E459" s="34">
        <f t="shared" si="26"/>
        <v>108</v>
      </c>
      <c r="F459" s="75">
        <v>3</v>
      </c>
      <c r="G459" s="75"/>
      <c r="H459" s="74"/>
      <c r="I459" s="74"/>
      <c r="J459" s="74"/>
    </row>
    <row r="460" spans="1:10" x14ac:dyDescent="0.25">
      <c r="A460" s="75"/>
      <c r="B460" s="75"/>
      <c r="C460" s="76">
        <v>8.1944444444444445E-2</v>
      </c>
      <c r="D460" s="16">
        <f t="shared" si="27"/>
        <v>118</v>
      </c>
      <c r="E460" s="34">
        <f t="shared" si="26"/>
        <v>109</v>
      </c>
      <c r="F460" s="75">
        <v>1</v>
      </c>
      <c r="G460" s="75">
        <v>1</v>
      </c>
    </row>
    <row r="461" spans="1:10" x14ac:dyDescent="0.25">
      <c r="A461" s="75"/>
      <c r="B461" s="75"/>
      <c r="C461" s="76">
        <v>8.1944444444444445E-2</v>
      </c>
      <c r="D461" s="16">
        <f t="shared" si="27"/>
        <v>118</v>
      </c>
      <c r="E461" s="34">
        <f t="shared" si="26"/>
        <v>109</v>
      </c>
      <c r="F461" s="75">
        <v>1</v>
      </c>
      <c r="G461" s="75">
        <v>1</v>
      </c>
    </row>
    <row r="462" spans="1:10" x14ac:dyDescent="0.25">
      <c r="A462" s="75"/>
      <c r="B462" s="75"/>
      <c r="C462" s="76">
        <v>8.2638888888888887E-2</v>
      </c>
      <c r="D462" s="16">
        <f t="shared" si="27"/>
        <v>119</v>
      </c>
      <c r="E462" s="34">
        <f t="shared" si="26"/>
        <v>110</v>
      </c>
      <c r="F462" s="75">
        <v>1</v>
      </c>
      <c r="G462" s="75">
        <v>2</v>
      </c>
    </row>
    <row r="463" spans="1:10" x14ac:dyDescent="0.25">
      <c r="A463" s="75"/>
      <c r="B463" s="75"/>
      <c r="C463" s="76">
        <v>8.8888888888888892E-2</v>
      </c>
      <c r="D463" s="16">
        <f t="shared" si="27"/>
        <v>128</v>
      </c>
      <c r="E463" s="34">
        <f t="shared" si="26"/>
        <v>119</v>
      </c>
      <c r="F463" s="75">
        <v>1</v>
      </c>
      <c r="G463" s="75">
        <v>2</v>
      </c>
    </row>
    <row r="464" spans="1:10" x14ac:dyDescent="0.25">
      <c r="A464" s="75"/>
      <c r="B464" s="75"/>
      <c r="C464" s="76">
        <v>8.9583333333333334E-2</v>
      </c>
      <c r="D464" s="16">
        <f t="shared" si="27"/>
        <v>129</v>
      </c>
      <c r="E464" s="34">
        <f t="shared" si="26"/>
        <v>120</v>
      </c>
      <c r="F464" s="75">
        <v>8</v>
      </c>
      <c r="G464" s="75"/>
    </row>
    <row r="465" spans="1:7" x14ac:dyDescent="0.25">
      <c r="A465" s="75">
        <v>2</v>
      </c>
      <c r="B465" s="75">
        <v>22</v>
      </c>
      <c r="C465" s="76">
        <v>5.5555555555555558E-3</v>
      </c>
      <c r="D465" s="16">
        <f t="shared" si="27"/>
        <v>8</v>
      </c>
      <c r="E465" s="34">
        <f>D465-8</f>
        <v>0</v>
      </c>
      <c r="F465" s="75">
        <v>0</v>
      </c>
      <c r="G465" s="75"/>
    </row>
    <row r="466" spans="1:7" x14ac:dyDescent="0.25">
      <c r="A466" s="75"/>
      <c r="B466" s="75"/>
      <c r="C466" s="76">
        <v>6.2499999999999995E-3</v>
      </c>
      <c r="D466" s="16">
        <f t="shared" si="27"/>
        <v>8.9999999999999982</v>
      </c>
      <c r="E466" s="34">
        <f t="shared" ref="E466:E514" si="28">D466-8</f>
        <v>0.99999999999999822</v>
      </c>
      <c r="F466" s="75">
        <v>6</v>
      </c>
      <c r="G466" s="75"/>
    </row>
    <row r="467" spans="1:7" x14ac:dyDescent="0.25">
      <c r="A467" s="75"/>
      <c r="B467" s="75"/>
      <c r="C467" s="76">
        <v>7.6388888888888886E-3</v>
      </c>
      <c r="D467" s="16">
        <f t="shared" si="27"/>
        <v>11</v>
      </c>
      <c r="E467" s="34">
        <f t="shared" si="28"/>
        <v>3</v>
      </c>
      <c r="F467" s="75">
        <v>7</v>
      </c>
      <c r="G467" s="75"/>
    </row>
    <row r="468" spans="1:7" x14ac:dyDescent="0.25">
      <c r="A468" s="75"/>
      <c r="B468" s="75"/>
      <c r="C468" s="76">
        <v>8.3333333333333332E-3</v>
      </c>
      <c r="D468" s="16">
        <f t="shared" si="27"/>
        <v>12</v>
      </c>
      <c r="E468" s="34">
        <f t="shared" si="28"/>
        <v>4</v>
      </c>
      <c r="F468" s="75">
        <v>1</v>
      </c>
      <c r="G468" s="75">
        <v>2</v>
      </c>
    </row>
    <row r="469" spans="1:7" x14ac:dyDescent="0.25">
      <c r="A469" s="75"/>
      <c r="B469" s="75"/>
      <c r="C469" s="76">
        <v>1.6666666666666666E-2</v>
      </c>
      <c r="D469" s="16">
        <f t="shared" si="27"/>
        <v>24</v>
      </c>
      <c r="E469" s="34">
        <f t="shared" si="28"/>
        <v>16</v>
      </c>
      <c r="F469" s="75">
        <v>1</v>
      </c>
      <c r="G469" s="75">
        <v>2</v>
      </c>
    </row>
    <row r="470" spans="1:7" x14ac:dyDescent="0.25">
      <c r="A470" s="75"/>
      <c r="B470" s="75"/>
      <c r="C470" s="76">
        <v>1.7361111111111112E-2</v>
      </c>
      <c r="D470" s="16">
        <f t="shared" si="27"/>
        <v>25</v>
      </c>
      <c r="E470" s="34">
        <f t="shared" si="28"/>
        <v>17</v>
      </c>
      <c r="F470" s="75">
        <v>6</v>
      </c>
      <c r="G470" s="75"/>
    </row>
    <row r="471" spans="1:7" x14ac:dyDescent="0.25">
      <c r="A471" s="75"/>
      <c r="B471" s="75"/>
      <c r="C471" s="76">
        <v>1.8749999999999999E-2</v>
      </c>
      <c r="D471" s="16">
        <f t="shared" si="27"/>
        <v>27</v>
      </c>
      <c r="E471" s="34">
        <f t="shared" si="28"/>
        <v>19</v>
      </c>
      <c r="F471" s="75">
        <v>7</v>
      </c>
      <c r="G471" s="75"/>
    </row>
    <row r="472" spans="1:7" x14ac:dyDescent="0.25">
      <c r="A472" s="75"/>
      <c r="B472" s="75"/>
      <c r="C472" s="76">
        <v>1.8749999999999999E-2</v>
      </c>
      <c r="D472" s="16">
        <f t="shared" si="27"/>
        <v>27</v>
      </c>
      <c r="E472" s="34">
        <f t="shared" si="28"/>
        <v>19</v>
      </c>
      <c r="F472" s="75">
        <v>6</v>
      </c>
      <c r="G472" s="75"/>
    </row>
    <row r="473" spans="1:7" x14ac:dyDescent="0.25">
      <c r="A473" s="75"/>
      <c r="B473" s="75"/>
      <c r="C473" s="76">
        <v>2.013888888888889E-2</v>
      </c>
      <c r="D473" s="16">
        <f t="shared" si="27"/>
        <v>29.000000000000004</v>
      </c>
      <c r="E473" s="34">
        <f t="shared" si="28"/>
        <v>21.000000000000004</v>
      </c>
      <c r="F473" s="75">
        <v>7</v>
      </c>
      <c r="G473" s="75"/>
    </row>
    <row r="474" spans="1:7" x14ac:dyDescent="0.25">
      <c r="A474" s="75"/>
      <c r="B474" s="75"/>
      <c r="C474" s="76">
        <v>2.0833333333333332E-2</v>
      </c>
      <c r="D474" s="16">
        <f t="shared" si="27"/>
        <v>30</v>
      </c>
      <c r="E474" s="34">
        <f t="shared" si="28"/>
        <v>22</v>
      </c>
      <c r="F474" s="75">
        <v>1</v>
      </c>
      <c r="G474" s="75">
        <v>2</v>
      </c>
    </row>
    <row r="475" spans="1:7" x14ac:dyDescent="0.25">
      <c r="A475" s="75"/>
      <c r="B475" s="75"/>
      <c r="C475" s="76">
        <v>2.1527777777777781E-2</v>
      </c>
      <c r="D475" s="16">
        <f t="shared" si="27"/>
        <v>31.000000000000007</v>
      </c>
      <c r="E475" s="34">
        <f t="shared" si="28"/>
        <v>23.000000000000007</v>
      </c>
      <c r="F475" s="75">
        <v>6</v>
      </c>
      <c r="G475" s="75"/>
    </row>
    <row r="476" spans="1:7" x14ac:dyDescent="0.25">
      <c r="A476" s="75"/>
      <c r="B476" s="75"/>
      <c r="C476" s="76">
        <v>8.8888888888888892E-2</v>
      </c>
      <c r="D476" s="16">
        <f t="shared" si="27"/>
        <v>128</v>
      </c>
      <c r="E476" s="34">
        <f t="shared" si="28"/>
        <v>120</v>
      </c>
      <c r="F476" s="75">
        <v>8</v>
      </c>
      <c r="G476" s="75"/>
    </row>
    <row r="477" spans="1:7" x14ac:dyDescent="0.25">
      <c r="A477" s="75">
        <v>2</v>
      </c>
      <c r="B477" s="75">
        <v>24</v>
      </c>
      <c r="C477" s="76">
        <v>5.5555555555555558E-3</v>
      </c>
      <c r="D477" s="16">
        <f t="shared" si="27"/>
        <v>8</v>
      </c>
      <c r="E477" s="34">
        <f t="shared" si="28"/>
        <v>0</v>
      </c>
      <c r="F477" s="75">
        <v>0</v>
      </c>
      <c r="G477" s="75"/>
    </row>
    <row r="478" spans="1:7" x14ac:dyDescent="0.25">
      <c r="A478" s="75"/>
      <c r="B478" s="75"/>
      <c r="C478" s="76">
        <v>1.5972222222222224E-2</v>
      </c>
      <c r="D478" s="16">
        <f t="shared" si="27"/>
        <v>23.000000000000004</v>
      </c>
      <c r="E478" s="34">
        <f t="shared" si="28"/>
        <v>15.000000000000004</v>
      </c>
      <c r="F478" s="75">
        <v>1</v>
      </c>
      <c r="G478" s="75">
        <v>2</v>
      </c>
    </row>
    <row r="479" spans="1:7" x14ac:dyDescent="0.25">
      <c r="A479" s="75"/>
      <c r="B479" s="75"/>
      <c r="C479" s="76">
        <v>1.6666666666666666E-2</v>
      </c>
      <c r="D479" s="16">
        <f t="shared" si="27"/>
        <v>24</v>
      </c>
      <c r="E479" s="34">
        <f t="shared" si="28"/>
        <v>16</v>
      </c>
      <c r="F479" s="75">
        <v>1</v>
      </c>
      <c r="G479" s="75">
        <v>4</v>
      </c>
    </row>
    <row r="480" spans="1:7" x14ac:dyDescent="0.25">
      <c r="A480" s="75"/>
      <c r="B480" s="75"/>
      <c r="C480" s="76">
        <v>1.7361111111111112E-2</v>
      </c>
      <c r="D480" s="16">
        <f t="shared" si="27"/>
        <v>25</v>
      </c>
      <c r="E480" s="34">
        <f t="shared" si="28"/>
        <v>17</v>
      </c>
      <c r="F480" s="75">
        <v>1</v>
      </c>
      <c r="G480" s="75">
        <v>4</v>
      </c>
    </row>
    <row r="481" spans="1:7" x14ac:dyDescent="0.25">
      <c r="A481" s="75"/>
      <c r="B481" s="75"/>
      <c r="C481" s="76">
        <v>2.013888888888889E-2</v>
      </c>
      <c r="D481" s="16">
        <f t="shared" si="27"/>
        <v>29.000000000000004</v>
      </c>
      <c r="E481" s="34">
        <f t="shared" si="28"/>
        <v>21.000000000000004</v>
      </c>
      <c r="F481" s="75">
        <v>1</v>
      </c>
      <c r="G481" s="75">
        <v>2</v>
      </c>
    </row>
    <row r="482" spans="1:7" x14ac:dyDescent="0.25">
      <c r="A482" s="75"/>
      <c r="B482" s="75"/>
      <c r="C482" s="76">
        <v>2.0833333333333332E-2</v>
      </c>
      <c r="D482" s="16">
        <f t="shared" si="27"/>
        <v>30</v>
      </c>
      <c r="E482" s="34">
        <f t="shared" si="28"/>
        <v>22</v>
      </c>
      <c r="F482" s="75">
        <v>1</v>
      </c>
      <c r="G482" s="75">
        <v>3</v>
      </c>
    </row>
    <row r="483" spans="1:7" x14ac:dyDescent="0.25">
      <c r="A483" s="75"/>
      <c r="B483" s="75"/>
      <c r="C483" s="76">
        <v>2.1527777777777781E-2</v>
      </c>
      <c r="D483" s="16">
        <f t="shared" si="27"/>
        <v>31.000000000000007</v>
      </c>
      <c r="E483" s="34">
        <f t="shared" si="28"/>
        <v>23.000000000000007</v>
      </c>
      <c r="F483" s="75">
        <v>1</v>
      </c>
      <c r="G483" s="75">
        <v>2</v>
      </c>
    </row>
    <row r="484" spans="1:7" x14ac:dyDescent="0.25">
      <c r="A484" s="75"/>
      <c r="B484" s="75"/>
      <c r="C484" s="76">
        <v>2.2222222222222223E-2</v>
      </c>
      <c r="D484" s="16">
        <f t="shared" si="27"/>
        <v>32</v>
      </c>
      <c r="E484" s="34">
        <f t="shared" si="28"/>
        <v>24</v>
      </c>
      <c r="F484" s="75">
        <v>1</v>
      </c>
      <c r="G484" s="75">
        <v>2</v>
      </c>
    </row>
    <row r="485" spans="1:7" x14ac:dyDescent="0.25">
      <c r="A485" s="75"/>
      <c r="B485" s="75"/>
      <c r="C485" s="76">
        <v>2.2222222222222223E-2</v>
      </c>
      <c r="D485" s="16">
        <f t="shared" si="27"/>
        <v>32</v>
      </c>
      <c r="E485" s="34">
        <f t="shared" si="28"/>
        <v>24</v>
      </c>
      <c r="F485" s="75">
        <v>2</v>
      </c>
      <c r="G485" s="75">
        <v>2</v>
      </c>
    </row>
    <row r="486" spans="1:7" x14ac:dyDescent="0.25">
      <c r="A486" s="75"/>
      <c r="B486" s="75"/>
      <c r="C486" s="76">
        <v>2.2916666666666669E-2</v>
      </c>
      <c r="D486" s="16">
        <f t="shared" si="27"/>
        <v>33</v>
      </c>
      <c r="E486" s="34">
        <f t="shared" si="28"/>
        <v>25</v>
      </c>
      <c r="F486" s="75">
        <v>3</v>
      </c>
      <c r="G486" s="75"/>
    </row>
    <row r="487" spans="1:7" x14ac:dyDescent="0.25">
      <c r="A487" s="75"/>
      <c r="B487" s="75"/>
      <c r="C487" s="76">
        <v>2.2916666666666669E-2</v>
      </c>
      <c r="D487" s="16">
        <f t="shared" si="27"/>
        <v>33</v>
      </c>
      <c r="E487" s="34">
        <f t="shared" si="28"/>
        <v>25</v>
      </c>
      <c r="F487" s="75">
        <v>4</v>
      </c>
      <c r="G487" s="75"/>
    </row>
    <row r="488" spans="1:7" x14ac:dyDescent="0.25">
      <c r="A488" s="75"/>
      <c r="B488" s="75"/>
      <c r="C488" s="76">
        <v>2.361111111111111E-2</v>
      </c>
      <c r="D488" s="16">
        <f t="shared" si="27"/>
        <v>34</v>
      </c>
      <c r="E488" s="34">
        <f t="shared" si="28"/>
        <v>26</v>
      </c>
      <c r="F488" s="75">
        <v>5</v>
      </c>
      <c r="G488" s="75"/>
    </row>
    <row r="489" spans="1:7" x14ac:dyDescent="0.25">
      <c r="A489" s="75"/>
      <c r="B489" s="75"/>
      <c r="C489" s="76">
        <v>2.4305555555555556E-2</v>
      </c>
      <c r="D489" s="16">
        <f t="shared" si="27"/>
        <v>35</v>
      </c>
      <c r="E489" s="34">
        <f t="shared" si="28"/>
        <v>27</v>
      </c>
      <c r="F489" s="75">
        <v>1</v>
      </c>
      <c r="G489" s="75">
        <v>2</v>
      </c>
    </row>
    <row r="490" spans="1:7" x14ac:dyDescent="0.25">
      <c r="A490" s="75"/>
      <c r="B490" s="75"/>
      <c r="C490" s="76">
        <v>2.4999999999999998E-2</v>
      </c>
      <c r="D490" s="16">
        <f t="shared" si="27"/>
        <v>35.999999999999993</v>
      </c>
      <c r="E490" s="34">
        <f t="shared" si="28"/>
        <v>27.999999999999993</v>
      </c>
      <c r="F490" s="75">
        <v>2</v>
      </c>
      <c r="G490" s="75">
        <v>2</v>
      </c>
    </row>
    <row r="491" spans="1:7" x14ac:dyDescent="0.25">
      <c r="A491" s="75"/>
      <c r="B491" s="75"/>
      <c r="C491" s="76">
        <v>2.5694444444444447E-2</v>
      </c>
      <c r="D491" s="16">
        <f t="shared" si="27"/>
        <v>37</v>
      </c>
      <c r="E491" s="34">
        <f t="shared" si="28"/>
        <v>29</v>
      </c>
      <c r="F491" s="75">
        <v>3</v>
      </c>
      <c r="G491" s="75"/>
    </row>
    <row r="492" spans="1:7" x14ac:dyDescent="0.25">
      <c r="A492" s="75"/>
      <c r="B492" s="75"/>
      <c r="C492" s="76">
        <v>2.5694444444444447E-2</v>
      </c>
      <c r="D492" s="16">
        <f t="shared" si="27"/>
        <v>37</v>
      </c>
      <c r="E492" s="34">
        <f t="shared" si="28"/>
        <v>29</v>
      </c>
      <c r="F492" s="75">
        <v>1</v>
      </c>
      <c r="G492" s="75">
        <v>2</v>
      </c>
    </row>
    <row r="493" spans="1:7" x14ac:dyDescent="0.25">
      <c r="A493" s="75"/>
      <c r="B493" s="75"/>
      <c r="C493" s="76">
        <v>2.7083333333333334E-2</v>
      </c>
      <c r="D493" s="16">
        <f t="shared" si="27"/>
        <v>39</v>
      </c>
      <c r="E493" s="34">
        <f t="shared" si="28"/>
        <v>31</v>
      </c>
      <c r="F493" s="75">
        <v>1</v>
      </c>
      <c r="G493" s="75">
        <v>2</v>
      </c>
    </row>
    <row r="494" spans="1:7" x14ac:dyDescent="0.25">
      <c r="A494" s="75"/>
      <c r="B494" s="75"/>
      <c r="C494" s="76">
        <v>2.7777777777777776E-2</v>
      </c>
      <c r="D494" s="16">
        <f t="shared" si="27"/>
        <v>40</v>
      </c>
      <c r="E494" s="34">
        <f t="shared" si="28"/>
        <v>32</v>
      </c>
      <c r="F494" s="75">
        <v>4</v>
      </c>
      <c r="G494" s="75"/>
    </row>
    <row r="495" spans="1:7" x14ac:dyDescent="0.25">
      <c r="A495" s="75"/>
      <c r="B495" s="75"/>
      <c r="C495" s="76">
        <v>2.9166666666666664E-2</v>
      </c>
      <c r="D495" s="16">
        <f t="shared" si="27"/>
        <v>41.999999999999993</v>
      </c>
      <c r="E495" s="34">
        <f t="shared" si="28"/>
        <v>33.999999999999993</v>
      </c>
      <c r="F495" s="75">
        <v>5</v>
      </c>
      <c r="G495" s="75"/>
    </row>
    <row r="496" spans="1:7" x14ac:dyDescent="0.25">
      <c r="A496" s="75"/>
      <c r="B496" s="75"/>
      <c r="C496" s="76">
        <v>2.9861111111111113E-2</v>
      </c>
      <c r="D496" s="16">
        <f t="shared" si="27"/>
        <v>43</v>
      </c>
      <c r="E496" s="34">
        <f t="shared" si="28"/>
        <v>35</v>
      </c>
      <c r="F496" s="75">
        <v>4</v>
      </c>
      <c r="G496" s="75"/>
    </row>
    <row r="497" spans="1:7" x14ac:dyDescent="0.25">
      <c r="A497" s="75"/>
      <c r="B497" s="75"/>
      <c r="C497" s="76">
        <v>3.1944444444444449E-2</v>
      </c>
      <c r="D497" s="16">
        <f t="shared" si="27"/>
        <v>46.000000000000007</v>
      </c>
      <c r="E497" s="34">
        <f t="shared" si="28"/>
        <v>38.000000000000007</v>
      </c>
      <c r="F497" s="75">
        <v>5</v>
      </c>
      <c r="G497" s="75"/>
    </row>
    <row r="498" spans="1:7" x14ac:dyDescent="0.25">
      <c r="A498" s="75"/>
      <c r="B498" s="75"/>
      <c r="C498" s="76">
        <v>3.2638888888888891E-2</v>
      </c>
      <c r="D498" s="16">
        <f t="shared" si="27"/>
        <v>47</v>
      </c>
      <c r="E498" s="34">
        <f t="shared" si="28"/>
        <v>39</v>
      </c>
      <c r="F498" s="75">
        <v>4</v>
      </c>
      <c r="G498" s="75"/>
    </row>
    <row r="499" spans="1:7" x14ac:dyDescent="0.25">
      <c r="A499" s="75"/>
      <c r="B499" s="75"/>
      <c r="C499" s="76">
        <v>3.4027777777777775E-2</v>
      </c>
      <c r="D499" s="16">
        <f t="shared" si="27"/>
        <v>49</v>
      </c>
      <c r="E499" s="34">
        <f t="shared" si="28"/>
        <v>41</v>
      </c>
      <c r="F499" s="75">
        <v>5</v>
      </c>
      <c r="G499" s="75"/>
    </row>
    <row r="500" spans="1:7" x14ac:dyDescent="0.25">
      <c r="A500" s="75"/>
      <c r="B500" s="75"/>
      <c r="C500" s="76">
        <v>3.4722222222222224E-2</v>
      </c>
      <c r="D500" s="16">
        <f t="shared" si="27"/>
        <v>50</v>
      </c>
      <c r="E500" s="34">
        <f t="shared" si="28"/>
        <v>42</v>
      </c>
      <c r="F500" s="75">
        <v>4</v>
      </c>
      <c r="G500" s="75"/>
    </row>
    <row r="501" spans="1:7" x14ac:dyDescent="0.25">
      <c r="A501" s="75"/>
      <c r="B501" s="75"/>
      <c r="C501" s="76">
        <v>3.6805555555555557E-2</v>
      </c>
      <c r="D501" s="16">
        <f t="shared" si="27"/>
        <v>53</v>
      </c>
      <c r="E501" s="34">
        <f t="shared" si="28"/>
        <v>45</v>
      </c>
      <c r="F501" s="75">
        <v>5</v>
      </c>
      <c r="G501" s="75"/>
    </row>
    <row r="502" spans="1:7" x14ac:dyDescent="0.25">
      <c r="A502" s="75"/>
      <c r="B502" s="75"/>
      <c r="C502" s="76">
        <v>3.7499999999999999E-2</v>
      </c>
      <c r="D502" s="16">
        <f t="shared" si="27"/>
        <v>54</v>
      </c>
      <c r="E502" s="34">
        <f t="shared" si="28"/>
        <v>46</v>
      </c>
      <c r="F502" s="75">
        <v>1</v>
      </c>
      <c r="G502" s="75">
        <v>2</v>
      </c>
    </row>
    <row r="503" spans="1:7" x14ac:dyDescent="0.25">
      <c r="A503" s="75"/>
      <c r="B503" s="75"/>
      <c r="C503" s="76">
        <v>3.8194444444444441E-2</v>
      </c>
      <c r="D503" s="16">
        <f t="shared" si="27"/>
        <v>55</v>
      </c>
      <c r="E503" s="34">
        <f t="shared" si="28"/>
        <v>47</v>
      </c>
      <c r="F503" s="75">
        <v>4</v>
      </c>
      <c r="G503" s="75"/>
    </row>
    <row r="504" spans="1:7" x14ac:dyDescent="0.25">
      <c r="A504" s="75"/>
      <c r="B504" s="75"/>
      <c r="C504" s="76">
        <v>4.027777777777778E-2</v>
      </c>
      <c r="D504" s="16">
        <f t="shared" si="27"/>
        <v>58.000000000000007</v>
      </c>
      <c r="E504" s="34">
        <f t="shared" si="28"/>
        <v>50.000000000000007</v>
      </c>
      <c r="F504" s="75">
        <v>5</v>
      </c>
      <c r="G504" s="75"/>
    </row>
    <row r="505" spans="1:7" x14ac:dyDescent="0.25">
      <c r="A505" s="75"/>
      <c r="B505" s="75"/>
      <c r="C505" s="76">
        <v>4.0972222222222222E-2</v>
      </c>
      <c r="D505" s="16">
        <f t="shared" si="27"/>
        <v>59</v>
      </c>
      <c r="E505" s="34">
        <f t="shared" si="28"/>
        <v>51</v>
      </c>
      <c r="F505" s="75">
        <v>1</v>
      </c>
      <c r="G505" s="75">
        <v>2</v>
      </c>
    </row>
    <row r="506" spans="1:7" x14ac:dyDescent="0.25">
      <c r="A506" s="75"/>
      <c r="B506" s="75"/>
      <c r="C506" s="76">
        <v>4.1666666666666664E-2</v>
      </c>
      <c r="D506" s="16">
        <f t="shared" si="27"/>
        <v>60</v>
      </c>
      <c r="E506" s="34">
        <f t="shared" si="28"/>
        <v>52</v>
      </c>
      <c r="F506" s="75">
        <v>2</v>
      </c>
      <c r="G506" s="75">
        <v>2</v>
      </c>
    </row>
    <row r="507" spans="1:7" x14ac:dyDescent="0.25">
      <c r="A507" s="75"/>
      <c r="B507" s="75"/>
      <c r="C507" s="76">
        <v>4.2361111111111106E-2</v>
      </c>
      <c r="D507" s="16">
        <f t="shared" si="27"/>
        <v>61</v>
      </c>
      <c r="E507" s="34">
        <f t="shared" si="28"/>
        <v>53</v>
      </c>
      <c r="F507" s="75">
        <v>3</v>
      </c>
      <c r="G507" s="75"/>
    </row>
    <row r="508" spans="1:7" x14ac:dyDescent="0.25">
      <c r="A508" s="75"/>
      <c r="B508" s="75"/>
      <c r="C508" s="76">
        <v>4.3055555555555562E-2</v>
      </c>
      <c r="D508" s="16">
        <f t="shared" si="27"/>
        <v>62.000000000000014</v>
      </c>
      <c r="E508" s="34">
        <f t="shared" si="28"/>
        <v>54.000000000000014</v>
      </c>
      <c r="F508" s="75">
        <v>1</v>
      </c>
      <c r="G508" s="75">
        <v>2</v>
      </c>
    </row>
    <row r="509" spans="1:7" x14ac:dyDescent="0.25">
      <c r="A509" s="75"/>
      <c r="B509" s="75"/>
      <c r="C509" s="76">
        <v>8.1944444444444445E-2</v>
      </c>
      <c r="D509" s="16">
        <f t="shared" si="27"/>
        <v>118</v>
      </c>
      <c r="E509" s="34">
        <f t="shared" si="28"/>
        <v>110</v>
      </c>
      <c r="F509" s="75">
        <v>1</v>
      </c>
      <c r="G509" s="75">
        <v>3</v>
      </c>
    </row>
    <row r="510" spans="1:7" x14ac:dyDescent="0.25">
      <c r="A510" s="75"/>
      <c r="B510" s="75"/>
      <c r="C510" s="76">
        <v>8.2638888888888887E-2</v>
      </c>
      <c r="D510" s="16">
        <f t="shared" si="27"/>
        <v>119</v>
      </c>
      <c r="E510" s="34">
        <f t="shared" si="28"/>
        <v>111</v>
      </c>
      <c r="F510" s="75">
        <v>1</v>
      </c>
      <c r="G510" s="75">
        <v>3</v>
      </c>
    </row>
    <row r="511" spans="1:7" x14ac:dyDescent="0.25">
      <c r="A511" s="75"/>
      <c r="B511" s="75"/>
      <c r="C511" s="76">
        <v>8.3333333333333329E-2</v>
      </c>
      <c r="D511" s="16">
        <f t="shared" si="27"/>
        <v>120</v>
      </c>
      <c r="E511" s="34">
        <f t="shared" si="28"/>
        <v>112</v>
      </c>
      <c r="F511" s="75">
        <v>2</v>
      </c>
      <c r="G511" s="75">
        <v>3</v>
      </c>
    </row>
    <row r="512" spans="1:7" x14ac:dyDescent="0.25">
      <c r="A512" s="75"/>
      <c r="B512" s="75"/>
      <c r="C512" s="76">
        <v>8.4027777777777771E-2</v>
      </c>
      <c r="D512" s="16">
        <f t="shared" si="27"/>
        <v>120.99999999999999</v>
      </c>
      <c r="E512" s="34">
        <f t="shared" si="28"/>
        <v>112.99999999999999</v>
      </c>
      <c r="F512" s="75">
        <v>3</v>
      </c>
      <c r="G512" s="75"/>
    </row>
    <row r="513" spans="1:7" x14ac:dyDescent="0.25">
      <c r="A513" s="75"/>
      <c r="B513" s="75"/>
      <c r="C513" s="76">
        <v>8.4027777777777771E-2</v>
      </c>
      <c r="D513" s="16">
        <f t="shared" si="27"/>
        <v>120.99999999999999</v>
      </c>
      <c r="E513" s="34">
        <f t="shared" si="28"/>
        <v>112.99999999999999</v>
      </c>
      <c r="F513" s="75">
        <v>6</v>
      </c>
      <c r="G513" s="75"/>
    </row>
    <row r="514" spans="1:7" x14ac:dyDescent="0.25">
      <c r="A514" s="75"/>
      <c r="B514" s="75"/>
      <c r="C514" s="76">
        <v>8.8888888888888892E-2</v>
      </c>
      <c r="D514" s="16">
        <f t="shared" si="27"/>
        <v>128</v>
      </c>
      <c r="E514" s="34">
        <f t="shared" si="28"/>
        <v>120</v>
      </c>
      <c r="F514" s="75">
        <v>8</v>
      </c>
      <c r="G514" s="75"/>
    </row>
    <row r="515" spans="1:7" x14ac:dyDescent="0.25">
      <c r="A515" s="75">
        <v>2</v>
      </c>
      <c r="B515" s="75">
        <v>26</v>
      </c>
      <c r="C515" s="76">
        <v>9.7222222222222224E-3</v>
      </c>
      <c r="D515" s="16">
        <f t="shared" si="27"/>
        <v>14</v>
      </c>
      <c r="E515" s="34">
        <f>D515-14</f>
        <v>0</v>
      </c>
      <c r="F515" s="75">
        <v>0</v>
      </c>
      <c r="G515" s="75"/>
    </row>
    <row r="516" spans="1:7" x14ac:dyDescent="0.25">
      <c r="A516" s="75"/>
      <c r="B516" s="75"/>
      <c r="C516" s="76">
        <v>1.1111111111111112E-2</v>
      </c>
      <c r="D516" s="16">
        <f t="shared" si="27"/>
        <v>16</v>
      </c>
      <c r="E516" s="34">
        <f t="shared" ref="E516:E525" si="29">D516-14</f>
        <v>2</v>
      </c>
      <c r="F516" s="75">
        <v>6</v>
      </c>
      <c r="G516" s="75"/>
    </row>
    <row r="517" spans="1:7" x14ac:dyDescent="0.25">
      <c r="A517" s="75"/>
      <c r="B517" s="75"/>
      <c r="C517" s="76">
        <v>1.1805555555555555E-2</v>
      </c>
      <c r="D517" s="16">
        <f t="shared" si="27"/>
        <v>17</v>
      </c>
      <c r="E517" s="34">
        <f t="shared" si="29"/>
        <v>3</v>
      </c>
      <c r="F517" s="75">
        <v>7</v>
      </c>
      <c r="G517" s="75"/>
    </row>
    <row r="518" spans="1:7" x14ac:dyDescent="0.25">
      <c r="A518" s="75"/>
      <c r="B518" s="75"/>
      <c r="C518" s="76">
        <v>1.1805555555555555E-2</v>
      </c>
      <c r="D518" s="16">
        <f t="shared" si="27"/>
        <v>17</v>
      </c>
      <c r="E518" s="34">
        <f t="shared" si="29"/>
        <v>3</v>
      </c>
      <c r="F518" s="75">
        <v>6</v>
      </c>
      <c r="G518" s="75"/>
    </row>
    <row r="519" spans="1:7" x14ac:dyDescent="0.25">
      <c r="A519" s="75"/>
      <c r="B519" s="75"/>
      <c r="C519" s="76">
        <v>1.2499999999999999E-2</v>
      </c>
      <c r="D519" s="16">
        <f t="shared" ref="D519:D572" si="30">C519*60*24</f>
        <v>17.999999999999996</v>
      </c>
      <c r="E519" s="34">
        <f t="shared" si="29"/>
        <v>3.9999999999999964</v>
      </c>
      <c r="F519" s="75">
        <v>7</v>
      </c>
      <c r="G519" s="75"/>
    </row>
    <row r="520" spans="1:7" x14ac:dyDescent="0.25">
      <c r="A520" s="75"/>
      <c r="B520" s="75"/>
      <c r="C520" s="76">
        <v>1.3888888888888888E-2</v>
      </c>
      <c r="D520" s="16">
        <f t="shared" si="30"/>
        <v>20</v>
      </c>
      <c r="E520" s="34">
        <f t="shared" si="29"/>
        <v>6</v>
      </c>
      <c r="F520" s="75">
        <v>4</v>
      </c>
      <c r="G520" s="75"/>
    </row>
    <row r="521" spans="1:7" x14ac:dyDescent="0.25">
      <c r="A521" s="75"/>
      <c r="B521" s="75"/>
      <c r="C521" s="76">
        <v>1.5277777777777777E-2</v>
      </c>
      <c r="D521" s="16">
        <f t="shared" si="30"/>
        <v>22</v>
      </c>
      <c r="E521" s="34">
        <f t="shared" si="29"/>
        <v>8</v>
      </c>
      <c r="F521" s="75">
        <v>5</v>
      </c>
      <c r="G521" s="75"/>
    </row>
    <row r="522" spans="1:7" x14ac:dyDescent="0.25">
      <c r="A522" s="75"/>
      <c r="B522" s="75"/>
      <c r="C522" s="76">
        <v>1.5277777777777777E-2</v>
      </c>
      <c r="D522" s="16">
        <f t="shared" si="30"/>
        <v>22</v>
      </c>
      <c r="E522" s="34">
        <f t="shared" si="29"/>
        <v>8</v>
      </c>
      <c r="F522" s="75">
        <v>6</v>
      </c>
      <c r="G522" s="75"/>
    </row>
    <row r="523" spans="1:7" x14ac:dyDescent="0.25">
      <c r="A523" s="75"/>
      <c r="B523" s="75"/>
      <c r="C523" s="76">
        <v>1.8749999999999999E-2</v>
      </c>
      <c r="D523" s="16">
        <f t="shared" si="30"/>
        <v>27</v>
      </c>
      <c r="E523" s="34">
        <f t="shared" si="29"/>
        <v>13</v>
      </c>
      <c r="F523" s="75">
        <v>7</v>
      </c>
      <c r="G523" s="75"/>
    </row>
    <row r="524" spans="1:7" x14ac:dyDescent="0.25">
      <c r="A524" s="75"/>
      <c r="B524" s="75"/>
      <c r="C524" s="76">
        <v>1.9444444444444445E-2</v>
      </c>
      <c r="D524" s="16">
        <f t="shared" si="30"/>
        <v>28</v>
      </c>
      <c r="E524" s="34">
        <f t="shared" si="29"/>
        <v>14</v>
      </c>
      <c r="F524" s="75">
        <v>6</v>
      </c>
      <c r="G524" s="75"/>
    </row>
    <row r="525" spans="1:7" x14ac:dyDescent="0.25">
      <c r="A525" s="75"/>
      <c r="B525" s="75"/>
      <c r="C525" s="76">
        <v>9.3055555555555558E-2</v>
      </c>
      <c r="D525" s="16">
        <f t="shared" si="30"/>
        <v>134</v>
      </c>
      <c r="E525" s="34">
        <f t="shared" si="29"/>
        <v>120</v>
      </c>
      <c r="F525" s="75">
        <v>8</v>
      </c>
      <c r="G525" s="75"/>
    </row>
    <row r="526" spans="1:7" x14ac:dyDescent="0.25">
      <c r="A526" s="75">
        <v>2</v>
      </c>
      <c r="B526" s="75">
        <v>28</v>
      </c>
      <c r="C526" s="76">
        <v>1.7361111111111112E-2</v>
      </c>
      <c r="D526" s="16">
        <f t="shared" si="30"/>
        <v>25</v>
      </c>
      <c r="E526" s="34">
        <f>D526-25</f>
        <v>0</v>
      </c>
      <c r="F526" s="75">
        <v>0</v>
      </c>
      <c r="G526" s="75"/>
    </row>
    <row r="527" spans="1:7" x14ac:dyDescent="0.25">
      <c r="A527" s="75"/>
      <c r="B527" s="75"/>
      <c r="C527" s="76">
        <v>1.8749999999999999E-2</v>
      </c>
      <c r="D527" s="16">
        <f t="shared" si="30"/>
        <v>27</v>
      </c>
      <c r="E527" s="34">
        <f t="shared" ref="E527:E562" si="31">D527-25</f>
        <v>2</v>
      </c>
      <c r="F527" s="75">
        <v>6</v>
      </c>
      <c r="G527" s="75"/>
    </row>
    <row r="528" spans="1:7" x14ac:dyDescent="0.25">
      <c r="A528" s="75"/>
      <c r="B528" s="75"/>
      <c r="C528" s="76">
        <v>1.9444444444444445E-2</v>
      </c>
      <c r="D528" s="16">
        <f t="shared" si="30"/>
        <v>28</v>
      </c>
      <c r="E528" s="34">
        <f t="shared" si="31"/>
        <v>3</v>
      </c>
      <c r="F528" s="75">
        <v>7</v>
      </c>
      <c r="G528" s="75"/>
    </row>
    <row r="529" spans="1:7" x14ac:dyDescent="0.25">
      <c r="A529" s="75"/>
      <c r="B529" s="75"/>
      <c r="C529" s="76">
        <v>2.013888888888889E-2</v>
      </c>
      <c r="D529" s="16">
        <f t="shared" si="30"/>
        <v>29.000000000000004</v>
      </c>
      <c r="E529" s="34">
        <f t="shared" si="31"/>
        <v>4.0000000000000036</v>
      </c>
      <c r="F529" s="75">
        <v>1</v>
      </c>
      <c r="G529" s="75">
        <v>2</v>
      </c>
    </row>
    <row r="530" spans="1:7" x14ac:dyDescent="0.25">
      <c r="A530" s="75"/>
      <c r="B530" s="75"/>
      <c r="C530" s="76">
        <v>2.1527777777777781E-2</v>
      </c>
      <c r="D530" s="16">
        <f t="shared" si="30"/>
        <v>31.000000000000007</v>
      </c>
      <c r="E530" s="34">
        <f t="shared" si="31"/>
        <v>6.0000000000000071</v>
      </c>
      <c r="F530" s="75">
        <v>1</v>
      </c>
      <c r="G530" s="75">
        <v>2</v>
      </c>
    </row>
    <row r="531" spans="1:7" x14ac:dyDescent="0.25">
      <c r="A531" s="75"/>
      <c r="B531" s="75"/>
      <c r="C531" s="76">
        <v>2.2222222222222223E-2</v>
      </c>
      <c r="D531" s="16">
        <f t="shared" si="30"/>
        <v>32</v>
      </c>
      <c r="E531" s="34">
        <f t="shared" si="31"/>
        <v>7</v>
      </c>
      <c r="F531" s="75">
        <v>1</v>
      </c>
      <c r="G531" s="75">
        <v>2</v>
      </c>
    </row>
    <row r="532" spans="1:7" x14ac:dyDescent="0.25">
      <c r="A532" s="75"/>
      <c r="B532" s="75"/>
      <c r="C532" s="76">
        <v>2.4305555555555556E-2</v>
      </c>
      <c r="D532" s="16">
        <f t="shared" si="30"/>
        <v>35</v>
      </c>
      <c r="E532" s="34">
        <f t="shared" si="31"/>
        <v>10</v>
      </c>
      <c r="F532" s="75">
        <v>1</v>
      </c>
      <c r="G532" s="75">
        <v>2</v>
      </c>
    </row>
    <row r="533" spans="1:7" x14ac:dyDescent="0.25">
      <c r="A533" s="75"/>
      <c r="B533" s="75"/>
      <c r="C533" s="76">
        <v>2.4305555555555556E-2</v>
      </c>
      <c r="D533" s="16">
        <f t="shared" si="30"/>
        <v>35</v>
      </c>
      <c r="E533" s="34">
        <f t="shared" si="31"/>
        <v>10</v>
      </c>
      <c r="F533" s="75">
        <v>4</v>
      </c>
      <c r="G533" s="75"/>
    </row>
    <row r="534" spans="1:7" x14ac:dyDescent="0.25">
      <c r="A534" s="75"/>
      <c r="B534" s="75"/>
      <c r="C534" s="76">
        <v>2.5694444444444447E-2</v>
      </c>
      <c r="D534" s="16">
        <f t="shared" si="30"/>
        <v>37</v>
      </c>
      <c r="E534" s="34">
        <f t="shared" si="31"/>
        <v>12</v>
      </c>
      <c r="F534" s="75">
        <v>5</v>
      </c>
      <c r="G534" s="75"/>
    </row>
    <row r="535" spans="1:7" x14ac:dyDescent="0.25">
      <c r="A535" s="75"/>
      <c r="B535" s="75"/>
      <c r="C535" s="76">
        <v>2.7777777777777776E-2</v>
      </c>
      <c r="D535" s="16">
        <f t="shared" si="30"/>
        <v>40</v>
      </c>
      <c r="E535" s="34">
        <f t="shared" si="31"/>
        <v>15</v>
      </c>
      <c r="F535" s="75">
        <v>1</v>
      </c>
      <c r="G535" s="75">
        <v>2</v>
      </c>
    </row>
    <row r="536" spans="1:7" x14ac:dyDescent="0.25">
      <c r="A536" s="75"/>
      <c r="B536" s="75"/>
      <c r="C536" s="76">
        <v>2.8472222222222222E-2</v>
      </c>
      <c r="D536" s="16">
        <f t="shared" si="30"/>
        <v>41</v>
      </c>
      <c r="E536" s="34">
        <f t="shared" si="31"/>
        <v>16</v>
      </c>
      <c r="F536" s="75">
        <v>1</v>
      </c>
      <c r="G536" s="75">
        <v>2</v>
      </c>
    </row>
    <row r="537" spans="1:7" x14ac:dyDescent="0.25">
      <c r="A537" s="75"/>
      <c r="B537" s="75"/>
      <c r="C537" s="76">
        <v>2.9861111111111113E-2</v>
      </c>
      <c r="D537" s="16">
        <f t="shared" si="30"/>
        <v>43</v>
      </c>
      <c r="E537" s="34">
        <f t="shared" si="31"/>
        <v>18</v>
      </c>
      <c r="F537" s="75">
        <v>1</v>
      </c>
      <c r="G537" s="75">
        <v>2</v>
      </c>
    </row>
    <row r="538" spans="1:7" x14ac:dyDescent="0.25">
      <c r="A538" s="75"/>
      <c r="B538" s="75"/>
      <c r="C538" s="76">
        <v>5.486111111111111E-2</v>
      </c>
      <c r="D538" s="16">
        <f t="shared" si="30"/>
        <v>79</v>
      </c>
      <c r="E538" s="34">
        <f t="shared" si="31"/>
        <v>54</v>
      </c>
      <c r="F538" s="75">
        <v>1</v>
      </c>
      <c r="G538" s="75">
        <v>2</v>
      </c>
    </row>
    <row r="539" spans="1:7" x14ac:dyDescent="0.25">
      <c r="A539" s="75"/>
      <c r="B539" s="75"/>
      <c r="C539" s="76">
        <v>5.5555555555555552E-2</v>
      </c>
      <c r="D539" s="16">
        <f t="shared" si="30"/>
        <v>80</v>
      </c>
      <c r="E539" s="34">
        <f t="shared" si="31"/>
        <v>55</v>
      </c>
      <c r="F539" s="75">
        <v>2</v>
      </c>
      <c r="G539" s="75">
        <v>3</v>
      </c>
    </row>
    <row r="540" spans="1:7" x14ac:dyDescent="0.25">
      <c r="A540" s="75"/>
      <c r="B540" s="75"/>
      <c r="C540" s="76">
        <v>5.6250000000000001E-2</v>
      </c>
      <c r="D540" s="16">
        <f t="shared" si="30"/>
        <v>81</v>
      </c>
      <c r="E540" s="34">
        <f t="shared" si="31"/>
        <v>56</v>
      </c>
      <c r="F540" s="75">
        <v>3</v>
      </c>
      <c r="G540" s="75"/>
    </row>
    <row r="541" spans="1:7" x14ac:dyDescent="0.25">
      <c r="A541" s="75"/>
      <c r="B541" s="75"/>
      <c r="C541" s="76">
        <v>5.6944444444444443E-2</v>
      </c>
      <c r="D541" s="16">
        <f t="shared" si="30"/>
        <v>82</v>
      </c>
      <c r="E541" s="34">
        <f t="shared" si="31"/>
        <v>57</v>
      </c>
      <c r="F541" s="75">
        <v>1</v>
      </c>
      <c r="G541" s="75">
        <v>2</v>
      </c>
    </row>
    <row r="542" spans="1:7" x14ac:dyDescent="0.25">
      <c r="A542" s="75"/>
      <c r="B542" s="75"/>
      <c r="C542" s="76">
        <v>5.7638888888888885E-2</v>
      </c>
      <c r="D542" s="16">
        <f t="shared" si="30"/>
        <v>83</v>
      </c>
      <c r="E542" s="34">
        <f t="shared" si="31"/>
        <v>58</v>
      </c>
      <c r="F542" s="75">
        <v>4</v>
      </c>
      <c r="G542" s="75"/>
    </row>
    <row r="543" spans="1:7" x14ac:dyDescent="0.25">
      <c r="A543" s="75"/>
      <c r="B543" s="75"/>
      <c r="C543" s="76">
        <v>5.8333333333333327E-2</v>
      </c>
      <c r="D543" s="16">
        <f t="shared" si="30"/>
        <v>83.999999999999986</v>
      </c>
      <c r="E543" s="34">
        <f t="shared" si="31"/>
        <v>58.999999999999986</v>
      </c>
      <c r="F543" s="75">
        <v>5</v>
      </c>
      <c r="G543" s="75"/>
    </row>
    <row r="544" spans="1:7" x14ac:dyDescent="0.25">
      <c r="A544" s="75"/>
      <c r="B544" s="75"/>
      <c r="C544" s="76">
        <v>5.9027777777777783E-2</v>
      </c>
      <c r="D544" s="16">
        <f t="shared" si="30"/>
        <v>85</v>
      </c>
      <c r="E544" s="34">
        <f t="shared" si="31"/>
        <v>60</v>
      </c>
      <c r="F544" s="75">
        <v>4</v>
      </c>
      <c r="G544" s="75"/>
    </row>
    <row r="545" spans="1:7" x14ac:dyDescent="0.25">
      <c r="A545" s="75"/>
      <c r="B545" s="75"/>
      <c r="C545" s="76">
        <v>5.9027777777777783E-2</v>
      </c>
      <c r="D545" s="16">
        <f t="shared" si="30"/>
        <v>85</v>
      </c>
      <c r="E545" s="34">
        <f t="shared" si="31"/>
        <v>60</v>
      </c>
      <c r="F545" s="75">
        <v>5</v>
      </c>
      <c r="G545" s="75"/>
    </row>
    <row r="546" spans="1:7" x14ac:dyDescent="0.25">
      <c r="A546" s="75"/>
      <c r="B546" s="75"/>
      <c r="C546" s="76">
        <v>5.9722222222222225E-2</v>
      </c>
      <c r="D546" s="16">
        <f t="shared" si="30"/>
        <v>86</v>
      </c>
      <c r="E546" s="34">
        <f t="shared" si="31"/>
        <v>61</v>
      </c>
      <c r="F546" s="75">
        <v>2</v>
      </c>
      <c r="G546" s="75">
        <v>2</v>
      </c>
    </row>
    <row r="547" spans="1:7" x14ac:dyDescent="0.25">
      <c r="A547" s="75"/>
      <c r="B547" s="75"/>
      <c r="C547" s="76">
        <v>6.0416666666666667E-2</v>
      </c>
      <c r="D547" s="16">
        <f t="shared" si="30"/>
        <v>87</v>
      </c>
      <c r="E547" s="34">
        <f t="shared" si="31"/>
        <v>62</v>
      </c>
      <c r="F547" s="75">
        <v>3</v>
      </c>
      <c r="G547" s="75"/>
    </row>
    <row r="548" spans="1:7" x14ac:dyDescent="0.25">
      <c r="A548" s="75"/>
      <c r="B548" s="75"/>
      <c r="C548" s="76">
        <v>6.1111111111111116E-2</v>
      </c>
      <c r="D548" s="16">
        <f t="shared" si="30"/>
        <v>88</v>
      </c>
      <c r="E548" s="34">
        <f t="shared" si="31"/>
        <v>63</v>
      </c>
      <c r="F548" s="75">
        <v>1</v>
      </c>
      <c r="G548" s="75">
        <v>2</v>
      </c>
    </row>
    <row r="549" spans="1:7" x14ac:dyDescent="0.25">
      <c r="A549" s="75"/>
      <c r="B549" s="75"/>
      <c r="C549" s="76">
        <v>6.3194444444444442E-2</v>
      </c>
      <c r="D549" s="16">
        <f t="shared" si="30"/>
        <v>91</v>
      </c>
      <c r="E549" s="34">
        <f t="shared" si="31"/>
        <v>66</v>
      </c>
      <c r="F549" s="75">
        <v>4</v>
      </c>
      <c r="G549" s="75"/>
    </row>
    <row r="550" spans="1:7" x14ac:dyDescent="0.25">
      <c r="A550" s="75"/>
      <c r="B550" s="75"/>
      <c r="C550" s="76">
        <v>6.3888888888888884E-2</v>
      </c>
      <c r="D550" s="16">
        <f t="shared" si="30"/>
        <v>92</v>
      </c>
      <c r="E550" s="34">
        <f t="shared" si="31"/>
        <v>67</v>
      </c>
      <c r="F550" s="75">
        <v>5</v>
      </c>
      <c r="G550" s="75"/>
    </row>
    <row r="551" spans="1:7" x14ac:dyDescent="0.25">
      <c r="A551" s="75"/>
      <c r="B551" s="75"/>
      <c r="C551" s="76">
        <v>6.458333333333334E-2</v>
      </c>
      <c r="D551" s="16">
        <f t="shared" si="30"/>
        <v>93.000000000000014</v>
      </c>
      <c r="E551" s="34">
        <f t="shared" si="31"/>
        <v>68.000000000000014</v>
      </c>
      <c r="F551" s="75">
        <v>4</v>
      </c>
      <c r="G551" s="75"/>
    </row>
    <row r="552" spans="1:7" x14ac:dyDescent="0.25">
      <c r="A552" s="75"/>
      <c r="B552" s="75"/>
      <c r="C552" s="76">
        <v>6.5277777777777782E-2</v>
      </c>
      <c r="D552" s="16">
        <f t="shared" si="30"/>
        <v>94</v>
      </c>
      <c r="E552" s="34">
        <f t="shared" si="31"/>
        <v>69</v>
      </c>
      <c r="F552" s="75">
        <v>5</v>
      </c>
      <c r="G552" s="75"/>
    </row>
    <row r="553" spans="1:7" x14ac:dyDescent="0.25">
      <c r="A553" s="75"/>
      <c r="B553" s="75"/>
      <c r="C553" s="76">
        <v>6.5972222222222224E-2</v>
      </c>
      <c r="D553" s="16">
        <f t="shared" si="30"/>
        <v>95</v>
      </c>
      <c r="E553" s="34">
        <f t="shared" si="31"/>
        <v>70</v>
      </c>
      <c r="F553" s="75">
        <v>4</v>
      </c>
      <c r="G553" s="75"/>
    </row>
    <row r="554" spans="1:7" x14ac:dyDescent="0.25">
      <c r="A554" s="75"/>
      <c r="B554" s="75"/>
      <c r="C554" s="76">
        <v>6.7361111111111108E-2</v>
      </c>
      <c r="D554" s="16">
        <f t="shared" si="30"/>
        <v>96.999999999999986</v>
      </c>
      <c r="E554" s="34">
        <f t="shared" si="31"/>
        <v>71.999999999999986</v>
      </c>
      <c r="F554" s="75">
        <v>5</v>
      </c>
      <c r="G554" s="75"/>
    </row>
    <row r="555" spans="1:7" x14ac:dyDescent="0.25">
      <c r="A555" s="75"/>
      <c r="B555" s="75"/>
      <c r="C555" s="76">
        <v>6.805555555555555E-2</v>
      </c>
      <c r="D555" s="16">
        <f t="shared" si="30"/>
        <v>98</v>
      </c>
      <c r="E555" s="34">
        <f t="shared" si="31"/>
        <v>73</v>
      </c>
      <c r="F555" s="75">
        <v>4</v>
      </c>
      <c r="G555" s="75"/>
    </row>
    <row r="556" spans="1:7" x14ac:dyDescent="0.25">
      <c r="A556" s="75"/>
      <c r="B556" s="75"/>
      <c r="C556" s="76">
        <v>6.8749999999999992E-2</v>
      </c>
      <c r="D556" s="16">
        <f t="shared" si="30"/>
        <v>98.999999999999972</v>
      </c>
      <c r="E556" s="34">
        <f t="shared" si="31"/>
        <v>73.999999999999972</v>
      </c>
      <c r="F556" s="75">
        <v>5</v>
      </c>
      <c r="G556" s="75"/>
    </row>
    <row r="557" spans="1:7" x14ac:dyDescent="0.25">
      <c r="A557" s="75"/>
      <c r="B557" s="75"/>
      <c r="C557" s="76">
        <v>6.9444444444444434E-2</v>
      </c>
      <c r="D557" s="16">
        <f t="shared" si="30"/>
        <v>99.999999999999986</v>
      </c>
      <c r="E557" s="34">
        <f t="shared" si="31"/>
        <v>74.999999999999986</v>
      </c>
      <c r="F557" s="75">
        <v>4</v>
      </c>
      <c r="G557" s="75"/>
    </row>
    <row r="558" spans="1:7" x14ac:dyDescent="0.25">
      <c r="A558" s="75"/>
      <c r="B558" s="75"/>
      <c r="C558" s="76">
        <v>7.1527777777777787E-2</v>
      </c>
      <c r="D558" s="16">
        <f t="shared" si="30"/>
        <v>103</v>
      </c>
      <c r="E558" s="34">
        <f t="shared" si="31"/>
        <v>78</v>
      </c>
      <c r="F558" s="75">
        <v>5</v>
      </c>
      <c r="G558" s="75"/>
    </row>
    <row r="559" spans="1:7" x14ac:dyDescent="0.25">
      <c r="A559" s="75"/>
      <c r="B559" s="75"/>
      <c r="C559" s="76">
        <v>7.2222222222222229E-2</v>
      </c>
      <c r="D559" s="16">
        <f t="shared" si="30"/>
        <v>104.00000000000001</v>
      </c>
      <c r="E559" s="34">
        <f t="shared" si="31"/>
        <v>79.000000000000014</v>
      </c>
      <c r="F559" s="75">
        <v>2</v>
      </c>
      <c r="G559" s="75">
        <v>2</v>
      </c>
    </row>
    <row r="560" spans="1:7" x14ac:dyDescent="0.25">
      <c r="A560" s="75"/>
      <c r="B560" s="75"/>
      <c r="C560" s="76">
        <v>7.2916666666666671E-2</v>
      </c>
      <c r="D560" s="16">
        <f t="shared" si="30"/>
        <v>105</v>
      </c>
      <c r="E560" s="34">
        <f t="shared" si="31"/>
        <v>80</v>
      </c>
      <c r="F560" s="75">
        <v>3</v>
      </c>
      <c r="G560" s="75"/>
    </row>
    <row r="561" spans="1:7" x14ac:dyDescent="0.25">
      <c r="A561" s="75"/>
      <c r="B561" s="75"/>
      <c r="C561" s="76">
        <v>7.3611111111111113E-2</v>
      </c>
      <c r="D561" s="16">
        <f t="shared" si="30"/>
        <v>106</v>
      </c>
      <c r="E561" s="34">
        <f t="shared" si="31"/>
        <v>81</v>
      </c>
      <c r="F561" s="75">
        <v>1</v>
      </c>
      <c r="G561" s="75">
        <v>2</v>
      </c>
    </row>
    <row r="562" spans="1:7" x14ac:dyDescent="0.25">
      <c r="A562" s="75"/>
      <c r="B562" s="75"/>
      <c r="C562" s="76">
        <v>0.10069444444444443</v>
      </c>
      <c r="D562" s="16">
        <f t="shared" si="30"/>
        <v>145</v>
      </c>
      <c r="E562" s="34">
        <f t="shared" si="31"/>
        <v>120</v>
      </c>
      <c r="F562" s="75">
        <v>8</v>
      </c>
      <c r="G562" s="75"/>
    </row>
    <row r="563" spans="1:7" x14ac:dyDescent="0.25">
      <c r="A563" s="75">
        <v>2</v>
      </c>
      <c r="B563" s="75">
        <v>30</v>
      </c>
      <c r="C563" s="76">
        <v>4.8611111111111112E-3</v>
      </c>
      <c r="D563" s="16">
        <f t="shared" si="30"/>
        <v>7</v>
      </c>
      <c r="E563" s="34">
        <f>D563-7</f>
        <v>0</v>
      </c>
      <c r="F563" s="75">
        <v>0</v>
      </c>
      <c r="G563" s="75"/>
    </row>
    <row r="564" spans="1:7" x14ac:dyDescent="0.25">
      <c r="A564" s="75"/>
      <c r="B564" s="75"/>
      <c r="C564" s="76">
        <v>8.3333333333333332E-3</v>
      </c>
      <c r="D564" s="16">
        <f t="shared" si="30"/>
        <v>12</v>
      </c>
      <c r="E564" s="34">
        <f t="shared" ref="E564:E572" si="32">D564-7</f>
        <v>5</v>
      </c>
      <c r="F564" s="75">
        <v>4</v>
      </c>
      <c r="G564" s="75"/>
    </row>
    <row r="565" spans="1:7" x14ac:dyDescent="0.25">
      <c r="A565" s="75"/>
      <c r="B565" s="75"/>
      <c r="C565" s="76">
        <v>9.7222222222222224E-3</v>
      </c>
      <c r="D565" s="16">
        <f t="shared" si="30"/>
        <v>14</v>
      </c>
      <c r="E565" s="34">
        <f t="shared" si="32"/>
        <v>7</v>
      </c>
      <c r="F565" s="75">
        <v>5</v>
      </c>
      <c r="G565" s="75"/>
    </row>
    <row r="566" spans="1:7" x14ac:dyDescent="0.25">
      <c r="A566" s="75"/>
      <c r="B566" s="75"/>
      <c r="C566" s="76">
        <v>9.7222222222222224E-3</v>
      </c>
      <c r="D566" s="16">
        <f t="shared" si="30"/>
        <v>14</v>
      </c>
      <c r="E566" s="34">
        <f t="shared" si="32"/>
        <v>7</v>
      </c>
      <c r="F566" s="75">
        <v>1</v>
      </c>
      <c r="G566" s="75">
        <v>2</v>
      </c>
    </row>
    <row r="567" spans="1:7" x14ac:dyDescent="0.25">
      <c r="A567" s="75"/>
      <c r="B567" s="75"/>
      <c r="C567" s="76">
        <v>1.0416666666666666E-2</v>
      </c>
      <c r="D567" s="16">
        <f t="shared" si="30"/>
        <v>15</v>
      </c>
      <c r="E567" s="34">
        <f t="shared" si="32"/>
        <v>8</v>
      </c>
      <c r="F567" s="75">
        <v>4</v>
      </c>
      <c r="G567" s="75"/>
    </row>
    <row r="568" spans="1:7" x14ac:dyDescent="0.25">
      <c r="A568" s="75"/>
      <c r="B568" s="75"/>
      <c r="C568" s="76">
        <v>1.1111111111111112E-2</v>
      </c>
      <c r="D568" s="16">
        <f t="shared" si="30"/>
        <v>16</v>
      </c>
      <c r="E568" s="34">
        <f t="shared" si="32"/>
        <v>9</v>
      </c>
      <c r="F568" s="75">
        <v>5</v>
      </c>
      <c r="G568" s="75"/>
    </row>
    <row r="569" spans="1:7" x14ac:dyDescent="0.25">
      <c r="A569" s="75"/>
      <c r="B569" s="75"/>
      <c r="C569" s="76">
        <v>1.1111111111111112E-2</v>
      </c>
      <c r="D569" s="16">
        <f t="shared" si="30"/>
        <v>16</v>
      </c>
      <c r="E569" s="34">
        <f t="shared" si="32"/>
        <v>9</v>
      </c>
      <c r="F569" s="75">
        <v>6</v>
      </c>
      <c r="G569" s="75"/>
    </row>
    <row r="570" spans="1:7" x14ac:dyDescent="0.25">
      <c r="A570" s="75"/>
      <c r="B570" s="75"/>
      <c r="C570" s="76">
        <v>1.3888888888888888E-2</v>
      </c>
      <c r="D570" s="16">
        <f t="shared" si="30"/>
        <v>20</v>
      </c>
      <c r="E570" s="34">
        <f t="shared" si="32"/>
        <v>13</v>
      </c>
      <c r="F570" s="75">
        <v>7</v>
      </c>
      <c r="G570" s="75"/>
    </row>
    <row r="571" spans="1:7" x14ac:dyDescent="0.25">
      <c r="A571" s="75"/>
      <c r="B571" s="75"/>
      <c r="C571" s="76">
        <v>1.3888888888888888E-2</v>
      </c>
      <c r="D571" s="16">
        <f t="shared" si="30"/>
        <v>20</v>
      </c>
      <c r="E571" s="34">
        <f t="shared" si="32"/>
        <v>13</v>
      </c>
      <c r="F571" s="75">
        <v>6</v>
      </c>
      <c r="G571" s="75"/>
    </row>
    <row r="572" spans="1:7" x14ac:dyDescent="0.25">
      <c r="A572" s="75"/>
      <c r="B572" s="75"/>
      <c r="C572" s="76">
        <v>8.819444444444445E-2</v>
      </c>
      <c r="D572" s="16">
        <f t="shared" si="30"/>
        <v>127</v>
      </c>
      <c r="E572" s="34">
        <f t="shared" si="32"/>
        <v>120</v>
      </c>
      <c r="F572" s="75">
        <v>8</v>
      </c>
      <c r="G572" s="75"/>
    </row>
    <row r="573" spans="1:7" x14ac:dyDescent="0.25">
      <c r="A573" s="75"/>
      <c r="B573" s="75" t="s">
        <v>87</v>
      </c>
      <c r="C573" s="76"/>
      <c r="D573" s="16"/>
      <c r="E573" s="34"/>
      <c r="F573" s="75"/>
      <c r="G573" s="75"/>
    </row>
    <row r="574" spans="1:7" x14ac:dyDescent="0.25">
      <c r="A574" s="75"/>
      <c r="B574" s="75"/>
      <c r="C574" s="76"/>
      <c r="D574" s="16"/>
      <c r="E574" s="34"/>
      <c r="F574" s="75"/>
      <c r="G574" s="75"/>
    </row>
    <row r="575" spans="1:7" x14ac:dyDescent="0.25">
      <c r="A575" s="75"/>
      <c r="B575" s="75"/>
      <c r="C575" s="76"/>
      <c r="D575" s="16"/>
      <c r="E575" s="34"/>
      <c r="F575" s="75"/>
      <c r="G575" s="75"/>
    </row>
    <row r="576" spans="1:7" x14ac:dyDescent="0.25">
      <c r="A576" s="75"/>
      <c r="B576" s="75"/>
      <c r="C576" s="76"/>
      <c r="D576" s="16"/>
      <c r="E576" s="34"/>
      <c r="F576" s="75"/>
      <c r="G576" s="75"/>
    </row>
    <row r="577" spans="1:7" x14ac:dyDescent="0.25">
      <c r="A577" s="75"/>
      <c r="B577" s="75"/>
      <c r="C577" s="76"/>
      <c r="D577" s="16"/>
      <c r="E577" s="34"/>
      <c r="F577" s="75"/>
      <c r="G577" s="75"/>
    </row>
    <row r="578" spans="1:7" x14ac:dyDescent="0.25">
      <c r="A578" s="75"/>
      <c r="B578" s="75"/>
      <c r="C578" s="76"/>
      <c r="D578" s="16"/>
      <c r="E578" s="34"/>
      <c r="F578" s="75"/>
      <c r="G578" s="75"/>
    </row>
    <row r="579" spans="1:7" x14ac:dyDescent="0.25">
      <c r="A579" s="75"/>
      <c r="B579" s="75"/>
      <c r="C579" s="76"/>
      <c r="D579" s="16"/>
      <c r="E579" s="34"/>
      <c r="F579" s="75"/>
      <c r="G579" s="75"/>
    </row>
    <row r="580" spans="1:7" x14ac:dyDescent="0.25">
      <c r="A580" s="75"/>
      <c r="B580" s="75"/>
      <c r="C580" s="76"/>
      <c r="D580" s="16"/>
      <c r="E580" s="34"/>
      <c r="F580" s="75"/>
      <c r="G580" s="75"/>
    </row>
    <row r="581" spans="1:7" x14ac:dyDescent="0.25">
      <c r="A581" s="75"/>
      <c r="B581" s="75"/>
      <c r="C581" s="76"/>
      <c r="D581" s="16"/>
      <c r="E581" s="34"/>
      <c r="F581" s="75"/>
      <c r="G581" s="75"/>
    </row>
    <row r="582" spans="1:7" x14ac:dyDescent="0.25">
      <c r="A582" s="75"/>
      <c r="B582" s="75"/>
      <c r="C582" s="76"/>
      <c r="D582" s="16"/>
      <c r="E582" s="34"/>
      <c r="F582" s="75"/>
      <c r="G582" s="75"/>
    </row>
    <row r="583" spans="1:7" x14ac:dyDescent="0.25">
      <c r="A583" s="75"/>
      <c r="B583" s="75"/>
      <c r="C583" s="76"/>
      <c r="D583" s="16"/>
      <c r="E583" s="34"/>
      <c r="F583" s="75"/>
      <c r="G583" s="75"/>
    </row>
    <row r="584" spans="1:7" x14ac:dyDescent="0.25">
      <c r="A584" s="75"/>
      <c r="B584" s="75"/>
      <c r="C584" s="76"/>
      <c r="D584" s="16"/>
      <c r="E584" s="34"/>
      <c r="F584" s="75"/>
      <c r="G584" s="75"/>
    </row>
    <row r="585" spans="1:7" x14ac:dyDescent="0.25">
      <c r="A585" s="75"/>
      <c r="B585" s="75"/>
      <c r="C585" s="76"/>
      <c r="D585" s="16"/>
      <c r="E585" s="34"/>
      <c r="F585" s="75"/>
      <c r="G585" s="75"/>
    </row>
    <row r="586" spans="1:7" x14ac:dyDescent="0.25">
      <c r="A586" s="75"/>
      <c r="B586" s="75"/>
      <c r="C586" s="76"/>
      <c r="D586" s="16"/>
      <c r="E586" s="34"/>
      <c r="F586" s="75"/>
      <c r="G586" s="75"/>
    </row>
    <row r="587" spans="1:7" x14ac:dyDescent="0.25">
      <c r="A587" s="75"/>
      <c r="B587" s="75"/>
      <c r="C587" s="76"/>
      <c r="D587" s="16"/>
      <c r="E587" s="34"/>
      <c r="F587" s="75"/>
      <c r="G587" s="75"/>
    </row>
    <row r="588" spans="1:7" x14ac:dyDescent="0.25">
      <c r="A588" s="75"/>
      <c r="B588" s="75"/>
      <c r="C588" s="76"/>
      <c r="D588" s="16"/>
      <c r="E588" s="34"/>
      <c r="F588" s="75"/>
      <c r="G588" s="75"/>
    </row>
    <row r="589" spans="1:7" x14ac:dyDescent="0.25">
      <c r="A589" s="75"/>
      <c r="B589" s="75"/>
      <c r="C589" s="76"/>
      <c r="D589" s="16"/>
      <c r="E589" s="34"/>
      <c r="F589" s="75"/>
      <c r="G589" s="75"/>
    </row>
    <row r="590" spans="1:7" x14ac:dyDescent="0.25">
      <c r="A590" s="75"/>
      <c r="B590" s="75"/>
      <c r="C590" s="76"/>
      <c r="D590" s="16"/>
      <c r="E590" s="34"/>
      <c r="F590" s="75"/>
      <c r="G590" s="75"/>
    </row>
    <row r="591" spans="1:7" x14ac:dyDescent="0.25">
      <c r="A591" s="75"/>
      <c r="B591" s="75"/>
      <c r="C591" s="76"/>
      <c r="D591" s="16"/>
      <c r="E591" s="34"/>
      <c r="F591" s="75"/>
      <c r="G591" s="75"/>
    </row>
    <row r="592" spans="1:7" x14ac:dyDescent="0.25">
      <c r="A592" s="75"/>
      <c r="B592" s="75"/>
      <c r="C592" s="76"/>
      <c r="D592" s="16"/>
      <c r="E592" s="34"/>
      <c r="F592" s="75"/>
      <c r="G592" s="75"/>
    </row>
    <row r="593" spans="1:7" x14ac:dyDescent="0.25">
      <c r="A593" s="75"/>
      <c r="B593" s="75"/>
      <c r="C593" s="76"/>
      <c r="D593" s="16"/>
      <c r="E593" s="34"/>
      <c r="F593" s="75"/>
      <c r="G593" s="75"/>
    </row>
    <row r="594" spans="1:7" x14ac:dyDescent="0.25">
      <c r="A594" s="75"/>
      <c r="B594" s="75"/>
      <c r="C594" s="76"/>
      <c r="D594" s="16"/>
      <c r="E594" s="34"/>
      <c r="F594" s="75"/>
      <c r="G594" s="75"/>
    </row>
    <row r="595" spans="1:7" x14ac:dyDescent="0.25">
      <c r="A595" s="75"/>
      <c r="B595" s="75"/>
      <c r="C595" s="76"/>
      <c r="D595" s="16"/>
      <c r="E595" s="34"/>
      <c r="F595" s="75"/>
      <c r="G595" s="75"/>
    </row>
    <row r="596" spans="1:7" x14ac:dyDescent="0.25">
      <c r="A596" s="75"/>
      <c r="B596" s="75"/>
      <c r="C596" s="76"/>
      <c r="D596" s="16"/>
      <c r="E596" s="34"/>
      <c r="F596" s="75"/>
      <c r="G596" s="75"/>
    </row>
    <row r="597" spans="1:7" x14ac:dyDescent="0.25">
      <c r="A597" s="75"/>
      <c r="B597" s="75"/>
      <c r="C597" s="76"/>
      <c r="D597" s="16"/>
      <c r="E597" s="34"/>
      <c r="F597" s="75"/>
      <c r="G597" s="75"/>
    </row>
    <row r="598" spans="1:7" x14ac:dyDescent="0.25">
      <c r="A598" s="75"/>
      <c r="B598" s="75"/>
      <c r="C598" s="76"/>
      <c r="D598" s="16"/>
      <c r="E598" s="34"/>
      <c r="F598" s="75"/>
      <c r="G598" s="75"/>
    </row>
    <row r="599" spans="1:7" x14ac:dyDescent="0.25">
      <c r="A599" s="75"/>
      <c r="B599" s="75"/>
      <c r="C599" s="76"/>
      <c r="D599" s="16"/>
      <c r="E599" s="34"/>
      <c r="F599" s="75"/>
      <c r="G599" s="75"/>
    </row>
    <row r="600" spans="1:7" x14ac:dyDescent="0.25">
      <c r="A600" s="75"/>
      <c r="B600" s="75"/>
      <c r="C600" s="76"/>
      <c r="D600" s="16"/>
      <c r="E600" s="34"/>
      <c r="F600" s="75"/>
      <c r="G600" s="75"/>
    </row>
    <row r="601" spans="1:7" x14ac:dyDescent="0.25">
      <c r="A601" s="75"/>
      <c r="B601" s="75"/>
      <c r="C601" s="76"/>
      <c r="D601" s="16"/>
      <c r="E601" s="34"/>
      <c r="F601" s="75"/>
      <c r="G601" s="75"/>
    </row>
    <row r="602" spans="1:7" x14ac:dyDescent="0.25">
      <c r="A602" s="75"/>
      <c r="B602" s="75"/>
      <c r="C602" s="76"/>
      <c r="D602" s="16"/>
      <c r="E602" s="34"/>
      <c r="F602" s="75"/>
      <c r="G602" s="75"/>
    </row>
    <row r="603" spans="1:7" x14ac:dyDescent="0.25">
      <c r="A603" s="75"/>
      <c r="B603" s="75"/>
      <c r="C603" s="76"/>
      <c r="D603" s="16"/>
      <c r="E603" s="34"/>
      <c r="F603" s="75"/>
      <c r="G603" s="75"/>
    </row>
    <row r="604" spans="1:7" x14ac:dyDescent="0.25">
      <c r="A604" s="75"/>
      <c r="B604" s="75"/>
      <c r="C604" s="76"/>
      <c r="D604" s="16"/>
      <c r="E604" s="34"/>
      <c r="F604" s="75"/>
      <c r="G604" s="75"/>
    </row>
    <row r="605" spans="1:7" x14ac:dyDescent="0.25">
      <c r="A605" s="75"/>
      <c r="B605" s="75"/>
      <c r="C605" s="76"/>
      <c r="D605" s="16"/>
      <c r="E605" s="34"/>
      <c r="F605" s="75"/>
      <c r="G605" s="75"/>
    </row>
    <row r="606" spans="1:7" x14ac:dyDescent="0.25">
      <c r="A606" s="75"/>
      <c r="B606" s="75"/>
      <c r="C606" s="76"/>
      <c r="D606" s="16"/>
      <c r="E606" s="34"/>
      <c r="F606" s="75"/>
      <c r="G606" s="75"/>
    </row>
    <row r="607" spans="1:7" x14ac:dyDescent="0.25">
      <c r="A607" s="75"/>
      <c r="B607" s="75"/>
      <c r="C607" s="76"/>
      <c r="D607" s="16"/>
      <c r="E607" s="34"/>
      <c r="F607" s="75"/>
      <c r="G607" s="75"/>
    </row>
    <row r="608" spans="1:7" x14ac:dyDescent="0.25">
      <c r="A608" s="75"/>
      <c r="B608" s="75"/>
      <c r="C608" s="76"/>
      <c r="D608" s="16"/>
      <c r="E608" s="34"/>
      <c r="F608" s="75"/>
      <c r="G608" s="75"/>
    </row>
    <row r="609" spans="1:7" x14ac:dyDescent="0.25">
      <c r="A609" s="75"/>
      <c r="B609" s="75"/>
      <c r="C609" s="76"/>
      <c r="D609" s="16"/>
      <c r="E609" s="34"/>
      <c r="F609" s="75"/>
      <c r="G609" s="75"/>
    </row>
    <row r="610" spans="1:7" x14ac:dyDescent="0.25">
      <c r="A610" s="75"/>
      <c r="B610" s="75"/>
      <c r="C610" s="76"/>
      <c r="D610" s="16"/>
      <c r="E610" s="34"/>
      <c r="F610" s="75"/>
      <c r="G610" s="75"/>
    </row>
    <row r="611" spans="1:7" x14ac:dyDescent="0.25">
      <c r="A611" s="75"/>
      <c r="B611" s="75"/>
      <c r="C611" s="76"/>
      <c r="D611" s="16"/>
      <c r="E611" s="34"/>
      <c r="F611" s="75"/>
      <c r="G611" s="75"/>
    </row>
    <row r="612" spans="1:7" x14ac:dyDescent="0.25">
      <c r="A612" s="75"/>
      <c r="B612" s="75"/>
      <c r="C612" s="76"/>
      <c r="D612" s="16"/>
      <c r="E612" s="34"/>
      <c r="F612" s="75"/>
      <c r="G612" s="75"/>
    </row>
    <row r="613" spans="1:7" x14ac:dyDescent="0.25">
      <c r="A613" s="75"/>
      <c r="B613" s="75"/>
      <c r="C613" s="76"/>
      <c r="D613" s="16"/>
      <c r="E613" s="34"/>
      <c r="F613" s="75"/>
      <c r="G613" s="75"/>
    </row>
    <row r="614" spans="1:7" x14ac:dyDescent="0.25">
      <c r="A614" s="75"/>
      <c r="B614" s="75"/>
      <c r="C614" s="76"/>
      <c r="D614" s="16"/>
      <c r="E614" s="34"/>
      <c r="F614" s="75"/>
      <c r="G614" s="75"/>
    </row>
    <row r="615" spans="1:7" x14ac:dyDescent="0.25">
      <c r="A615" s="75"/>
      <c r="B615" s="75"/>
      <c r="C615" s="76"/>
      <c r="D615" s="16"/>
      <c r="E615" s="34"/>
      <c r="F615" s="75"/>
      <c r="G615" s="75"/>
    </row>
    <row r="616" spans="1:7" x14ac:dyDescent="0.25">
      <c r="A616" s="75"/>
      <c r="B616" s="75"/>
      <c r="C616" s="76"/>
      <c r="D616" s="16"/>
      <c r="E616" s="34"/>
      <c r="F616" s="75"/>
      <c r="G616" s="75"/>
    </row>
    <row r="617" spans="1:7" x14ac:dyDescent="0.25">
      <c r="A617" s="75"/>
      <c r="B617" s="75"/>
      <c r="C617" s="76"/>
      <c r="D617" s="16"/>
      <c r="E617" s="34"/>
      <c r="F617" s="75"/>
      <c r="G617" s="75"/>
    </row>
    <row r="618" spans="1:7" x14ac:dyDescent="0.25">
      <c r="A618" s="75"/>
      <c r="B618" s="75"/>
      <c r="C618" s="76"/>
      <c r="D618" s="16"/>
      <c r="E618" s="34"/>
      <c r="F618" s="75"/>
      <c r="G618" s="75"/>
    </row>
    <row r="619" spans="1:7" x14ac:dyDescent="0.25">
      <c r="A619" s="75"/>
      <c r="B619" s="75"/>
      <c r="C619" s="76"/>
      <c r="D619" s="16"/>
      <c r="E619" s="34"/>
      <c r="F619" s="75"/>
      <c r="G619" s="75"/>
    </row>
    <row r="620" spans="1:7" x14ac:dyDescent="0.25">
      <c r="A620" s="75"/>
      <c r="B620" s="75"/>
      <c r="C620" s="76"/>
      <c r="D620" s="16"/>
      <c r="E620" s="34"/>
      <c r="F620" s="75"/>
      <c r="G620" s="75"/>
    </row>
    <row r="621" spans="1:7" x14ac:dyDescent="0.25">
      <c r="A621" s="75"/>
      <c r="B621" s="75"/>
      <c r="C621" s="76"/>
      <c r="D621" s="16"/>
      <c r="E621" s="34"/>
      <c r="F621" s="75"/>
      <c r="G621" s="75"/>
    </row>
    <row r="622" spans="1:7" x14ac:dyDescent="0.25">
      <c r="A622" s="75"/>
      <c r="B622" s="75"/>
      <c r="C622" s="76"/>
      <c r="D622" s="16"/>
      <c r="E622" s="34"/>
      <c r="F622" s="75"/>
      <c r="G622" s="75"/>
    </row>
    <row r="623" spans="1:7" x14ac:dyDescent="0.25">
      <c r="A623" s="75"/>
      <c r="B623" s="75"/>
      <c r="C623" s="76"/>
      <c r="D623" s="16"/>
      <c r="E623" s="34"/>
      <c r="F623" s="75"/>
      <c r="G623" s="75"/>
    </row>
    <row r="624" spans="1:7" x14ac:dyDescent="0.25">
      <c r="A624" s="75"/>
      <c r="B624" s="75"/>
      <c r="C624" s="76"/>
      <c r="D624" s="16"/>
      <c r="E624" s="34"/>
      <c r="F624" s="75"/>
      <c r="G624" s="75"/>
    </row>
    <row r="625" spans="1:7" x14ac:dyDescent="0.25">
      <c r="A625" s="75"/>
      <c r="B625" s="75"/>
      <c r="C625" s="76"/>
      <c r="D625" s="16"/>
      <c r="E625" s="34"/>
      <c r="F625" s="75"/>
      <c r="G625" s="75"/>
    </row>
    <row r="626" spans="1:7" x14ac:dyDescent="0.25">
      <c r="A626" s="75"/>
      <c r="B626" s="75"/>
      <c r="C626" s="76"/>
      <c r="D626" s="16"/>
      <c r="E626" s="34"/>
      <c r="F626" s="75"/>
      <c r="G626" s="75"/>
    </row>
    <row r="627" spans="1:7" x14ac:dyDescent="0.25">
      <c r="A627" s="75"/>
      <c r="B627" s="75"/>
      <c r="C627" s="76"/>
      <c r="D627" s="16"/>
      <c r="E627" s="34"/>
      <c r="F627" s="75"/>
      <c r="G627" s="75"/>
    </row>
    <row r="628" spans="1:7" x14ac:dyDescent="0.25">
      <c r="A628" s="75"/>
      <c r="B628" s="75"/>
      <c r="C628" s="76"/>
      <c r="D628" s="16"/>
      <c r="E628" s="34"/>
      <c r="F628" s="75"/>
      <c r="G628" s="75"/>
    </row>
    <row r="629" spans="1:7" x14ac:dyDescent="0.25">
      <c r="A629" s="75"/>
      <c r="B629" s="75"/>
      <c r="C629" s="76"/>
      <c r="D629" s="16"/>
      <c r="E629" s="34"/>
      <c r="F629" s="75"/>
      <c r="G629" s="75"/>
    </row>
    <row r="630" spans="1:7" x14ac:dyDescent="0.25">
      <c r="A630" s="75"/>
      <c r="B630" s="75"/>
      <c r="C630" s="76"/>
      <c r="D630" s="16"/>
      <c r="E630" s="34"/>
      <c r="F630" s="75"/>
      <c r="G630" s="75"/>
    </row>
    <row r="631" spans="1:7" x14ac:dyDescent="0.25">
      <c r="A631" s="75"/>
      <c r="B631" s="75"/>
      <c r="C631" s="76"/>
      <c r="D631" s="16"/>
      <c r="E631" s="34"/>
      <c r="F631" s="75"/>
      <c r="G631" s="75"/>
    </row>
    <row r="632" spans="1:7" x14ac:dyDescent="0.25">
      <c r="A632" s="75"/>
      <c r="B632" s="75"/>
      <c r="C632" s="76"/>
      <c r="D632" s="16"/>
      <c r="E632" s="34"/>
      <c r="F632" s="75"/>
      <c r="G632" s="75"/>
    </row>
    <row r="633" spans="1:7" x14ac:dyDescent="0.25">
      <c r="A633" s="75"/>
      <c r="B633" s="75"/>
      <c r="C633" s="76"/>
      <c r="D633" s="16"/>
      <c r="E633" s="34"/>
      <c r="F633" s="75"/>
      <c r="G633" s="75"/>
    </row>
    <row r="634" spans="1:7" x14ac:dyDescent="0.25">
      <c r="A634" s="75"/>
      <c r="B634" s="75"/>
      <c r="C634" s="76"/>
      <c r="D634" s="16"/>
      <c r="E634" s="34"/>
      <c r="F634" s="75"/>
      <c r="G634" s="75"/>
    </row>
    <row r="635" spans="1:7" x14ac:dyDescent="0.25">
      <c r="A635" s="75"/>
      <c r="B635" s="75"/>
      <c r="C635" s="76"/>
      <c r="D635" s="16"/>
      <c r="E635" s="34"/>
      <c r="F635" s="75"/>
      <c r="G635" s="75"/>
    </row>
    <row r="636" spans="1:7" x14ac:dyDescent="0.25">
      <c r="A636" s="75"/>
      <c r="B636" s="75"/>
      <c r="C636" s="76"/>
      <c r="D636" s="16"/>
      <c r="E636" s="34"/>
      <c r="F636" s="75"/>
      <c r="G636" s="75"/>
    </row>
    <row r="637" spans="1:7" x14ac:dyDescent="0.25">
      <c r="A637" s="75"/>
      <c r="B637" s="75"/>
      <c r="C637" s="76"/>
      <c r="D637" s="16"/>
      <c r="E637" s="34"/>
      <c r="F637" s="75"/>
      <c r="G637" s="75"/>
    </row>
    <row r="638" spans="1:7" x14ac:dyDescent="0.25">
      <c r="A638" s="75"/>
      <c r="B638" s="75"/>
      <c r="C638" s="76"/>
      <c r="D638" s="16"/>
      <c r="E638" s="34"/>
      <c r="F638" s="75"/>
      <c r="G638" s="75"/>
    </row>
    <row r="639" spans="1:7" x14ac:dyDescent="0.25">
      <c r="A639" s="75"/>
      <c r="B639" s="75"/>
      <c r="C639" s="76"/>
      <c r="D639" s="16"/>
      <c r="E639" s="34"/>
      <c r="F639" s="75"/>
      <c r="G639" s="75"/>
    </row>
    <row r="640" spans="1:7" x14ac:dyDescent="0.25">
      <c r="A640" s="75"/>
      <c r="B640" s="75"/>
      <c r="C640" s="76"/>
      <c r="D640" s="16"/>
      <c r="E640" s="34"/>
      <c r="F640" s="75"/>
      <c r="G640" s="75"/>
    </row>
    <row r="641" spans="1:7" x14ac:dyDescent="0.25">
      <c r="A641" s="75"/>
      <c r="B641" s="75"/>
      <c r="C641" s="76"/>
      <c r="D641" s="16"/>
      <c r="E641" s="34"/>
      <c r="F641" s="75"/>
      <c r="G641" s="75"/>
    </row>
    <row r="642" spans="1:7" x14ac:dyDescent="0.25">
      <c r="A642" s="75"/>
      <c r="B642" s="75"/>
      <c r="C642" s="76"/>
      <c r="D642" s="16"/>
      <c r="E642" s="34"/>
      <c r="F642" s="75"/>
      <c r="G642" s="75"/>
    </row>
    <row r="643" spans="1:7" x14ac:dyDescent="0.25">
      <c r="A643" s="75"/>
      <c r="B643" s="75"/>
      <c r="C643" s="76"/>
      <c r="D643" s="16"/>
      <c r="E643" s="34"/>
      <c r="F643" s="75"/>
      <c r="G643" s="75"/>
    </row>
    <row r="644" spans="1:7" x14ac:dyDescent="0.25">
      <c r="A644" s="75"/>
      <c r="B644" s="75"/>
      <c r="C644" s="76"/>
      <c r="D644" s="16"/>
      <c r="E644" s="34"/>
      <c r="F644" s="75"/>
      <c r="G644" s="75"/>
    </row>
    <row r="645" spans="1:7" x14ac:dyDescent="0.25">
      <c r="A645" s="75"/>
      <c r="B645" s="75"/>
      <c r="C645" s="76"/>
      <c r="D645" s="16"/>
      <c r="E645" s="34"/>
      <c r="F645" s="75"/>
      <c r="G645" s="75"/>
    </row>
    <row r="646" spans="1:7" x14ac:dyDescent="0.25">
      <c r="A646" s="75"/>
      <c r="B646" s="75"/>
      <c r="C646" s="76"/>
      <c r="D646" s="16"/>
      <c r="E646" s="34"/>
      <c r="F646" s="75"/>
      <c r="G646" s="75"/>
    </row>
    <row r="647" spans="1:7" x14ac:dyDescent="0.25">
      <c r="A647" s="75"/>
      <c r="B647" s="75"/>
      <c r="C647" s="76"/>
      <c r="D647" s="16"/>
      <c r="E647" s="34"/>
      <c r="F647" s="75"/>
      <c r="G647" s="75"/>
    </row>
    <row r="648" spans="1:7" x14ac:dyDescent="0.25">
      <c r="A648" s="75"/>
      <c r="B648" s="75"/>
      <c r="C648" s="76"/>
      <c r="D648" s="16"/>
      <c r="E648" s="34"/>
      <c r="F648" s="75"/>
      <c r="G648" s="75"/>
    </row>
    <row r="649" spans="1:7" x14ac:dyDescent="0.25">
      <c r="A649" s="75"/>
      <c r="B649" s="75"/>
      <c r="C649" s="76"/>
      <c r="D649" s="16"/>
      <c r="E649" s="34"/>
      <c r="F649" s="75"/>
      <c r="G649" s="75"/>
    </row>
    <row r="650" spans="1:7" x14ac:dyDescent="0.25">
      <c r="A650" s="75"/>
      <c r="B650" s="75"/>
      <c r="C650" s="76"/>
      <c r="D650" s="16"/>
      <c r="E650" s="34"/>
      <c r="F650" s="75"/>
      <c r="G650" s="75"/>
    </row>
    <row r="651" spans="1:7" x14ac:dyDescent="0.25">
      <c r="A651" s="75"/>
      <c r="B651" s="75"/>
      <c r="C651" s="76"/>
      <c r="D651" s="16"/>
      <c r="E651" s="34"/>
      <c r="F651" s="75"/>
      <c r="G651" s="75"/>
    </row>
    <row r="652" spans="1:7" x14ac:dyDescent="0.25">
      <c r="A652" s="75"/>
      <c r="B652" s="75"/>
      <c r="C652" s="76"/>
      <c r="D652" s="16"/>
      <c r="E652" s="34"/>
      <c r="F652" s="75"/>
      <c r="G652" s="75"/>
    </row>
    <row r="653" spans="1:7" x14ac:dyDescent="0.25">
      <c r="A653" s="75"/>
      <c r="B653" s="75"/>
      <c r="C653" s="76"/>
      <c r="D653" s="16"/>
      <c r="E653" s="34"/>
      <c r="F653" s="75"/>
      <c r="G653" s="75"/>
    </row>
    <row r="654" spans="1:7" x14ac:dyDescent="0.25">
      <c r="A654" s="75"/>
      <c r="B654" s="75"/>
      <c r="C654" s="76"/>
      <c r="D654" s="16"/>
      <c r="E654" s="34"/>
      <c r="F654" s="75"/>
      <c r="G654" s="75"/>
    </row>
    <row r="655" spans="1:7" x14ac:dyDescent="0.25">
      <c r="A655" s="75"/>
      <c r="B655" s="75"/>
      <c r="C655" s="76"/>
      <c r="D655" s="16"/>
      <c r="E655" s="34"/>
      <c r="F655" s="75"/>
      <c r="G655" s="75"/>
    </row>
    <row r="656" spans="1:7" x14ac:dyDescent="0.25">
      <c r="A656" s="75"/>
      <c r="B656" s="75"/>
      <c r="C656" s="76"/>
      <c r="D656" s="16"/>
      <c r="E656" s="34"/>
      <c r="F656" s="75"/>
      <c r="G656" s="75"/>
    </row>
    <row r="657" spans="1:7" x14ac:dyDescent="0.25">
      <c r="A657" s="75"/>
      <c r="B657" s="75"/>
      <c r="C657" s="76"/>
      <c r="D657" s="16"/>
      <c r="E657" s="34"/>
      <c r="F657" s="75"/>
      <c r="G657" s="75"/>
    </row>
    <row r="658" spans="1:7" x14ac:dyDescent="0.25">
      <c r="A658" s="75"/>
      <c r="B658" s="75"/>
      <c r="C658" s="76"/>
      <c r="D658" s="16"/>
      <c r="E658" s="34"/>
      <c r="F658" s="75"/>
      <c r="G658" s="75"/>
    </row>
    <row r="659" spans="1:7" x14ac:dyDescent="0.25">
      <c r="A659" s="75"/>
      <c r="B659" s="75"/>
      <c r="C659" s="76"/>
      <c r="D659" s="16"/>
      <c r="E659" s="34"/>
      <c r="F659" s="75"/>
      <c r="G659" s="75"/>
    </row>
    <row r="660" spans="1:7" x14ac:dyDescent="0.25">
      <c r="A660" s="75"/>
      <c r="B660" s="75"/>
      <c r="C660" s="76"/>
      <c r="D660" s="16"/>
      <c r="E660" s="34"/>
      <c r="F660" s="75"/>
      <c r="G660" s="75"/>
    </row>
    <row r="661" spans="1:7" x14ac:dyDescent="0.25">
      <c r="A661" s="75"/>
      <c r="B661" s="75"/>
      <c r="C661" s="76"/>
      <c r="D661" s="16"/>
      <c r="E661" s="34"/>
      <c r="F661" s="75"/>
      <c r="G661" s="75"/>
    </row>
    <row r="662" spans="1:7" x14ac:dyDescent="0.25">
      <c r="A662" s="75"/>
      <c r="B662" s="75"/>
      <c r="C662" s="76"/>
      <c r="D662" s="16"/>
      <c r="E662" s="34"/>
      <c r="F662" s="75"/>
      <c r="G662" s="75"/>
    </row>
    <row r="663" spans="1:7" x14ac:dyDescent="0.25">
      <c r="A663" s="75"/>
      <c r="B663" s="75"/>
      <c r="C663" s="76"/>
      <c r="D663" s="16"/>
      <c r="E663" s="34"/>
      <c r="F663" s="75"/>
      <c r="G663" s="75"/>
    </row>
    <row r="664" spans="1:7" x14ac:dyDescent="0.25">
      <c r="A664" s="75"/>
      <c r="B664" s="75"/>
      <c r="C664" s="76"/>
      <c r="D664" s="16"/>
      <c r="E664" s="34"/>
      <c r="F664" s="75"/>
      <c r="G664" s="75"/>
    </row>
    <row r="665" spans="1:7" x14ac:dyDescent="0.25">
      <c r="A665" s="75"/>
      <c r="B665" s="75"/>
      <c r="C665" s="76"/>
      <c r="D665" s="16"/>
      <c r="E665" s="34"/>
      <c r="F665" s="75"/>
      <c r="G665" s="75"/>
    </row>
    <row r="666" spans="1:7" x14ac:dyDescent="0.25">
      <c r="A666" s="75"/>
      <c r="B666" s="75"/>
      <c r="C666" s="76"/>
      <c r="D666" s="16"/>
      <c r="E666" s="34"/>
      <c r="F666" s="75"/>
      <c r="G666" s="75"/>
    </row>
    <row r="667" spans="1:7" x14ac:dyDescent="0.25">
      <c r="A667" s="75"/>
      <c r="B667" s="75"/>
      <c r="C667" s="76"/>
      <c r="D667" s="16"/>
      <c r="E667" s="34"/>
      <c r="F667" s="75"/>
      <c r="G667" s="75"/>
    </row>
    <row r="668" spans="1:7" x14ac:dyDescent="0.25">
      <c r="A668" s="75"/>
      <c r="B668" s="75"/>
      <c r="C668" s="76"/>
      <c r="D668" s="16"/>
      <c r="E668" s="34"/>
      <c r="F668" s="75"/>
      <c r="G668" s="75"/>
    </row>
    <row r="669" spans="1:7" x14ac:dyDescent="0.25">
      <c r="A669" s="75"/>
      <c r="B669" s="75"/>
      <c r="C669" s="76"/>
      <c r="D669" s="16"/>
      <c r="E669" s="34"/>
      <c r="F669" s="75"/>
      <c r="G669" s="75"/>
    </row>
    <row r="670" spans="1:7" x14ac:dyDescent="0.25">
      <c r="A670" s="75"/>
      <c r="B670" s="75"/>
      <c r="C670" s="76"/>
      <c r="D670" s="16"/>
      <c r="E670" s="34"/>
      <c r="F670" s="75"/>
      <c r="G670" s="75"/>
    </row>
    <row r="671" spans="1:7" x14ac:dyDescent="0.25">
      <c r="A671" s="75"/>
      <c r="B671" s="75"/>
      <c r="C671" s="76"/>
      <c r="D671" s="16"/>
      <c r="E671" s="34"/>
      <c r="F671" s="75"/>
      <c r="G671" s="75"/>
    </row>
    <row r="672" spans="1:7" x14ac:dyDescent="0.25">
      <c r="A672" s="75"/>
      <c r="B672" s="75"/>
      <c r="C672" s="76"/>
      <c r="D672" s="16"/>
      <c r="E672" s="34"/>
      <c r="F672" s="75"/>
      <c r="G672" s="75"/>
    </row>
    <row r="673" spans="1:7" x14ac:dyDescent="0.25">
      <c r="A673" s="75"/>
      <c r="B673" s="75"/>
      <c r="C673" s="76"/>
      <c r="D673" s="16"/>
      <c r="E673" s="34"/>
      <c r="F673" s="75"/>
      <c r="G673" s="75"/>
    </row>
    <row r="674" spans="1:7" x14ac:dyDescent="0.25">
      <c r="A674" s="75"/>
      <c r="B674" s="75"/>
      <c r="C674" s="76"/>
      <c r="D674" s="16"/>
      <c r="E674" s="34"/>
      <c r="F674" s="75"/>
      <c r="G674" s="75"/>
    </row>
    <row r="675" spans="1:7" x14ac:dyDescent="0.25">
      <c r="A675" s="75"/>
      <c r="B675" s="75"/>
      <c r="C675" s="76"/>
      <c r="D675" s="16"/>
      <c r="E675" s="34"/>
      <c r="F675" s="75"/>
      <c r="G675" s="75"/>
    </row>
    <row r="676" spans="1:7" x14ac:dyDescent="0.25">
      <c r="A676" s="75"/>
      <c r="B676" s="75"/>
      <c r="C676" s="76"/>
      <c r="D676" s="16"/>
      <c r="E676" s="34"/>
      <c r="F676" s="75"/>
      <c r="G676" s="75"/>
    </row>
    <row r="677" spans="1:7" x14ac:dyDescent="0.25">
      <c r="A677" s="75"/>
      <c r="B677" s="75"/>
      <c r="C677" s="76"/>
      <c r="D677" s="16"/>
      <c r="E677" s="34"/>
      <c r="F677" s="75"/>
      <c r="G677" s="75"/>
    </row>
    <row r="678" spans="1:7" x14ac:dyDescent="0.25">
      <c r="A678" s="75"/>
      <c r="B678" s="75"/>
      <c r="C678" s="76"/>
      <c r="D678" s="16"/>
      <c r="E678" s="34"/>
      <c r="F678" s="75"/>
      <c r="G678" s="75"/>
    </row>
    <row r="679" spans="1:7" x14ac:dyDescent="0.25">
      <c r="A679" s="75"/>
      <c r="B679" s="75"/>
      <c r="C679" s="76"/>
      <c r="D679" s="16"/>
      <c r="E679" s="34"/>
      <c r="F679" s="75"/>
      <c r="G679" s="75"/>
    </row>
    <row r="680" spans="1:7" x14ac:dyDescent="0.25">
      <c r="A680" s="75"/>
      <c r="B680" s="75"/>
      <c r="C680" s="76"/>
      <c r="D680" s="16"/>
      <c r="E680" s="34"/>
      <c r="F680" s="75"/>
      <c r="G680" s="75"/>
    </row>
    <row r="681" spans="1:7" x14ac:dyDescent="0.25">
      <c r="A681" s="75"/>
      <c r="B681" s="75"/>
      <c r="C681" s="76"/>
      <c r="D681" s="16"/>
      <c r="E681" s="34"/>
      <c r="F681" s="75"/>
      <c r="G681" s="75"/>
    </row>
    <row r="682" spans="1:7" x14ac:dyDescent="0.25">
      <c r="A682" s="75"/>
      <c r="B682" s="75"/>
      <c r="C682" s="76"/>
      <c r="D682" s="16"/>
      <c r="E682" s="34"/>
      <c r="F682" s="75"/>
      <c r="G682" s="75"/>
    </row>
    <row r="683" spans="1:7" x14ac:dyDescent="0.25">
      <c r="A683" s="75"/>
      <c r="B683" s="75"/>
      <c r="C683" s="76"/>
      <c r="D683" s="16"/>
      <c r="E683" s="34"/>
      <c r="F683" s="75"/>
      <c r="G683" s="75"/>
    </row>
    <row r="684" spans="1:7" x14ac:dyDescent="0.25">
      <c r="A684" s="75"/>
      <c r="B684" s="75"/>
      <c r="C684" s="76"/>
      <c r="D684" s="16"/>
      <c r="E684" s="34"/>
      <c r="F684" s="75"/>
      <c r="G684" s="75"/>
    </row>
    <row r="685" spans="1:7" x14ac:dyDescent="0.25">
      <c r="A685" s="75"/>
      <c r="B685" s="75"/>
      <c r="C685" s="76"/>
      <c r="D685" s="16"/>
      <c r="E685" s="34"/>
      <c r="F685" s="75"/>
      <c r="G685" s="75"/>
    </row>
    <row r="686" spans="1:7" x14ac:dyDescent="0.25">
      <c r="A686" s="75"/>
      <c r="B686" s="75"/>
      <c r="C686" s="76"/>
      <c r="D686" s="16"/>
      <c r="E686" s="34"/>
      <c r="F686" s="75"/>
      <c r="G686" s="75"/>
    </row>
    <row r="687" spans="1:7" x14ac:dyDescent="0.25">
      <c r="A687" s="75"/>
      <c r="B687" s="75"/>
      <c r="C687" s="76"/>
      <c r="D687" s="16"/>
      <c r="E687" s="34"/>
      <c r="F687" s="75"/>
      <c r="G687" s="75"/>
    </row>
    <row r="688" spans="1:7" x14ac:dyDescent="0.25">
      <c r="A688" s="75"/>
      <c r="B688" s="75"/>
      <c r="C688" s="76"/>
      <c r="D688" s="16"/>
      <c r="E688" s="34"/>
      <c r="F688" s="75"/>
      <c r="G688" s="75"/>
    </row>
    <row r="689" spans="1:7" x14ac:dyDescent="0.25">
      <c r="A689" s="75"/>
      <c r="B689" s="75"/>
      <c r="C689" s="76"/>
      <c r="D689" s="16"/>
      <c r="E689" s="34"/>
      <c r="F689" s="75"/>
      <c r="G689" s="75"/>
    </row>
    <row r="690" spans="1:7" x14ac:dyDescent="0.25">
      <c r="A690" s="75"/>
      <c r="B690" s="75"/>
      <c r="C690" s="76"/>
      <c r="D690" s="16"/>
      <c r="E690" s="34"/>
      <c r="F690" s="75"/>
      <c r="G690" s="75"/>
    </row>
    <row r="691" spans="1:7" x14ac:dyDescent="0.25">
      <c r="A691" s="75"/>
      <c r="B691" s="75"/>
      <c r="C691" s="76"/>
      <c r="D691" s="16"/>
      <c r="E691" s="34"/>
      <c r="F691" s="75"/>
      <c r="G691" s="75"/>
    </row>
    <row r="692" spans="1:7" x14ac:dyDescent="0.25">
      <c r="A692" s="75"/>
      <c r="B692" s="75"/>
      <c r="C692" s="76"/>
      <c r="D692" s="16"/>
      <c r="E692" s="34"/>
      <c r="F692" s="75"/>
      <c r="G692" s="75"/>
    </row>
    <row r="693" spans="1:7" x14ac:dyDescent="0.25">
      <c r="A693" s="75"/>
      <c r="B693" s="75"/>
      <c r="C693" s="76"/>
      <c r="D693" s="16"/>
      <c r="E693" s="34"/>
      <c r="F693" s="75"/>
      <c r="G693" s="75"/>
    </row>
    <row r="694" spans="1:7" x14ac:dyDescent="0.25">
      <c r="A694" s="75"/>
      <c r="B694" s="75"/>
      <c r="C694" s="76"/>
      <c r="D694" s="16"/>
      <c r="E694" s="34"/>
      <c r="F694" s="75"/>
      <c r="G694" s="75"/>
    </row>
    <row r="695" spans="1:7" x14ac:dyDescent="0.25">
      <c r="A695" s="75"/>
      <c r="B695" s="75"/>
      <c r="C695" s="76"/>
      <c r="D695" s="16"/>
      <c r="E695" s="34"/>
      <c r="F695" s="75"/>
      <c r="G695" s="75"/>
    </row>
    <row r="696" spans="1:7" x14ac:dyDescent="0.25">
      <c r="A696" s="75"/>
      <c r="B696" s="75"/>
      <c r="C696" s="76"/>
      <c r="D696" s="16"/>
      <c r="E696" s="34"/>
      <c r="F696" s="75"/>
      <c r="G696" s="75"/>
    </row>
    <row r="697" spans="1:7" x14ac:dyDescent="0.25">
      <c r="A697" s="75"/>
      <c r="B697" s="75"/>
      <c r="C697" s="76"/>
      <c r="D697" s="16"/>
      <c r="E697" s="34"/>
      <c r="F697" s="75"/>
      <c r="G697" s="75"/>
    </row>
    <row r="698" spans="1:7" x14ac:dyDescent="0.25">
      <c r="A698" s="75"/>
      <c r="B698" s="75"/>
      <c r="C698" s="76"/>
      <c r="D698" s="16"/>
      <c r="E698" s="34"/>
      <c r="F698" s="75"/>
      <c r="G698" s="75"/>
    </row>
    <row r="699" spans="1:7" x14ac:dyDescent="0.25">
      <c r="A699" s="75"/>
      <c r="B699" s="75"/>
      <c r="C699" s="76"/>
      <c r="D699" s="16"/>
      <c r="E699" s="34"/>
      <c r="F699" s="75"/>
      <c r="G699" s="75"/>
    </row>
    <row r="700" spans="1:7" x14ac:dyDescent="0.25">
      <c r="A700" s="75"/>
      <c r="B700" s="75"/>
      <c r="C700" s="76"/>
      <c r="D700" s="16"/>
      <c r="E700" s="34"/>
      <c r="F700" s="75"/>
      <c r="G700" s="75"/>
    </row>
    <row r="701" spans="1:7" x14ac:dyDescent="0.25">
      <c r="A701" s="75"/>
      <c r="B701" s="75"/>
      <c r="C701" s="76"/>
      <c r="D701" s="16"/>
      <c r="E701" s="34"/>
      <c r="F701" s="75"/>
      <c r="G701" s="75"/>
    </row>
    <row r="702" spans="1:7" x14ac:dyDescent="0.25">
      <c r="A702" s="75"/>
      <c r="B702" s="75"/>
      <c r="C702" s="76"/>
      <c r="D702" s="16"/>
      <c r="E702" s="34"/>
      <c r="F702" s="75"/>
      <c r="G702" s="75"/>
    </row>
    <row r="703" spans="1:7" x14ac:dyDescent="0.25">
      <c r="A703" s="75"/>
      <c r="B703" s="75"/>
      <c r="C703" s="76"/>
      <c r="D703" s="16"/>
      <c r="E703" s="34"/>
      <c r="F703" s="75"/>
      <c r="G703" s="75"/>
    </row>
    <row r="704" spans="1:7" x14ac:dyDescent="0.25">
      <c r="A704" s="75"/>
      <c r="B704" s="75"/>
      <c r="C704" s="76"/>
      <c r="D704" s="16"/>
      <c r="E704" s="34"/>
      <c r="F704" s="75"/>
      <c r="G704" s="75"/>
    </row>
    <row r="705" spans="1:7" x14ac:dyDescent="0.25">
      <c r="A705" s="75"/>
      <c r="B705" s="75"/>
      <c r="C705" s="76"/>
      <c r="D705" s="16"/>
      <c r="E705" s="34"/>
      <c r="F705" s="75"/>
      <c r="G705" s="75"/>
    </row>
    <row r="706" spans="1:7" x14ac:dyDescent="0.25">
      <c r="A706" s="75"/>
      <c r="B706" s="75"/>
      <c r="C706" s="76"/>
      <c r="D706" s="16"/>
      <c r="E706" s="34"/>
      <c r="F706" s="75"/>
      <c r="G706" s="75"/>
    </row>
    <row r="707" spans="1:7" x14ac:dyDescent="0.25">
      <c r="A707" s="75"/>
      <c r="B707" s="75"/>
      <c r="C707" s="76"/>
      <c r="D707" s="16"/>
      <c r="E707" s="34"/>
      <c r="F707" s="75"/>
      <c r="G707" s="75"/>
    </row>
    <row r="708" spans="1:7" x14ac:dyDescent="0.25">
      <c r="A708" s="75"/>
      <c r="B708" s="75"/>
      <c r="C708" s="76"/>
      <c r="D708" s="16"/>
      <c r="E708" s="34"/>
      <c r="F708" s="75"/>
      <c r="G708" s="75"/>
    </row>
    <row r="709" spans="1:7" x14ac:dyDescent="0.25">
      <c r="A709" s="75"/>
      <c r="B709" s="75"/>
      <c r="C709" s="76"/>
      <c r="D709" s="16"/>
      <c r="E709" s="34"/>
      <c r="F709" s="75"/>
      <c r="G709" s="75"/>
    </row>
    <row r="710" spans="1:7" x14ac:dyDescent="0.25">
      <c r="A710" s="75"/>
      <c r="B710" s="75"/>
      <c r="C710" s="76"/>
      <c r="D710" s="16"/>
      <c r="E710" s="34"/>
      <c r="F710" s="75"/>
      <c r="G710" s="75"/>
    </row>
    <row r="711" spans="1:7" x14ac:dyDescent="0.25">
      <c r="A711" s="75"/>
      <c r="B711" s="75"/>
      <c r="C711" s="76"/>
      <c r="D711" s="16"/>
      <c r="E711" s="34"/>
      <c r="F711" s="75"/>
      <c r="G711" s="75"/>
    </row>
    <row r="712" spans="1:7" x14ac:dyDescent="0.25">
      <c r="A712" s="75"/>
      <c r="B712" s="75"/>
      <c r="C712" s="76"/>
      <c r="D712" s="16"/>
      <c r="E712" s="34"/>
      <c r="F712" s="75"/>
      <c r="G712" s="75"/>
    </row>
    <row r="713" spans="1:7" x14ac:dyDescent="0.25">
      <c r="A713" s="75"/>
      <c r="B713" s="75"/>
      <c r="C713" s="76"/>
      <c r="D713" s="16"/>
      <c r="E713" s="34"/>
      <c r="F713" s="75"/>
      <c r="G713" s="75"/>
    </row>
    <row r="714" spans="1:7" x14ac:dyDescent="0.25">
      <c r="A714" s="75"/>
      <c r="B714" s="75"/>
      <c r="C714" s="76"/>
      <c r="D714" s="16"/>
      <c r="E714" s="34"/>
      <c r="F714" s="75"/>
      <c r="G714" s="75"/>
    </row>
    <row r="715" spans="1:7" x14ac:dyDescent="0.25">
      <c r="A715" s="75"/>
      <c r="B715" s="75"/>
      <c r="C715" s="76"/>
      <c r="D715" s="16"/>
      <c r="E715" s="34"/>
      <c r="F715" s="75"/>
      <c r="G715" s="75"/>
    </row>
    <row r="716" spans="1:7" x14ac:dyDescent="0.25">
      <c r="A716" s="75"/>
      <c r="B716" s="75"/>
      <c r="C716" s="76"/>
      <c r="D716" s="16"/>
      <c r="E716" s="34"/>
      <c r="F716" s="75"/>
      <c r="G716" s="75"/>
    </row>
    <row r="717" spans="1:7" x14ac:dyDescent="0.25">
      <c r="A717" s="75"/>
      <c r="B717" s="75"/>
      <c r="C717" s="76"/>
      <c r="D717" s="16"/>
      <c r="E717" s="34"/>
      <c r="F717" s="75"/>
      <c r="G717" s="75"/>
    </row>
    <row r="718" spans="1:7" x14ac:dyDescent="0.25">
      <c r="A718" s="75"/>
      <c r="B718" s="75"/>
      <c r="C718" s="76"/>
      <c r="D718" s="16"/>
      <c r="E718" s="34"/>
      <c r="F718" s="75"/>
      <c r="G718" s="75"/>
    </row>
    <row r="719" spans="1:7" x14ac:dyDescent="0.25">
      <c r="A719" s="75"/>
      <c r="B719" s="75"/>
      <c r="C719" s="76"/>
      <c r="D719" s="16"/>
      <c r="E719" s="34"/>
      <c r="F719" s="75"/>
      <c r="G719" s="75"/>
    </row>
    <row r="720" spans="1:7" x14ac:dyDescent="0.25">
      <c r="A720" s="75"/>
      <c r="B720" s="75"/>
      <c r="C720" s="76"/>
      <c r="D720" s="16"/>
      <c r="E720" s="34"/>
      <c r="F720" s="75"/>
      <c r="G720" s="75"/>
    </row>
    <row r="721" spans="1:7" x14ac:dyDescent="0.25">
      <c r="A721" s="75"/>
      <c r="B721" s="75"/>
      <c r="C721" s="76"/>
      <c r="D721" s="16"/>
      <c r="E721" s="34"/>
      <c r="F721" s="75"/>
      <c r="G721" s="75"/>
    </row>
    <row r="722" spans="1:7" x14ac:dyDescent="0.25">
      <c r="A722" s="75"/>
      <c r="B722" s="75"/>
      <c r="C722" s="76"/>
      <c r="D722" s="16"/>
      <c r="E722" s="34"/>
      <c r="F722" s="75"/>
      <c r="G722" s="75"/>
    </row>
    <row r="723" spans="1:7" x14ac:dyDescent="0.25">
      <c r="A723" s="75"/>
      <c r="B723" s="75"/>
      <c r="C723" s="76"/>
      <c r="D723" s="16"/>
      <c r="E723" s="34"/>
      <c r="F723" s="75"/>
      <c r="G723" s="75"/>
    </row>
    <row r="724" spans="1:7" x14ac:dyDescent="0.25">
      <c r="A724" s="75"/>
      <c r="B724" s="75"/>
      <c r="C724" s="76"/>
      <c r="D724" s="16"/>
      <c r="E724" s="34"/>
      <c r="F724" s="75"/>
      <c r="G724" s="75"/>
    </row>
    <row r="725" spans="1:7" x14ac:dyDescent="0.25">
      <c r="A725" s="75"/>
      <c r="B725" s="75"/>
      <c r="C725" s="76"/>
      <c r="D725" s="16"/>
      <c r="E725" s="34"/>
      <c r="F725" s="75"/>
      <c r="G725" s="75"/>
    </row>
    <row r="726" spans="1:7" x14ac:dyDescent="0.25">
      <c r="A726" s="75"/>
      <c r="B726" s="75"/>
      <c r="C726" s="76"/>
      <c r="D726" s="16"/>
      <c r="E726" s="34"/>
      <c r="F726" s="75"/>
      <c r="G726" s="75"/>
    </row>
    <row r="727" spans="1:7" x14ac:dyDescent="0.25">
      <c r="A727" s="75"/>
      <c r="B727" s="75"/>
      <c r="C727" s="76"/>
      <c r="D727" s="16"/>
      <c r="E727" s="34"/>
      <c r="F727" s="75"/>
      <c r="G727" s="75"/>
    </row>
    <row r="728" spans="1:7" x14ac:dyDescent="0.25">
      <c r="A728" s="75"/>
      <c r="B728" s="75"/>
      <c r="C728" s="76"/>
      <c r="D728" s="16"/>
      <c r="E728" s="34"/>
      <c r="F728" s="75"/>
      <c r="G728" s="75"/>
    </row>
    <row r="729" spans="1:7" x14ac:dyDescent="0.25">
      <c r="A729" s="75"/>
      <c r="B729" s="75"/>
      <c r="C729" s="76"/>
      <c r="D729" s="16"/>
      <c r="E729" s="34"/>
      <c r="F729" s="75"/>
      <c r="G729" s="75"/>
    </row>
    <row r="730" spans="1:7" x14ac:dyDescent="0.25">
      <c r="A730" s="75"/>
      <c r="B730" s="75"/>
      <c r="C730" s="76"/>
      <c r="D730" s="16"/>
      <c r="E730" s="34"/>
      <c r="F730" s="75"/>
      <c r="G730" s="75"/>
    </row>
    <row r="731" spans="1:7" x14ac:dyDescent="0.25">
      <c r="A731" s="75"/>
      <c r="B731" s="75"/>
      <c r="C731" s="76"/>
      <c r="D731" s="16"/>
      <c r="E731" s="34"/>
      <c r="F731" s="75"/>
      <c r="G731" s="75"/>
    </row>
    <row r="732" spans="1:7" x14ac:dyDescent="0.25">
      <c r="A732" s="75"/>
      <c r="B732" s="75"/>
      <c r="C732" s="76"/>
      <c r="D732" s="16"/>
      <c r="E732" s="34"/>
      <c r="F732" s="75"/>
      <c r="G732" s="75"/>
    </row>
    <row r="733" spans="1:7" x14ac:dyDescent="0.25">
      <c r="A733" s="75"/>
      <c r="B733" s="75"/>
      <c r="C733" s="76"/>
      <c r="D733" s="16"/>
      <c r="E733" s="34"/>
      <c r="F733" s="75"/>
      <c r="G733" s="75"/>
    </row>
    <row r="734" spans="1:7" x14ac:dyDescent="0.25">
      <c r="A734" s="75"/>
      <c r="B734" s="75"/>
      <c r="C734" s="76"/>
      <c r="D734" s="16"/>
      <c r="E734" s="34"/>
      <c r="F734" s="75"/>
      <c r="G734" s="75"/>
    </row>
    <row r="735" spans="1:7" x14ac:dyDescent="0.25">
      <c r="A735" s="75"/>
      <c r="B735" s="75"/>
      <c r="C735" s="76"/>
      <c r="D735" s="16"/>
      <c r="E735" s="34"/>
      <c r="F735" s="75"/>
      <c r="G735" s="75"/>
    </row>
    <row r="736" spans="1:7" x14ac:dyDescent="0.25">
      <c r="A736" s="75"/>
      <c r="B736" s="75"/>
      <c r="C736" s="76"/>
      <c r="D736" s="16"/>
      <c r="E736" s="34"/>
      <c r="F736" s="75"/>
      <c r="G736" s="75"/>
    </row>
    <row r="737" spans="1:7" x14ac:dyDescent="0.25">
      <c r="A737" s="75"/>
      <c r="B737" s="75"/>
      <c r="C737" s="76"/>
      <c r="D737" s="16"/>
      <c r="E737" s="34"/>
      <c r="F737" s="75"/>
      <c r="G737" s="75"/>
    </row>
    <row r="738" spans="1:7" x14ac:dyDescent="0.25">
      <c r="A738" s="75"/>
      <c r="B738" s="75"/>
      <c r="C738" s="76"/>
      <c r="D738" s="16"/>
      <c r="E738" s="34"/>
      <c r="F738" s="75"/>
      <c r="G738" s="75"/>
    </row>
    <row r="739" spans="1:7" x14ac:dyDescent="0.25">
      <c r="A739" s="75"/>
      <c r="B739" s="75"/>
      <c r="C739" s="76"/>
      <c r="D739" s="16"/>
      <c r="E739" s="34"/>
      <c r="F739" s="75"/>
      <c r="G739" s="75"/>
    </row>
    <row r="740" spans="1:7" x14ac:dyDescent="0.25">
      <c r="A740" s="75"/>
      <c r="B740" s="75"/>
      <c r="C740" s="76"/>
      <c r="D740" s="16"/>
      <c r="E740" s="34"/>
      <c r="F740" s="75"/>
      <c r="G740" s="75"/>
    </row>
    <row r="741" spans="1:7" x14ac:dyDescent="0.25">
      <c r="A741" s="75"/>
      <c r="B741" s="75"/>
      <c r="C741" s="76"/>
      <c r="D741" s="16"/>
      <c r="E741" s="34"/>
      <c r="F741" s="75"/>
      <c r="G741" s="75"/>
    </row>
    <row r="742" spans="1:7" x14ac:dyDescent="0.25">
      <c r="A742" s="75"/>
      <c r="B742" s="75"/>
      <c r="C742" s="76"/>
      <c r="D742" s="16"/>
      <c r="E742" s="34"/>
      <c r="F742" s="75"/>
      <c r="G742" s="75"/>
    </row>
    <row r="743" spans="1:7" x14ac:dyDescent="0.25">
      <c r="A743" s="75"/>
      <c r="B743" s="75"/>
      <c r="C743" s="76"/>
      <c r="D743" s="16"/>
      <c r="E743" s="34"/>
      <c r="F743" s="75"/>
      <c r="G743" s="75"/>
    </row>
    <row r="744" spans="1:7" x14ac:dyDescent="0.25">
      <c r="A744" s="75"/>
      <c r="B744" s="75"/>
      <c r="C744" s="76"/>
      <c r="D744" s="16"/>
      <c r="E744" s="34"/>
      <c r="F744" s="75"/>
      <c r="G744" s="75"/>
    </row>
    <row r="745" spans="1:7" x14ac:dyDescent="0.25">
      <c r="A745" s="75"/>
      <c r="B745" s="75"/>
      <c r="C745" s="76"/>
      <c r="D745" s="16"/>
      <c r="E745" s="34"/>
      <c r="F745" s="75"/>
      <c r="G745" s="75"/>
    </row>
    <row r="746" spans="1:7" x14ac:dyDescent="0.25">
      <c r="A746" s="75"/>
      <c r="B746" s="75"/>
      <c r="C746" s="76"/>
      <c r="D746" s="16"/>
      <c r="E746" s="34"/>
      <c r="F746" s="75"/>
      <c r="G746" s="75"/>
    </row>
    <row r="747" spans="1:7" x14ac:dyDescent="0.25">
      <c r="A747" s="75"/>
      <c r="B747" s="75"/>
      <c r="C747" s="76"/>
      <c r="D747" s="16"/>
      <c r="E747" s="34"/>
      <c r="F747" s="75"/>
      <c r="G747" s="75"/>
    </row>
    <row r="748" spans="1:7" x14ac:dyDescent="0.25">
      <c r="A748" s="75"/>
      <c r="B748" s="75"/>
      <c r="C748" s="76"/>
      <c r="D748" s="16"/>
      <c r="E748" s="34"/>
      <c r="F748" s="75"/>
      <c r="G748" s="75"/>
    </row>
    <row r="749" spans="1:7" x14ac:dyDescent="0.25">
      <c r="A749" s="75"/>
      <c r="B749" s="75"/>
      <c r="C749" s="76"/>
      <c r="D749" s="16"/>
      <c r="E749" s="34"/>
      <c r="F749" s="75"/>
      <c r="G749" s="75"/>
    </row>
    <row r="750" spans="1:7" x14ac:dyDescent="0.25">
      <c r="A750" s="75"/>
      <c r="B750" s="75"/>
      <c r="C750" s="76"/>
      <c r="D750" s="16"/>
      <c r="E750" s="34"/>
      <c r="F750" s="75"/>
      <c r="G750" s="75"/>
    </row>
    <row r="751" spans="1:7" x14ac:dyDescent="0.25">
      <c r="A751" s="75"/>
      <c r="B751" s="75"/>
      <c r="C751" s="76"/>
      <c r="D751" s="16"/>
      <c r="E751" s="34"/>
      <c r="F751" s="75"/>
      <c r="G751" s="75"/>
    </row>
    <row r="752" spans="1:7" x14ac:dyDescent="0.25">
      <c r="A752" s="75"/>
      <c r="B752" s="75"/>
      <c r="C752" s="76"/>
      <c r="D752" s="16"/>
      <c r="E752" s="34"/>
      <c r="F752" s="75"/>
      <c r="G752" s="75"/>
    </row>
    <row r="753" spans="1:7" x14ac:dyDescent="0.25">
      <c r="A753" s="75"/>
      <c r="B753" s="75"/>
      <c r="C753" s="76"/>
      <c r="D753" s="16"/>
      <c r="E753" s="34"/>
      <c r="F753" s="75"/>
      <c r="G753" s="75"/>
    </row>
    <row r="754" spans="1:7" x14ac:dyDescent="0.25">
      <c r="A754" s="75"/>
      <c r="B754" s="75"/>
      <c r="C754" s="76"/>
      <c r="D754" s="16"/>
      <c r="E754" s="34"/>
      <c r="F754" s="75"/>
      <c r="G754" s="75"/>
    </row>
    <row r="755" spans="1:7" x14ac:dyDescent="0.25">
      <c r="A755" s="75"/>
      <c r="B755" s="75"/>
      <c r="C755" s="76"/>
      <c r="D755" s="16"/>
      <c r="E755" s="34"/>
      <c r="F755" s="75"/>
      <c r="G755" s="75"/>
    </row>
    <row r="756" spans="1:7" x14ac:dyDescent="0.25">
      <c r="A756" s="75"/>
      <c r="B756" s="75"/>
      <c r="C756" s="76"/>
      <c r="D756" s="16"/>
      <c r="E756" s="34"/>
      <c r="F756" s="75"/>
      <c r="G756" s="75"/>
    </row>
    <row r="757" spans="1:7" x14ac:dyDescent="0.25">
      <c r="A757" s="75"/>
      <c r="B757" s="75"/>
      <c r="C757" s="76"/>
      <c r="D757" s="16"/>
      <c r="E757" s="34"/>
      <c r="F757" s="75"/>
      <c r="G757" s="75"/>
    </row>
    <row r="758" spans="1:7" x14ac:dyDescent="0.25">
      <c r="A758" s="75"/>
      <c r="B758" s="75"/>
      <c r="C758" s="76"/>
      <c r="D758" s="16"/>
      <c r="E758" s="34"/>
      <c r="F758" s="75"/>
      <c r="G758" s="75"/>
    </row>
    <row r="759" spans="1:7" x14ac:dyDescent="0.25">
      <c r="A759" s="75"/>
      <c r="B759" s="75"/>
      <c r="C759" s="76"/>
      <c r="D759" s="16"/>
      <c r="E759" s="34"/>
      <c r="F759" s="75"/>
      <c r="G759" s="75"/>
    </row>
    <row r="760" spans="1:7" x14ac:dyDescent="0.25">
      <c r="A760" s="75"/>
      <c r="B760" s="75"/>
      <c r="C760" s="76"/>
      <c r="D760" s="16"/>
      <c r="E760" s="34"/>
      <c r="F760" s="75"/>
      <c r="G760" s="75"/>
    </row>
    <row r="761" spans="1:7" x14ac:dyDescent="0.25">
      <c r="A761" s="75"/>
      <c r="B761" s="75"/>
      <c r="C761" s="76"/>
      <c r="D761" s="16"/>
      <c r="E761" s="34"/>
      <c r="F761" s="75"/>
      <c r="G761" s="75"/>
    </row>
    <row r="762" spans="1:7" x14ac:dyDescent="0.25">
      <c r="A762" s="75"/>
      <c r="B762" s="75"/>
      <c r="C762" s="76"/>
      <c r="D762" s="16"/>
      <c r="E762" s="34"/>
      <c r="F762" s="75"/>
      <c r="G762" s="75"/>
    </row>
    <row r="763" spans="1:7" x14ac:dyDescent="0.25">
      <c r="A763" s="75"/>
      <c r="B763" s="75"/>
      <c r="C763" s="76"/>
      <c r="D763" s="16"/>
      <c r="E763" s="34"/>
      <c r="F763" s="75"/>
      <c r="G763" s="75"/>
    </row>
    <row r="764" spans="1:7" x14ac:dyDescent="0.25">
      <c r="A764" s="75"/>
      <c r="B764" s="75"/>
      <c r="C764" s="76"/>
      <c r="D764" s="16"/>
      <c r="E764" s="34"/>
      <c r="F764" s="75"/>
      <c r="G764" s="75"/>
    </row>
    <row r="765" spans="1:7" x14ac:dyDescent="0.25">
      <c r="A765" s="75"/>
      <c r="B765" s="75"/>
      <c r="C765" s="76"/>
      <c r="D765" s="16"/>
      <c r="E765" s="34"/>
      <c r="F765" s="75"/>
      <c r="G765" s="75"/>
    </row>
    <row r="766" spans="1:7" x14ac:dyDescent="0.25">
      <c r="A766" s="75"/>
      <c r="B766" s="75"/>
      <c r="C766" s="76"/>
      <c r="D766" s="16"/>
      <c r="E766" s="34"/>
      <c r="F766" s="75"/>
      <c r="G766" s="75"/>
    </row>
    <row r="767" spans="1:7" x14ac:dyDescent="0.25">
      <c r="A767" s="75"/>
      <c r="B767" s="75"/>
      <c r="C767" s="76"/>
      <c r="D767" s="16"/>
      <c r="E767" s="34"/>
      <c r="F767" s="75"/>
      <c r="G767" s="75"/>
    </row>
    <row r="768" spans="1:7" x14ac:dyDescent="0.25">
      <c r="A768" s="75"/>
      <c r="B768" s="75"/>
      <c r="C768" s="76"/>
      <c r="D768" s="16"/>
      <c r="E768" s="34"/>
      <c r="F768" s="75"/>
      <c r="G768" s="75"/>
    </row>
    <row r="769" spans="1:7" x14ac:dyDescent="0.25">
      <c r="A769" s="75"/>
      <c r="B769" s="75"/>
      <c r="C769" s="76"/>
      <c r="D769" s="16"/>
      <c r="E769" s="34"/>
      <c r="F769" s="75"/>
      <c r="G769" s="75"/>
    </row>
    <row r="770" spans="1:7" x14ac:dyDescent="0.25">
      <c r="A770" s="75"/>
      <c r="B770" s="75"/>
      <c r="C770" s="76"/>
      <c r="D770" s="16"/>
      <c r="E770" s="34"/>
      <c r="F770" s="75"/>
      <c r="G770" s="75"/>
    </row>
    <row r="771" spans="1:7" x14ac:dyDescent="0.25">
      <c r="A771" s="75"/>
      <c r="B771" s="75"/>
      <c r="C771" s="76"/>
      <c r="D771" s="16"/>
      <c r="E771" s="34"/>
      <c r="F771" s="75"/>
      <c r="G771" s="75"/>
    </row>
    <row r="772" spans="1:7" x14ac:dyDescent="0.25">
      <c r="A772" s="75"/>
      <c r="B772" s="75"/>
      <c r="C772" s="76"/>
      <c r="D772" s="16"/>
      <c r="E772" s="34"/>
      <c r="F772" s="75"/>
      <c r="G772" s="75"/>
    </row>
    <row r="773" spans="1:7" x14ac:dyDescent="0.25">
      <c r="A773" s="75"/>
      <c r="B773" s="75"/>
      <c r="C773" s="76"/>
      <c r="D773" s="16"/>
      <c r="E773" s="34"/>
      <c r="F773" s="75"/>
      <c r="G773" s="75"/>
    </row>
    <row r="774" spans="1:7" x14ac:dyDescent="0.25">
      <c r="A774" s="75"/>
      <c r="B774" s="75"/>
      <c r="C774" s="76"/>
      <c r="D774" s="16"/>
      <c r="E774" s="34"/>
      <c r="F774" s="75"/>
      <c r="G774" s="75"/>
    </row>
    <row r="775" spans="1:7" x14ac:dyDescent="0.25">
      <c r="A775" s="75"/>
      <c r="B775" s="75"/>
      <c r="C775" s="76"/>
      <c r="D775" s="16"/>
      <c r="E775" s="34"/>
      <c r="F775" s="75"/>
      <c r="G775" s="75"/>
    </row>
    <row r="776" spans="1:7" x14ac:dyDescent="0.25">
      <c r="A776" s="75"/>
      <c r="B776" s="75"/>
      <c r="C776" s="76"/>
      <c r="D776" s="16"/>
      <c r="E776" s="34"/>
      <c r="F776" s="75"/>
      <c r="G776" s="75"/>
    </row>
    <row r="777" spans="1:7" x14ac:dyDescent="0.25">
      <c r="A777" s="75"/>
      <c r="B777" s="75"/>
      <c r="C777" s="76"/>
      <c r="D777" s="16"/>
      <c r="E777" s="34"/>
      <c r="F777" s="75"/>
      <c r="G777" s="75"/>
    </row>
    <row r="778" spans="1:7" x14ac:dyDescent="0.25">
      <c r="A778" s="75"/>
      <c r="B778" s="75"/>
      <c r="C778" s="76"/>
      <c r="D778" s="16"/>
      <c r="E778" s="34"/>
      <c r="F778" s="75"/>
      <c r="G778" s="75"/>
    </row>
    <row r="779" spans="1:7" x14ac:dyDescent="0.25">
      <c r="A779" s="75"/>
      <c r="B779" s="75"/>
      <c r="C779" s="76"/>
      <c r="D779" s="16"/>
      <c r="E779" s="34"/>
      <c r="F779" s="75"/>
      <c r="G779" s="75"/>
    </row>
    <row r="780" spans="1:7" x14ac:dyDescent="0.25">
      <c r="A780" s="75"/>
      <c r="B780" s="75"/>
      <c r="C780" s="76"/>
      <c r="D780" s="16"/>
      <c r="E780" s="34"/>
      <c r="F780" s="75"/>
      <c r="G780" s="75"/>
    </row>
    <row r="781" spans="1:7" x14ac:dyDescent="0.25">
      <c r="A781" s="75"/>
      <c r="B781" s="75"/>
      <c r="C781" s="76"/>
      <c r="D781" s="16"/>
      <c r="E781" s="34"/>
      <c r="F781" s="75"/>
      <c r="G781" s="75"/>
    </row>
    <row r="782" spans="1:7" x14ac:dyDescent="0.25">
      <c r="A782" s="75"/>
      <c r="B782" s="75"/>
      <c r="C782" s="76"/>
      <c r="D782" s="16"/>
      <c r="E782" s="34"/>
      <c r="F782" s="75"/>
      <c r="G782" s="75"/>
    </row>
    <row r="783" spans="1:7" x14ac:dyDescent="0.25">
      <c r="A783" s="75"/>
      <c r="B783" s="75"/>
      <c r="C783" s="76"/>
      <c r="D783" s="16"/>
      <c r="E783" s="34"/>
      <c r="F783" s="75"/>
      <c r="G783" s="75"/>
    </row>
    <row r="784" spans="1:7" x14ac:dyDescent="0.25">
      <c r="A784" s="75"/>
      <c r="B784" s="75"/>
      <c r="C784" s="76"/>
      <c r="D784" s="16"/>
      <c r="E784" s="34"/>
      <c r="F784" s="75"/>
      <c r="G784" s="75"/>
    </row>
    <row r="785" spans="1:7" x14ac:dyDescent="0.25">
      <c r="A785" s="75"/>
      <c r="B785" s="75"/>
      <c r="C785" s="76"/>
      <c r="D785" s="16"/>
      <c r="E785" s="34"/>
      <c r="F785" s="75"/>
      <c r="G785" s="75"/>
    </row>
    <row r="786" spans="1:7" x14ac:dyDescent="0.25">
      <c r="A786" s="75"/>
      <c r="B786" s="75"/>
      <c r="C786" s="76"/>
      <c r="D786" s="16"/>
      <c r="E786" s="34"/>
      <c r="F786" s="75"/>
      <c r="G786" s="75"/>
    </row>
    <row r="787" spans="1:7" x14ac:dyDescent="0.25">
      <c r="A787" s="75"/>
      <c r="B787" s="75"/>
      <c r="C787" s="76"/>
      <c r="D787" s="16"/>
      <c r="E787" s="34"/>
      <c r="F787" s="75"/>
      <c r="G787" s="75"/>
    </row>
    <row r="788" spans="1:7" x14ac:dyDescent="0.25">
      <c r="A788" s="75"/>
      <c r="B788" s="75"/>
      <c r="C788" s="76"/>
      <c r="D788" s="16"/>
      <c r="E788" s="34"/>
      <c r="F788" s="75"/>
      <c r="G788" s="75"/>
    </row>
    <row r="789" spans="1:7" x14ac:dyDescent="0.25">
      <c r="A789" s="75"/>
      <c r="B789" s="75"/>
      <c r="C789" s="76"/>
      <c r="D789" s="16"/>
      <c r="E789" s="34"/>
      <c r="F789" s="75"/>
      <c r="G789" s="75"/>
    </row>
    <row r="790" spans="1:7" x14ac:dyDescent="0.25">
      <c r="A790" s="75"/>
      <c r="B790" s="75"/>
      <c r="C790" s="76"/>
      <c r="D790" s="16"/>
      <c r="E790" s="34"/>
      <c r="F790" s="75"/>
      <c r="G790" s="75"/>
    </row>
    <row r="791" spans="1:7" x14ac:dyDescent="0.25">
      <c r="A791" s="75"/>
      <c r="B791" s="75"/>
      <c r="C791" s="76"/>
      <c r="D791" s="16"/>
      <c r="E791" s="34"/>
      <c r="F791" s="75"/>
      <c r="G791" s="75"/>
    </row>
    <row r="792" spans="1:7" x14ac:dyDescent="0.25">
      <c r="A792" s="75"/>
      <c r="B792" s="75"/>
      <c r="C792" s="76"/>
      <c r="D792" s="16"/>
      <c r="E792" s="34"/>
      <c r="F792" s="75"/>
      <c r="G792" s="75"/>
    </row>
    <row r="793" spans="1:7" x14ac:dyDescent="0.25">
      <c r="A793" s="75"/>
      <c r="B793" s="75"/>
      <c r="C793" s="76"/>
      <c r="D793" s="16"/>
      <c r="E793" s="34"/>
      <c r="F793" s="75"/>
      <c r="G793" s="75"/>
    </row>
    <row r="794" spans="1:7" x14ac:dyDescent="0.25">
      <c r="A794" s="75"/>
      <c r="B794" s="75"/>
      <c r="C794" s="76"/>
      <c r="D794" s="16"/>
      <c r="E794" s="34"/>
      <c r="F794" s="75"/>
      <c r="G794" s="75"/>
    </row>
    <row r="795" spans="1:7" x14ac:dyDescent="0.25">
      <c r="A795" s="75"/>
      <c r="B795" s="75"/>
      <c r="C795" s="76"/>
      <c r="D795" s="16"/>
      <c r="E795" s="34"/>
      <c r="F795" s="75"/>
      <c r="G795" s="75"/>
    </row>
    <row r="796" spans="1:7" x14ac:dyDescent="0.25">
      <c r="A796" s="75"/>
      <c r="B796" s="75"/>
      <c r="C796" s="76"/>
      <c r="D796" s="16"/>
      <c r="E796" s="34"/>
      <c r="F796" s="75"/>
      <c r="G796" s="75"/>
    </row>
    <row r="797" spans="1:7" x14ac:dyDescent="0.25">
      <c r="A797" s="75"/>
      <c r="B797" s="75"/>
      <c r="C797" s="76"/>
      <c r="D797" s="16"/>
      <c r="E797" s="34"/>
      <c r="F797" s="75"/>
      <c r="G797" s="75"/>
    </row>
    <row r="798" spans="1:7" x14ac:dyDescent="0.25">
      <c r="A798" s="75"/>
      <c r="B798" s="75"/>
      <c r="C798" s="76"/>
      <c r="D798" s="16"/>
      <c r="E798" s="34"/>
      <c r="F798" s="75"/>
      <c r="G798" s="75"/>
    </row>
    <row r="799" spans="1:7" x14ac:dyDescent="0.25">
      <c r="A799" s="75"/>
      <c r="B799" s="75"/>
      <c r="C799" s="76"/>
      <c r="D799" s="16"/>
      <c r="E799" s="34"/>
      <c r="F799" s="75"/>
      <c r="G799" s="75"/>
    </row>
    <row r="800" spans="1:7" x14ac:dyDescent="0.25">
      <c r="A800" s="75"/>
      <c r="B800" s="75"/>
      <c r="C800" s="76"/>
      <c r="D800" s="16"/>
      <c r="E800" s="34"/>
      <c r="F800" s="75"/>
      <c r="G800" s="75"/>
    </row>
    <row r="801" spans="1:7" x14ac:dyDescent="0.25">
      <c r="A801" s="75"/>
      <c r="B801" s="75"/>
      <c r="C801" s="76"/>
      <c r="D801" s="16"/>
      <c r="E801" s="34"/>
      <c r="F801" s="75"/>
      <c r="G801" s="75"/>
    </row>
    <row r="802" spans="1:7" x14ac:dyDescent="0.25">
      <c r="A802" s="75"/>
      <c r="B802" s="75"/>
      <c r="C802" s="76"/>
      <c r="D802" s="16"/>
      <c r="E802" s="34"/>
      <c r="F802" s="75"/>
      <c r="G802" s="75"/>
    </row>
    <row r="803" spans="1:7" x14ac:dyDescent="0.25">
      <c r="A803" s="75"/>
      <c r="B803" s="75"/>
      <c r="C803" s="76"/>
      <c r="D803" s="16"/>
      <c r="E803" s="34"/>
      <c r="F803" s="75"/>
      <c r="G803" s="75"/>
    </row>
    <row r="804" spans="1:7" x14ac:dyDescent="0.25">
      <c r="A804" s="75"/>
      <c r="B804" s="75"/>
      <c r="C804" s="76"/>
      <c r="D804" s="16"/>
      <c r="E804" s="34"/>
      <c r="F804" s="75"/>
      <c r="G804" s="75"/>
    </row>
    <row r="805" spans="1:7" x14ac:dyDescent="0.25">
      <c r="A805" s="75"/>
      <c r="B805" s="75"/>
      <c r="C805" s="76"/>
      <c r="D805" s="16"/>
      <c r="E805" s="34"/>
      <c r="F805" s="75"/>
      <c r="G805" s="75"/>
    </row>
    <row r="806" spans="1:7" x14ac:dyDescent="0.25">
      <c r="A806" s="75"/>
      <c r="B806" s="75"/>
      <c r="C806" s="76"/>
      <c r="D806" s="16"/>
      <c r="E806" s="34"/>
      <c r="F806" s="75"/>
      <c r="G806" s="75"/>
    </row>
    <row r="807" spans="1:7" x14ac:dyDescent="0.25">
      <c r="A807" s="75"/>
      <c r="B807" s="75"/>
      <c r="C807" s="76"/>
      <c r="D807" s="16"/>
      <c r="E807" s="34"/>
      <c r="F807" s="75"/>
      <c r="G807" s="75"/>
    </row>
    <row r="808" spans="1:7" x14ac:dyDescent="0.25">
      <c r="A808" s="75"/>
      <c r="B808" s="75"/>
      <c r="C808" s="76"/>
      <c r="D808" s="16"/>
      <c r="E808" s="34"/>
      <c r="F808" s="75"/>
      <c r="G808" s="75"/>
    </row>
    <row r="809" spans="1:7" x14ac:dyDescent="0.25">
      <c r="A809" s="75"/>
      <c r="B809" s="75"/>
      <c r="C809" s="76"/>
      <c r="D809" s="16"/>
      <c r="E809" s="34"/>
      <c r="F809" s="75"/>
      <c r="G809" s="75"/>
    </row>
    <row r="810" spans="1:7" x14ac:dyDescent="0.25">
      <c r="A810" s="75"/>
      <c r="B810" s="75"/>
      <c r="C810" s="76"/>
      <c r="D810" s="16"/>
      <c r="E810" s="34"/>
      <c r="F810" s="75"/>
      <c r="G810" s="75"/>
    </row>
    <row r="811" spans="1:7" x14ac:dyDescent="0.25">
      <c r="A811" s="75"/>
      <c r="B811" s="75"/>
      <c r="C811" s="76"/>
      <c r="D811" s="16"/>
      <c r="E811" s="34"/>
      <c r="F811" s="75"/>
      <c r="G811" s="75"/>
    </row>
    <row r="812" spans="1:7" x14ac:dyDescent="0.25">
      <c r="A812" s="75"/>
      <c r="B812" s="75"/>
      <c r="C812" s="76"/>
      <c r="D812" s="16"/>
      <c r="E812" s="34"/>
      <c r="F812" s="75"/>
      <c r="G812" s="75"/>
    </row>
    <row r="813" spans="1:7" x14ac:dyDescent="0.25">
      <c r="A813" s="75"/>
      <c r="B813" s="75"/>
      <c r="C813" s="76"/>
      <c r="D813" s="16"/>
      <c r="E813" s="34"/>
      <c r="F813" s="75"/>
      <c r="G813" s="75"/>
    </row>
    <row r="814" spans="1:7" x14ac:dyDescent="0.25">
      <c r="A814" s="75"/>
      <c r="B814" s="75"/>
      <c r="C814" s="76"/>
      <c r="D814" s="16"/>
      <c r="E814" s="34"/>
      <c r="F814" s="75"/>
      <c r="G814" s="75"/>
    </row>
    <row r="815" spans="1:7" x14ac:dyDescent="0.25">
      <c r="A815" s="75"/>
      <c r="B815" s="75"/>
      <c r="C815" s="76"/>
      <c r="D815" s="16"/>
      <c r="E815" s="34"/>
      <c r="F815" s="75"/>
      <c r="G815" s="75"/>
    </row>
    <row r="816" spans="1:7" x14ac:dyDescent="0.25">
      <c r="A816" s="75"/>
      <c r="B816" s="75"/>
      <c r="C816" s="76"/>
      <c r="D816" s="16"/>
      <c r="E816" s="34"/>
      <c r="F816" s="75"/>
      <c r="G816" s="75"/>
    </row>
    <row r="817" spans="1:7" x14ac:dyDescent="0.25">
      <c r="A817" s="75"/>
      <c r="B817" s="75"/>
      <c r="C817" s="76"/>
      <c r="D817" s="16"/>
      <c r="E817" s="34"/>
      <c r="F817" s="75"/>
      <c r="G817" s="75"/>
    </row>
    <row r="818" spans="1:7" x14ac:dyDescent="0.25">
      <c r="A818" s="75"/>
      <c r="B818" s="75"/>
      <c r="C818" s="76"/>
      <c r="D818" s="16"/>
      <c r="E818" s="34"/>
      <c r="F818" s="75"/>
      <c r="G818" s="75"/>
    </row>
    <row r="819" spans="1:7" x14ac:dyDescent="0.25">
      <c r="A819" s="75"/>
      <c r="B819" s="75"/>
      <c r="C819" s="76"/>
      <c r="D819" s="16"/>
      <c r="E819" s="34"/>
      <c r="F819" s="75"/>
      <c r="G819" s="75"/>
    </row>
    <row r="820" spans="1:7" x14ac:dyDescent="0.25">
      <c r="A820" s="75"/>
      <c r="B820" s="75"/>
      <c r="C820" s="76"/>
      <c r="D820" s="16"/>
      <c r="E820" s="34"/>
      <c r="F820" s="75"/>
      <c r="G820" s="75"/>
    </row>
    <row r="821" spans="1:7" x14ac:dyDescent="0.25">
      <c r="A821" s="75"/>
      <c r="B821" s="75"/>
      <c r="C821" s="76"/>
      <c r="D821" s="16"/>
      <c r="E821" s="34"/>
      <c r="F821" s="75"/>
      <c r="G821" s="75"/>
    </row>
    <row r="822" spans="1:7" x14ac:dyDescent="0.25">
      <c r="A822" s="75"/>
      <c r="B822" s="75"/>
      <c r="C822" s="76"/>
      <c r="D822" s="16"/>
      <c r="E822" s="34"/>
      <c r="F822" s="75"/>
      <c r="G822" s="75"/>
    </row>
    <row r="823" spans="1:7" x14ac:dyDescent="0.25">
      <c r="A823" s="75"/>
      <c r="B823" s="75"/>
      <c r="C823" s="76"/>
      <c r="D823" s="16"/>
      <c r="E823" s="34"/>
      <c r="F823" s="75"/>
      <c r="G823" s="75"/>
    </row>
    <row r="824" spans="1:7" x14ac:dyDescent="0.25">
      <c r="A824" s="75"/>
      <c r="B824" s="75"/>
      <c r="C824" s="76"/>
      <c r="D824" s="16"/>
      <c r="E824" s="34"/>
      <c r="F824" s="75"/>
      <c r="G824" s="75"/>
    </row>
    <row r="825" spans="1:7" x14ac:dyDescent="0.25">
      <c r="A825" s="75"/>
      <c r="B825" s="75"/>
      <c r="C825" s="76"/>
      <c r="D825" s="16"/>
      <c r="E825" s="34"/>
      <c r="F825" s="75"/>
      <c r="G825" s="75"/>
    </row>
    <row r="826" spans="1:7" x14ac:dyDescent="0.25">
      <c r="A826" s="75"/>
      <c r="B826" s="75"/>
      <c r="C826" s="76"/>
      <c r="D826" s="16"/>
      <c r="E826" s="34"/>
      <c r="F826" s="75"/>
      <c r="G826" s="75"/>
    </row>
    <row r="827" spans="1:7" x14ac:dyDescent="0.25">
      <c r="A827" s="75"/>
      <c r="B827" s="75"/>
      <c r="C827" s="76"/>
      <c r="D827" s="16"/>
      <c r="E827" s="34"/>
      <c r="F827" s="75"/>
      <c r="G827" s="75"/>
    </row>
    <row r="828" spans="1:7" x14ac:dyDescent="0.25">
      <c r="A828" s="75"/>
      <c r="B828" s="75"/>
      <c r="C828" s="76"/>
      <c r="D828" s="16"/>
      <c r="E828" s="34"/>
      <c r="F828" s="75"/>
      <c r="G828" s="75"/>
    </row>
    <row r="829" spans="1:7" x14ac:dyDescent="0.25">
      <c r="A829" s="75"/>
      <c r="B829" s="75"/>
      <c r="C829" s="76"/>
      <c r="D829" s="16"/>
      <c r="E829" s="34"/>
      <c r="F829" s="75"/>
      <c r="G829" s="75"/>
    </row>
    <row r="830" spans="1:7" x14ac:dyDescent="0.25">
      <c r="A830" s="75"/>
      <c r="B830" s="75"/>
      <c r="C830" s="76"/>
      <c r="D830" s="16"/>
      <c r="E830" s="34"/>
      <c r="F830" s="75"/>
      <c r="G830" s="75"/>
    </row>
    <row r="831" spans="1:7" x14ac:dyDescent="0.25">
      <c r="A831" s="75"/>
      <c r="B831" s="75"/>
      <c r="C831" s="76"/>
      <c r="D831" s="16"/>
      <c r="E831" s="34"/>
      <c r="F831" s="75"/>
      <c r="G831" s="75"/>
    </row>
    <row r="832" spans="1:7" x14ac:dyDescent="0.25">
      <c r="A832" s="75"/>
      <c r="B832" s="75"/>
      <c r="C832" s="76"/>
      <c r="D832" s="16"/>
      <c r="E832" s="34"/>
      <c r="F832" s="75"/>
      <c r="G832" s="75"/>
    </row>
    <row r="833" spans="1:7" x14ac:dyDescent="0.25">
      <c r="A833" s="75"/>
      <c r="B833" s="75"/>
      <c r="C833" s="76"/>
      <c r="D833" s="16"/>
      <c r="E833" s="34"/>
      <c r="F833" s="75"/>
      <c r="G833" s="75"/>
    </row>
    <row r="834" spans="1:7" x14ac:dyDescent="0.25">
      <c r="A834" s="75"/>
      <c r="B834" s="75"/>
      <c r="C834" s="76"/>
      <c r="D834" s="16"/>
      <c r="E834" s="34"/>
      <c r="F834" s="75"/>
      <c r="G834" s="75"/>
    </row>
    <row r="835" spans="1:7" x14ac:dyDescent="0.25">
      <c r="A835" s="75"/>
      <c r="B835" s="75"/>
      <c r="C835" s="76"/>
      <c r="D835" s="16"/>
      <c r="E835" s="34"/>
      <c r="F835" s="75"/>
      <c r="G835" s="75"/>
    </row>
    <row r="836" spans="1:7" x14ac:dyDescent="0.25">
      <c r="A836" s="75"/>
      <c r="B836" s="75"/>
      <c r="C836" s="76"/>
      <c r="D836" s="16"/>
      <c r="E836" s="34"/>
      <c r="F836" s="75"/>
      <c r="G836" s="75"/>
    </row>
    <row r="837" spans="1:7" x14ac:dyDescent="0.25">
      <c r="A837" s="75"/>
      <c r="B837" s="75"/>
      <c r="C837" s="76"/>
      <c r="D837" s="16"/>
      <c r="E837" s="34"/>
      <c r="F837" s="75"/>
      <c r="G837" s="75"/>
    </row>
    <row r="838" spans="1:7" x14ac:dyDescent="0.25">
      <c r="A838" s="75"/>
      <c r="B838" s="75"/>
      <c r="C838" s="76"/>
      <c r="D838" s="16"/>
      <c r="E838" s="34"/>
      <c r="F838" s="75"/>
      <c r="G838" s="75"/>
    </row>
    <row r="839" spans="1:7" x14ac:dyDescent="0.25">
      <c r="A839" s="75"/>
      <c r="B839" s="75"/>
      <c r="C839" s="76"/>
      <c r="D839" s="16"/>
      <c r="E839" s="34"/>
      <c r="F839" s="75"/>
      <c r="G839" s="75"/>
    </row>
    <row r="840" spans="1:7" x14ac:dyDescent="0.25">
      <c r="A840" s="75"/>
      <c r="B840" s="75"/>
      <c r="C840" s="76"/>
      <c r="D840" s="16"/>
      <c r="E840" s="34"/>
      <c r="F840" s="75"/>
      <c r="G840" s="75"/>
    </row>
    <row r="841" spans="1:7" x14ac:dyDescent="0.25">
      <c r="A841" s="75"/>
      <c r="B841" s="75"/>
      <c r="C841" s="76"/>
      <c r="D841" s="16"/>
      <c r="E841" s="34"/>
      <c r="F841" s="75"/>
      <c r="G841" s="75"/>
    </row>
    <row r="842" spans="1:7" x14ac:dyDescent="0.25">
      <c r="A842" s="75"/>
      <c r="B842" s="75"/>
      <c r="C842" s="76"/>
      <c r="D842" s="16"/>
      <c r="E842" s="34"/>
      <c r="F842" s="75"/>
      <c r="G842" s="75"/>
    </row>
    <row r="843" spans="1:7" x14ac:dyDescent="0.25">
      <c r="A843" s="75"/>
      <c r="B843" s="75"/>
      <c r="C843" s="76"/>
      <c r="D843" s="16"/>
      <c r="E843" s="34"/>
      <c r="F843" s="75"/>
      <c r="G843" s="75"/>
    </row>
    <row r="844" spans="1:7" x14ac:dyDescent="0.25">
      <c r="A844" s="75"/>
      <c r="B844" s="75"/>
      <c r="C844" s="76"/>
      <c r="D844" s="16"/>
      <c r="E844" s="34"/>
      <c r="F844" s="75"/>
      <c r="G844" s="75"/>
    </row>
    <row r="845" spans="1:7" x14ac:dyDescent="0.25">
      <c r="A845" s="75"/>
      <c r="B845" s="75"/>
      <c r="C845" s="76"/>
      <c r="D845" s="16"/>
      <c r="E845" s="34"/>
      <c r="F845" s="75"/>
      <c r="G845" s="75"/>
    </row>
    <row r="846" spans="1:7" x14ac:dyDescent="0.25">
      <c r="A846" s="75"/>
      <c r="B846" s="75"/>
      <c r="C846" s="76"/>
      <c r="D846" s="16"/>
      <c r="E846" s="34"/>
      <c r="F846" s="75"/>
      <c r="G846" s="75"/>
    </row>
    <row r="847" spans="1:7" x14ac:dyDescent="0.25">
      <c r="A847" s="75"/>
      <c r="B847" s="75"/>
      <c r="C847" s="76"/>
      <c r="D847" s="16"/>
      <c r="E847" s="34"/>
      <c r="F847" s="75"/>
      <c r="G847" s="75"/>
    </row>
    <row r="848" spans="1:7" x14ac:dyDescent="0.25">
      <c r="A848" s="75"/>
      <c r="B848" s="75"/>
      <c r="C848" s="76"/>
      <c r="D848" s="16"/>
      <c r="E848" s="34"/>
      <c r="F848" s="75"/>
      <c r="G848" s="75"/>
    </row>
    <row r="849" spans="1:7" x14ac:dyDescent="0.25">
      <c r="A849" s="75"/>
      <c r="B849" s="75"/>
      <c r="C849" s="76"/>
      <c r="D849" s="16"/>
      <c r="E849" s="34"/>
      <c r="F849" s="75"/>
      <c r="G849" s="75"/>
    </row>
    <row r="850" spans="1:7" x14ac:dyDescent="0.25">
      <c r="A850" s="75"/>
      <c r="B850" s="75"/>
      <c r="C850" s="76"/>
      <c r="D850" s="16"/>
      <c r="E850" s="34"/>
      <c r="F850" s="75"/>
      <c r="G850" s="75"/>
    </row>
    <row r="851" spans="1:7" x14ac:dyDescent="0.25">
      <c r="A851" s="75"/>
      <c r="B851" s="75"/>
      <c r="C851" s="76"/>
      <c r="D851" s="16"/>
      <c r="E851" s="34"/>
      <c r="F851" s="75"/>
      <c r="G851" s="75"/>
    </row>
    <row r="852" spans="1:7" x14ac:dyDescent="0.25">
      <c r="A852" s="75"/>
      <c r="B852" s="75"/>
      <c r="C852" s="76"/>
      <c r="D852" s="16"/>
      <c r="E852" s="34"/>
      <c r="F852" s="75"/>
      <c r="G852" s="75"/>
    </row>
    <row r="853" spans="1:7" x14ac:dyDescent="0.25">
      <c r="A853" s="75"/>
      <c r="B853" s="75"/>
      <c r="C853" s="76"/>
      <c r="D853" s="16"/>
      <c r="E853" s="34"/>
      <c r="F853" s="75"/>
      <c r="G853" s="75"/>
    </row>
    <row r="854" spans="1:7" x14ac:dyDescent="0.25">
      <c r="A854" s="75"/>
      <c r="B854" s="75"/>
      <c r="C854" s="76"/>
      <c r="D854" s="16"/>
      <c r="E854" s="34"/>
      <c r="F854" s="75"/>
      <c r="G854" s="75"/>
    </row>
    <row r="855" spans="1:7" x14ac:dyDescent="0.25">
      <c r="A855" s="75"/>
      <c r="B855" s="75"/>
      <c r="C855" s="76"/>
      <c r="D855" s="16"/>
      <c r="E855" s="34"/>
      <c r="F855" s="75"/>
      <c r="G855" s="75"/>
    </row>
    <row r="856" spans="1:7" x14ac:dyDescent="0.25">
      <c r="A856" s="75"/>
      <c r="B856" s="75"/>
      <c r="C856" s="76"/>
      <c r="D856" s="16"/>
      <c r="E856" s="34"/>
      <c r="F856" s="75"/>
      <c r="G856" s="75"/>
    </row>
    <row r="857" spans="1:7" x14ac:dyDescent="0.25">
      <c r="A857" s="75"/>
      <c r="B857" s="75"/>
      <c r="C857" s="76"/>
      <c r="D857" s="16"/>
      <c r="E857" s="34"/>
      <c r="F857" s="75"/>
      <c r="G857" s="75"/>
    </row>
    <row r="858" spans="1:7" x14ac:dyDescent="0.25">
      <c r="A858" s="75"/>
      <c r="B858" s="75"/>
      <c r="C858" s="76"/>
      <c r="D858" s="16"/>
      <c r="E858" s="34"/>
      <c r="F858" s="75"/>
      <c r="G858" s="75"/>
    </row>
    <row r="859" spans="1:7" x14ac:dyDescent="0.25">
      <c r="A859" s="75"/>
      <c r="B859" s="75"/>
      <c r="C859" s="76"/>
      <c r="D859" s="16"/>
      <c r="E859" s="34"/>
      <c r="F859" s="75"/>
      <c r="G859" s="75"/>
    </row>
    <row r="860" spans="1:7" x14ac:dyDescent="0.25">
      <c r="A860" s="75"/>
      <c r="B860" s="75"/>
      <c r="C860" s="76"/>
      <c r="D860" s="16"/>
      <c r="E860" s="34"/>
      <c r="F860" s="75"/>
      <c r="G860" s="75"/>
    </row>
    <row r="861" spans="1:7" x14ac:dyDescent="0.25">
      <c r="A861" s="75"/>
      <c r="B861" s="75"/>
      <c r="C861" s="76"/>
      <c r="D861" s="16"/>
      <c r="E861" s="34"/>
      <c r="F861" s="75"/>
      <c r="G861" s="75"/>
    </row>
    <row r="862" spans="1:7" x14ac:dyDescent="0.25">
      <c r="A862" s="75"/>
      <c r="B862" s="75"/>
      <c r="C862" s="76"/>
      <c r="D862" s="16"/>
      <c r="E862" s="34"/>
      <c r="F862" s="75"/>
      <c r="G862" s="75"/>
    </row>
    <row r="863" spans="1:7" x14ac:dyDescent="0.25">
      <c r="A863" s="75"/>
      <c r="B863" s="75"/>
      <c r="C863" s="76"/>
      <c r="D863" s="16"/>
      <c r="E863" s="34"/>
      <c r="F863" s="75"/>
      <c r="G863" s="75"/>
    </row>
    <row r="864" spans="1:7" x14ac:dyDescent="0.25">
      <c r="A864" s="75"/>
      <c r="B864" s="75"/>
      <c r="C864" s="76"/>
      <c r="D864" s="16"/>
      <c r="E864" s="34"/>
      <c r="F864" s="75"/>
      <c r="G864" s="75"/>
    </row>
    <row r="865" spans="1:7" x14ac:dyDescent="0.25">
      <c r="A865" s="75"/>
      <c r="B865" s="75"/>
      <c r="C865" s="76"/>
      <c r="D865" s="16"/>
      <c r="E865" s="34"/>
      <c r="F865" s="75"/>
      <c r="G865" s="75"/>
    </row>
    <row r="866" spans="1:7" x14ac:dyDescent="0.25">
      <c r="A866" s="75"/>
      <c r="B866" s="75"/>
      <c r="C866" s="76"/>
      <c r="D866" s="16"/>
      <c r="E866" s="34"/>
      <c r="F866" s="75"/>
      <c r="G866" s="75"/>
    </row>
    <row r="867" spans="1:7" x14ac:dyDescent="0.25">
      <c r="A867" s="75"/>
      <c r="B867" s="75"/>
      <c r="C867" s="76"/>
      <c r="D867" s="16"/>
      <c r="E867" s="34"/>
      <c r="F867" s="75"/>
      <c r="G867" s="75"/>
    </row>
    <row r="868" spans="1:7" x14ac:dyDescent="0.25">
      <c r="A868" s="75"/>
      <c r="B868" s="75"/>
      <c r="C868" s="76"/>
      <c r="D868" s="16"/>
      <c r="E868" s="34"/>
      <c r="F868" s="75"/>
      <c r="G868" s="75"/>
    </row>
    <row r="869" spans="1:7" x14ac:dyDescent="0.25">
      <c r="A869" s="75"/>
      <c r="B869" s="75"/>
      <c r="C869" s="76"/>
      <c r="D869" s="16"/>
      <c r="E869" s="34"/>
      <c r="F869" s="75"/>
      <c r="G869" s="75"/>
    </row>
    <row r="870" spans="1:7" x14ac:dyDescent="0.25">
      <c r="A870" s="75"/>
      <c r="B870" s="75"/>
      <c r="C870" s="76"/>
      <c r="D870" s="16"/>
      <c r="E870" s="34"/>
      <c r="F870" s="75"/>
      <c r="G870" s="75"/>
    </row>
    <row r="871" spans="1:7" x14ac:dyDescent="0.25">
      <c r="A871" s="75"/>
      <c r="B871" s="75"/>
      <c r="C871" s="76"/>
      <c r="D871" s="16"/>
      <c r="E871" s="34"/>
      <c r="F871" s="75"/>
      <c r="G871" s="75"/>
    </row>
    <row r="872" spans="1:7" x14ac:dyDescent="0.25">
      <c r="A872" s="75"/>
      <c r="B872" s="75"/>
      <c r="C872" s="76"/>
      <c r="D872" s="16"/>
      <c r="E872" s="34"/>
      <c r="F872" s="75"/>
      <c r="G872" s="75"/>
    </row>
    <row r="873" spans="1:7" x14ac:dyDescent="0.25">
      <c r="A873" s="75"/>
      <c r="B873" s="75"/>
      <c r="C873" s="76"/>
      <c r="D873" s="16"/>
      <c r="E873" s="34"/>
      <c r="F873" s="75"/>
      <c r="G873" s="75"/>
    </row>
    <row r="874" spans="1:7" x14ac:dyDescent="0.25">
      <c r="A874" s="75"/>
      <c r="B874" s="75"/>
      <c r="C874" s="76"/>
      <c r="D874" s="16"/>
      <c r="E874" s="34"/>
      <c r="F874" s="75"/>
      <c r="G874" s="75"/>
    </row>
    <row r="875" spans="1:7" x14ac:dyDescent="0.25">
      <c r="A875" s="75"/>
      <c r="B875" s="75"/>
      <c r="C875" s="76"/>
      <c r="D875" s="16"/>
      <c r="E875" s="34"/>
      <c r="F875" s="75"/>
      <c r="G875" s="75"/>
    </row>
    <row r="876" spans="1:7" x14ac:dyDescent="0.25">
      <c r="A876" s="75"/>
      <c r="B876" s="75"/>
      <c r="C876" s="76"/>
      <c r="D876" s="16"/>
      <c r="E876" s="34"/>
      <c r="F876" s="75"/>
      <c r="G876" s="75"/>
    </row>
    <row r="877" spans="1:7" x14ac:dyDescent="0.25">
      <c r="A877" s="75"/>
      <c r="B877" s="75"/>
      <c r="C877" s="76"/>
      <c r="D877" s="16"/>
      <c r="E877" s="34"/>
      <c r="F877" s="75"/>
      <c r="G877" s="75"/>
    </row>
    <row r="878" spans="1:7" x14ac:dyDescent="0.25">
      <c r="A878" s="75"/>
      <c r="B878" s="75"/>
      <c r="C878" s="76"/>
      <c r="D878" s="16"/>
      <c r="E878" s="34"/>
      <c r="F878" s="75"/>
      <c r="G878" s="75"/>
    </row>
    <row r="879" spans="1:7" x14ac:dyDescent="0.25">
      <c r="A879" s="75"/>
      <c r="B879" s="75"/>
      <c r="C879" s="76"/>
      <c r="D879" s="16"/>
      <c r="E879" s="34"/>
      <c r="F879" s="75"/>
      <c r="G879" s="75"/>
    </row>
    <row r="880" spans="1:7" x14ac:dyDescent="0.25">
      <c r="A880" s="75"/>
      <c r="B880" s="75"/>
      <c r="C880" s="76"/>
      <c r="D880" s="16"/>
      <c r="E880" s="34"/>
      <c r="F880" s="75"/>
      <c r="G880" s="75"/>
    </row>
    <row r="881" spans="1:7" x14ac:dyDescent="0.25">
      <c r="A881" s="75"/>
      <c r="B881" s="75"/>
      <c r="C881" s="76"/>
      <c r="D881" s="16"/>
      <c r="E881" s="34"/>
      <c r="F881" s="75"/>
      <c r="G881" s="75"/>
    </row>
    <row r="882" spans="1:7" x14ac:dyDescent="0.25">
      <c r="A882" s="75"/>
      <c r="B882" s="75"/>
      <c r="C882" s="76"/>
      <c r="D882" s="16"/>
      <c r="E882" s="34"/>
      <c r="F882" s="75"/>
      <c r="G882" s="75"/>
    </row>
    <row r="883" spans="1:7" x14ac:dyDescent="0.25">
      <c r="A883" s="75"/>
      <c r="B883" s="75"/>
      <c r="C883" s="76"/>
      <c r="D883" s="16"/>
      <c r="E883" s="34"/>
      <c r="F883" s="75"/>
      <c r="G883" s="75"/>
    </row>
    <row r="884" spans="1:7" x14ac:dyDescent="0.25">
      <c r="A884" s="75"/>
      <c r="B884" s="75"/>
      <c r="C884" s="76"/>
      <c r="D884" s="16"/>
      <c r="E884" s="34"/>
      <c r="F884" s="75"/>
      <c r="G884" s="75"/>
    </row>
    <row r="885" spans="1:7" x14ac:dyDescent="0.25">
      <c r="A885" s="75"/>
      <c r="B885" s="75"/>
      <c r="C885" s="76"/>
      <c r="D885" s="16"/>
      <c r="E885" s="34"/>
      <c r="F885" s="75"/>
      <c r="G885" s="75"/>
    </row>
    <row r="886" spans="1:7" x14ac:dyDescent="0.25">
      <c r="A886" s="75"/>
      <c r="B886" s="75"/>
      <c r="C886" s="76"/>
      <c r="D886" s="16"/>
      <c r="E886" s="34"/>
      <c r="F886" s="75"/>
      <c r="G886" s="75"/>
    </row>
    <row r="887" spans="1:7" x14ac:dyDescent="0.25">
      <c r="A887" s="75"/>
      <c r="B887" s="75"/>
      <c r="C887" s="76"/>
      <c r="D887" s="16"/>
      <c r="E887" s="34"/>
      <c r="F887" s="75"/>
      <c r="G887" s="75"/>
    </row>
    <row r="888" spans="1:7" x14ac:dyDescent="0.25">
      <c r="A888" s="75"/>
      <c r="B888" s="75"/>
      <c r="C888" s="76"/>
      <c r="D888" s="16"/>
      <c r="E888" s="34"/>
      <c r="F888" s="75"/>
      <c r="G888" s="75"/>
    </row>
    <row r="889" spans="1:7" x14ac:dyDescent="0.25">
      <c r="A889" s="75"/>
      <c r="B889" s="75"/>
      <c r="C889" s="76"/>
      <c r="D889" s="16"/>
      <c r="E889" s="34"/>
      <c r="F889" s="75"/>
      <c r="G889" s="75"/>
    </row>
    <row r="890" spans="1:7" x14ac:dyDescent="0.25">
      <c r="A890" s="75"/>
      <c r="B890" s="75"/>
      <c r="C890" s="76"/>
      <c r="D890" s="16"/>
      <c r="E890" s="34"/>
      <c r="F890" s="75"/>
      <c r="G890" s="75"/>
    </row>
    <row r="891" spans="1:7" x14ac:dyDescent="0.25">
      <c r="A891" s="75"/>
      <c r="B891" s="75"/>
      <c r="C891" s="76"/>
      <c r="D891" s="16"/>
      <c r="E891" s="34"/>
      <c r="F891" s="75"/>
      <c r="G891" s="75"/>
    </row>
    <row r="892" spans="1:7" x14ac:dyDescent="0.25">
      <c r="A892" s="75"/>
      <c r="B892" s="75"/>
      <c r="C892" s="76"/>
      <c r="D892" s="16"/>
      <c r="E892" s="34"/>
      <c r="F892" s="75"/>
      <c r="G892" s="75"/>
    </row>
    <row r="893" spans="1:7" x14ac:dyDescent="0.25">
      <c r="A893" s="75"/>
      <c r="B893" s="75"/>
      <c r="C893" s="76"/>
      <c r="D893" s="16"/>
      <c r="E893" s="34"/>
      <c r="F893" s="75"/>
      <c r="G893" s="75"/>
    </row>
    <row r="894" spans="1:7" x14ac:dyDescent="0.25">
      <c r="A894" s="75"/>
      <c r="B894" s="75"/>
      <c r="C894" s="76"/>
      <c r="D894" s="16"/>
      <c r="E894" s="34"/>
      <c r="F894" s="75"/>
      <c r="G894" s="75"/>
    </row>
    <row r="895" spans="1:7" x14ac:dyDescent="0.25">
      <c r="A895" s="75"/>
      <c r="B895" s="75"/>
      <c r="C895" s="76"/>
      <c r="D895" s="16"/>
      <c r="E895" s="34"/>
      <c r="F895" s="75"/>
      <c r="G895" s="75"/>
    </row>
    <row r="896" spans="1:7" x14ac:dyDescent="0.25">
      <c r="A896" s="75"/>
      <c r="B896" s="75"/>
      <c r="C896" s="76"/>
      <c r="D896" s="16"/>
      <c r="E896" s="34"/>
      <c r="F896" s="75"/>
      <c r="G896" s="75"/>
    </row>
    <row r="897" spans="1:7" x14ac:dyDescent="0.25">
      <c r="A897" s="75"/>
      <c r="B897" s="75"/>
      <c r="C897" s="76"/>
      <c r="D897" s="16"/>
      <c r="E897" s="34"/>
      <c r="F897" s="75"/>
      <c r="G897" s="75"/>
    </row>
    <row r="898" spans="1:7" x14ac:dyDescent="0.25">
      <c r="A898" s="75"/>
      <c r="B898" s="75"/>
      <c r="C898" s="76"/>
      <c r="D898" s="16"/>
      <c r="E898" s="34"/>
      <c r="F898" s="75"/>
      <c r="G898" s="75"/>
    </row>
    <row r="899" spans="1:7" x14ac:dyDescent="0.25">
      <c r="A899" s="75"/>
      <c r="B899" s="75"/>
      <c r="C899" s="76"/>
      <c r="D899" s="16"/>
      <c r="E899" s="34"/>
      <c r="F899" s="75"/>
      <c r="G899" s="75"/>
    </row>
    <row r="900" spans="1:7" x14ac:dyDescent="0.25">
      <c r="A900" s="75"/>
      <c r="B900" s="75"/>
      <c r="C900" s="76"/>
      <c r="D900" s="16"/>
      <c r="E900" s="34"/>
      <c r="F900" s="75"/>
      <c r="G900" s="75"/>
    </row>
    <row r="901" spans="1:7" x14ac:dyDescent="0.25">
      <c r="A901" s="75"/>
      <c r="B901" s="75"/>
      <c r="C901" s="76"/>
      <c r="D901" s="16"/>
      <c r="E901" s="34"/>
      <c r="F901" s="75"/>
      <c r="G901" s="75"/>
    </row>
    <row r="902" spans="1:7" x14ac:dyDescent="0.25">
      <c r="A902" s="75"/>
      <c r="B902" s="75"/>
      <c r="C902" s="76"/>
      <c r="D902" s="16"/>
      <c r="E902" s="34"/>
      <c r="F902" s="75"/>
      <c r="G902" s="75"/>
    </row>
    <row r="903" spans="1:7" x14ac:dyDescent="0.25">
      <c r="A903" s="75"/>
      <c r="B903" s="75"/>
      <c r="C903" s="76"/>
      <c r="D903" s="16"/>
      <c r="E903" s="34"/>
      <c r="F903" s="75"/>
      <c r="G903" s="75"/>
    </row>
    <row r="904" spans="1:7" x14ac:dyDescent="0.25">
      <c r="A904" s="75"/>
      <c r="B904" s="75"/>
      <c r="C904" s="76"/>
      <c r="D904" s="16"/>
      <c r="E904" s="34"/>
      <c r="F904" s="75"/>
      <c r="G904" s="75"/>
    </row>
    <row r="905" spans="1:7" x14ac:dyDescent="0.25">
      <c r="A905" s="75"/>
      <c r="B905" s="75"/>
      <c r="C905" s="76"/>
      <c r="D905" s="16"/>
      <c r="E905" s="34"/>
      <c r="F905" s="75"/>
      <c r="G905" s="75"/>
    </row>
    <row r="906" spans="1:7" x14ac:dyDescent="0.25">
      <c r="A906" s="75"/>
      <c r="B906" s="75"/>
      <c r="C906" s="76"/>
      <c r="D906" s="16"/>
      <c r="E906" s="34"/>
      <c r="F906" s="75"/>
      <c r="G906" s="75"/>
    </row>
    <row r="907" spans="1:7" x14ac:dyDescent="0.25">
      <c r="A907" s="75"/>
      <c r="B907" s="75"/>
      <c r="C907" s="76"/>
      <c r="D907" s="16"/>
      <c r="E907" s="34"/>
      <c r="F907" s="75"/>
      <c r="G907" s="75"/>
    </row>
    <row r="908" spans="1:7" x14ac:dyDescent="0.25">
      <c r="A908" s="75"/>
      <c r="B908" s="75"/>
      <c r="C908" s="76"/>
      <c r="D908" s="16"/>
      <c r="E908" s="34"/>
      <c r="F908" s="75"/>
      <c r="G908" s="75"/>
    </row>
    <row r="909" spans="1:7" x14ac:dyDescent="0.25">
      <c r="A909" s="75"/>
      <c r="B909" s="75"/>
      <c r="C909" s="76"/>
      <c r="D909" s="16"/>
      <c r="E909" s="34"/>
      <c r="F909" s="75"/>
      <c r="G909" s="75"/>
    </row>
    <row r="910" spans="1:7" x14ac:dyDescent="0.25">
      <c r="A910" s="75"/>
      <c r="B910" s="75"/>
      <c r="C910" s="76"/>
      <c r="D910" s="16"/>
      <c r="E910" s="34"/>
      <c r="F910" s="75"/>
      <c r="G910" s="75"/>
    </row>
    <row r="911" spans="1:7" x14ac:dyDescent="0.25">
      <c r="A911" s="75"/>
      <c r="B911" s="75"/>
      <c r="C911" s="76"/>
      <c r="D911" s="16"/>
      <c r="E911" s="34"/>
      <c r="F911" s="75"/>
      <c r="G911" s="75"/>
    </row>
    <row r="912" spans="1:7" x14ac:dyDescent="0.25">
      <c r="A912" s="75"/>
      <c r="B912" s="75"/>
      <c r="C912" s="76"/>
      <c r="D912" s="16"/>
      <c r="E912" s="34"/>
      <c r="F912" s="75"/>
      <c r="G912" s="75"/>
    </row>
    <row r="913" spans="1:7" x14ac:dyDescent="0.25">
      <c r="A913" s="75"/>
      <c r="B913" s="75"/>
      <c r="C913" s="76"/>
      <c r="D913" s="16"/>
      <c r="E913" s="34"/>
      <c r="F913" s="75"/>
      <c r="G913" s="75"/>
    </row>
    <row r="914" spans="1:7" x14ac:dyDescent="0.25">
      <c r="A914" s="75"/>
      <c r="B914" s="75"/>
      <c r="C914" s="76"/>
      <c r="D914" s="16"/>
      <c r="E914" s="34"/>
      <c r="F914" s="75"/>
      <c r="G914" s="75"/>
    </row>
    <row r="915" spans="1:7" x14ac:dyDescent="0.25">
      <c r="A915" s="75"/>
      <c r="B915" s="75"/>
      <c r="C915" s="76"/>
      <c r="D915" s="16"/>
      <c r="E915" s="34"/>
      <c r="F915" s="75"/>
      <c r="G915" s="75"/>
    </row>
    <row r="916" spans="1:7" x14ac:dyDescent="0.25">
      <c r="A916" s="75"/>
      <c r="B916" s="75"/>
      <c r="C916" s="76"/>
      <c r="D916" s="16"/>
      <c r="E916" s="34"/>
      <c r="F916" s="75"/>
      <c r="G916" s="75"/>
    </row>
    <row r="917" spans="1:7" x14ac:dyDescent="0.25">
      <c r="A917" s="75"/>
      <c r="B917" s="75"/>
      <c r="C917" s="76"/>
      <c r="D917" s="16"/>
      <c r="E917" s="34"/>
      <c r="F917" s="75"/>
      <c r="G917" s="75"/>
    </row>
    <row r="918" spans="1:7" x14ac:dyDescent="0.25">
      <c r="A918" s="75"/>
      <c r="B918" s="75"/>
      <c r="C918" s="76"/>
      <c r="D918" s="16"/>
      <c r="E918" s="34"/>
      <c r="F918" s="75"/>
      <c r="G918" s="75"/>
    </row>
    <row r="919" spans="1:7" x14ac:dyDescent="0.25">
      <c r="A919" s="75"/>
      <c r="B919" s="75"/>
      <c r="C919" s="76"/>
      <c r="D919" s="16"/>
      <c r="E919" s="34"/>
      <c r="F919" s="75"/>
      <c r="G919" s="75"/>
    </row>
    <row r="920" spans="1:7" x14ac:dyDescent="0.25">
      <c r="A920" s="75"/>
      <c r="B920" s="75"/>
      <c r="C920" s="76"/>
      <c r="D920" s="16"/>
      <c r="E920" s="34"/>
      <c r="F920" s="75"/>
      <c r="G920" s="75"/>
    </row>
    <row r="921" spans="1:7" x14ac:dyDescent="0.25">
      <c r="A921" s="75"/>
      <c r="B921" s="75"/>
      <c r="C921" s="76"/>
      <c r="D921" s="16"/>
      <c r="E921" s="34"/>
      <c r="F921" s="75"/>
      <c r="G921" s="75"/>
    </row>
    <row r="922" spans="1:7" x14ac:dyDescent="0.25">
      <c r="A922" s="75"/>
      <c r="B922" s="75"/>
      <c r="C922" s="76"/>
      <c r="D922" s="16"/>
      <c r="E922" s="34"/>
      <c r="F922" s="75"/>
      <c r="G922" s="75"/>
    </row>
    <row r="923" spans="1:7" x14ac:dyDescent="0.25">
      <c r="A923" s="75"/>
      <c r="B923" s="75"/>
      <c r="C923" s="76"/>
      <c r="D923" s="16"/>
      <c r="E923" s="34"/>
      <c r="F923" s="75"/>
      <c r="G923" s="75"/>
    </row>
    <row r="924" spans="1:7" x14ac:dyDescent="0.25">
      <c r="A924" s="75"/>
      <c r="B924" s="75"/>
      <c r="C924" s="76"/>
      <c r="D924" s="16"/>
      <c r="E924" s="34"/>
      <c r="F924" s="75"/>
      <c r="G924" s="75"/>
    </row>
    <row r="925" spans="1:7" x14ac:dyDescent="0.25">
      <c r="A925" s="75"/>
      <c r="B925" s="75"/>
      <c r="C925" s="76"/>
      <c r="D925" s="16"/>
      <c r="E925" s="34"/>
      <c r="F925" s="75"/>
      <c r="G925" s="75"/>
    </row>
    <row r="926" spans="1:7" x14ac:dyDescent="0.25">
      <c r="A926" s="75"/>
      <c r="B926" s="75"/>
      <c r="C926" s="76"/>
      <c r="D926" s="16"/>
      <c r="E926" s="34"/>
      <c r="F926" s="75"/>
      <c r="G926" s="75"/>
    </row>
    <row r="927" spans="1:7" x14ac:dyDescent="0.25">
      <c r="A927" s="75"/>
      <c r="B927" s="75"/>
      <c r="C927" s="76"/>
      <c r="D927" s="16"/>
      <c r="E927" s="34"/>
      <c r="F927" s="75"/>
      <c r="G927" s="75"/>
    </row>
    <row r="928" spans="1:7" x14ac:dyDescent="0.25">
      <c r="A928" s="75"/>
      <c r="B928" s="75"/>
      <c r="C928" s="76"/>
      <c r="D928" s="16"/>
      <c r="E928" s="34"/>
      <c r="F928" s="75"/>
      <c r="G928" s="75"/>
    </row>
    <row r="929" spans="1:7" x14ac:dyDescent="0.25">
      <c r="A929" s="75"/>
      <c r="B929" s="75"/>
      <c r="C929" s="76"/>
      <c r="D929" s="16"/>
      <c r="E929" s="34"/>
      <c r="F929" s="75"/>
      <c r="G929" s="75"/>
    </row>
    <row r="930" spans="1:7" x14ac:dyDescent="0.25">
      <c r="A930" s="75"/>
      <c r="B930" s="75"/>
      <c r="C930" s="76"/>
      <c r="D930" s="16"/>
      <c r="E930" s="34"/>
      <c r="F930" s="75"/>
      <c r="G930" s="75"/>
    </row>
    <row r="931" spans="1:7" x14ac:dyDescent="0.25">
      <c r="A931" s="75"/>
      <c r="B931" s="75"/>
      <c r="C931" s="76"/>
      <c r="D931" s="16"/>
      <c r="E931" s="34"/>
      <c r="F931" s="75"/>
      <c r="G931" s="75"/>
    </row>
    <row r="932" spans="1:7" x14ac:dyDescent="0.25">
      <c r="A932" s="75"/>
      <c r="B932" s="75"/>
      <c r="C932" s="76"/>
      <c r="D932" s="16"/>
      <c r="E932" s="34"/>
      <c r="F932" s="75"/>
      <c r="G932" s="75"/>
    </row>
    <row r="933" spans="1:7" x14ac:dyDescent="0.25">
      <c r="A933" s="75"/>
      <c r="B933" s="75"/>
      <c r="C933" s="76"/>
      <c r="D933" s="16"/>
      <c r="E933" s="34"/>
      <c r="F933" s="75"/>
      <c r="G933" s="75"/>
    </row>
    <row r="934" spans="1:7" x14ac:dyDescent="0.25">
      <c r="A934" s="75"/>
      <c r="B934" s="75"/>
      <c r="C934" s="76"/>
      <c r="D934" s="16"/>
      <c r="E934" s="34"/>
      <c r="F934" s="75"/>
      <c r="G934" s="75"/>
    </row>
    <row r="935" spans="1:7" x14ac:dyDescent="0.25">
      <c r="A935" s="75"/>
      <c r="B935" s="75"/>
      <c r="C935" s="76"/>
      <c r="D935" s="16"/>
      <c r="E935" s="34"/>
      <c r="F935" s="75"/>
      <c r="G935" s="75"/>
    </row>
    <row r="936" spans="1:7" x14ac:dyDescent="0.25">
      <c r="A936" s="75"/>
      <c r="B936" s="75"/>
      <c r="C936" s="76"/>
      <c r="D936" s="16"/>
      <c r="E936" s="34"/>
      <c r="F936" s="75"/>
      <c r="G936" s="75"/>
    </row>
    <row r="937" spans="1:7" x14ac:dyDescent="0.25">
      <c r="A937" s="75"/>
      <c r="B937" s="75"/>
      <c r="C937" s="76"/>
      <c r="D937" s="16"/>
      <c r="E937" s="34"/>
      <c r="F937" s="75"/>
      <c r="G937" s="75"/>
    </row>
    <row r="938" spans="1:7" x14ac:dyDescent="0.25">
      <c r="A938" s="75"/>
      <c r="B938" s="75"/>
      <c r="C938" s="76"/>
      <c r="D938" s="16"/>
      <c r="E938" s="34"/>
      <c r="F938" s="75"/>
      <c r="G938" s="75"/>
    </row>
    <row r="939" spans="1:7" x14ac:dyDescent="0.25">
      <c r="A939" s="75"/>
      <c r="B939" s="75"/>
      <c r="C939" s="76"/>
      <c r="D939" s="16"/>
      <c r="E939" s="34"/>
      <c r="F939" s="75"/>
      <c r="G939" s="75"/>
    </row>
    <row r="940" spans="1:7" x14ac:dyDescent="0.25">
      <c r="A940" s="75"/>
      <c r="B940" s="75"/>
      <c r="C940" s="76"/>
      <c r="D940" s="16"/>
      <c r="E940" s="34"/>
      <c r="F940" s="75"/>
      <c r="G940" s="75"/>
    </row>
    <row r="941" spans="1:7" x14ac:dyDescent="0.25">
      <c r="A941" s="75"/>
      <c r="B941" s="75"/>
      <c r="C941" s="76"/>
      <c r="D941" s="16"/>
      <c r="E941" s="34"/>
      <c r="F941" s="75"/>
      <c r="G941" s="75"/>
    </row>
    <row r="942" spans="1:7" x14ac:dyDescent="0.25">
      <c r="A942" s="75"/>
      <c r="B942" s="75"/>
      <c r="C942" s="76"/>
      <c r="D942" s="16"/>
      <c r="E942" s="34"/>
      <c r="F942" s="75"/>
      <c r="G942" s="75"/>
    </row>
    <row r="943" spans="1:7" x14ac:dyDescent="0.25">
      <c r="A943" s="75"/>
      <c r="B943" s="75"/>
      <c r="C943" s="76"/>
      <c r="D943" s="16"/>
      <c r="E943" s="34"/>
      <c r="F943" s="75"/>
      <c r="G943" s="75"/>
    </row>
    <row r="944" spans="1:7" x14ac:dyDescent="0.25">
      <c r="A944" s="75"/>
      <c r="B944" s="75"/>
      <c r="C944" s="76"/>
      <c r="D944" s="16"/>
      <c r="E944" s="34"/>
      <c r="F944" s="75"/>
      <c r="G944" s="75"/>
    </row>
    <row r="945" spans="1:7" x14ac:dyDescent="0.25">
      <c r="A945" s="75"/>
      <c r="B945" s="75"/>
      <c r="C945" s="76"/>
      <c r="D945" s="16"/>
      <c r="E945" s="34"/>
      <c r="F945" s="75"/>
      <c r="G945" s="75"/>
    </row>
    <row r="946" spans="1:7" x14ac:dyDescent="0.25">
      <c r="A946" s="75"/>
      <c r="B946" s="75"/>
      <c r="C946" s="76"/>
      <c r="D946" s="16"/>
      <c r="E946" s="34"/>
      <c r="F946" s="75"/>
      <c r="G946" s="75"/>
    </row>
    <row r="947" spans="1:7" x14ac:dyDescent="0.25">
      <c r="A947" s="75"/>
      <c r="B947" s="75"/>
      <c r="C947" s="76"/>
      <c r="D947" s="16"/>
      <c r="E947" s="34"/>
      <c r="F947" s="75"/>
      <c r="G947" s="75"/>
    </row>
    <row r="948" spans="1:7" x14ac:dyDescent="0.25">
      <c r="A948" s="75"/>
      <c r="B948" s="75"/>
      <c r="C948" s="76"/>
      <c r="D948" s="16"/>
      <c r="E948" s="34"/>
      <c r="F948" s="75"/>
      <c r="G948" s="75"/>
    </row>
    <row r="949" spans="1:7" x14ac:dyDescent="0.25">
      <c r="A949" s="75"/>
      <c r="B949" s="75"/>
      <c r="C949" s="76"/>
      <c r="D949" s="16"/>
      <c r="E949" s="34"/>
      <c r="F949" s="75"/>
      <c r="G949" s="75"/>
    </row>
    <row r="950" spans="1:7" x14ac:dyDescent="0.25">
      <c r="A950" s="75"/>
      <c r="B950" s="75"/>
      <c r="C950" s="76"/>
      <c r="D950" s="16"/>
      <c r="E950" s="34"/>
      <c r="F950" s="75"/>
      <c r="G950" s="75"/>
    </row>
    <row r="951" spans="1:7" x14ac:dyDescent="0.25">
      <c r="A951" s="75"/>
      <c r="B951" s="75"/>
      <c r="C951" s="76"/>
      <c r="D951" s="16"/>
      <c r="E951" s="34"/>
      <c r="F951" s="75"/>
      <c r="G951" s="75"/>
    </row>
    <row r="952" spans="1:7" x14ac:dyDescent="0.25">
      <c r="A952" s="75"/>
      <c r="B952" s="75"/>
      <c r="C952" s="76"/>
      <c r="D952" s="16"/>
      <c r="E952" s="34"/>
      <c r="F952" s="75"/>
      <c r="G952" s="75"/>
    </row>
    <row r="953" spans="1:7" x14ac:dyDescent="0.25">
      <c r="A953" s="75"/>
      <c r="B953" s="75"/>
      <c r="C953" s="76"/>
      <c r="D953" s="16"/>
      <c r="E953" s="34"/>
      <c r="F953" s="75"/>
      <c r="G953" s="75"/>
    </row>
    <row r="954" spans="1:7" x14ac:dyDescent="0.25">
      <c r="A954" s="75"/>
      <c r="B954" s="75"/>
      <c r="C954" s="76"/>
      <c r="D954" s="16"/>
      <c r="E954" s="34"/>
      <c r="F954" s="75"/>
      <c r="G954" s="75"/>
    </row>
    <row r="955" spans="1:7" x14ac:dyDescent="0.25">
      <c r="A955" s="75"/>
      <c r="B955" s="75"/>
      <c r="C955" s="76"/>
      <c r="D955" s="16"/>
      <c r="E955" s="34"/>
      <c r="F955" s="75"/>
      <c r="G955" s="75"/>
    </row>
    <row r="956" spans="1:7" x14ac:dyDescent="0.25">
      <c r="A956" s="75"/>
      <c r="B956" s="75"/>
      <c r="C956" s="76"/>
      <c r="D956" s="16"/>
      <c r="E956" s="34"/>
      <c r="F956" s="75"/>
      <c r="G956" s="75"/>
    </row>
    <row r="957" spans="1:7" x14ac:dyDescent="0.25">
      <c r="A957" s="75"/>
      <c r="B957" s="75"/>
      <c r="C957" s="76"/>
      <c r="D957" s="16"/>
      <c r="E957" s="34"/>
      <c r="F957" s="75"/>
      <c r="G957" s="75"/>
    </row>
    <row r="958" spans="1:7" x14ac:dyDescent="0.25">
      <c r="A958" s="75"/>
      <c r="B958" s="75"/>
      <c r="C958" s="76"/>
      <c r="D958" s="16"/>
      <c r="E958" s="34"/>
      <c r="F958" s="75"/>
      <c r="G958" s="75"/>
    </row>
    <row r="959" spans="1:7" x14ac:dyDescent="0.25">
      <c r="A959" s="75"/>
      <c r="B959" s="75"/>
      <c r="C959" s="76"/>
      <c r="D959" s="16"/>
      <c r="E959" s="34"/>
      <c r="F959" s="75"/>
      <c r="G959" s="75"/>
    </row>
    <row r="960" spans="1:7" x14ac:dyDescent="0.25">
      <c r="A960" s="75"/>
      <c r="B960" s="75"/>
      <c r="C960" s="76"/>
      <c r="D960" s="16"/>
      <c r="E960" s="34"/>
      <c r="F960" s="75"/>
      <c r="G960" s="75"/>
    </row>
    <row r="961" spans="1:7" x14ac:dyDescent="0.25">
      <c r="A961" s="75"/>
      <c r="B961" s="75"/>
      <c r="C961" s="76"/>
      <c r="D961" s="16"/>
      <c r="E961" s="34"/>
      <c r="F961" s="75"/>
      <c r="G961" s="75"/>
    </row>
    <row r="962" spans="1:7" x14ac:dyDescent="0.25">
      <c r="A962" s="75"/>
      <c r="B962" s="75"/>
      <c r="C962" s="76"/>
      <c r="D962" s="16"/>
      <c r="E962" s="34"/>
      <c r="F962" s="75"/>
      <c r="G962" s="75"/>
    </row>
    <row r="963" spans="1:7" x14ac:dyDescent="0.25">
      <c r="A963" s="75"/>
      <c r="B963" s="75"/>
      <c r="C963" s="76"/>
      <c r="D963" s="16"/>
      <c r="E963" s="34"/>
      <c r="F963" s="75"/>
      <c r="G963" s="75"/>
    </row>
    <row r="964" spans="1:7" x14ac:dyDescent="0.25">
      <c r="A964" s="75"/>
      <c r="B964" s="75"/>
      <c r="C964" s="76"/>
      <c r="D964" s="16"/>
      <c r="E964" s="34"/>
      <c r="F964" s="75"/>
      <c r="G964" s="75"/>
    </row>
    <row r="965" spans="1:7" x14ac:dyDescent="0.25">
      <c r="A965" s="75"/>
      <c r="B965" s="75"/>
      <c r="C965" s="76"/>
      <c r="D965" s="16"/>
      <c r="E965" s="34"/>
      <c r="F965" s="75"/>
      <c r="G965" s="75"/>
    </row>
    <row r="966" spans="1:7" x14ac:dyDescent="0.25">
      <c r="A966" s="75"/>
      <c r="B966" s="75"/>
      <c r="C966" s="76"/>
      <c r="D966" s="16"/>
      <c r="E966" s="34"/>
      <c r="F966" s="75"/>
      <c r="G966" s="75"/>
    </row>
    <row r="967" spans="1:7" x14ac:dyDescent="0.25">
      <c r="A967" s="75"/>
      <c r="B967" s="75"/>
      <c r="C967" s="76"/>
      <c r="D967" s="16"/>
      <c r="E967" s="34"/>
      <c r="F967" s="75"/>
      <c r="G967" s="75"/>
    </row>
    <row r="968" spans="1:7" x14ac:dyDescent="0.25">
      <c r="A968" s="75"/>
      <c r="B968" s="75"/>
      <c r="C968" s="76"/>
      <c r="D968" s="16"/>
      <c r="E968" s="34"/>
      <c r="F968" s="75"/>
      <c r="G968" s="75"/>
    </row>
    <row r="969" spans="1:7" x14ac:dyDescent="0.25">
      <c r="A969" s="75"/>
      <c r="B969" s="75"/>
      <c r="C969" s="76"/>
      <c r="D969" s="16"/>
      <c r="E969" s="34"/>
      <c r="F969" s="75"/>
      <c r="G969" s="75"/>
    </row>
    <row r="970" spans="1:7" x14ac:dyDescent="0.25">
      <c r="A970" s="75"/>
      <c r="B970" s="75"/>
      <c r="C970" s="76"/>
      <c r="D970" s="16"/>
      <c r="E970" s="34"/>
      <c r="F970" s="75"/>
      <c r="G970" s="75"/>
    </row>
    <row r="971" spans="1:7" x14ac:dyDescent="0.25">
      <c r="A971" s="75"/>
      <c r="B971" s="75"/>
      <c r="C971" s="76"/>
      <c r="D971" s="16"/>
      <c r="E971" s="34"/>
      <c r="F971" s="75"/>
      <c r="G971" s="75"/>
    </row>
    <row r="972" spans="1:7" x14ac:dyDescent="0.25">
      <c r="A972" s="75"/>
      <c r="B972" s="75"/>
      <c r="C972" s="76"/>
      <c r="D972" s="16"/>
      <c r="E972" s="34"/>
      <c r="F972" s="75"/>
      <c r="G972" s="75"/>
    </row>
    <row r="973" spans="1:7" x14ac:dyDescent="0.25">
      <c r="A973" s="75"/>
      <c r="B973" s="75"/>
      <c r="C973" s="76"/>
      <c r="D973" s="16"/>
      <c r="E973" s="34"/>
      <c r="F973" s="75"/>
      <c r="G973" s="75"/>
    </row>
    <row r="974" spans="1:7" x14ac:dyDescent="0.25">
      <c r="A974" s="75"/>
      <c r="B974" s="75"/>
      <c r="C974" s="76"/>
      <c r="D974" s="16"/>
      <c r="E974" s="34"/>
      <c r="F974" s="75"/>
      <c r="G974" s="75"/>
    </row>
    <row r="975" spans="1:7" x14ac:dyDescent="0.25">
      <c r="A975" s="75"/>
      <c r="B975" s="75"/>
      <c r="C975" s="76"/>
      <c r="D975" s="16"/>
      <c r="E975" s="34"/>
      <c r="F975" s="75"/>
      <c r="G975" s="75"/>
    </row>
  </sheetData>
  <mergeCells count="24">
    <mergeCell ref="AS6:AU6"/>
    <mergeCell ref="O6:Q6"/>
    <mergeCell ref="R6:T6"/>
    <mergeCell ref="U6:V6"/>
    <mergeCell ref="W6:Y6"/>
    <mergeCell ref="Z6:AB6"/>
    <mergeCell ref="AC6:AE6"/>
    <mergeCell ref="AF6:AG6"/>
    <mergeCell ref="AH6:AJ6"/>
    <mergeCell ref="AK6:AM6"/>
    <mergeCell ref="AN6:AO6"/>
    <mergeCell ref="AP6:AR6"/>
    <mergeCell ref="N6:N7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M6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W977"/>
  <sheetViews>
    <sheetView workbookViewId="0">
      <selection activeCell="G589" sqref="G589"/>
    </sheetView>
  </sheetViews>
  <sheetFormatPr defaultColWidth="9.140625" defaultRowHeight="15" x14ac:dyDescent="0.25"/>
  <cols>
    <col min="1" max="1" width="24" style="54" customWidth="1"/>
    <col min="2" max="2" width="8.5703125" style="54" bestFit="1" customWidth="1"/>
    <col min="3" max="3" width="15.140625" style="54" bestFit="1" customWidth="1"/>
    <col min="4" max="4" width="15" style="54" bestFit="1" customWidth="1"/>
    <col min="5" max="5" width="14.7109375" style="81" bestFit="1" customWidth="1"/>
    <col min="6" max="6" width="12.7109375" style="54" bestFit="1" customWidth="1"/>
    <col min="7" max="7" width="20.140625" style="54" bestFit="1" customWidth="1"/>
    <col min="8" max="8" width="7.85546875" style="53" customWidth="1"/>
    <col min="9" max="9" width="12.140625" style="53" customWidth="1"/>
    <col min="10" max="10" width="10.140625" style="53" bestFit="1" customWidth="1"/>
    <col min="11" max="11" width="5.5703125" style="53" bestFit="1" customWidth="1"/>
    <col min="12" max="12" width="36.7109375" style="53" bestFit="1" customWidth="1"/>
    <col min="13" max="13" width="18.28515625" style="53" bestFit="1" customWidth="1"/>
    <col min="14" max="14" width="15.85546875" style="53" bestFit="1" customWidth="1"/>
    <col min="15" max="15" width="5.5703125" style="53" bestFit="1" customWidth="1"/>
    <col min="16" max="16" width="11.140625" style="53" bestFit="1" customWidth="1"/>
    <col min="17" max="17" width="14.42578125" style="53" bestFit="1" customWidth="1"/>
    <col min="18" max="18" width="5.5703125" style="53" bestFit="1" customWidth="1"/>
    <col min="19" max="19" width="11.140625" style="53" bestFit="1" customWidth="1"/>
    <col min="20" max="20" width="14.42578125" style="53" bestFit="1" customWidth="1"/>
    <col min="21" max="21" width="11.85546875" style="53" bestFit="1" customWidth="1"/>
    <col min="22" max="22" width="6.7109375" style="53" bestFit="1" customWidth="1"/>
    <col min="23" max="23" width="5.5703125" style="53" bestFit="1" customWidth="1"/>
    <col min="24" max="24" width="11.140625" style="53" bestFit="1" customWidth="1"/>
    <col min="25" max="25" width="14.42578125" style="53" bestFit="1" customWidth="1"/>
    <col min="26" max="26" width="5.5703125" style="53" bestFit="1" customWidth="1"/>
    <col min="27" max="27" width="11.140625" style="53" bestFit="1" customWidth="1"/>
    <col min="28" max="28" width="14.42578125" style="53" bestFit="1" customWidth="1"/>
    <col min="29" max="29" width="5.5703125" style="53" bestFit="1" customWidth="1"/>
    <col min="30" max="30" width="11.140625" style="53" bestFit="1" customWidth="1"/>
    <col min="31" max="31" width="14.42578125" style="53" bestFit="1" customWidth="1"/>
    <col min="32" max="32" width="11.85546875" style="53" bestFit="1" customWidth="1"/>
    <col min="33" max="33" width="6.7109375" style="53" bestFit="1" customWidth="1"/>
    <col min="34" max="34" width="5.5703125" style="53" bestFit="1" customWidth="1"/>
    <col min="35" max="35" width="11.140625" style="53" bestFit="1" customWidth="1"/>
    <col min="36" max="36" width="14.42578125" style="53" bestFit="1" customWidth="1"/>
    <col min="37" max="37" width="5.5703125" style="53" bestFit="1" customWidth="1"/>
    <col min="38" max="38" width="11.140625" style="53" bestFit="1" customWidth="1"/>
    <col min="39" max="39" width="14.42578125" style="53" bestFit="1" customWidth="1"/>
    <col min="40" max="40" width="11.85546875" style="53" bestFit="1" customWidth="1"/>
    <col min="41" max="41" width="6.7109375" style="53" bestFit="1" customWidth="1"/>
    <col min="42" max="42" width="5.5703125" style="53" bestFit="1" customWidth="1"/>
    <col min="43" max="43" width="11.140625" style="53" bestFit="1" customWidth="1"/>
    <col min="44" max="44" width="14.42578125" style="53" bestFit="1" customWidth="1"/>
    <col min="45" max="45" width="5.5703125" style="53" bestFit="1" customWidth="1"/>
    <col min="46" max="46" width="11.140625" style="53" bestFit="1" customWidth="1"/>
    <col min="47" max="47" width="14.42578125" style="53" bestFit="1" customWidth="1"/>
    <col min="48" max="48" width="19.85546875" style="53" customWidth="1"/>
    <col min="49" max="49" width="14.140625" style="53" bestFit="1" customWidth="1"/>
    <col min="50" max="50" width="25" style="53" bestFit="1" customWidth="1"/>
    <col min="51" max="52" width="19.85546875" style="53" customWidth="1"/>
    <col min="53" max="53" width="36.7109375" style="53" bestFit="1" customWidth="1"/>
    <col min="54" max="54" width="18.28515625" style="53" bestFit="1" customWidth="1"/>
    <col min="55" max="60" width="19.85546875" style="53" customWidth="1"/>
    <col min="61" max="61" width="14" style="53" customWidth="1"/>
    <col min="62" max="62" width="19.85546875" style="53" customWidth="1"/>
    <col min="63" max="63" width="9.140625" style="53"/>
    <col min="64" max="64" width="27.7109375" style="53" customWidth="1"/>
    <col min="65" max="65" width="14.140625" style="53" customWidth="1"/>
    <col min="66" max="1063" width="9.140625" style="53"/>
  </cols>
  <sheetData>
    <row r="1" spans="1:54 1053:1063" x14ac:dyDescent="0.25">
      <c r="A1" s="90" t="s">
        <v>0</v>
      </c>
      <c r="B1" s="55"/>
      <c r="C1" s="55"/>
      <c r="D1" s="55"/>
      <c r="E1" s="80"/>
      <c r="F1" s="55"/>
      <c r="G1" s="55"/>
      <c r="H1" s="3"/>
      <c r="I1" s="3"/>
      <c r="J1" s="3"/>
      <c r="K1" s="3"/>
      <c r="L1" s="3"/>
      <c r="M1" s="3"/>
      <c r="AP1" s="3"/>
      <c r="AQ1" s="3"/>
      <c r="AR1" s="3"/>
    </row>
    <row r="2" spans="1:54 1053:1063" x14ac:dyDescent="0.25">
      <c r="C2" s="55"/>
      <c r="D2" s="55"/>
      <c r="E2" s="80"/>
      <c r="F2" s="55"/>
      <c r="G2" s="55"/>
      <c r="H2" s="56" t="s">
        <v>44</v>
      </c>
      <c r="I2" s="56"/>
      <c r="J2" s="56"/>
      <c r="K2" s="56"/>
      <c r="L2" s="56"/>
      <c r="M2" s="56"/>
      <c r="AP2" s="56"/>
      <c r="AQ2" s="56"/>
      <c r="AR2" s="56"/>
    </row>
    <row r="3" spans="1:54 1053:1063" x14ac:dyDescent="0.25">
      <c r="C3" s="55"/>
      <c r="D3" s="55"/>
      <c r="E3" s="80"/>
      <c r="F3" s="55"/>
      <c r="G3" s="55"/>
      <c r="H3" s="3" t="s">
        <v>54</v>
      </c>
      <c r="I3" s="3"/>
      <c r="J3" s="3"/>
      <c r="K3" s="3"/>
      <c r="L3" s="3"/>
      <c r="M3" s="3"/>
      <c r="AP3" s="3"/>
      <c r="AQ3" s="3"/>
      <c r="AR3" s="3"/>
      <c r="ANQ3"/>
      <c r="ANR3"/>
      <c r="ANS3"/>
      <c r="ANT3"/>
      <c r="ANU3"/>
      <c r="ANV3"/>
      <c r="ANW3"/>
    </row>
    <row r="4" spans="1:54 1053:1063" x14ac:dyDescent="0.25">
      <c r="C4" s="55"/>
      <c r="D4" s="55"/>
      <c r="E4" s="80"/>
      <c r="F4" s="55"/>
      <c r="G4" s="73"/>
      <c r="H4" s="56" t="s">
        <v>1</v>
      </c>
      <c r="I4" s="58">
        <v>44733</v>
      </c>
      <c r="J4" s="59"/>
      <c r="K4" s="59"/>
      <c r="L4" s="59"/>
      <c r="M4" s="59"/>
      <c r="AP4" s="59"/>
      <c r="AQ4" s="59"/>
      <c r="AR4" s="59"/>
      <c r="ANQ4"/>
      <c r="ANR4"/>
      <c r="ANS4"/>
      <c r="ANT4"/>
      <c r="ANU4"/>
      <c r="ANV4"/>
      <c r="ANW4"/>
    </row>
    <row r="5" spans="1:54 1053:1063" ht="15.75" thickBot="1" x14ac:dyDescent="0.3">
      <c r="Q5" s="60"/>
      <c r="R5" s="61"/>
      <c r="AU5" s="60"/>
      <c r="ANM5"/>
      <c r="ANN5"/>
      <c r="ANO5"/>
      <c r="ANP5"/>
      <c r="ANQ5"/>
      <c r="ANR5"/>
      <c r="ANS5"/>
      <c r="ANT5"/>
      <c r="ANU5"/>
      <c r="ANV5"/>
      <c r="ANW5"/>
    </row>
    <row r="6" spans="1:54 1053:1063" ht="15" customHeight="1" thickBot="1" x14ac:dyDescent="0.3">
      <c r="A6" s="129" t="s">
        <v>2</v>
      </c>
      <c r="B6" s="130" t="s">
        <v>3</v>
      </c>
      <c r="C6" s="130" t="s">
        <v>5</v>
      </c>
      <c r="D6" s="131" t="s">
        <v>22</v>
      </c>
      <c r="E6" s="147" t="s">
        <v>23</v>
      </c>
      <c r="F6" s="128" t="s">
        <v>6</v>
      </c>
      <c r="G6" s="152" t="s">
        <v>16</v>
      </c>
      <c r="H6" s="136" t="s">
        <v>2</v>
      </c>
      <c r="I6" s="131" t="s">
        <v>3</v>
      </c>
      <c r="J6" s="140" t="s">
        <v>24</v>
      </c>
      <c r="K6" s="133" t="s">
        <v>25</v>
      </c>
      <c r="L6" s="134"/>
      <c r="M6" s="134"/>
      <c r="N6" s="150" t="s">
        <v>26</v>
      </c>
      <c r="O6" s="134" t="s">
        <v>27</v>
      </c>
      <c r="P6" s="134"/>
      <c r="Q6" s="154"/>
      <c r="R6" s="133" t="s">
        <v>28</v>
      </c>
      <c r="S6" s="134"/>
      <c r="T6" s="134"/>
      <c r="U6" s="135" t="s">
        <v>29</v>
      </c>
      <c r="V6" s="135"/>
      <c r="W6" s="134" t="s">
        <v>30</v>
      </c>
      <c r="X6" s="134"/>
      <c r="Y6" s="154"/>
      <c r="Z6" s="133" t="s">
        <v>31</v>
      </c>
      <c r="AA6" s="134"/>
      <c r="AB6" s="134"/>
      <c r="AC6" s="134" t="s">
        <v>32</v>
      </c>
      <c r="AD6" s="134"/>
      <c r="AE6" s="134"/>
      <c r="AF6" s="135" t="s">
        <v>33</v>
      </c>
      <c r="AG6" s="142"/>
      <c r="AH6" s="133" t="s">
        <v>34</v>
      </c>
      <c r="AI6" s="134"/>
      <c r="AJ6" s="134"/>
      <c r="AK6" s="134" t="s">
        <v>35</v>
      </c>
      <c r="AL6" s="134"/>
      <c r="AM6" s="134"/>
      <c r="AN6" s="143" t="s">
        <v>36</v>
      </c>
      <c r="AO6" s="144"/>
      <c r="AP6" s="155" t="s">
        <v>37</v>
      </c>
      <c r="AQ6" s="146"/>
      <c r="AR6" s="153"/>
      <c r="AS6" s="146" t="s">
        <v>38</v>
      </c>
      <c r="AT6" s="146"/>
      <c r="AU6" s="153"/>
      <c r="AW6" s="63" t="s">
        <v>6</v>
      </c>
      <c r="AX6" s="63"/>
      <c r="AY6" s="64"/>
      <c r="BA6" s="63" t="s">
        <v>11</v>
      </c>
      <c r="BB6" s="63"/>
      <c r="ANM6"/>
      <c r="ANN6"/>
      <c r="ANO6"/>
      <c r="ANP6"/>
      <c r="ANQ6"/>
      <c r="ANR6"/>
      <c r="ANS6"/>
      <c r="ANT6"/>
      <c r="ANU6"/>
      <c r="ANV6"/>
      <c r="ANW6"/>
    </row>
    <row r="7" spans="1:54 1053:1063" ht="15.75" thickBot="1" x14ac:dyDescent="0.3">
      <c r="A7" s="129"/>
      <c r="B7" s="130"/>
      <c r="C7" s="130"/>
      <c r="D7" s="132"/>
      <c r="E7" s="148"/>
      <c r="F7" s="128"/>
      <c r="G7" s="152"/>
      <c r="H7" s="137"/>
      <c r="I7" s="132"/>
      <c r="J7" s="141"/>
      <c r="K7" s="7" t="s">
        <v>39</v>
      </c>
      <c r="L7" s="8" t="s">
        <v>40</v>
      </c>
      <c r="M7" s="8" t="s">
        <v>41</v>
      </c>
      <c r="N7" s="151"/>
      <c r="O7" s="8" t="s">
        <v>39</v>
      </c>
      <c r="P7" s="8" t="s">
        <v>40</v>
      </c>
      <c r="Q7" s="9" t="s">
        <v>41</v>
      </c>
      <c r="R7" s="7" t="s">
        <v>39</v>
      </c>
      <c r="S7" s="8" t="s">
        <v>40</v>
      </c>
      <c r="T7" s="8" t="s">
        <v>41</v>
      </c>
      <c r="U7" s="10" t="s">
        <v>42</v>
      </c>
      <c r="V7" s="10" t="s">
        <v>43</v>
      </c>
      <c r="W7" s="8" t="s">
        <v>39</v>
      </c>
      <c r="X7" s="8" t="s">
        <v>40</v>
      </c>
      <c r="Y7" s="9" t="s">
        <v>41</v>
      </c>
      <c r="Z7" s="7" t="s">
        <v>39</v>
      </c>
      <c r="AA7" s="8" t="s">
        <v>40</v>
      </c>
      <c r="AB7" s="8" t="s">
        <v>41</v>
      </c>
      <c r="AC7" s="8" t="s">
        <v>39</v>
      </c>
      <c r="AD7" s="8" t="s">
        <v>40</v>
      </c>
      <c r="AE7" s="8" t="s">
        <v>41</v>
      </c>
      <c r="AF7" s="10" t="s">
        <v>42</v>
      </c>
      <c r="AG7" s="11" t="s">
        <v>43</v>
      </c>
      <c r="AH7" s="7" t="s">
        <v>39</v>
      </c>
      <c r="AI7" s="8" t="s">
        <v>40</v>
      </c>
      <c r="AJ7" s="8" t="s">
        <v>41</v>
      </c>
      <c r="AK7" s="8" t="s">
        <v>39</v>
      </c>
      <c r="AL7" s="8" t="s">
        <v>40</v>
      </c>
      <c r="AM7" s="8" t="s">
        <v>41</v>
      </c>
      <c r="AN7" s="10" t="s">
        <v>42</v>
      </c>
      <c r="AO7" s="11" t="s">
        <v>43</v>
      </c>
      <c r="AP7" s="7" t="s">
        <v>39</v>
      </c>
      <c r="AQ7" s="8" t="s">
        <v>40</v>
      </c>
      <c r="AR7" s="9" t="s">
        <v>41</v>
      </c>
      <c r="AS7" s="8" t="s">
        <v>39</v>
      </c>
      <c r="AT7" s="8" t="s">
        <v>40</v>
      </c>
      <c r="AU7" s="9" t="s">
        <v>41</v>
      </c>
      <c r="AW7" s="65">
        <v>0</v>
      </c>
      <c r="AX7" s="66" t="s">
        <v>7</v>
      </c>
      <c r="AY7" s="64"/>
      <c r="BA7" s="65">
        <v>1</v>
      </c>
      <c r="BB7" s="66" t="s">
        <v>12</v>
      </c>
      <c r="ANM7"/>
      <c r="ANN7"/>
      <c r="ANO7"/>
      <c r="ANP7"/>
      <c r="ANQ7"/>
      <c r="ANR7"/>
      <c r="ANS7"/>
      <c r="ANT7"/>
      <c r="ANU7"/>
      <c r="ANV7"/>
      <c r="ANW7"/>
    </row>
    <row r="8" spans="1:54 1053:1063" x14ac:dyDescent="0.25">
      <c r="A8" s="2">
        <v>1</v>
      </c>
      <c r="B8" s="1">
        <v>2</v>
      </c>
      <c r="C8" s="4">
        <v>6.2499999999999995E-3</v>
      </c>
      <c r="D8" s="16">
        <f>C8*60*24</f>
        <v>8.9999999999999982</v>
      </c>
      <c r="E8" s="17">
        <f>D8-9</f>
        <v>0</v>
      </c>
      <c r="F8" s="1">
        <v>6</v>
      </c>
      <c r="G8" s="2"/>
      <c r="H8" s="19">
        <v>1</v>
      </c>
      <c r="I8" s="13">
        <v>2</v>
      </c>
      <c r="J8" s="20">
        <v>0</v>
      </c>
      <c r="K8" s="21"/>
      <c r="L8" s="22"/>
      <c r="M8" s="22"/>
      <c r="N8" s="22"/>
      <c r="O8" s="1"/>
      <c r="P8" s="22"/>
      <c r="Q8" s="23"/>
      <c r="R8" s="24"/>
      <c r="S8" s="22"/>
      <c r="T8" s="22"/>
      <c r="U8" s="22"/>
      <c r="V8" s="22"/>
      <c r="W8" s="1"/>
      <c r="X8" s="22"/>
      <c r="Y8" s="23"/>
      <c r="Z8" s="24"/>
      <c r="AA8" s="22"/>
      <c r="AB8" s="22"/>
      <c r="AC8" s="22"/>
      <c r="AD8" s="22"/>
      <c r="AE8" s="22"/>
      <c r="AF8" s="22"/>
      <c r="AG8" s="23"/>
      <c r="AH8" s="24"/>
      <c r="AI8" s="22"/>
      <c r="AJ8" s="22"/>
      <c r="AK8" s="22"/>
      <c r="AL8" s="22"/>
      <c r="AM8" s="22"/>
      <c r="AN8" s="22"/>
      <c r="AO8" s="23"/>
      <c r="AP8" s="84">
        <f>K8+R8+AH8+Z8+AC8+AK8</f>
        <v>0</v>
      </c>
      <c r="AQ8" s="22">
        <f t="shared" ref="AQ8:AQ37" si="0">L8+S8+AA8+AD8+AI8+AL8</f>
        <v>0</v>
      </c>
      <c r="AR8" s="85">
        <f>AP8+AQ8</f>
        <v>0</v>
      </c>
      <c r="AS8" s="1"/>
      <c r="AT8" s="22"/>
      <c r="AU8" s="23"/>
      <c r="AW8" s="65">
        <v>1</v>
      </c>
      <c r="AX8" s="66" t="s">
        <v>21</v>
      </c>
      <c r="AY8" s="64"/>
      <c r="BA8" s="65">
        <v>2</v>
      </c>
      <c r="BB8" s="66" t="s">
        <v>4</v>
      </c>
      <c r="ANM8"/>
      <c r="ANN8"/>
      <c r="ANO8"/>
      <c r="ANP8"/>
      <c r="ANQ8"/>
      <c r="ANR8"/>
      <c r="ANS8"/>
      <c r="ANT8"/>
      <c r="ANU8"/>
      <c r="ANV8"/>
      <c r="ANW8"/>
    </row>
    <row r="9" spans="1:54 1053:1063" x14ac:dyDescent="0.25">
      <c r="A9" s="75"/>
      <c r="B9" s="75"/>
      <c r="C9" s="76">
        <v>6.9444444444444441E-3</v>
      </c>
      <c r="D9" s="16">
        <f t="shared" ref="D9:D72" si="1">C9*60*24</f>
        <v>10</v>
      </c>
      <c r="E9" s="17">
        <f t="shared" ref="E9:E54" si="2">D9-9</f>
        <v>1</v>
      </c>
      <c r="F9" s="75">
        <v>7</v>
      </c>
      <c r="G9" s="75"/>
      <c r="H9" s="29">
        <v>1</v>
      </c>
      <c r="I9" s="25">
        <v>4</v>
      </c>
      <c r="J9" s="30">
        <v>1</v>
      </c>
      <c r="K9" s="31"/>
      <c r="L9" s="32"/>
      <c r="M9" s="32"/>
      <c r="N9" s="32"/>
      <c r="O9" s="32"/>
      <c r="P9" s="32"/>
      <c r="Q9" s="33"/>
      <c r="R9" s="31"/>
      <c r="S9" s="32"/>
      <c r="T9" s="32"/>
      <c r="U9" s="32"/>
      <c r="V9" s="32"/>
      <c r="W9" s="32"/>
      <c r="X9" s="32"/>
      <c r="Y9" s="33"/>
      <c r="Z9" s="31"/>
      <c r="AA9" s="32"/>
      <c r="AB9" s="32"/>
      <c r="AC9" s="32"/>
      <c r="AD9" s="32"/>
      <c r="AE9" s="32"/>
      <c r="AF9" s="32"/>
      <c r="AG9" s="33"/>
      <c r="AH9" s="31"/>
      <c r="AI9" s="32"/>
      <c r="AJ9" s="32"/>
      <c r="AK9" s="32"/>
      <c r="AL9" s="32"/>
      <c r="AM9" s="32"/>
      <c r="AN9" s="32"/>
      <c r="AO9" s="33"/>
      <c r="AP9" s="21">
        <f t="shared" ref="AP9:AP37" si="3">K9+R9+AH9+Z9+AC9+AK9</f>
        <v>0</v>
      </c>
      <c r="AQ9" s="22">
        <f t="shared" si="0"/>
        <v>0</v>
      </c>
      <c r="AR9" s="23">
        <f t="shared" ref="AR9:AR37" si="4">AP9+AQ9</f>
        <v>0</v>
      </c>
      <c r="AS9" s="32"/>
      <c r="AT9" s="32"/>
      <c r="AU9" s="33"/>
      <c r="AW9" s="65">
        <v>2</v>
      </c>
      <c r="AX9" s="66" t="s">
        <v>8</v>
      </c>
      <c r="AY9" s="64"/>
      <c r="BA9" s="65">
        <v>3</v>
      </c>
      <c r="BB9" s="66" t="s">
        <v>17</v>
      </c>
      <c r="ANM9"/>
      <c r="ANN9"/>
      <c r="ANO9"/>
      <c r="ANP9"/>
      <c r="ANQ9"/>
      <c r="ANR9"/>
      <c r="ANS9"/>
      <c r="ANT9"/>
      <c r="ANU9"/>
      <c r="ANV9"/>
      <c r="ANW9"/>
    </row>
    <row r="10" spans="1:54 1053:1063" x14ac:dyDescent="0.25">
      <c r="A10" s="75"/>
      <c r="B10" s="75"/>
      <c r="C10" s="76">
        <v>7.6388888888888886E-3</v>
      </c>
      <c r="D10" s="16">
        <f t="shared" si="1"/>
        <v>11</v>
      </c>
      <c r="E10" s="17">
        <f t="shared" si="2"/>
        <v>2</v>
      </c>
      <c r="F10" s="75">
        <v>6</v>
      </c>
      <c r="G10" s="75"/>
      <c r="H10" s="29">
        <v>1</v>
      </c>
      <c r="I10" s="25">
        <v>6</v>
      </c>
      <c r="J10" s="30">
        <v>0</v>
      </c>
      <c r="K10" s="31"/>
      <c r="L10" s="32"/>
      <c r="M10" s="32"/>
      <c r="N10" s="32"/>
      <c r="O10" s="32"/>
      <c r="P10" s="32"/>
      <c r="Q10" s="33"/>
      <c r="R10" s="31"/>
      <c r="S10" s="32"/>
      <c r="T10" s="32"/>
      <c r="U10" s="32"/>
      <c r="V10" s="32"/>
      <c r="W10" s="32"/>
      <c r="X10" s="32"/>
      <c r="Y10" s="33"/>
      <c r="Z10" s="31"/>
      <c r="AA10" s="32"/>
      <c r="AB10" s="32"/>
      <c r="AC10" s="32"/>
      <c r="AD10" s="32"/>
      <c r="AE10" s="32"/>
      <c r="AF10" s="32"/>
      <c r="AG10" s="33"/>
      <c r="AH10" s="31"/>
      <c r="AI10" s="32"/>
      <c r="AJ10" s="32"/>
      <c r="AK10" s="32"/>
      <c r="AL10" s="32"/>
      <c r="AM10" s="32"/>
      <c r="AN10" s="32"/>
      <c r="AO10" s="33"/>
      <c r="AP10" s="21">
        <f t="shared" si="3"/>
        <v>0</v>
      </c>
      <c r="AQ10" s="22">
        <f t="shared" si="0"/>
        <v>0</v>
      </c>
      <c r="AR10" s="23">
        <f t="shared" si="4"/>
        <v>0</v>
      </c>
      <c r="AS10" s="32"/>
      <c r="AT10" s="32"/>
      <c r="AU10" s="33"/>
      <c r="AW10" s="65">
        <v>3</v>
      </c>
      <c r="AX10" s="66" t="s">
        <v>9</v>
      </c>
      <c r="AY10" s="64"/>
      <c r="BA10" s="65">
        <v>4</v>
      </c>
      <c r="BB10" s="66" t="s">
        <v>13</v>
      </c>
      <c r="ANM10"/>
      <c r="ANN10"/>
      <c r="ANO10"/>
      <c r="ANP10"/>
      <c r="ANQ10"/>
      <c r="ANR10"/>
      <c r="ANS10"/>
      <c r="ANT10"/>
      <c r="ANU10"/>
      <c r="ANV10"/>
      <c r="ANW10"/>
    </row>
    <row r="11" spans="1:54 1053:1063" x14ac:dyDescent="0.25">
      <c r="A11" s="75"/>
      <c r="B11" s="75"/>
      <c r="C11" s="76">
        <v>1.6666666666666666E-2</v>
      </c>
      <c r="D11" s="16">
        <f t="shared" si="1"/>
        <v>24</v>
      </c>
      <c r="E11" s="17">
        <f t="shared" si="2"/>
        <v>15</v>
      </c>
      <c r="F11" s="75">
        <v>7</v>
      </c>
      <c r="G11" s="75"/>
      <c r="H11" s="29">
        <v>1</v>
      </c>
      <c r="I11" s="25">
        <v>8</v>
      </c>
      <c r="J11" s="30">
        <v>1</v>
      </c>
      <c r="K11" s="31"/>
      <c r="L11" s="32"/>
      <c r="M11" s="32"/>
      <c r="N11" s="32"/>
      <c r="O11" s="32"/>
      <c r="P11" s="32"/>
      <c r="Q11" s="33"/>
      <c r="R11" s="31"/>
      <c r="S11" s="32"/>
      <c r="T11" s="32"/>
      <c r="U11" s="32"/>
      <c r="V11" s="32"/>
      <c r="W11" s="32"/>
      <c r="X11" s="32"/>
      <c r="Y11" s="33"/>
      <c r="Z11" s="31"/>
      <c r="AA11" s="32"/>
      <c r="AB11" s="32"/>
      <c r="AC11" s="32"/>
      <c r="AD11" s="32"/>
      <c r="AE11" s="32"/>
      <c r="AF11" s="32"/>
      <c r="AG11" s="33"/>
      <c r="AH11" s="31"/>
      <c r="AI11" s="32"/>
      <c r="AJ11" s="32"/>
      <c r="AK11" s="32"/>
      <c r="AL11" s="32"/>
      <c r="AM11" s="32"/>
      <c r="AN11" s="32"/>
      <c r="AO11" s="33"/>
      <c r="AP11" s="21">
        <f t="shared" si="3"/>
        <v>0</v>
      </c>
      <c r="AQ11" s="22">
        <f t="shared" si="0"/>
        <v>0</v>
      </c>
      <c r="AR11" s="23">
        <f t="shared" si="4"/>
        <v>0</v>
      </c>
      <c r="AS11" s="32"/>
      <c r="AT11" s="32"/>
      <c r="AU11" s="33"/>
      <c r="AW11" s="65">
        <v>4</v>
      </c>
      <c r="AX11" s="67" t="s">
        <v>18</v>
      </c>
      <c r="AY11" s="64"/>
      <c r="BA11" s="65">
        <v>5</v>
      </c>
      <c r="BB11" s="66" t="s">
        <v>14</v>
      </c>
      <c r="ANM11"/>
      <c r="ANN11"/>
      <c r="ANO11"/>
      <c r="ANP11"/>
      <c r="ANQ11"/>
      <c r="ANR11"/>
      <c r="ANS11"/>
      <c r="ANT11"/>
      <c r="ANU11"/>
      <c r="ANV11"/>
      <c r="ANW11"/>
    </row>
    <row r="12" spans="1:54 1053:1063" x14ac:dyDescent="0.25">
      <c r="A12" s="75"/>
      <c r="B12" s="75"/>
      <c r="C12" s="76">
        <v>1.7361111111111112E-2</v>
      </c>
      <c r="D12" s="16">
        <f t="shared" si="1"/>
        <v>25</v>
      </c>
      <c r="E12" s="17">
        <f t="shared" si="2"/>
        <v>16</v>
      </c>
      <c r="F12" s="75">
        <v>6</v>
      </c>
      <c r="G12" s="75"/>
      <c r="H12" s="29">
        <v>1</v>
      </c>
      <c r="I12" s="25">
        <v>10</v>
      </c>
      <c r="J12" s="30">
        <v>0</v>
      </c>
      <c r="K12" s="31"/>
      <c r="L12" s="32"/>
      <c r="M12" s="32"/>
      <c r="N12" s="32"/>
      <c r="O12" s="32"/>
      <c r="P12" s="32"/>
      <c r="Q12" s="33"/>
      <c r="R12" s="31"/>
      <c r="S12" s="34"/>
      <c r="T12" s="32"/>
      <c r="U12" s="32"/>
      <c r="V12" s="32"/>
      <c r="W12" s="32"/>
      <c r="X12" s="32"/>
      <c r="Y12" s="33"/>
      <c r="Z12" s="31"/>
      <c r="AA12" s="32"/>
      <c r="AB12" s="32"/>
      <c r="AC12" s="32"/>
      <c r="AD12" s="32"/>
      <c r="AE12" s="32"/>
      <c r="AF12" s="32"/>
      <c r="AG12" s="33"/>
      <c r="AH12" s="31"/>
      <c r="AI12" s="32"/>
      <c r="AJ12" s="32"/>
      <c r="AK12" s="32"/>
      <c r="AL12" s="32"/>
      <c r="AM12" s="32"/>
      <c r="AN12" s="32"/>
      <c r="AO12" s="33"/>
      <c r="AP12" s="21">
        <f t="shared" si="3"/>
        <v>0</v>
      </c>
      <c r="AQ12" s="22">
        <f t="shared" si="0"/>
        <v>0</v>
      </c>
      <c r="AR12" s="23">
        <f t="shared" si="4"/>
        <v>0</v>
      </c>
      <c r="AS12" s="32"/>
      <c r="AT12" s="32"/>
      <c r="AU12" s="33"/>
      <c r="AW12" s="65">
        <v>5</v>
      </c>
      <c r="AX12" s="67" t="s">
        <v>19</v>
      </c>
      <c r="AY12" s="64"/>
      <c r="BA12" s="68"/>
      <c r="BB12" s="64"/>
      <c r="ANQ12"/>
      <c r="ANR12"/>
      <c r="ANS12"/>
      <c r="ANT12"/>
      <c r="ANU12"/>
      <c r="ANV12"/>
      <c r="ANW12"/>
    </row>
    <row r="13" spans="1:54 1053:1063" x14ac:dyDescent="0.25">
      <c r="A13" s="75"/>
      <c r="B13" s="75"/>
      <c r="C13" s="76">
        <v>8.9583333333333334E-2</v>
      </c>
      <c r="D13" s="16">
        <f t="shared" si="1"/>
        <v>129</v>
      </c>
      <c r="E13" s="17">
        <f t="shared" si="2"/>
        <v>120</v>
      </c>
      <c r="F13" s="75">
        <v>7</v>
      </c>
      <c r="G13" s="75"/>
      <c r="H13" s="29">
        <v>1</v>
      </c>
      <c r="I13" s="25">
        <v>12</v>
      </c>
      <c r="J13" s="30">
        <v>1</v>
      </c>
      <c r="K13" s="31"/>
      <c r="L13" s="32"/>
      <c r="M13" s="32"/>
      <c r="N13" s="32"/>
      <c r="O13" s="32"/>
      <c r="P13" s="32"/>
      <c r="Q13" s="33"/>
      <c r="R13" s="31"/>
      <c r="S13" s="32"/>
      <c r="T13" s="32"/>
      <c r="U13" s="32"/>
      <c r="V13" s="32"/>
      <c r="W13" s="32"/>
      <c r="X13" s="32"/>
      <c r="Y13" s="33"/>
      <c r="Z13" s="31"/>
      <c r="AA13" s="32"/>
      <c r="AB13" s="32"/>
      <c r="AC13" s="32"/>
      <c r="AD13" s="32"/>
      <c r="AE13" s="32"/>
      <c r="AF13" s="32"/>
      <c r="AG13" s="33"/>
      <c r="AH13" s="31"/>
      <c r="AI13" s="32"/>
      <c r="AJ13" s="32"/>
      <c r="AK13" s="32"/>
      <c r="AL13" s="32"/>
      <c r="AM13" s="32"/>
      <c r="AN13" s="32"/>
      <c r="AO13" s="33"/>
      <c r="AP13" s="21">
        <f t="shared" si="3"/>
        <v>0</v>
      </c>
      <c r="AQ13" s="22">
        <f t="shared" si="0"/>
        <v>0</v>
      </c>
      <c r="AR13" s="23">
        <f t="shared" si="4"/>
        <v>0</v>
      </c>
      <c r="AS13" s="32"/>
      <c r="AT13" s="32"/>
      <c r="AU13" s="33"/>
      <c r="AW13" s="65">
        <v>6</v>
      </c>
      <c r="AX13" s="67" t="s">
        <v>15</v>
      </c>
      <c r="AY13" s="64"/>
      <c r="BA13" s="68"/>
      <c r="BB13" s="64"/>
      <c r="ANQ13"/>
      <c r="ANR13"/>
      <c r="ANS13"/>
      <c r="ANT13"/>
      <c r="ANU13"/>
      <c r="ANV13"/>
      <c r="ANW13"/>
    </row>
    <row r="14" spans="1:54 1053:1063" x14ac:dyDescent="0.25">
      <c r="A14" s="75"/>
      <c r="B14" s="75"/>
      <c r="C14" s="76">
        <v>8.9583333333333334E-2</v>
      </c>
      <c r="D14" s="16">
        <f t="shared" si="1"/>
        <v>129</v>
      </c>
      <c r="E14" s="17">
        <f t="shared" si="2"/>
        <v>120</v>
      </c>
      <c r="F14" s="75">
        <v>8</v>
      </c>
      <c r="G14" s="75"/>
      <c r="H14" s="29">
        <v>1</v>
      </c>
      <c r="I14" s="25">
        <v>14</v>
      </c>
      <c r="J14" s="30">
        <v>0</v>
      </c>
      <c r="K14" s="31"/>
      <c r="L14" s="32"/>
      <c r="M14" s="32"/>
      <c r="N14" s="32"/>
      <c r="O14" s="32"/>
      <c r="P14" s="32"/>
      <c r="Q14" s="33"/>
      <c r="R14" s="31"/>
      <c r="S14" s="32"/>
      <c r="T14" s="32"/>
      <c r="U14" s="32"/>
      <c r="V14" s="32"/>
      <c r="W14" s="32"/>
      <c r="X14" s="32"/>
      <c r="Y14" s="33"/>
      <c r="Z14" s="31"/>
      <c r="AA14" s="32"/>
      <c r="AB14" s="32"/>
      <c r="AC14" s="32"/>
      <c r="AD14" s="32"/>
      <c r="AE14" s="32"/>
      <c r="AF14" s="32"/>
      <c r="AG14" s="33"/>
      <c r="AH14" s="31"/>
      <c r="AI14" s="32"/>
      <c r="AJ14" s="32"/>
      <c r="AK14" s="32"/>
      <c r="AL14" s="32"/>
      <c r="AM14" s="32"/>
      <c r="AN14" s="32"/>
      <c r="AO14" s="33"/>
      <c r="AP14" s="21">
        <f t="shared" si="3"/>
        <v>0</v>
      </c>
      <c r="AQ14" s="22">
        <f t="shared" si="0"/>
        <v>0</v>
      </c>
      <c r="AR14" s="23">
        <f t="shared" si="4"/>
        <v>0</v>
      </c>
      <c r="AS14" s="32"/>
      <c r="AT14" s="32"/>
      <c r="AU14" s="33"/>
      <c r="AW14" s="65">
        <v>7</v>
      </c>
      <c r="AX14" s="66" t="s">
        <v>20</v>
      </c>
      <c r="AY14" s="64"/>
      <c r="BA14" s="68"/>
      <c r="BB14" s="64"/>
      <c r="ANQ14"/>
      <c r="ANR14"/>
      <c r="ANS14"/>
      <c r="ANT14"/>
      <c r="ANU14"/>
      <c r="ANV14"/>
      <c r="ANW14"/>
    </row>
    <row r="15" spans="1:54 1053:1063" x14ac:dyDescent="0.25">
      <c r="A15" s="75">
        <v>1</v>
      </c>
      <c r="B15" s="75">
        <v>4</v>
      </c>
      <c r="C15" s="76">
        <v>6.2499999999999995E-3</v>
      </c>
      <c r="D15" s="16">
        <f t="shared" si="1"/>
        <v>8.9999999999999982</v>
      </c>
      <c r="E15" s="17">
        <f t="shared" si="2"/>
        <v>0</v>
      </c>
      <c r="F15" s="75">
        <v>0</v>
      </c>
      <c r="G15" s="75"/>
      <c r="H15" s="29">
        <v>1</v>
      </c>
      <c r="I15" s="25">
        <v>16</v>
      </c>
      <c r="J15" s="30">
        <v>1</v>
      </c>
      <c r="K15" s="31"/>
      <c r="L15" s="32"/>
      <c r="M15" s="32"/>
      <c r="N15" s="32"/>
      <c r="O15" s="32"/>
      <c r="P15" s="32"/>
      <c r="Q15" s="33"/>
      <c r="R15" s="31"/>
      <c r="S15" s="32"/>
      <c r="T15" s="32"/>
      <c r="U15" s="32"/>
      <c r="V15" s="32"/>
      <c r="W15" s="32"/>
      <c r="X15" s="32"/>
      <c r="Y15" s="33"/>
      <c r="Z15" s="31"/>
      <c r="AA15" s="32"/>
      <c r="AB15" s="32"/>
      <c r="AC15" s="32"/>
      <c r="AD15" s="32"/>
      <c r="AE15" s="32"/>
      <c r="AF15" s="32"/>
      <c r="AG15" s="33"/>
      <c r="AH15" s="31"/>
      <c r="AI15" s="32"/>
      <c r="AJ15" s="32"/>
      <c r="AK15" s="32"/>
      <c r="AL15" s="32"/>
      <c r="AM15" s="32"/>
      <c r="AN15" s="32"/>
      <c r="AO15" s="33"/>
      <c r="AP15" s="21">
        <f t="shared" si="3"/>
        <v>0</v>
      </c>
      <c r="AQ15" s="22">
        <f t="shared" si="0"/>
        <v>0</v>
      </c>
      <c r="AR15" s="23">
        <f t="shared" si="4"/>
        <v>0</v>
      </c>
      <c r="AS15" s="32"/>
      <c r="AT15" s="32"/>
      <c r="AU15" s="33"/>
      <c r="AW15" s="65">
        <v>8</v>
      </c>
      <c r="AX15" s="67" t="s">
        <v>10</v>
      </c>
      <c r="AY15" s="67"/>
      <c r="BA15" s="67"/>
      <c r="BB15" s="67"/>
      <c r="ANQ15"/>
      <c r="ANR15"/>
      <c r="ANS15"/>
      <c r="ANT15"/>
      <c r="ANU15"/>
      <c r="ANV15"/>
      <c r="ANW15"/>
    </row>
    <row r="16" spans="1:54 1053:1063" x14ac:dyDescent="0.25">
      <c r="A16" s="75"/>
      <c r="B16" s="75"/>
      <c r="C16" s="76">
        <v>6.9444444444444441E-3</v>
      </c>
      <c r="D16" s="16">
        <f t="shared" si="1"/>
        <v>10</v>
      </c>
      <c r="E16" s="17">
        <f t="shared" si="2"/>
        <v>1</v>
      </c>
      <c r="F16" s="75">
        <v>6</v>
      </c>
      <c r="G16" s="75"/>
      <c r="H16" s="29">
        <v>1</v>
      </c>
      <c r="I16" s="25">
        <v>18</v>
      </c>
      <c r="J16" s="30">
        <v>0</v>
      </c>
      <c r="K16" s="31"/>
      <c r="L16" s="32"/>
      <c r="M16" s="32"/>
      <c r="N16" s="32"/>
      <c r="O16" s="32"/>
      <c r="P16" s="32"/>
      <c r="Q16" s="33"/>
      <c r="R16" s="31"/>
      <c r="S16" s="32"/>
      <c r="T16" s="32"/>
      <c r="U16" s="32"/>
      <c r="V16" s="32"/>
      <c r="W16" s="32"/>
      <c r="X16" s="32"/>
      <c r="Y16" s="33"/>
      <c r="Z16" s="31"/>
      <c r="AA16" s="32"/>
      <c r="AB16" s="32"/>
      <c r="AC16" s="32"/>
      <c r="AD16" s="32"/>
      <c r="AE16" s="32"/>
      <c r="AF16" s="32"/>
      <c r="AG16" s="33"/>
      <c r="AH16" s="31"/>
      <c r="AI16" s="32"/>
      <c r="AJ16" s="32"/>
      <c r="AK16" s="32"/>
      <c r="AL16" s="32"/>
      <c r="AM16" s="32"/>
      <c r="AN16" s="32"/>
      <c r="AO16" s="33"/>
      <c r="AP16" s="21">
        <f t="shared" si="3"/>
        <v>0</v>
      </c>
      <c r="AQ16" s="22">
        <f t="shared" si="0"/>
        <v>0</v>
      </c>
      <c r="AR16" s="23">
        <f t="shared" si="4"/>
        <v>0</v>
      </c>
      <c r="AS16" s="32"/>
      <c r="AT16" s="32"/>
      <c r="AU16" s="33"/>
      <c r="AW16" s="62"/>
      <c r="ANQ16"/>
      <c r="ANR16"/>
      <c r="ANS16"/>
      <c r="ANT16"/>
      <c r="ANU16"/>
      <c r="ANV16"/>
      <c r="ANW16"/>
    </row>
    <row r="17" spans="1:47 1057:1063" x14ac:dyDescent="0.25">
      <c r="A17" s="75"/>
      <c r="B17" s="75"/>
      <c r="C17" s="76">
        <v>6.9444444444444441E-3</v>
      </c>
      <c r="D17" s="16">
        <f t="shared" si="1"/>
        <v>10</v>
      </c>
      <c r="E17" s="17">
        <f t="shared" si="2"/>
        <v>1</v>
      </c>
      <c r="F17" s="75">
        <v>7</v>
      </c>
      <c r="G17" s="75"/>
      <c r="H17" s="29">
        <v>1</v>
      </c>
      <c r="I17" s="25">
        <v>20</v>
      </c>
      <c r="J17" s="30">
        <v>1</v>
      </c>
      <c r="K17" s="31"/>
      <c r="L17" s="32"/>
      <c r="M17" s="32"/>
      <c r="N17" s="32"/>
      <c r="O17" s="32"/>
      <c r="P17" s="32"/>
      <c r="Q17" s="33"/>
      <c r="R17" s="31"/>
      <c r="S17" s="32"/>
      <c r="T17" s="32"/>
      <c r="U17" s="32"/>
      <c r="V17" s="32"/>
      <c r="W17" s="32"/>
      <c r="X17" s="32"/>
      <c r="Y17" s="33"/>
      <c r="Z17" s="31"/>
      <c r="AA17" s="32"/>
      <c r="AB17" s="32"/>
      <c r="AC17" s="32"/>
      <c r="AD17" s="32"/>
      <c r="AE17" s="32"/>
      <c r="AF17" s="32"/>
      <c r="AG17" s="33"/>
      <c r="AH17" s="31"/>
      <c r="AI17" s="32"/>
      <c r="AJ17" s="32"/>
      <c r="AK17" s="32"/>
      <c r="AL17" s="32"/>
      <c r="AM17" s="32"/>
      <c r="AN17" s="32"/>
      <c r="AO17" s="33"/>
      <c r="AP17" s="21">
        <f t="shared" si="3"/>
        <v>0</v>
      </c>
      <c r="AQ17" s="22">
        <f t="shared" si="0"/>
        <v>0</v>
      </c>
      <c r="AR17" s="23">
        <f t="shared" si="4"/>
        <v>0</v>
      </c>
      <c r="AS17" s="32"/>
      <c r="AT17" s="32"/>
      <c r="AU17" s="33"/>
      <c r="ANQ17"/>
      <c r="ANR17"/>
      <c r="ANS17"/>
      <c r="ANT17"/>
      <c r="ANU17"/>
      <c r="ANV17"/>
      <c r="ANW17"/>
    </row>
    <row r="18" spans="1:47 1057:1063" x14ac:dyDescent="0.25">
      <c r="A18" s="75"/>
      <c r="B18" s="75"/>
      <c r="C18" s="76">
        <v>6.9444444444444441E-3</v>
      </c>
      <c r="D18" s="16">
        <f t="shared" si="1"/>
        <v>10</v>
      </c>
      <c r="E18" s="17">
        <f t="shared" si="2"/>
        <v>1</v>
      </c>
      <c r="F18" s="75">
        <v>4</v>
      </c>
      <c r="G18" s="75"/>
      <c r="H18" s="29">
        <v>1</v>
      </c>
      <c r="I18" s="25">
        <v>22</v>
      </c>
      <c r="J18" s="30">
        <v>0</v>
      </c>
      <c r="K18" s="31"/>
      <c r="L18" s="32"/>
      <c r="M18" s="32"/>
      <c r="N18" s="32"/>
      <c r="O18" s="32"/>
      <c r="P18" s="32"/>
      <c r="Q18" s="33"/>
      <c r="R18" s="31"/>
      <c r="S18" s="32"/>
      <c r="T18" s="32"/>
      <c r="U18" s="32"/>
      <c r="V18" s="32"/>
      <c r="W18" s="32"/>
      <c r="X18" s="32"/>
      <c r="Y18" s="33"/>
      <c r="Z18" s="31"/>
      <c r="AA18" s="32"/>
      <c r="AB18" s="32"/>
      <c r="AC18" s="32"/>
      <c r="AD18" s="32"/>
      <c r="AE18" s="32"/>
      <c r="AF18" s="32"/>
      <c r="AG18" s="33"/>
      <c r="AH18" s="31"/>
      <c r="AI18" s="32"/>
      <c r="AJ18" s="32"/>
      <c r="AK18" s="32"/>
      <c r="AL18" s="32"/>
      <c r="AM18" s="32"/>
      <c r="AN18" s="32"/>
      <c r="AO18" s="33"/>
      <c r="AP18" s="21">
        <f t="shared" si="3"/>
        <v>0</v>
      </c>
      <c r="AQ18" s="22">
        <f t="shared" si="0"/>
        <v>0</v>
      </c>
      <c r="AR18" s="23">
        <f t="shared" si="4"/>
        <v>0</v>
      </c>
      <c r="AS18" s="32"/>
      <c r="AT18" s="32"/>
      <c r="AU18" s="33"/>
      <c r="ANQ18"/>
      <c r="ANR18"/>
      <c r="ANS18"/>
      <c r="ANT18"/>
      <c r="ANU18"/>
      <c r="ANV18"/>
      <c r="ANW18"/>
    </row>
    <row r="19" spans="1:47 1057:1063" x14ac:dyDescent="0.25">
      <c r="A19" s="75"/>
      <c r="B19" s="75"/>
      <c r="C19" s="76">
        <v>8.3333333333333332E-3</v>
      </c>
      <c r="D19" s="16">
        <f t="shared" si="1"/>
        <v>12</v>
      </c>
      <c r="E19" s="17">
        <f t="shared" si="2"/>
        <v>3</v>
      </c>
      <c r="F19" s="75">
        <v>5</v>
      </c>
      <c r="G19" s="75"/>
      <c r="H19" s="29">
        <v>1</v>
      </c>
      <c r="I19" s="25">
        <v>24</v>
      </c>
      <c r="J19" s="30">
        <v>1</v>
      </c>
      <c r="K19" s="31"/>
      <c r="L19" s="32"/>
      <c r="M19" s="32"/>
      <c r="N19" s="32"/>
      <c r="O19" s="32"/>
      <c r="P19" s="32"/>
      <c r="Q19" s="33"/>
      <c r="R19" s="31"/>
      <c r="S19" s="32"/>
      <c r="T19" s="32"/>
      <c r="U19" s="32"/>
      <c r="V19" s="32"/>
      <c r="W19" s="32"/>
      <c r="X19" s="32"/>
      <c r="Y19" s="33"/>
      <c r="Z19" s="31"/>
      <c r="AA19" s="32"/>
      <c r="AB19" s="32"/>
      <c r="AC19" s="32"/>
      <c r="AD19" s="32"/>
      <c r="AE19" s="32"/>
      <c r="AF19" s="32"/>
      <c r="AG19" s="33"/>
      <c r="AH19" s="31"/>
      <c r="AI19" s="32"/>
      <c r="AJ19" s="32"/>
      <c r="AK19" s="32"/>
      <c r="AL19" s="32"/>
      <c r="AM19" s="32"/>
      <c r="AN19" s="32"/>
      <c r="AO19" s="33"/>
      <c r="AP19" s="21">
        <f t="shared" si="3"/>
        <v>0</v>
      </c>
      <c r="AQ19" s="22">
        <f>L19+S19+AA19+AD19+AI19+AL19</f>
        <v>0</v>
      </c>
      <c r="AR19" s="23">
        <f t="shared" si="4"/>
        <v>0</v>
      </c>
      <c r="AS19" s="32"/>
      <c r="AT19" s="32"/>
      <c r="AU19" s="33"/>
      <c r="ANQ19"/>
      <c r="ANR19"/>
      <c r="ANS19"/>
      <c r="ANT19"/>
      <c r="ANU19"/>
      <c r="ANV19"/>
      <c r="ANW19"/>
    </row>
    <row r="20" spans="1:47 1057:1063" x14ac:dyDescent="0.25">
      <c r="A20" s="75"/>
      <c r="B20" s="75"/>
      <c r="C20" s="76">
        <v>8.3333333333333332E-3</v>
      </c>
      <c r="D20" s="16">
        <f t="shared" si="1"/>
        <v>12</v>
      </c>
      <c r="E20" s="17">
        <f t="shared" si="2"/>
        <v>3</v>
      </c>
      <c r="F20" s="75">
        <v>1</v>
      </c>
      <c r="G20" s="75">
        <v>2</v>
      </c>
      <c r="H20" s="29">
        <v>1</v>
      </c>
      <c r="I20" s="25">
        <v>26</v>
      </c>
      <c r="J20" s="30">
        <v>0</v>
      </c>
      <c r="K20" s="31"/>
      <c r="L20" s="32"/>
      <c r="M20" s="32"/>
      <c r="N20" s="32"/>
      <c r="O20" s="32"/>
      <c r="P20" s="32"/>
      <c r="Q20" s="33"/>
      <c r="R20" s="31"/>
      <c r="S20" s="32"/>
      <c r="T20" s="32"/>
      <c r="U20" s="32"/>
      <c r="V20" s="32"/>
      <c r="W20" s="32"/>
      <c r="X20" s="32"/>
      <c r="Y20" s="33"/>
      <c r="Z20" s="31"/>
      <c r="AA20" s="32"/>
      <c r="AB20" s="32"/>
      <c r="AC20" s="32"/>
      <c r="AD20" s="32"/>
      <c r="AE20" s="32"/>
      <c r="AF20" s="32"/>
      <c r="AG20" s="33"/>
      <c r="AH20" s="31"/>
      <c r="AI20" s="32"/>
      <c r="AJ20" s="32"/>
      <c r="AK20" s="32"/>
      <c r="AL20" s="32"/>
      <c r="AM20" s="32"/>
      <c r="AN20" s="32"/>
      <c r="AO20" s="33"/>
      <c r="AP20" s="21">
        <f t="shared" si="3"/>
        <v>0</v>
      </c>
      <c r="AQ20" s="22">
        <f t="shared" si="0"/>
        <v>0</v>
      </c>
      <c r="AR20" s="23">
        <f t="shared" si="4"/>
        <v>0</v>
      </c>
      <c r="AS20" s="32"/>
      <c r="AT20" s="32"/>
      <c r="AU20" s="33"/>
      <c r="ANQ20"/>
      <c r="ANR20"/>
      <c r="ANS20"/>
      <c r="ANT20"/>
      <c r="ANU20"/>
      <c r="ANV20"/>
      <c r="ANW20"/>
    </row>
    <row r="21" spans="1:47 1057:1063" x14ac:dyDescent="0.25">
      <c r="A21" s="75"/>
      <c r="B21" s="75"/>
      <c r="C21" s="78">
        <v>9.0277777777777787E-3</v>
      </c>
      <c r="D21" s="16">
        <f t="shared" si="1"/>
        <v>13.000000000000002</v>
      </c>
      <c r="E21" s="17">
        <f t="shared" si="2"/>
        <v>4.0000000000000018</v>
      </c>
      <c r="F21" s="75">
        <v>4</v>
      </c>
      <c r="G21" s="75"/>
      <c r="H21" s="29">
        <v>1</v>
      </c>
      <c r="I21" s="25">
        <v>28</v>
      </c>
      <c r="J21" s="30">
        <v>1</v>
      </c>
      <c r="K21" s="31"/>
      <c r="L21" s="32"/>
      <c r="M21" s="32"/>
      <c r="N21" s="32"/>
      <c r="O21" s="32"/>
      <c r="P21" s="32"/>
      <c r="Q21" s="33"/>
      <c r="R21" s="31"/>
      <c r="S21" s="32"/>
      <c r="T21" s="32"/>
      <c r="U21" s="32"/>
      <c r="V21" s="32"/>
      <c r="W21" s="32"/>
      <c r="X21" s="32"/>
      <c r="Y21" s="33"/>
      <c r="Z21" s="31"/>
      <c r="AA21" s="32"/>
      <c r="AB21" s="32"/>
      <c r="AC21" s="32"/>
      <c r="AD21" s="32"/>
      <c r="AE21" s="32"/>
      <c r="AF21" s="32"/>
      <c r="AG21" s="33"/>
      <c r="AH21" s="31"/>
      <c r="AI21" s="32"/>
      <c r="AJ21" s="32"/>
      <c r="AK21" s="32"/>
      <c r="AL21" s="32"/>
      <c r="AM21" s="32"/>
      <c r="AN21" s="32"/>
      <c r="AO21" s="33"/>
      <c r="AP21" s="21">
        <f t="shared" si="3"/>
        <v>0</v>
      </c>
      <c r="AQ21" s="22">
        <f t="shared" si="0"/>
        <v>0</v>
      </c>
      <c r="AR21" s="23">
        <f t="shared" si="4"/>
        <v>0</v>
      </c>
      <c r="AS21" s="32"/>
      <c r="AT21" s="32"/>
      <c r="AU21" s="33"/>
      <c r="ANQ21"/>
      <c r="ANR21"/>
      <c r="ANS21"/>
      <c r="ANT21"/>
      <c r="ANU21"/>
      <c r="ANV21"/>
      <c r="ANW21"/>
    </row>
    <row r="22" spans="1:47 1057:1063" ht="15.75" thickBot="1" x14ac:dyDescent="0.3">
      <c r="A22" s="75"/>
      <c r="B22" s="75"/>
      <c r="C22" s="76">
        <v>9.7222222222222224E-3</v>
      </c>
      <c r="D22" s="16">
        <f t="shared" si="1"/>
        <v>14</v>
      </c>
      <c r="E22" s="17">
        <f t="shared" si="2"/>
        <v>5</v>
      </c>
      <c r="F22" s="75">
        <v>5</v>
      </c>
      <c r="G22" s="75"/>
      <c r="H22" s="35">
        <v>1</v>
      </c>
      <c r="I22" s="36">
        <v>30</v>
      </c>
      <c r="J22" s="37">
        <v>0</v>
      </c>
      <c r="K22" s="38"/>
      <c r="L22" s="39"/>
      <c r="M22" s="39"/>
      <c r="N22" s="39"/>
      <c r="O22" s="39"/>
      <c r="P22" s="39"/>
      <c r="Q22" s="40"/>
      <c r="R22" s="38"/>
      <c r="S22" s="39"/>
      <c r="T22" s="39"/>
      <c r="U22" s="39"/>
      <c r="V22" s="39"/>
      <c r="W22" s="39"/>
      <c r="X22" s="39"/>
      <c r="Y22" s="40"/>
      <c r="Z22" s="38"/>
      <c r="AA22" s="39"/>
      <c r="AB22" s="39"/>
      <c r="AC22" s="39"/>
      <c r="AD22" s="39"/>
      <c r="AE22" s="39"/>
      <c r="AF22" s="39"/>
      <c r="AG22" s="40"/>
      <c r="AH22" s="38"/>
      <c r="AI22" s="39"/>
      <c r="AJ22" s="39"/>
      <c r="AK22" s="39"/>
      <c r="AL22" s="39"/>
      <c r="AM22" s="39"/>
      <c r="AN22" s="39"/>
      <c r="AO22" s="40"/>
      <c r="AP22" s="86">
        <f t="shared" si="3"/>
        <v>0</v>
      </c>
      <c r="AQ22" s="87">
        <f t="shared" si="0"/>
        <v>0</v>
      </c>
      <c r="AR22" s="88">
        <f t="shared" si="4"/>
        <v>0</v>
      </c>
      <c r="AS22" s="39"/>
      <c r="AT22" s="39"/>
      <c r="AU22" s="39"/>
    </row>
    <row r="23" spans="1:47 1057:1063" x14ac:dyDescent="0.25">
      <c r="A23" s="75"/>
      <c r="B23" s="75"/>
      <c r="C23" s="76">
        <v>9.7222222222222224E-3</v>
      </c>
      <c r="D23" s="16">
        <f t="shared" si="1"/>
        <v>14</v>
      </c>
      <c r="E23" s="17">
        <f t="shared" si="2"/>
        <v>5</v>
      </c>
      <c r="F23" s="75">
        <v>4</v>
      </c>
      <c r="G23" s="75"/>
      <c r="H23" s="41">
        <v>2</v>
      </c>
      <c r="I23" s="42">
        <v>1</v>
      </c>
      <c r="J23" s="43">
        <v>0</v>
      </c>
      <c r="K23" s="44"/>
      <c r="L23" s="45"/>
      <c r="M23" s="45"/>
      <c r="N23" s="45"/>
      <c r="O23" s="45"/>
      <c r="P23" s="45"/>
      <c r="Q23" s="46"/>
      <c r="R23" s="44"/>
      <c r="S23" s="45"/>
      <c r="T23" s="45"/>
      <c r="U23" s="45"/>
      <c r="V23" s="45"/>
      <c r="W23" s="45"/>
      <c r="X23" s="45"/>
      <c r="Y23" s="45"/>
      <c r="Z23" s="47"/>
      <c r="AA23" s="48"/>
      <c r="AB23" s="48"/>
      <c r="AC23" s="48"/>
      <c r="AD23" s="48"/>
      <c r="AE23" s="48"/>
      <c r="AF23" s="48"/>
      <c r="AG23" s="46"/>
      <c r="AH23" s="47"/>
      <c r="AI23" s="48"/>
      <c r="AJ23" s="48"/>
      <c r="AK23" s="48"/>
      <c r="AL23" s="48"/>
      <c r="AM23" s="48"/>
      <c r="AN23" s="48"/>
      <c r="AO23" s="46"/>
      <c r="AP23" s="84">
        <f t="shared" si="3"/>
        <v>0</v>
      </c>
      <c r="AQ23" s="89">
        <f t="shared" si="0"/>
        <v>0</v>
      </c>
      <c r="AR23" s="85">
        <f t="shared" si="4"/>
        <v>0</v>
      </c>
      <c r="AS23" s="45"/>
      <c r="AT23" s="45"/>
      <c r="AU23" s="46"/>
    </row>
    <row r="24" spans="1:47 1057:1063" x14ac:dyDescent="0.25">
      <c r="A24" s="75"/>
      <c r="B24" s="75"/>
      <c r="C24" s="76">
        <v>1.0416666666666666E-2</v>
      </c>
      <c r="D24" s="16">
        <f t="shared" si="1"/>
        <v>15</v>
      </c>
      <c r="E24" s="17">
        <f t="shared" si="2"/>
        <v>6</v>
      </c>
      <c r="F24" s="75">
        <v>5</v>
      </c>
      <c r="G24" s="75"/>
      <c r="H24" s="29">
        <v>2</v>
      </c>
      <c r="I24" s="25">
        <v>3</v>
      </c>
      <c r="J24" s="30">
        <v>1</v>
      </c>
      <c r="K24" s="31"/>
      <c r="L24" s="32"/>
      <c r="M24" s="32"/>
      <c r="N24" s="32"/>
      <c r="O24" s="32"/>
      <c r="P24" s="32"/>
      <c r="Q24" s="33"/>
      <c r="R24" s="31"/>
      <c r="S24" s="32"/>
      <c r="T24" s="32"/>
      <c r="U24" s="32"/>
      <c r="V24" s="32"/>
      <c r="W24" s="32"/>
      <c r="X24" s="32"/>
      <c r="Y24" s="33"/>
      <c r="Z24" s="49"/>
      <c r="AA24" s="50"/>
      <c r="AB24" s="50"/>
      <c r="AC24" s="50"/>
      <c r="AD24" s="50"/>
      <c r="AE24" s="50"/>
      <c r="AF24" s="50"/>
      <c r="AG24" s="33"/>
      <c r="AH24" s="49"/>
      <c r="AI24" s="50"/>
      <c r="AJ24" s="50"/>
      <c r="AK24" s="50"/>
      <c r="AL24" s="50"/>
      <c r="AM24" s="50"/>
      <c r="AN24" s="50"/>
      <c r="AO24" s="33"/>
      <c r="AP24" s="21">
        <f t="shared" si="3"/>
        <v>0</v>
      </c>
      <c r="AQ24" s="22">
        <f t="shared" si="0"/>
        <v>0</v>
      </c>
      <c r="AR24" s="23">
        <f t="shared" si="4"/>
        <v>0</v>
      </c>
      <c r="AS24" s="32"/>
      <c r="AT24" s="32"/>
      <c r="AU24" s="33"/>
    </row>
    <row r="25" spans="1:47 1057:1063" x14ac:dyDescent="0.25">
      <c r="A25" s="75"/>
      <c r="B25" s="75"/>
      <c r="C25" s="76">
        <v>1.1111111111111112E-2</v>
      </c>
      <c r="D25" s="16">
        <f t="shared" si="1"/>
        <v>16</v>
      </c>
      <c r="E25" s="17">
        <f t="shared" si="2"/>
        <v>7</v>
      </c>
      <c r="F25" s="75">
        <v>1</v>
      </c>
      <c r="G25" s="75">
        <v>2</v>
      </c>
      <c r="H25" s="29">
        <v>2</v>
      </c>
      <c r="I25" s="25">
        <v>5</v>
      </c>
      <c r="J25" s="30">
        <v>0</v>
      </c>
      <c r="K25" s="31"/>
      <c r="L25" s="32"/>
      <c r="M25" s="32"/>
      <c r="N25" s="32"/>
      <c r="O25" s="32"/>
      <c r="P25" s="32"/>
      <c r="Q25" s="32"/>
      <c r="R25" s="31"/>
      <c r="S25" s="32"/>
      <c r="T25" s="32"/>
      <c r="U25" s="32"/>
      <c r="V25" s="32"/>
      <c r="W25" s="32"/>
      <c r="X25" s="32"/>
      <c r="Y25" s="33"/>
      <c r="Z25" s="49"/>
      <c r="AA25" s="50"/>
      <c r="AB25" s="50"/>
      <c r="AC25" s="50"/>
      <c r="AD25" s="50"/>
      <c r="AE25" s="50"/>
      <c r="AF25" s="50"/>
      <c r="AG25" s="33"/>
      <c r="AH25" s="49"/>
      <c r="AI25" s="50"/>
      <c r="AJ25" s="50"/>
      <c r="AK25" s="50"/>
      <c r="AL25" s="50"/>
      <c r="AM25" s="50"/>
      <c r="AN25" s="50"/>
      <c r="AO25" s="33"/>
      <c r="AP25" s="21">
        <f t="shared" si="3"/>
        <v>0</v>
      </c>
      <c r="AQ25" s="22">
        <f t="shared" si="0"/>
        <v>0</v>
      </c>
      <c r="AR25" s="23">
        <f t="shared" si="4"/>
        <v>0</v>
      </c>
      <c r="AS25" s="32"/>
      <c r="AT25" s="32"/>
      <c r="AU25" s="33"/>
    </row>
    <row r="26" spans="1:47 1057:1063" x14ac:dyDescent="0.25">
      <c r="A26" s="75"/>
      <c r="B26" s="75"/>
      <c r="C26" s="76">
        <v>1.1111111111111112E-2</v>
      </c>
      <c r="D26" s="16">
        <f t="shared" si="1"/>
        <v>16</v>
      </c>
      <c r="E26" s="17">
        <f t="shared" si="2"/>
        <v>7</v>
      </c>
      <c r="F26" s="75">
        <v>2</v>
      </c>
      <c r="G26" s="75">
        <v>2</v>
      </c>
      <c r="H26" s="29">
        <v>2</v>
      </c>
      <c r="I26" s="25">
        <v>7</v>
      </c>
      <c r="J26" s="30">
        <v>1</v>
      </c>
      <c r="K26" s="31"/>
      <c r="L26" s="32"/>
      <c r="M26" s="32"/>
      <c r="N26" s="32"/>
      <c r="O26" s="32"/>
      <c r="P26" s="32"/>
      <c r="Q26" s="33"/>
      <c r="R26" s="31"/>
      <c r="S26" s="32"/>
      <c r="T26" s="32"/>
      <c r="U26" s="32"/>
      <c r="V26" s="32"/>
      <c r="W26" s="32"/>
      <c r="X26" s="32"/>
      <c r="Y26" s="33"/>
      <c r="Z26" s="49"/>
      <c r="AA26" s="50"/>
      <c r="AB26" s="50"/>
      <c r="AC26" s="50"/>
      <c r="AD26" s="50"/>
      <c r="AE26" s="50"/>
      <c r="AF26" s="50"/>
      <c r="AG26" s="33"/>
      <c r="AH26" s="49"/>
      <c r="AI26" s="50"/>
      <c r="AJ26" s="50"/>
      <c r="AK26" s="50"/>
      <c r="AL26" s="50"/>
      <c r="AM26" s="50"/>
      <c r="AN26" s="50"/>
      <c r="AO26" s="33"/>
      <c r="AP26" s="21">
        <f t="shared" si="3"/>
        <v>0</v>
      </c>
      <c r="AQ26" s="22">
        <f t="shared" si="0"/>
        <v>0</v>
      </c>
      <c r="AR26" s="23">
        <f t="shared" si="4"/>
        <v>0</v>
      </c>
      <c r="AS26" s="32"/>
      <c r="AT26" s="32"/>
      <c r="AU26" s="33"/>
    </row>
    <row r="27" spans="1:47 1057:1063" x14ac:dyDescent="0.25">
      <c r="A27" s="75"/>
      <c r="B27" s="75"/>
      <c r="C27" s="76">
        <v>1.1805555555555555E-2</v>
      </c>
      <c r="D27" s="16">
        <f t="shared" si="1"/>
        <v>17</v>
      </c>
      <c r="E27" s="17">
        <f t="shared" si="2"/>
        <v>8</v>
      </c>
      <c r="F27" s="75">
        <v>3</v>
      </c>
      <c r="G27" s="75"/>
      <c r="H27" s="29">
        <v>2</v>
      </c>
      <c r="I27" s="25">
        <v>9</v>
      </c>
      <c r="J27" s="30">
        <v>0</v>
      </c>
      <c r="K27" s="31"/>
      <c r="L27" s="32"/>
      <c r="M27" s="32"/>
      <c r="N27" s="32"/>
      <c r="O27" s="32"/>
      <c r="P27" s="32"/>
      <c r="Q27" s="33"/>
      <c r="R27" s="31"/>
      <c r="S27" s="32"/>
      <c r="T27" s="32"/>
      <c r="U27" s="32"/>
      <c r="V27" s="32"/>
      <c r="W27" s="32"/>
      <c r="X27" s="32"/>
      <c r="Y27" s="33"/>
      <c r="Z27" s="49"/>
      <c r="AA27" s="50"/>
      <c r="AB27" s="50"/>
      <c r="AC27" s="50"/>
      <c r="AD27" s="50"/>
      <c r="AE27" s="50"/>
      <c r="AF27" s="50"/>
      <c r="AG27" s="33"/>
      <c r="AH27" s="49"/>
      <c r="AI27" s="50"/>
      <c r="AJ27" s="50"/>
      <c r="AK27" s="50"/>
      <c r="AL27" s="50"/>
      <c r="AM27" s="50"/>
      <c r="AN27" s="50"/>
      <c r="AO27" s="33"/>
      <c r="AP27" s="21">
        <f t="shared" si="3"/>
        <v>0</v>
      </c>
      <c r="AQ27" s="22">
        <f t="shared" si="0"/>
        <v>0</v>
      </c>
      <c r="AR27" s="23">
        <f t="shared" si="4"/>
        <v>0</v>
      </c>
      <c r="AS27" s="32"/>
      <c r="AT27" s="32"/>
      <c r="AU27" s="33"/>
    </row>
    <row r="28" spans="1:47 1057:1063" x14ac:dyDescent="0.25">
      <c r="A28" s="75"/>
      <c r="B28" s="75"/>
      <c r="C28" s="76">
        <v>1.3194444444444444E-2</v>
      </c>
      <c r="D28" s="16">
        <f t="shared" si="1"/>
        <v>19</v>
      </c>
      <c r="E28" s="17">
        <f t="shared" si="2"/>
        <v>10</v>
      </c>
      <c r="F28" s="75">
        <v>1</v>
      </c>
      <c r="G28" s="75">
        <v>3</v>
      </c>
      <c r="H28" s="29">
        <v>2</v>
      </c>
      <c r="I28" s="25">
        <v>11</v>
      </c>
      <c r="J28" s="30">
        <v>1</v>
      </c>
      <c r="K28" s="31"/>
      <c r="L28" s="32"/>
      <c r="M28" s="32"/>
      <c r="N28" s="32"/>
      <c r="O28" s="32"/>
      <c r="P28" s="32"/>
      <c r="Q28" s="33"/>
      <c r="R28" s="31"/>
      <c r="S28" s="32"/>
      <c r="T28" s="32"/>
      <c r="U28" s="32"/>
      <c r="V28" s="32"/>
      <c r="W28" s="32"/>
      <c r="X28" s="32"/>
      <c r="Y28" s="33"/>
      <c r="Z28" s="49"/>
      <c r="AA28" s="50"/>
      <c r="AB28" s="50"/>
      <c r="AC28" s="50"/>
      <c r="AD28" s="50"/>
      <c r="AE28" s="50"/>
      <c r="AF28" s="50"/>
      <c r="AG28" s="33"/>
      <c r="AH28" s="49"/>
      <c r="AI28" s="50"/>
      <c r="AJ28" s="50"/>
      <c r="AK28" s="50"/>
      <c r="AL28" s="50"/>
      <c r="AM28" s="50"/>
      <c r="AN28" s="50"/>
      <c r="AO28" s="33"/>
      <c r="AP28" s="21">
        <f t="shared" si="3"/>
        <v>0</v>
      </c>
      <c r="AQ28" s="22">
        <f t="shared" si="0"/>
        <v>0</v>
      </c>
      <c r="AR28" s="23">
        <f t="shared" si="4"/>
        <v>0</v>
      </c>
      <c r="AS28" s="32"/>
      <c r="AT28" s="32"/>
      <c r="AU28" s="33"/>
    </row>
    <row r="29" spans="1:47 1057:1063" x14ac:dyDescent="0.25">
      <c r="A29" s="75"/>
      <c r="B29" s="75"/>
      <c r="C29" s="76">
        <v>1.3888888888888888E-2</v>
      </c>
      <c r="D29" s="16">
        <f t="shared" si="1"/>
        <v>20</v>
      </c>
      <c r="E29" s="17">
        <f t="shared" si="2"/>
        <v>11</v>
      </c>
      <c r="F29" s="75">
        <v>2</v>
      </c>
      <c r="G29" s="75">
        <v>2</v>
      </c>
      <c r="H29" s="29">
        <v>2</v>
      </c>
      <c r="I29" s="25">
        <v>13</v>
      </c>
      <c r="J29" s="30">
        <v>0</v>
      </c>
      <c r="K29" s="31"/>
      <c r="L29" s="32"/>
      <c r="M29" s="32"/>
      <c r="N29" s="32"/>
      <c r="O29" s="32"/>
      <c r="P29" s="32"/>
      <c r="Q29" s="33"/>
      <c r="R29" s="31"/>
      <c r="S29" s="32"/>
      <c r="T29" s="32"/>
      <c r="U29" s="32"/>
      <c r="V29" s="32"/>
      <c r="W29" s="32"/>
      <c r="X29" s="32"/>
      <c r="Y29" s="33"/>
      <c r="Z29" s="49"/>
      <c r="AA29" s="50"/>
      <c r="AB29" s="50"/>
      <c r="AC29" s="50"/>
      <c r="AD29" s="50"/>
      <c r="AE29" s="50"/>
      <c r="AF29" s="50"/>
      <c r="AG29" s="33"/>
      <c r="AH29" s="49"/>
      <c r="AI29" s="50"/>
      <c r="AJ29" s="50"/>
      <c r="AK29" s="50"/>
      <c r="AL29" s="50"/>
      <c r="AM29" s="50"/>
      <c r="AN29" s="50"/>
      <c r="AO29" s="33"/>
      <c r="AP29" s="21">
        <f t="shared" si="3"/>
        <v>0</v>
      </c>
      <c r="AQ29" s="22">
        <f t="shared" si="0"/>
        <v>0</v>
      </c>
      <c r="AR29" s="23">
        <f t="shared" si="4"/>
        <v>0</v>
      </c>
      <c r="AS29" s="32"/>
      <c r="AT29" s="32"/>
      <c r="AU29" s="33"/>
    </row>
    <row r="30" spans="1:47 1057:1063" x14ac:dyDescent="0.25">
      <c r="A30" s="75"/>
      <c r="B30" s="75"/>
      <c r="C30" s="76">
        <v>1.4583333333333332E-2</v>
      </c>
      <c r="D30" s="16">
        <f t="shared" si="1"/>
        <v>20.999999999999996</v>
      </c>
      <c r="E30" s="17">
        <f t="shared" si="2"/>
        <v>11.999999999999996</v>
      </c>
      <c r="F30" s="75">
        <v>3</v>
      </c>
      <c r="G30" s="75"/>
      <c r="H30" s="29">
        <v>2</v>
      </c>
      <c r="I30" s="25">
        <v>15</v>
      </c>
      <c r="J30" s="30">
        <v>1</v>
      </c>
      <c r="K30" s="31"/>
      <c r="L30" s="32"/>
      <c r="M30" s="32"/>
      <c r="N30" s="32"/>
      <c r="O30" s="32"/>
      <c r="P30" s="32"/>
      <c r="Q30" s="33"/>
      <c r="R30" s="31"/>
      <c r="S30" s="32"/>
      <c r="T30" s="32"/>
      <c r="U30" s="32"/>
      <c r="V30" s="32"/>
      <c r="W30" s="32"/>
      <c r="X30" s="32"/>
      <c r="Y30" s="33"/>
      <c r="Z30" s="49"/>
      <c r="AA30" s="50"/>
      <c r="AB30" s="50"/>
      <c r="AC30" s="50"/>
      <c r="AD30" s="50"/>
      <c r="AE30" s="50"/>
      <c r="AF30" s="50"/>
      <c r="AG30" s="33"/>
      <c r="AH30" s="49"/>
      <c r="AI30" s="50"/>
      <c r="AJ30" s="50"/>
      <c r="AK30" s="50"/>
      <c r="AL30" s="50"/>
      <c r="AM30" s="50"/>
      <c r="AN30" s="50"/>
      <c r="AO30" s="33"/>
      <c r="AP30" s="21">
        <f t="shared" si="3"/>
        <v>0</v>
      </c>
      <c r="AQ30" s="22">
        <f t="shared" si="0"/>
        <v>0</v>
      </c>
      <c r="AR30" s="23">
        <f t="shared" si="4"/>
        <v>0</v>
      </c>
      <c r="AS30" s="32"/>
      <c r="AT30" s="32"/>
      <c r="AU30" s="33"/>
    </row>
    <row r="31" spans="1:47 1057:1063" x14ac:dyDescent="0.25">
      <c r="A31" s="75"/>
      <c r="B31" s="75"/>
      <c r="C31" s="76">
        <v>1.5277777777777777E-2</v>
      </c>
      <c r="D31" s="16">
        <f t="shared" si="1"/>
        <v>22</v>
      </c>
      <c r="E31" s="17">
        <f t="shared" si="2"/>
        <v>13</v>
      </c>
      <c r="F31" s="75">
        <v>4</v>
      </c>
      <c r="G31" s="75"/>
      <c r="H31" s="29">
        <v>2</v>
      </c>
      <c r="I31" s="25">
        <v>17</v>
      </c>
      <c r="J31" s="30">
        <v>0</v>
      </c>
      <c r="K31" s="31"/>
      <c r="L31" s="32"/>
      <c r="M31" s="32"/>
      <c r="N31" s="32"/>
      <c r="O31" s="32"/>
      <c r="P31" s="32"/>
      <c r="Q31" s="33"/>
      <c r="R31" s="31"/>
      <c r="S31" s="32"/>
      <c r="T31" s="32"/>
      <c r="U31" s="32"/>
      <c r="V31" s="32"/>
      <c r="W31" s="32"/>
      <c r="X31" s="32"/>
      <c r="Y31" s="33"/>
      <c r="Z31" s="49"/>
      <c r="AA31" s="50"/>
      <c r="AB31" s="50"/>
      <c r="AC31" s="50"/>
      <c r="AD31" s="50"/>
      <c r="AE31" s="50"/>
      <c r="AF31" s="50"/>
      <c r="AG31" s="33"/>
      <c r="AH31" s="49"/>
      <c r="AI31" s="50"/>
      <c r="AJ31" s="50"/>
      <c r="AK31" s="50"/>
      <c r="AL31" s="50"/>
      <c r="AM31" s="50"/>
      <c r="AN31" s="50"/>
      <c r="AO31" s="33"/>
      <c r="AP31" s="21">
        <f t="shared" si="3"/>
        <v>0</v>
      </c>
      <c r="AQ31" s="22">
        <f t="shared" si="0"/>
        <v>0</v>
      </c>
      <c r="AR31" s="23">
        <f t="shared" si="4"/>
        <v>0</v>
      </c>
      <c r="AS31" s="32"/>
      <c r="AT31" s="32"/>
      <c r="AU31" s="33"/>
    </row>
    <row r="32" spans="1:47 1057:1063" x14ac:dyDescent="0.25">
      <c r="A32" s="75"/>
      <c r="B32" s="75"/>
      <c r="C32" s="76">
        <v>1.5972222222222224E-2</v>
      </c>
      <c r="D32" s="16">
        <f t="shared" si="1"/>
        <v>23.000000000000004</v>
      </c>
      <c r="E32" s="17">
        <f t="shared" si="2"/>
        <v>14.000000000000004</v>
      </c>
      <c r="F32" s="75">
        <v>5</v>
      </c>
      <c r="G32" s="75"/>
      <c r="H32" s="29">
        <v>2</v>
      </c>
      <c r="I32" s="25">
        <v>19</v>
      </c>
      <c r="J32" s="30">
        <v>1</v>
      </c>
      <c r="K32" s="31"/>
      <c r="L32" s="32"/>
      <c r="M32" s="32"/>
      <c r="N32" s="32"/>
      <c r="O32" s="32"/>
      <c r="P32" s="32"/>
      <c r="Q32" s="33"/>
      <c r="R32" s="31"/>
      <c r="S32" s="32"/>
      <c r="T32" s="32"/>
      <c r="U32" s="32"/>
      <c r="V32" s="32"/>
      <c r="W32" s="32"/>
      <c r="X32" s="32"/>
      <c r="Y32" s="33"/>
      <c r="Z32" s="49"/>
      <c r="AA32" s="50"/>
      <c r="AB32" s="50"/>
      <c r="AC32" s="50"/>
      <c r="AD32" s="50"/>
      <c r="AE32" s="50"/>
      <c r="AF32" s="50"/>
      <c r="AG32" s="33"/>
      <c r="AH32" s="49"/>
      <c r="AI32" s="50"/>
      <c r="AJ32" s="50"/>
      <c r="AK32" s="50"/>
      <c r="AL32" s="50"/>
      <c r="AM32" s="50"/>
      <c r="AN32" s="50"/>
      <c r="AO32" s="33"/>
      <c r="AP32" s="21">
        <f t="shared" si="3"/>
        <v>0</v>
      </c>
      <c r="AQ32" s="22">
        <f t="shared" si="0"/>
        <v>0</v>
      </c>
      <c r="AR32" s="23">
        <f t="shared" si="4"/>
        <v>0</v>
      </c>
      <c r="AS32" s="32"/>
      <c r="AT32" s="32"/>
      <c r="AU32" s="33"/>
    </row>
    <row r="33" spans="1:47" x14ac:dyDescent="0.25">
      <c r="A33" s="75"/>
      <c r="B33" s="75"/>
      <c r="C33" s="76">
        <v>1.6666666666666666E-2</v>
      </c>
      <c r="D33" s="16">
        <f t="shared" si="1"/>
        <v>24</v>
      </c>
      <c r="E33" s="17">
        <f t="shared" si="2"/>
        <v>15</v>
      </c>
      <c r="F33" s="75">
        <v>2</v>
      </c>
      <c r="G33" s="75">
        <v>2</v>
      </c>
      <c r="H33" s="29">
        <v>2</v>
      </c>
      <c r="I33" s="25">
        <v>21</v>
      </c>
      <c r="J33" s="30">
        <v>0</v>
      </c>
      <c r="K33" s="31"/>
      <c r="L33" s="32"/>
      <c r="M33" s="32"/>
      <c r="N33" s="32"/>
      <c r="O33" s="32"/>
      <c r="P33" s="32"/>
      <c r="Q33" s="33"/>
      <c r="R33" s="31"/>
      <c r="S33" s="32"/>
      <c r="T33" s="32"/>
      <c r="U33" s="32"/>
      <c r="V33" s="32"/>
      <c r="W33" s="32"/>
      <c r="X33" s="32"/>
      <c r="Y33" s="33"/>
      <c r="Z33" s="49"/>
      <c r="AA33" s="50"/>
      <c r="AB33" s="50"/>
      <c r="AC33" s="50"/>
      <c r="AD33" s="50"/>
      <c r="AE33" s="50"/>
      <c r="AF33" s="50"/>
      <c r="AG33" s="33"/>
      <c r="AH33" s="49"/>
      <c r="AI33" s="50"/>
      <c r="AJ33" s="50"/>
      <c r="AK33" s="50"/>
      <c r="AL33" s="50"/>
      <c r="AM33" s="50"/>
      <c r="AN33" s="50"/>
      <c r="AO33" s="33"/>
      <c r="AP33" s="21">
        <f t="shared" si="3"/>
        <v>0</v>
      </c>
      <c r="AQ33" s="22">
        <f t="shared" si="0"/>
        <v>0</v>
      </c>
      <c r="AR33" s="23">
        <f t="shared" si="4"/>
        <v>0</v>
      </c>
      <c r="AS33" s="32"/>
      <c r="AT33" s="32"/>
      <c r="AU33" s="33"/>
    </row>
    <row r="34" spans="1:47" x14ac:dyDescent="0.25">
      <c r="A34" s="75"/>
      <c r="B34" s="75"/>
      <c r="C34" s="76">
        <v>1.7361111111111112E-2</v>
      </c>
      <c r="D34" s="16">
        <f t="shared" si="1"/>
        <v>25</v>
      </c>
      <c r="E34" s="17">
        <f t="shared" si="2"/>
        <v>16</v>
      </c>
      <c r="F34" s="75">
        <v>3</v>
      </c>
      <c r="G34" s="75"/>
      <c r="H34" s="29">
        <v>2</v>
      </c>
      <c r="I34" s="25">
        <v>23</v>
      </c>
      <c r="J34" s="30">
        <v>1</v>
      </c>
      <c r="K34" s="31"/>
      <c r="L34" s="32"/>
      <c r="M34" s="32"/>
      <c r="N34" s="32"/>
      <c r="O34" s="32"/>
      <c r="P34" s="32"/>
      <c r="Q34" s="33"/>
      <c r="R34" s="31"/>
      <c r="S34" s="32"/>
      <c r="T34" s="32"/>
      <c r="U34" s="32"/>
      <c r="V34" s="32"/>
      <c r="W34" s="32"/>
      <c r="X34" s="32"/>
      <c r="Y34" s="33"/>
      <c r="Z34" s="49"/>
      <c r="AA34" s="50"/>
      <c r="AB34" s="50"/>
      <c r="AC34" s="50"/>
      <c r="AD34" s="50"/>
      <c r="AE34" s="50"/>
      <c r="AF34" s="50"/>
      <c r="AG34" s="33"/>
      <c r="AH34" s="49"/>
      <c r="AI34" s="50"/>
      <c r="AJ34" s="50"/>
      <c r="AK34" s="50"/>
      <c r="AL34" s="50"/>
      <c r="AM34" s="50"/>
      <c r="AN34" s="50"/>
      <c r="AO34" s="33"/>
      <c r="AP34" s="21">
        <f t="shared" si="3"/>
        <v>0</v>
      </c>
      <c r="AQ34" s="22">
        <f t="shared" si="0"/>
        <v>0</v>
      </c>
      <c r="AR34" s="23">
        <f t="shared" si="4"/>
        <v>0</v>
      </c>
      <c r="AS34" s="32"/>
      <c r="AT34" s="32"/>
      <c r="AU34" s="33"/>
    </row>
    <row r="35" spans="1:47" x14ac:dyDescent="0.25">
      <c r="A35" s="75"/>
      <c r="B35" s="75"/>
      <c r="C35" s="76">
        <v>1.8055555555555557E-2</v>
      </c>
      <c r="D35" s="16">
        <f t="shared" si="1"/>
        <v>26.000000000000004</v>
      </c>
      <c r="E35" s="17">
        <f t="shared" si="2"/>
        <v>17.000000000000004</v>
      </c>
      <c r="F35" s="75">
        <v>1</v>
      </c>
      <c r="G35" s="75">
        <v>2</v>
      </c>
      <c r="H35" s="29">
        <v>2</v>
      </c>
      <c r="I35" s="25">
        <v>25</v>
      </c>
      <c r="J35" s="30">
        <v>0</v>
      </c>
      <c r="K35" s="31"/>
      <c r="L35" s="32"/>
      <c r="M35" s="32"/>
      <c r="N35" s="32"/>
      <c r="O35" s="32"/>
      <c r="P35" s="32"/>
      <c r="Q35" s="33"/>
      <c r="R35" s="31"/>
      <c r="S35" s="32"/>
      <c r="T35" s="32"/>
      <c r="U35" s="32"/>
      <c r="V35" s="32"/>
      <c r="W35" s="32"/>
      <c r="X35" s="32"/>
      <c r="Y35" s="33"/>
      <c r="Z35" s="49"/>
      <c r="AA35" s="50"/>
      <c r="AB35" s="50"/>
      <c r="AC35" s="50"/>
      <c r="AD35" s="50"/>
      <c r="AE35" s="50"/>
      <c r="AF35" s="50"/>
      <c r="AG35" s="33"/>
      <c r="AH35" s="49"/>
      <c r="AI35" s="50"/>
      <c r="AJ35" s="50"/>
      <c r="AK35" s="50"/>
      <c r="AL35" s="50"/>
      <c r="AM35" s="50"/>
      <c r="AN35" s="50"/>
      <c r="AO35" s="33"/>
      <c r="AP35" s="21">
        <f t="shared" si="3"/>
        <v>0</v>
      </c>
      <c r="AQ35" s="22">
        <f t="shared" si="0"/>
        <v>0</v>
      </c>
      <c r="AR35" s="23">
        <f t="shared" si="4"/>
        <v>0</v>
      </c>
      <c r="AS35" s="32"/>
      <c r="AT35" s="32"/>
      <c r="AU35" s="33"/>
    </row>
    <row r="36" spans="1:47" x14ac:dyDescent="0.25">
      <c r="A36" s="75"/>
      <c r="B36" s="75"/>
      <c r="C36" s="76">
        <v>1.9444444444444445E-2</v>
      </c>
      <c r="D36" s="16">
        <f t="shared" si="1"/>
        <v>28</v>
      </c>
      <c r="E36" s="17">
        <f t="shared" si="2"/>
        <v>19</v>
      </c>
      <c r="F36" s="75">
        <v>4</v>
      </c>
      <c r="G36" s="75"/>
      <c r="H36" s="29">
        <v>2</v>
      </c>
      <c r="I36" s="25">
        <v>27</v>
      </c>
      <c r="J36" s="30">
        <v>1</v>
      </c>
      <c r="K36" s="31"/>
      <c r="L36" s="32"/>
      <c r="M36" s="32"/>
      <c r="N36" s="32"/>
      <c r="O36" s="32"/>
      <c r="P36" s="32"/>
      <c r="Q36" s="33"/>
      <c r="R36" s="31"/>
      <c r="S36" s="32"/>
      <c r="T36" s="32"/>
      <c r="U36" s="32"/>
      <c r="V36" s="32"/>
      <c r="W36" s="32"/>
      <c r="X36" s="32"/>
      <c r="Y36" s="33"/>
      <c r="Z36" s="49"/>
      <c r="AA36" s="50"/>
      <c r="AB36" s="50"/>
      <c r="AC36" s="50"/>
      <c r="AD36" s="50"/>
      <c r="AE36" s="50"/>
      <c r="AF36" s="50"/>
      <c r="AG36" s="33"/>
      <c r="AH36" s="49"/>
      <c r="AI36" s="50"/>
      <c r="AJ36" s="50"/>
      <c r="AK36" s="50"/>
      <c r="AL36" s="50"/>
      <c r="AM36" s="50"/>
      <c r="AN36" s="50"/>
      <c r="AO36" s="33"/>
      <c r="AP36" s="21">
        <f t="shared" si="3"/>
        <v>0</v>
      </c>
      <c r="AQ36" s="22">
        <f t="shared" si="0"/>
        <v>0</v>
      </c>
      <c r="AR36" s="23">
        <f t="shared" si="4"/>
        <v>0</v>
      </c>
      <c r="AS36" s="32"/>
      <c r="AT36" s="32"/>
      <c r="AU36" s="33"/>
    </row>
    <row r="37" spans="1:47" ht="15.75" thickBot="1" x14ac:dyDescent="0.3">
      <c r="A37" s="75"/>
      <c r="B37" s="75"/>
      <c r="C37" s="76">
        <v>2.013888888888889E-2</v>
      </c>
      <c r="D37" s="16">
        <f t="shared" si="1"/>
        <v>29.000000000000004</v>
      </c>
      <c r="E37" s="17">
        <f t="shared" si="2"/>
        <v>20.000000000000004</v>
      </c>
      <c r="F37" s="75">
        <v>5</v>
      </c>
      <c r="G37" s="75"/>
      <c r="H37" s="35">
        <v>2</v>
      </c>
      <c r="I37" s="36">
        <v>29</v>
      </c>
      <c r="J37" s="37">
        <v>0</v>
      </c>
      <c r="K37" s="38"/>
      <c r="L37" s="39"/>
      <c r="M37" s="39"/>
      <c r="N37" s="39"/>
      <c r="O37" s="39"/>
      <c r="P37" s="39"/>
      <c r="Q37" s="40"/>
      <c r="R37" s="38"/>
      <c r="S37" s="39"/>
      <c r="T37" s="39"/>
      <c r="U37" s="39"/>
      <c r="V37" s="39"/>
      <c r="W37" s="39"/>
      <c r="X37" s="39"/>
      <c r="Y37" s="40"/>
      <c r="Z37" s="51"/>
      <c r="AA37" s="52"/>
      <c r="AB37" s="52"/>
      <c r="AC37" s="52"/>
      <c r="AD37" s="52"/>
      <c r="AE37" s="52"/>
      <c r="AF37" s="52"/>
      <c r="AG37" s="40"/>
      <c r="AH37" s="51"/>
      <c r="AI37" s="52"/>
      <c r="AJ37" s="52"/>
      <c r="AK37" s="52"/>
      <c r="AL37" s="52"/>
      <c r="AM37" s="52"/>
      <c r="AN37" s="52"/>
      <c r="AO37" s="40"/>
      <c r="AP37" s="86">
        <f t="shared" si="3"/>
        <v>0</v>
      </c>
      <c r="AQ37" s="87">
        <f t="shared" si="0"/>
        <v>0</v>
      </c>
      <c r="AR37" s="88">
        <f t="shared" si="4"/>
        <v>0</v>
      </c>
      <c r="AS37" s="39"/>
      <c r="AT37" s="39"/>
      <c r="AU37" s="40"/>
    </row>
    <row r="38" spans="1:47" x14ac:dyDescent="0.25">
      <c r="A38" s="75"/>
      <c r="B38" s="75"/>
      <c r="C38" s="76">
        <v>2.2916666666666669E-2</v>
      </c>
      <c r="D38" s="16">
        <f t="shared" si="1"/>
        <v>33</v>
      </c>
      <c r="E38" s="17">
        <f t="shared" si="2"/>
        <v>24</v>
      </c>
      <c r="F38" s="75">
        <v>1</v>
      </c>
      <c r="G38" s="75">
        <v>2</v>
      </c>
      <c r="H38" s="62"/>
      <c r="I38" s="62"/>
      <c r="J38" s="62"/>
    </row>
    <row r="39" spans="1:47" x14ac:dyDescent="0.25">
      <c r="A39" s="75"/>
      <c r="B39" s="75"/>
      <c r="C39" s="76">
        <v>3.4722222222222224E-2</v>
      </c>
      <c r="D39" s="16">
        <f t="shared" si="1"/>
        <v>50</v>
      </c>
      <c r="E39" s="17">
        <f t="shared" si="2"/>
        <v>41</v>
      </c>
      <c r="F39" s="75">
        <v>4</v>
      </c>
      <c r="G39" s="75"/>
      <c r="H39" s="63" t="s">
        <v>6</v>
      </c>
      <c r="I39" s="63"/>
      <c r="J39" s="64"/>
      <c r="L39" s="63" t="s">
        <v>11</v>
      </c>
      <c r="M39" s="63"/>
    </row>
    <row r="40" spans="1:47" x14ac:dyDescent="0.25">
      <c r="A40" s="75"/>
      <c r="B40" s="75"/>
      <c r="C40" s="76">
        <v>3.5416666666666666E-2</v>
      </c>
      <c r="D40" s="16">
        <f t="shared" si="1"/>
        <v>51</v>
      </c>
      <c r="E40" s="17">
        <f t="shared" si="2"/>
        <v>42</v>
      </c>
      <c r="F40" s="75">
        <v>5</v>
      </c>
      <c r="G40" s="75"/>
      <c r="H40" s="65">
        <v>0</v>
      </c>
      <c r="I40" s="66" t="s">
        <v>7</v>
      </c>
      <c r="J40" s="64"/>
      <c r="L40" s="65">
        <v>1</v>
      </c>
      <c r="M40" s="66" t="s">
        <v>12</v>
      </c>
    </row>
    <row r="41" spans="1:47" x14ac:dyDescent="0.25">
      <c r="A41" s="75"/>
      <c r="B41" s="75"/>
      <c r="C41" s="76">
        <v>3.6111111111111115E-2</v>
      </c>
      <c r="D41" s="16">
        <f t="shared" si="1"/>
        <v>52.000000000000007</v>
      </c>
      <c r="E41" s="17">
        <f t="shared" si="2"/>
        <v>43.000000000000007</v>
      </c>
      <c r="F41" s="75">
        <v>1</v>
      </c>
      <c r="G41" s="75">
        <v>2</v>
      </c>
      <c r="H41" s="65">
        <v>1</v>
      </c>
      <c r="I41" s="66" t="s">
        <v>21</v>
      </c>
      <c r="J41" s="64"/>
      <c r="L41" s="65">
        <v>2</v>
      </c>
      <c r="M41" s="66" t="s">
        <v>4</v>
      </c>
    </row>
    <row r="42" spans="1:47" x14ac:dyDescent="0.25">
      <c r="A42" s="75"/>
      <c r="B42" s="75"/>
      <c r="C42" s="76">
        <v>3.6805555555555557E-2</v>
      </c>
      <c r="D42" s="16">
        <f t="shared" si="1"/>
        <v>53</v>
      </c>
      <c r="E42" s="17">
        <f t="shared" si="2"/>
        <v>44</v>
      </c>
      <c r="F42" s="75">
        <v>1</v>
      </c>
      <c r="G42" s="75">
        <v>2</v>
      </c>
      <c r="H42" s="65">
        <v>2</v>
      </c>
      <c r="I42" s="66" t="s">
        <v>8</v>
      </c>
      <c r="J42" s="64"/>
      <c r="L42" s="65">
        <v>3</v>
      </c>
      <c r="M42" s="66" t="s">
        <v>17</v>
      </c>
    </row>
    <row r="43" spans="1:47" x14ac:dyDescent="0.25">
      <c r="A43" s="75"/>
      <c r="B43" s="75"/>
      <c r="C43" s="76">
        <v>3.7499999999999999E-2</v>
      </c>
      <c r="D43" s="16">
        <f t="shared" si="1"/>
        <v>54</v>
      </c>
      <c r="E43" s="17">
        <f t="shared" si="2"/>
        <v>45</v>
      </c>
      <c r="F43" s="75">
        <v>1</v>
      </c>
      <c r="G43" s="75">
        <v>2</v>
      </c>
      <c r="H43" s="65">
        <v>3</v>
      </c>
      <c r="I43" s="66" t="s">
        <v>9</v>
      </c>
      <c r="J43" s="64"/>
      <c r="L43" s="65">
        <v>4</v>
      </c>
      <c r="M43" s="66" t="s">
        <v>13</v>
      </c>
    </row>
    <row r="44" spans="1:47" x14ac:dyDescent="0.25">
      <c r="A44" s="75"/>
      <c r="B44" s="75"/>
      <c r="C44" s="76">
        <v>3.8194444444444441E-2</v>
      </c>
      <c r="D44" s="16">
        <f t="shared" si="1"/>
        <v>55</v>
      </c>
      <c r="E44" s="17">
        <f t="shared" si="2"/>
        <v>46</v>
      </c>
      <c r="F44" s="75">
        <v>1</v>
      </c>
      <c r="G44" s="75">
        <v>2</v>
      </c>
      <c r="H44" s="65">
        <v>4</v>
      </c>
      <c r="I44" s="67" t="s">
        <v>18</v>
      </c>
      <c r="J44" s="64"/>
      <c r="L44" s="65">
        <v>5</v>
      </c>
      <c r="M44" s="66" t="s">
        <v>14</v>
      </c>
    </row>
    <row r="45" spans="1:47" x14ac:dyDescent="0.25">
      <c r="A45" s="75"/>
      <c r="B45" s="75"/>
      <c r="C45" s="76">
        <v>3.888888888888889E-2</v>
      </c>
      <c r="D45" s="16">
        <f t="shared" si="1"/>
        <v>56</v>
      </c>
      <c r="E45" s="17">
        <f t="shared" si="2"/>
        <v>47</v>
      </c>
      <c r="F45" s="75">
        <v>1</v>
      </c>
      <c r="G45" s="75">
        <v>2</v>
      </c>
      <c r="H45" s="65">
        <v>5</v>
      </c>
      <c r="I45" s="67" t="s">
        <v>19</v>
      </c>
      <c r="J45" s="64"/>
      <c r="L45" s="68"/>
      <c r="M45" s="64"/>
    </row>
    <row r="46" spans="1:47" x14ac:dyDescent="0.25">
      <c r="A46" s="75"/>
      <c r="B46" s="75"/>
      <c r="C46" s="76">
        <v>3.9583333333333331E-2</v>
      </c>
      <c r="D46" s="16">
        <f t="shared" si="1"/>
        <v>57</v>
      </c>
      <c r="E46" s="17">
        <f t="shared" si="2"/>
        <v>48</v>
      </c>
      <c r="F46" s="75">
        <v>4</v>
      </c>
      <c r="G46" s="75"/>
      <c r="H46" s="65">
        <v>6</v>
      </c>
      <c r="I46" s="67" t="s">
        <v>15</v>
      </c>
      <c r="J46" s="64"/>
      <c r="L46" s="68"/>
      <c r="M46" s="64"/>
    </row>
    <row r="47" spans="1:47" x14ac:dyDescent="0.25">
      <c r="A47" s="75"/>
      <c r="B47" s="75"/>
      <c r="C47" s="76">
        <v>4.0972222222222222E-2</v>
      </c>
      <c r="D47" s="16">
        <f t="shared" si="1"/>
        <v>59</v>
      </c>
      <c r="E47" s="17">
        <f t="shared" si="2"/>
        <v>50</v>
      </c>
      <c r="F47" s="75">
        <v>5</v>
      </c>
      <c r="G47" s="75"/>
      <c r="H47" s="65">
        <v>7</v>
      </c>
      <c r="I47" s="66" t="s">
        <v>20</v>
      </c>
      <c r="J47" s="64"/>
      <c r="L47" s="68"/>
      <c r="M47" s="64"/>
    </row>
    <row r="48" spans="1:47" x14ac:dyDescent="0.25">
      <c r="A48" s="75"/>
      <c r="B48" s="75"/>
      <c r="C48" s="76">
        <v>4.1666666666666664E-2</v>
      </c>
      <c r="D48" s="16">
        <f t="shared" si="1"/>
        <v>60</v>
      </c>
      <c r="E48" s="17">
        <f t="shared" si="2"/>
        <v>51</v>
      </c>
      <c r="F48" s="75">
        <v>1</v>
      </c>
      <c r="G48" s="75">
        <v>1</v>
      </c>
      <c r="H48" s="65">
        <v>8</v>
      </c>
      <c r="I48" s="67" t="s">
        <v>10</v>
      </c>
      <c r="J48" s="67"/>
      <c r="L48" s="67"/>
      <c r="M48" s="67"/>
    </row>
    <row r="49" spans="1:10" x14ac:dyDescent="0.25">
      <c r="A49" s="75"/>
      <c r="B49" s="75"/>
      <c r="C49" s="76">
        <v>4.3055555555555562E-2</v>
      </c>
      <c r="D49" s="16">
        <f t="shared" si="1"/>
        <v>62.000000000000014</v>
      </c>
      <c r="E49" s="17">
        <f t="shared" si="2"/>
        <v>53.000000000000014</v>
      </c>
      <c r="F49" s="75">
        <v>1</v>
      </c>
      <c r="G49" s="75">
        <v>1</v>
      </c>
      <c r="H49" s="62"/>
    </row>
    <row r="50" spans="1:10" x14ac:dyDescent="0.25">
      <c r="A50" s="75"/>
      <c r="B50" s="75"/>
      <c r="C50" s="76">
        <v>4.3750000000000004E-2</v>
      </c>
      <c r="D50" s="16">
        <f t="shared" si="1"/>
        <v>63.000000000000014</v>
      </c>
      <c r="E50" s="17">
        <f t="shared" si="2"/>
        <v>54.000000000000014</v>
      </c>
      <c r="F50" s="75">
        <v>1</v>
      </c>
      <c r="G50" s="75">
        <v>1</v>
      </c>
      <c r="H50" s="62"/>
      <c r="I50" s="62"/>
      <c r="J50" s="62"/>
    </row>
    <row r="51" spans="1:10" x14ac:dyDescent="0.25">
      <c r="A51" s="75"/>
      <c r="B51" s="75"/>
      <c r="C51" s="76">
        <v>4.4444444444444446E-2</v>
      </c>
      <c r="D51" s="16">
        <f t="shared" si="1"/>
        <v>64</v>
      </c>
      <c r="E51" s="17">
        <f t="shared" si="2"/>
        <v>55</v>
      </c>
      <c r="F51" s="75">
        <v>1</v>
      </c>
      <c r="G51" s="75">
        <v>2</v>
      </c>
      <c r="H51" s="62"/>
      <c r="I51" s="62"/>
      <c r="J51" s="62"/>
    </row>
    <row r="52" spans="1:10" x14ac:dyDescent="0.25">
      <c r="A52" s="75"/>
      <c r="B52" s="75"/>
      <c r="C52" s="76">
        <v>4.6527777777777779E-2</v>
      </c>
      <c r="D52" s="16">
        <f t="shared" si="1"/>
        <v>67</v>
      </c>
      <c r="E52" s="17">
        <f t="shared" si="2"/>
        <v>58</v>
      </c>
      <c r="F52" s="75">
        <v>1</v>
      </c>
      <c r="G52" s="75">
        <v>2</v>
      </c>
      <c r="H52" s="62"/>
      <c r="I52" s="62"/>
      <c r="J52" s="62"/>
    </row>
    <row r="53" spans="1:10" x14ac:dyDescent="0.25">
      <c r="A53" s="75"/>
      <c r="B53" s="75"/>
      <c r="C53" s="76">
        <v>7.7777777777777779E-2</v>
      </c>
      <c r="D53" s="16">
        <f t="shared" si="1"/>
        <v>112</v>
      </c>
      <c r="E53" s="17">
        <f t="shared" si="2"/>
        <v>103</v>
      </c>
      <c r="F53" s="75">
        <v>1</v>
      </c>
      <c r="G53" s="75">
        <v>2</v>
      </c>
      <c r="H53" s="62"/>
      <c r="I53" s="62"/>
      <c r="J53" s="62"/>
    </row>
    <row r="54" spans="1:10" x14ac:dyDescent="0.25">
      <c r="A54" s="75"/>
      <c r="B54" s="75"/>
      <c r="C54" s="76">
        <v>8.9583333333333334E-2</v>
      </c>
      <c r="D54" s="16">
        <f t="shared" si="1"/>
        <v>129</v>
      </c>
      <c r="E54" s="17">
        <f t="shared" si="2"/>
        <v>120</v>
      </c>
      <c r="F54" s="75">
        <v>8</v>
      </c>
      <c r="G54" s="75"/>
      <c r="H54" s="62"/>
      <c r="I54" s="62"/>
      <c r="J54" s="62"/>
    </row>
    <row r="55" spans="1:10" x14ac:dyDescent="0.25">
      <c r="A55" s="75">
        <v>1</v>
      </c>
      <c r="B55" s="75">
        <v>6</v>
      </c>
      <c r="C55" s="76">
        <v>5.5555555555555558E-3</v>
      </c>
      <c r="D55" s="16">
        <f t="shared" si="1"/>
        <v>8</v>
      </c>
      <c r="E55" s="27">
        <f>D55-8</f>
        <v>0</v>
      </c>
      <c r="F55" s="75">
        <v>0</v>
      </c>
      <c r="G55" s="75"/>
      <c r="H55" s="62"/>
      <c r="I55" s="62"/>
      <c r="J55" s="62"/>
    </row>
    <row r="56" spans="1:10" x14ac:dyDescent="0.25">
      <c r="A56" s="75"/>
      <c r="B56" s="75"/>
      <c r="C56" s="76">
        <v>6.2499999999999995E-3</v>
      </c>
      <c r="D56" s="16">
        <f t="shared" si="1"/>
        <v>8.9999999999999982</v>
      </c>
      <c r="E56" s="27">
        <f t="shared" ref="E56:E103" si="5">D56-8</f>
        <v>0.99999999999999822</v>
      </c>
      <c r="F56" s="75">
        <v>2</v>
      </c>
      <c r="G56" s="75">
        <v>2</v>
      </c>
      <c r="H56" s="62"/>
      <c r="I56" s="62"/>
      <c r="J56" s="62"/>
    </row>
    <row r="57" spans="1:10" x14ac:dyDescent="0.25">
      <c r="A57" s="75"/>
      <c r="B57" s="75"/>
      <c r="C57" s="76">
        <v>7.6388888888888886E-3</v>
      </c>
      <c r="D57" s="16">
        <f t="shared" si="1"/>
        <v>11</v>
      </c>
      <c r="E57" s="27">
        <f t="shared" si="5"/>
        <v>3</v>
      </c>
      <c r="F57" s="75">
        <v>3</v>
      </c>
      <c r="G57" s="75"/>
      <c r="H57" s="71"/>
      <c r="I57" s="71"/>
      <c r="J57" s="71"/>
    </row>
    <row r="58" spans="1:10" x14ac:dyDescent="0.25">
      <c r="A58" s="75"/>
      <c r="B58" s="75"/>
      <c r="C58" s="76">
        <v>8.3333333333333332E-3</v>
      </c>
      <c r="D58" s="16">
        <f t="shared" si="1"/>
        <v>12</v>
      </c>
      <c r="E58" s="27">
        <f t="shared" si="5"/>
        <v>4</v>
      </c>
      <c r="F58" s="75">
        <v>1</v>
      </c>
      <c r="G58" s="75">
        <v>2</v>
      </c>
      <c r="H58" s="71"/>
      <c r="I58" s="71"/>
      <c r="J58" s="71"/>
    </row>
    <row r="59" spans="1:10" x14ac:dyDescent="0.25">
      <c r="A59" s="75"/>
      <c r="B59" s="75"/>
      <c r="C59" s="76">
        <v>9.0277777777777787E-3</v>
      </c>
      <c r="D59" s="16">
        <f t="shared" si="1"/>
        <v>13.000000000000002</v>
      </c>
      <c r="E59" s="27">
        <f t="shared" si="5"/>
        <v>5.0000000000000018</v>
      </c>
      <c r="F59" s="75">
        <v>4</v>
      </c>
      <c r="G59" s="75"/>
      <c r="H59" s="71"/>
      <c r="I59" s="71"/>
      <c r="J59" s="71"/>
    </row>
    <row r="60" spans="1:10" x14ac:dyDescent="0.25">
      <c r="A60" s="75"/>
      <c r="B60" s="75"/>
      <c r="C60" s="76">
        <v>9.7222222222222224E-3</v>
      </c>
      <c r="D60" s="16">
        <f t="shared" si="1"/>
        <v>14</v>
      </c>
      <c r="E60" s="27">
        <f t="shared" si="5"/>
        <v>6</v>
      </c>
      <c r="F60" s="75">
        <v>5</v>
      </c>
      <c r="G60" s="75"/>
      <c r="H60" s="71"/>
      <c r="I60" s="71"/>
      <c r="J60" s="71"/>
    </row>
    <row r="61" spans="1:10" x14ac:dyDescent="0.25">
      <c r="A61" s="75"/>
      <c r="B61" s="75"/>
      <c r="C61" s="76">
        <v>1.0416666666666666E-2</v>
      </c>
      <c r="D61" s="16">
        <f t="shared" si="1"/>
        <v>15</v>
      </c>
      <c r="E61" s="27">
        <f t="shared" si="5"/>
        <v>7</v>
      </c>
      <c r="F61" s="75">
        <v>4</v>
      </c>
      <c r="G61" s="75"/>
      <c r="H61" s="71"/>
      <c r="I61" s="71"/>
      <c r="J61" s="71"/>
    </row>
    <row r="62" spans="1:10" x14ac:dyDescent="0.25">
      <c r="A62" s="75"/>
      <c r="B62" s="75"/>
      <c r="C62" s="76">
        <v>1.4583333333333332E-2</v>
      </c>
      <c r="D62" s="16">
        <f t="shared" si="1"/>
        <v>20.999999999999996</v>
      </c>
      <c r="E62" s="27">
        <f t="shared" si="5"/>
        <v>12.999999999999996</v>
      </c>
      <c r="F62" s="75">
        <v>5</v>
      </c>
      <c r="G62" s="75"/>
      <c r="H62" s="62"/>
      <c r="I62" s="62"/>
      <c r="J62" s="62"/>
    </row>
    <row r="63" spans="1:10" x14ac:dyDescent="0.25">
      <c r="A63" s="75"/>
      <c r="B63" s="75"/>
      <c r="C63" s="76">
        <v>1.5277777777777777E-2</v>
      </c>
      <c r="D63" s="16">
        <f t="shared" si="1"/>
        <v>22</v>
      </c>
      <c r="E63" s="27">
        <f t="shared" si="5"/>
        <v>14</v>
      </c>
      <c r="F63" s="75">
        <v>1</v>
      </c>
      <c r="G63" s="75">
        <v>2</v>
      </c>
      <c r="H63" s="62"/>
      <c r="I63" s="62"/>
      <c r="J63" s="62"/>
    </row>
    <row r="64" spans="1:10" x14ac:dyDescent="0.25">
      <c r="A64" s="75"/>
      <c r="B64" s="75"/>
      <c r="C64" s="76">
        <v>1.5972222222222224E-2</v>
      </c>
      <c r="D64" s="16">
        <f t="shared" si="1"/>
        <v>23.000000000000004</v>
      </c>
      <c r="E64" s="27">
        <f t="shared" si="5"/>
        <v>15.000000000000004</v>
      </c>
      <c r="F64" s="75">
        <v>1</v>
      </c>
      <c r="G64" s="75">
        <v>2</v>
      </c>
      <c r="H64" s="62"/>
      <c r="I64" s="62"/>
      <c r="J64" s="62"/>
    </row>
    <row r="65" spans="1:10" x14ac:dyDescent="0.25">
      <c r="A65" s="75"/>
      <c r="B65" s="75"/>
      <c r="C65" s="76">
        <v>1.5972222222222224E-2</v>
      </c>
      <c r="D65" s="16">
        <f t="shared" si="1"/>
        <v>23.000000000000004</v>
      </c>
      <c r="E65" s="27">
        <f t="shared" si="5"/>
        <v>15.000000000000004</v>
      </c>
      <c r="F65" s="75">
        <v>2</v>
      </c>
      <c r="G65" s="75">
        <v>1</v>
      </c>
      <c r="H65" s="62"/>
      <c r="I65" s="62"/>
      <c r="J65" s="62"/>
    </row>
    <row r="66" spans="1:10" x14ac:dyDescent="0.25">
      <c r="A66" s="75"/>
      <c r="B66" s="75"/>
      <c r="C66" s="76">
        <v>1.6666666666666666E-2</v>
      </c>
      <c r="D66" s="16">
        <f t="shared" si="1"/>
        <v>24</v>
      </c>
      <c r="E66" s="27">
        <f t="shared" si="5"/>
        <v>16</v>
      </c>
      <c r="F66" s="75">
        <v>3</v>
      </c>
      <c r="G66" s="75"/>
      <c r="H66" s="62"/>
      <c r="I66" s="62"/>
      <c r="J66" s="62"/>
    </row>
    <row r="67" spans="1:10" x14ac:dyDescent="0.25">
      <c r="A67" s="75"/>
      <c r="B67" s="75"/>
      <c r="C67" s="76">
        <v>1.8749999999999999E-2</v>
      </c>
      <c r="D67" s="16">
        <f t="shared" si="1"/>
        <v>27</v>
      </c>
      <c r="E67" s="27">
        <f t="shared" si="5"/>
        <v>19</v>
      </c>
      <c r="F67" s="75">
        <v>1</v>
      </c>
      <c r="G67" s="75">
        <v>2</v>
      </c>
      <c r="H67" s="62"/>
      <c r="I67" s="62"/>
      <c r="J67" s="62"/>
    </row>
    <row r="68" spans="1:10" x14ac:dyDescent="0.25">
      <c r="A68" s="75"/>
      <c r="B68" s="75"/>
      <c r="C68" s="76">
        <v>2.013888888888889E-2</v>
      </c>
      <c r="D68" s="16">
        <f t="shared" si="1"/>
        <v>29.000000000000004</v>
      </c>
      <c r="E68" s="27">
        <f t="shared" si="5"/>
        <v>21.000000000000004</v>
      </c>
      <c r="F68" s="75">
        <v>4</v>
      </c>
      <c r="G68" s="75"/>
      <c r="H68" s="62"/>
      <c r="I68" s="62"/>
      <c r="J68" s="62"/>
    </row>
    <row r="69" spans="1:10" x14ac:dyDescent="0.25">
      <c r="A69" s="75"/>
      <c r="B69" s="75"/>
      <c r="C69" s="76">
        <v>4.3750000000000004E-2</v>
      </c>
      <c r="D69" s="16">
        <f t="shared" si="1"/>
        <v>63.000000000000014</v>
      </c>
      <c r="E69" s="27">
        <f t="shared" si="5"/>
        <v>55.000000000000014</v>
      </c>
      <c r="F69" s="75">
        <v>5</v>
      </c>
      <c r="G69" s="75"/>
      <c r="H69" s="62"/>
      <c r="I69" s="62"/>
      <c r="J69" s="62"/>
    </row>
    <row r="70" spans="1:10" x14ac:dyDescent="0.25">
      <c r="A70" s="75"/>
      <c r="B70" s="75"/>
      <c r="C70" s="76">
        <v>4.5138888888888888E-2</v>
      </c>
      <c r="D70" s="16">
        <f t="shared" si="1"/>
        <v>65</v>
      </c>
      <c r="E70" s="27">
        <f t="shared" si="5"/>
        <v>57</v>
      </c>
      <c r="F70" s="75">
        <v>6</v>
      </c>
      <c r="G70" s="75"/>
      <c r="H70" s="62"/>
      <c r="I70" s="62"/>
      <c r="J70" s="62"/>
    </row>
    <row r="71" spans="1:10" x14ac:dyDescent="0.25">
      <c r="A71" s="75"/>
      <c r="B71" s="75"/>
      <c r="C71" s="76">
        <v>8.8888888888888892E-2</v>
      </c>
      <c r="D71" s="16">
        <f t="shared" si="1"/>
        <v>128</v>
      </c>
      <c r="E71" s="27">
        <f t="shared" si="5"/>
        <v>120</v>
      </c>
      <c r="F71" s="75">
        <v>8</v>
      </c>
      <c r="G71" s="75"/>
      <c r="H71" s="62"/>
      <c r="I71" s="62"/>
      <c r="J71" s="62"/>
    </row>
    <row r="72" spans="1:10" x14ac:dyDescent="0.25">
      <c r="A72" s="75">
        <v>1</v>
      </c>
      <c r="B72" s="75">
        <v>8</v>
      </c>
      <c r="C72" s="76">
        <v>5.5555555555555558E-3</v>
      </c>
      <c r="D72" s="16">
        <f t="shared" si="1"/>
        <v>8</v>
      </c>
      <c r="E72" s="27">
        <f t="shared" si="5"/>
        <v>0</v>
      </c>
      <c r="F72" s="75">
        <v>8</v>
      </c>
      <c r="G72" s="75"/>
      <c r="H72" s="62"/>
      <c r="I72" s="62"/>
      <c r="J72" s="62"/>
    </row>
    <row r="73" spans="1:10" x14ac:dyDescent="0.25">
      <c r="A73" s="75"/>
      <c r="B73" s="75"/>
      <c r="C73" s="76">
        <v>5.5555555555555558E-3</v>
      </c>
      <c r="D73" s="16">
        <f t="shared" ref="D73:D136" si="6">C73*60*24</f>
        <v>8</v>
      </c>
      <c r="E73" s="27">
        <f t="shared" si="5"/>
        <v>0</v>
      </c>
      <c r="F73" s="75">
        <v>2</v>
      </c>
      <c r="G73" s="75">
        <v>4</v>
      </c>
      <c r="H73" s="62"/>
      <c r="I73" s="62"/>
      <c r="J73" s="62"/>
    </row>
    <row r="74" spans="1:10" x14ac:dyDescent="0.25">
      <c r="A74" s="75"/>
      <c r="B74" s="75"/>
      <c r="C74" s="76">
        <v>6.2499999999999995E-3</v>
      </c>
      <c r="D74" s="16">
        <f t="shared" si="6"/>
        <v>8.9999999999999982</v>
      </c>
      <c r="E74" s="27">
        <f t="shared" si="5"/>
        <v>0.99999999999999822</v>
      </c>
      <c r="F74" s="75">
        <v>3</v>
      </c>
      <c r="G74" s="75"/>
      <c r="H74" s="62"/>
      <c r="I74" s="62"/>
      <c r="J74" s="62"/>
    </row>
    <row r="75" spans="1:10" x14ac:dyDescent="0.25">
      <c r="A75" s="75"/>
      <c r="B75" s="75"/>
      <c r="C75" s="76">
        <v>7.6388888888888886E-3</v>
      </c>
      <c r="D75" s="16">
        <f t="shared" si="6"/>
        <v>11</v>
      </c>
      <c r="E75" s="27">
        <f t="shared" si="5"/>
        <v>3</v>
      </c>
      <c r="F75" s="75">
        <v>1</v>
      </c>
      <c r="G75" s="75">
        <v>2</v>
      </c>
      <c r="H75" s="62"/>
      <c r="I75" s="62"/>
      <c r="J75" s="62"/>
    </row>
    <row r="76" spans="1:10" x14ac:dyDescent="0.25">
      <c r="A76" s="75"/>
      <c r="B76" s="75"/>
      <c r="C76" s="76">
        <v>9.0277777777777787E-3</v>
      </c>
      <c r="D76" s="16">
        <f t="shared" si="6"/>
        <v>13.000000000000002</v>
      </c>
      <c r="E76" s="27">
        <f t="shared" si="5"/>
        <v>5.0000000000000018</v>
      </c>
      <c r="F76" s="75">
        <v>1</v>
      </c>
      <c r="G76" s="75">
        <v>2</v>
      </c>
      <c r="H76" s="62"/>
      <c r="I76" s="62"/>
      <c r="J76" s="62"/>
    </row>
    <row r="77" spans="1:10" x14ac:dyDescent="0.25">
      <c r="A77" s="75"/>
      <c r="B77" s="75"/>
      <c r="C77" s="76">
        <v>1.1111111111111112E-2</v>
      </c>
      <c r="D77" s="16">
        <f t="shared" si="6"/>
        <v>16</v>
      </c>
      <c r="E77" s="27">
        <f t="shared" si="5"/>
        <v>8</v>
      </c>
      <c r="F77" s="75">
        <v>1</v>
      </c>
      <c r="G77" s="75">
        <v>2</v>
      </c>
      <c r="H77" s="62"/>
      <c r="I77" s="62"/>
      <c r="J77" s="62"/>
    </row>
    <row r="78" spans="1:10" x14ac:dyDescent="0.25">
      <c r="A78" s="75"/>
      <c r="B78" s="75"/>
      <c r="C78" s="76">
        <v>1.6666666666666666E-2</v>
      </c>
      <c r="D78" s="16">
        <f t="shared" si="6"/>
        <v>24</v>
      </c>
      <c r="E78" s="27">
        <f t="shared" si="5"/>
        <v>16</v>
      </c>
      <c r="F78" s="75">
        <v>4</v>
      </c>
      <c r="G78" s="75"/>
      <c r="H78" s="62"/>
      <c r="I78" s="62"/>
      <c r="J78" s="62"/>
    </row>
    <row r="79" spans="1:10" x14ac:dyDescent="0.25">
      <c r="A79" s="75"/>
      <c r="B79" s="75"/>
      <c r="C79" s="76">
        <v>1.8749999999999999E-2</v>
      </c>
      <c r="D79" s="16">
        <f t="shared" si="6"/>
        <v>27</v>
      </c>
      <c r="E79" s="27">
        <f t="shared" si="5"/>
        <v>19</v>
      </c>
      <c r="F79" s="75">
        <v>5</v>
      </c>
      <c r="G79" s="75"/>
      <c r="H79" s="62"/>
      <c r="I79" s="62"/>
      <c r="J79" s="62"/>
    </row>
    <row r="80" spans="1:10" x14ac:dyDescent="0.25">
      <c r="A80" s="75"/>
      <c r="B80" s="75"/>
      <c r="C80" s="76">
        <v>2.013888888888889E-2</v>
      </c>
      <c r="D80" s="16">
        <f t="shared" si="6"/>
        <v>29.000000000000004</v>
      </c>
      <c r="E80" s="27">
        <f t="shared" si="5"/>
        <v>21.000000000000004</v>
      </c>
      <c r="F80" s="75">
        <v>1</v>
      </c>
      <c r="G80" s="75">
        <v>2</v>
      </c>
      <c r="H80" s="62"/>
      <c r="I80" s="62"/>
      <c r="J80" s="62"/>
    </row>
    <row r="81" spans="1:10" x14ac:dyDescent="0.25">
      <c r="A81" s="75"/>
      <c r="B81" s="75"/>
      <c r="C81" s="76">
        <v>2.1527777777777781E-2</v>
      </c>
      <c r="D81" s="16">
        <f t="shared" si="6"/>
        <v>31.000000000000007</v>
      </c>
      <c r="E81" s="27">
        <f t="shared" si="5"/>
        <v>23.000000000000007</v>
      </c>
      <c r="F81" s="75">
        <v>1</v>
      </c>
      <c r="G81" s="75">
        <v>2</v>
      </c>
      <c r="H81" s="62"/>
      <c r="I81" s="62"/>
      <c r="J81" s="62"/>
    </row>
    <row r="82" spans="1:10" x14ac:dyDescent="0.25">
      <c r="A82" s="75"/>
      <c r="B82" s="75"/>
      <c r="C82" s="76">
        <v>3.3333333333333333E-2</v>
      </c>
      <c r="D82" s="16">
        <f t="shared" si="6"/>
        <v>48</v>
      </c>
      <c r="E82" s="27">
        <f t="shared" si="5"/>
        <v>40</v>
      </c>
      <c r="F82" s="75">
        <v>1</v>
      </c>
      <c r="G82" s="75">
        <v>2</v>
      </c>
      <c r="H82" s="62"/>
      <c r="I82" s="62"/>
      <c r="J82" s="62"/>
    </row>
    <row r="83" spans="1:10" x14ac:dyDescent="0.25">
      <c r="A83" s="75"/>
      <c r="B83" s="75"/>
      <c r="C83" s="76">
        <v>3.4027777777777775E-2</v>
      </c>
      <c r="D83" s="16">
        <f t="shared" si="6"/>
        <v>49</v>
      </c>
      <c r="E83" s="27">
        <f t="shared" si="5"/>
        <v>41</v>
      </c>
      <c r="F83" s="75">
        <v>1</v>
      </c>
      <c r="G83" s="75">
        <v>2</v>
      </c>
      <c r="H83" s="62"/>
      <c r="I83" s="62"/>
      <c r="J83" s="62"/>
    </row>
    <row r="84" spans="1:10" x14ac:dyDescent="0.25">
      <c r="A84" s="75"/>
      <c r="B84" s="75"/>
      <c r="C84" s="76">
        <v>3.4722222222222224E-2</v>
      </c>
      <c r="D84" s="16">
        <f t="shared" si="6"/>
        <v>50</v>
      </c>
      <c r="E84" s="27">
        <f t="shared" si="5"/>
        <v>42</v>
      </c>
      <c r="F84" s="75">
        <v>1</v>
      </c>
      <c r="G84" s="75">
        <v>2</v>
      </c>
      <c r="H84" s="62"/>
      <c r="I84" s="62"/>
      <c r="J84" s="62"/>
    </row>
    <row r="85" spans="1:10" x14ac:dyDescent="0.25">
      <c r="A85" s="75"/>
      <c r="B85" s="75"/>
      <c r="C85" s="76">
        <v>3.6111111111111115E-2</v>
      </c>
      <c r="D85" s="16">
        <f t="shared" si="6"/>
        <v>52.000000000000007</v>
      </c>
      <c r="E85" s="27">
        <f t="shared" si="5"/>
        <v>44.000000000000007</v>
      </c>
      <c r="F85" s="75">
        <v>2</v>
      </c>
      <c r="G85" s="75">
        <v>3</v>
      </c>
      <c r="H85" s="62"/>
      <c r="I85" s="62"/>
      <c r="J85" s="62"/>
    </row>
    <row r="86" spans="1:10" x14ac:dyDescent="0.25">
      <c r="A86" s="75"/>
      <c r="B86" s="75"/>
      <c r="C86" s="76">
        <v>3.6805555555555557E-2</v>
      </c>
      <c r="D86" s="16">
        <f t="shared" si="6"/>
        <v>53</v>
      </c>
      <c r="E86" s="27">
        <f t="shared" si="5"/>
        <v>45</v>
      </c>
      <c r="F86" s="75">
        <v>3</v>
      </c>
      <c r="G86" s="75"/>
      <c r="H86" s="62"/>
      <c r="I86" s="62"/>
      <c r="J86" s="62"/>
    </row>
    <row r="87" spans="1:10" x14ac:dyDescent="0.25">
      <c r="A87" s="75"/>
      <c r="B87" s="75"/>
      <c r="C87" s="76">
        <v>3.8194444444444441E-2</v>
      </c>
      <c r="D87" s="16">
        <f t="shared" si="6"/>
        <v>55</v>
      </c>
      <c r="E87" s="27">
        <f t="shared" si="5"/>
        <v>47</v>
      </c>
      <c r="F87" s="75">
        <v>1</v>
      </c>
      <c r="G87" s="75">
        <v>2</v>
      </c>
      <c r="H87" s="62"/>
      <c r="I87" s="62"/>
      <c r="J87" s="62"/>
    </row>
    <row r="88" spans="1:10" x14ac:dyDescent="0.25">
      <c r="A88" s="75"/>
      <c r="B88" s="75"/>
      <c r="C88" s="76">
        <v>3.888888888888889E-2</v>
      </c>
      <c r="D88" s="16">
        <f t="shared" si="6"/>
        <v>56</v>
      </c>
      <c r="E88" s="27">
        <f t="shared" si="5"/>
        <v>48</v>
      </c>
      <c r="F88" s="75">
        <v>1</v>
      </c>
      <c r="G88" s="75">
        <v>2</v>
      </c>
      <c r="H88" s="62"/>
      <c r="I88" s="62"/>
      <c r="J88" s="62"/>
    </row>
    <row r="89" spans="1:10" x14ac:dyDescent="0.25">
      <c r="A89" s="75"/>
      <c r="B89" s="75"/>
      <c r="C89" s="76">
        <v>5.0694444444444452E-2</v>
      </c>
      <c r="D89" s="16">
        <f t="shared" si="6"/>
        <v>73</v>
      </c>
      <c r="E89" s="27">
        <f t="shared" si="5"/>
        <v>65</v>
      </c>
      <c r="F89" s="75">
        <v>1</v>
      </c>
      <c r="G89" s="75">
        <v>1</v>
      </c>
      <c r="H89" s="62"/>
      <c r="I89" s="62"/>
      <c r="J89" s="62"/>
    </row>
    <row r="90" spans="1:10" x14ac:dyDescent="0.25">
      <c r="A90" s="75"/>
      <c r="B90" s="75"/>
      <c r="C90" s="76">
        <v>5.1388888888888894E-2</v>
      </c>
      <c r="D90" s="16">
        <f t="shared" si="6"/>
        <v>74</v>
      </c>
      <c r="E90" s="27">
        <f t="shared" si="5"/>
        <v>66</v>
      </c>
      <c r="F90" s="75">
        <v>1</v>
      </c>
      <c r="G90" s="75">
        <v>1</v>
      </c>
      <c r="H90" s="62"/>
      <c r="I90" s="62"/>
      <c r="J90" s="62"/>
    </row>
    <row r="91" spans="1:10" x14ac:dyDescent="0.25">
      <c r="A91" s="75"/>
      <c r="B91" s="75"/>
      <c r="C91" s="76">
        <v>5.2777777777777778E-2</v>
      </c>
      <c r="D91" s="16">
        <f t="shared" si="6"/>
        <v>76</v>
      </c>
      <c r="E91" s="27">
        <f t="shared" si="5"/>
        <v>68</v>
      </c>
      <c r="F91" s="75">
        <v>1</v>
      </c>
      <c r="G91" s="75">
        <v>2</v>
      </c>
      <c r="H91" s="62"/>
      <c r="I91" s="62"/>
      <c r="J91" s="62"/>
    </row>
    <row r="92" spans="1:10" x14ac:dyDescent="0.25">
      <c r="A92" s="75"/>
      <c r="B92" s="75"/>
      <c r="C92" s="76">
        <v>5.4166666666666669E-2</v>
      </c>
      <c r="D92" s="16">
        <f t="shared" si="6"/>
        <v>78</v>
      </c>
      <c r="E92" s="27">
        <f t="shared" si="5"/>
        <v>70</v>
      </c>
      <c r="F92" s="75">
        <v>1</v>
      </c>
      <c r="G92" s="75">
        <v>2</v>
      </c>
      <c r="H92" s="62"/>
      <c r="I92" s="62"/>
      <c r="J92" s="62"/>
    </row>
    <row r="93" spans="1:10" x14ac:dyDescent="0.25">
      <c r="A93" s="75"/>
      <c r="B93" s="75"/>
      <c r="C93" s="76">
        <v>6.25E-2</v>
      </c>
      <c r="D93" s="16">
        <f t="shared" si="6"/>
        <v>90</v>
      </c>
      <c r="E93" s="27">
        <f t="shared" si="5"/>
        <v>82</v>
      </c>
      <c r="F93" s="75">
        <v>1</v>
      </c>
      <c r="G93" s="75">
        <v>2</v>
      </c>
      <c r="H93" s="62"/>
      <c r="I93" s="62"/>
      <c r="J93" s="62"/>
    </row>
    <row r="94" spans="1:10" x14ac:dyDescent="0.25">
      <c r="A94" s="75"/>
      <c r="B94" s="75"/>
      <c r="C94" s="76">
        <v>6.458333333333334E-2</v>
      </c>
      <c r="D94" s="16">
        <f t="shared" si="6"/>
        <v>93.000000000000014</v>
      </c>
      <c r="E94" s="27">
        <f t="shared" si="5"/>
        <v>85.000000000000014</v>
      </c>
      <c r="F94" s="75">
        <v>1</v>
      </c>
      <c r="G94" s="75">
        <v>1</v>
      </c>
      <c r="H94" s="62"/>
      <c r="I94" s="62"/>
      <c r="J94" s="62"/>
    </row>
    <row r="95" spans="1:10" x14ac:dyDescent="0.25">
      <c r="A95" s="75"/>
      <c r="B95" s="75"/>
      <c r="C95" s="76">
        <v>6.5972222222222224E-2</v>
      </c>
      <c r="D95" s="16">
        <f t="shared" si="6"/>
        <v>95</v>
      </c>
      <c r="E95" s="27">
        <f t="shared" si="5"/>
        <v>87</v>
      </c>
      <c r="F95" s="75">
        <v>1</v>
      </c>
      <c r="G95" s="75">
        <v>2</v>
      </c>
      <c r="H95" s="62"/>
      <c r="I95" s="62"/>
      <c r="J95" s="62"/>
    </row>
    <row r="96" spans="1:10" x14ac:dyDescent="0.25">
      <c r="A96" s="75"/>
      <c r="B96" s="75"/>
      <c r="C96" s="76">
        <v>6.805555555555555E-2</v>
      </c>
      <c r="D96" s="16">
        <f t="shared" si="6"/>
        <v>98</v>
      </c>
      <c r="E96" s="27">
        <f t="shared" si="5"/>
        <v>90</v>
      </c>
      <c r="F96" s="75">
        <v>1</v>
      </c>
      <c r="G96" s="75">
        <v>2</v>
      </c>
      <c r="H96" s="62"/>
      <c r="I96" s="62"/>
      <c r="J96" s="62"/>
    </row>
    <row r="97" spans="1:10" x14ac:dyDescent="0.25">
      <c r="A97" s="75"/>
      <c r="B97" s="75"/>
      <c r="C97" s="76">
        <v>6.8749999999999992E-2</v>
      </c>
      <c r="D97" s="16">
        <f t="shared" si="6"/>
        <v>98.999999999999972</v>
      </c>
      <c r="E97" s="27">
        <f t="shared" si="5"/>
        <v>90.999999999999972</v>
      </c>
      <c r="F97" s="75">
        <v>1</v>
      </c>
      <c r="G97" s="75">
        <v>2</v>
      </c>
      <c r="H97" s="62"/>
      <c r="I97" s="62"/>
      <c r="J97" s="62"/>
    </row>
    <row r="98" spans="1:10" x14ac:dyDescent="0.25">
      <c r="A98" s="75"/>
      <c r="B98" s="75"/>
      <c r="C98" s="76">
        <v>6.9444444444444434E-2</v>
      </c>
      <c r="D98" s="16">
        <f t="shared" si="6"/>
        <v>99.999999999999986</v>
      </c>
      <c r="E98" s="27">
        <f t="shared" si="5"/>
        <v>91.999999999999986</v>
      </c>
      <c r="F98" s="75">
        <v>2</v>
      </c>
      <c r="G98" s="75">
        <v>2</v>
      </c>
      <c r="H98" s="62"/>
      <c r="I98" s="62"/>
      <c r="J98" s="62"/>
    </row>
    <row r="99" spans="1:10" x14ac:dyDescent="0.25">
      <c r="A99" s="75"/>
      <c r="B99" s="75"/>
      <c r="C99" s="76">
        <v>7.0833333333333331E-2</v>
      </c>
      <c r="D99" s="16">
        <f t="shared" si="6"/>
        <v>102</v>
      </c>
      <c r="E99" s="27">
        <f t="shared" si="5"/>
        <v>94</v>
      </c>
      <c r="F99" s="75">
        <v>3</v>
      </c>
      <c r="G99" s="75"/>
      <c r="H99" s="62"/>
      <c r="I99" s="62"/>
      <c r="J99" s="62"/>
    </row>
    <row r="100" spans="1:10" x14ac:dyDescent="0.25">
      <c r="A100" s="75"/>
      <c r="B100" s="75"/>
      <c r="C100" s="76">
        <v>7.4305555555555555E-2</v>
      </c>
      <c r="D100" s="16">
        <f t="shared" si="6"/>
        <v>107</v>
      </c>
      <c r="E100" s="27">
        <f t="shared" si="5"/>
        <v>99</v>
      </c>
      <c r="F100" s="75">
        <v>1</v>
      </c>
      <c r="G100" s="75">
        <v>2</v>
      </c>
      <c r="H100" s="62"/>
      <c r="I100" s="62"/>
      <c r="J100" s="62"/>
    </row>
    <row r="101" spans="1:10" x14ac:dyDescent="0.25">
      <c r="A101" s="75"/>
      <c r="B101" s="75"/>
      <c r="C101" s="76">
        <v>7.9166666666666663E-2</v>
      </c>
      <c r="D101" s="16">
        <f t="shared" si="6"/>
        <v>114</v>
      </c>
      <c r="E101" s="27">
        <f t="shared" si="5"/>
        <v>106</v>
      </c>
      <c r="F101" s="75">
        <v>1</v>
      </c>
      <c r="G101" s="75">
        <v>2</v>
      </c>
      <c r="H101" s="62"/>
      <c r="I101" s="62"/>
      <c r="J101" s="62"/>
    </row>
    <row r="102" spans="1:10" x14ac:dyDescent="0.25">
      <c r="A102" s="75"/>
      <c r="B102" s="75"/>
      <c r="C102" s="76">
        <v>8.819444444444445E-2</v>
      </c>
      <c r="D102" s="16">
        <f t="shared" si="6"/>
        <v>127</v>
      </c>
      <c r="E102" s="27">
        <f t="shared" si="5"/>
        <v>119</v>
      </c>
      <c r="F102" s="75">
        <v>1</v>
      </c>
      <c r="G102" s="75">
        <v>1</v>
      </c>
      <c r="H102" s="62"/>
      <c r="I102" s="62"/>
      <c r="J102" s="62"/>
    </row>
    <row r="103" spans="1:10" x14ac:dyDescent="0.25">
      <c r="A103" s="75"/>
      <c r="B103" s="75"/>
      <c r="C103" s="76">
        <v>8.8888888888888892E-2</v>
      </c>
      <c r="D103" s="16">
        <f t="shared" si="6"/>
        <v>128</v>
      </c>
      <c r="E103" s="27">
        <f t="shared" si="5"/>
        <v>120</v>
      </c>
      <c r="F103" s="75">
        <v>8</v>
      </c>
      <c r="G103" s="75"/>
      <c r="H103" s="62"/>
      <c r="I103" s="62"/>
      <c r="J103" s="62"/>
    </row>
    <row r="104" spans="1:10" x14ac:dyDescent="0.25">
      <c r="A104" s="75">
        <v>1</v>
      </c>
      <c r="B104" s="75">
        <v>10</v>
      </c>
      <c r="C104" s="76">
        <v>7.6388888888888886E-3</v>
      </c>
      <c r="D104" s="16">
        <f t="shared" si="6"/>
        <v>11</v>
      </c>
      <c r="E104" s="27">
        <f>D104-11</f>
        <v>0</v>
      </c>
      <c r="F104" s="75">
        <v>0</v>
      </c>
      <c r="G104" s="75"/>
      <c r="H104" s="62"/>
      <c r="I104" s="62"/>
      <c r="J104" s="62"/>
    </row>
    <row r="105" spans="1:10" x14ac:dyDescent="0.25">
      <c r="A105" s="75"/>
      <c r="B105" s="75"/>
      <c r="C105" s="76">
        <v>7.6388888888888886E-3</v>
      </c>
      <c r="D105" s="16">
        <f t="shared" si="6"/>
        <v>11</v>
      </c>
      <c r="E105" s="27">
        <f t="shared" ref="E105:E125" si="7">D105-11</f>
        <v>0</v>
      </c>
      <c r="F105" s="75">
        <v>1</v>
      </c>
      <c r="G105" s="75">
        <v>2</v>
      </c>
      <c r="H105" s="62"/>
      <c r="I105" s="62"/>
      <c r="J105" s="62"/>
    </row>
    <row r="106" spans="1:10" x14ac:dyDescent="0.25">
      <c r="A106" s="75"/>
      <c r="B106" s="75"/>
      <c r="C106" s="76">
        <v>8.3333333333333332E-3</v>
      </c>
      <c r="D106" s="16">
        <f t="shared" si="6"/>
        <v>12</v>
      </c>
      <c r="E106" s="27">
        <f t="shared" si="7"/>
        <v>1</v>
      </c>
      <c r="F106" s="75">
        <v>4</v>
      </c>
      <c r="G106" s="75"/>
      <c r="H106" s="62"/>
      <c r="I106" s="62"/>
      <c r="J106" s="62"/>
    </row>
    <row r="107" spans="1:10" x14ac:dyDescent="0.25">
      <c r="A107" s="75"/>
      <c r="B107" s="75"/>
      <c r="C107" s="76">
        <v>8.3333333333333332E-3</v>
      </c>
      <c r="D107" s="16">
        <f t="shared" si="6"/>
        <v>12</v>
      </c>
      <c r="E107" s="27">
        <f t="shared" si="7"/>
        <v>1</v>
      </c>
      <c r="F107" s="75">
        <v>5</v>
      </c>
      <c r="G107" s="75"/>
      <c r="H107" s="62"/>
      <c r="I107" s="62"/>
      <c r="J107" s="62"/>
    </row>
    <row r="108" spans="1:10" x14ac:dyDescent="0.25">
      <c r="A108" s="75"/>
      <c r="B108" s="75"/>
      <c r="C108" s="76">
        <v>9.0277777777777787E-3</v>
      </c>
      <c r="D108" s="16">
        <f t="shared" si="6"/>
        <v>13.000000000000002</v>
      </c>
      <c r="E108" s="27">
        <f t="shared" si="7"/>
        <v>2.0000000000000018</v>
      </c>
      <c r="F108" s="75">
        <v>1</v>
      </c>
      <c r="G108" s="75">
        <v>2</v>
      </c>
      <c r="H108" s="62"/>
      <c r="I108" s="62"/>
      <c r="J108" s="62"/>
    </row>
    <row r="109" spans="1:10" x14ac:dyDescent="0.25">
      <c r="A109" s="75"/>
      <c r="B109" s="75"/>
      <c r="C109" s="76">
        <v>9.7222222222222224E-3</v>
      </c>
      <c r="D109" s="16">
        <f t="shared" si="6"/>
        <v>14</v>
      </c>
      <c r="E109" s="27">
        <f t="shared" si="7"/>
        <v>3</v>
      </c>
      <c r="F109" s="75">
        <v>1</v>
      </c>
      <c r="G109" s="75">
        <v>2</v>
      </c>
      <c r="H109" s="62"/>
      <c r="I109" s="62"/>
      <c r="J109" s="62"/>
    </row>
    <row r="110" spans="1:10" x14ac:dyDescent="0.25">
      <c r="A110" s="75"/>
      <c r="B110" s="75"/>
      <c r="C110" s="76">
        <v>1.0416666666666666E-2</v>
      </c>
      <c r="D110" s="16">
        <f t="shared" si="6"/>
        <v>15</v>
      </c>
      <c r="E110" s="27">
        <f t="shared" si="7"/>
        <v>4</v>
      </c>
      <c r="F110" s="75">
        <v>1</v>
      </c>
      <c r="G110" s="75">
        <v>2</v>
      </c>
      <c r="H110" s="62"/>
      <c r="I110" s="62"/>
      <c r="J110" s="62"/>
    </row>
    <row r="111" spans="1:10" x14ac:dyDescent="0.25">
      <c r="A111" s="75"/>
      <c r="B111" s="75"/>
      <c r="C111" s="76">
        <v>1.1805555555555555E-2</v>
      </c>
      <c r="D111" s="16">
        <f t="shared" si="6"/>
        <v>17</v>
      </c>
      <c r="E111" s="27">
        <f t="shared" si="7"/>
        <v>6</v>
      </c>
      <c r="F111" s="75">
        <v>1</v>
      </c>
      <c r="G111" s="75">
        <v>2</v>
      </c>
      <c r="H111" s="62"/>
      <c r="I111" s="62"/>
      <c r="J111" s="62"/>
    </row>
    <row r="112" spans="1:10" x14ac:dyDescent="0.25">
      <c r="A112" s="75"/>
      <c r="B112" s="75"/>
      <c r="C112" s="76">
        <v>1.3888888888888888E-2</v>
      </c>
      <c r="D112" s="16">
        <f t="shared" si="6"/>
        <v>20</v>
      </c>
      <c r="E112" s="27">
        <f t="shared" si="7"/>
        <v>9</v>
      </c>
      <c r="F112" s="75">
        <v>1</v>
      </c>
      <c r="G112" s="75">
        <v>1</v>
      </c>
      <c r="H112" s="62"/>
      <c r="I112" s="62"/>
      <c r="J112" s="62"/>
    </row>
    <row r="113" spans="1:10" x14ac:dyDescent="0.25">
      <c r="A113" s="75"/>
      <c r="B113" s="75"/>
      <c r="C113" s="76">
        <v>1.5277777777777777E-2</v>
      </c>
      <c r="D113" s="16">
        <f t="shared" si="6"/>
        <v>22</v>
      </c>
      <c r="E113" s="27">
        <f t="shared" si="7"/>
        <v>11</v>
      </c>
      <c r="F113" s="75">
        <v>1</v>
      </c>
      <c r="G113" s="75">
        <v>2</v>
      </c>
      <c r="H113" s="62"/>
      <c r="I113" s="62"/>
      <c r="J113" s="62"/>
    </row>
    <row r="114" spans="1:10" x14ac:dyDescent="0.25">
      <c r="A114" s="75"/>
      <c r="B114" s="75"/>
      <c r="C114" s="76">
        <v>1.8055555555555557E-2</v>
      </c>
      <c r="D114" s="16">
        <f t="shared" si="6"/>
        <v>26.000000000000004</v>
      </c>
      <c r="E114" s="27">
        <f t="shared" si="7"/>
        <v>15.000000000000004</v>
      </c>
      <c r="F114" s="75">
        <v>4</v>
      </c>
      <c r="G114" s="75"/>
      <c r="H114" s="62"/>
      <c r="I114" s="62"/>
      <c r="J114" s="62"/>
    </row>
    <row r="115" spans="1:10" x14ac:dyDescent="0.25">
      <c r="A115" s="75"/>
      <c r="B115" s="75"/>
      <c r="C115" s="76">
        <v>2.013888888888889E-2</v>
      </c>
      <c r="D115" s="16">
        <f t="shared" si="6"/>
        <v>29.000000000000004</v>
      </c>
      <c r="E115" s="27">
        <f t="shared" si="7"/>
        <v>18.000000000000004</v>
      </c>
      <c r="F115" s="75">
        <v>5</v>
      </c>
      <c r="G115" s="75"/>
      <c r="H115" s="62"/>
      <c r="I115" s="62"/>
      <c r="J115" s="62"/>
    </row>
    <row r="116" spans="1:10" x14ac:dyDescent="0.25">
      <c r="A116" s="75"/>
      <c r="B116" s="75"/>
      <c r="C116" s="76">
        <v>2.4305555555555556E-2</v>
      </c>
      <c r="D116" s="16">
        <f t="shared" si="6"/>
        <v>35</v>
      </c>
      <c r="E116" s="27">
        <f t="shared" si="7"/>
        <v>24</v>
      </c>
      <c r="F116" s="75">
        <v>4</v>
      </c>
      <c r="G116" s="75"/>
      <c r="H116" s="62"/>
      <c r="I116" s="62"/>
      <c r="J116" s="62"/>
    </row>
    <row r="117" spans="1:10" x14ac:dyDescent="0.25">
      <c r="A117" s="75"/>
      <c r="B117" s="75"/>
      <c r="C117" s="76">
        <v>2.9861111111111113E-2</v>
      </c>
      <c r="D117" s="16">
        <f t="shared" si="6"/>
        <v>43</v>
      </c>
      <c r="E117" s="27">
        <f t="shared" si="7"/>
        <v>32</v>
      </c>
      <c r="F117" s="75">
        <v>5</v>
      </c>
      <c r="G117" s="75"/>
      <c r="H117" s="62"/>
      <c r="I117" s="62"/>
      <c r="J117" s="62"/>
    </row>
    <row r="118" spans="1:10" x14ac:dyDescent="0.25">
      <c r="A118" s="75"/>
      <c r="B118" s="75"/>
      <c r="C118" s="76">
        <v>3.2638888888888891E-2</v>
      </c>
      <c r="D118" s="16">
        <f t="shared" si="6"/>
        <v>47</v>
      </c>
      <c r="E118" s="27">
        <f t="shared" si="7"/>
        <v>36</v>
      </c>
      <c r="F118" s="75">
        <v>1</v>
      </c>
      <c r="G118" s="75">
        <v>2</v>
      </c>
      <c r="H118" s="62"/>
      <c r="I118" s="62"/>
      <c r="J118" s="62"/>
    </row>
    <row r="119" spans="1:10" x14ac:dyDescent="0.25">
      <c r="A119" s="75"/>
      <c r="B119" s="75"/>
      <c r="C119" s="76">
        <v>3.3333333333333333E-2</v>
      </c>
      <c r="D119" s="16">
        <f t="shared" si="6"/>
        <v>48</v>
      </c>
      <c r="E119" s="27">
        <f t="shared" si="7"/>
        <v>37</v>
      </c>
      <c r="F119" s="75">
        <v>4</v>
      </c>
      <c r="G119" s="75"/>
      <c r="H119" s="62"/>
      <c r="I119" s="62"/>
      <c r="J119" s="62"/>
    </row>
    <row r="120" spans="1:10" x14ac:dyDescent="0.25">
      <c r="A120" s="75"/>
      <c r="B120" s="75"/>
      <c r="C120" s="76">
        <v>7.5694444444444439E-2</v>
      </c>
      <c r="D120" s="16">
        <f t="shared" si="6"/>
        <v>108.99999999999999</v>
      </c>
      <c r="E120" s="27">
        <f t="shared" si="7"/>
        <v>97.999999999999986</v>
      </c>
      <c r="F120" s="75">
        <v>5</v>
      </c>
      <c r="G120" s="75"/>
      <c r="H120" s="62"/>
      <c r="I120" s="62"/>
      <c r="J120" s="62"/>
    </row>
    <row r="121" spans="1:10" x14ac:dyDescent="0.25">
      <c r="A121" s="75"/>
      <c r="B121" s="75"/>
      <c r="C121" s="76">
        <v>7.7777777777777779E-2</v>
      </c>
      <c r="D121" s="16">
        <f t="shared" si="6"/>
        <v>112</v>
      </c>
      <c r="E121" s="27">
        <f t="shared" si="7"/>
        <v>101</v>
      </c>
      <c r="F121" s="75">
        <v>1</v>
      </c>
      <c r="G121" s="75">
        <v>2</v>
      </c>
      <c r="H121" s="62"/>
      <c r="I121" s="62"/>
      <c r="J121" s="62"/>
    </row>
    <row r="122" spans="1:10" x14ac:dyDescent="0.25">
      <c r="A122" s="75"/>
      <c r="B122" s="75"/>
      <c r="C122" s="76">
        <v>7.9166666666666663E-2</v>
      </c>
      <c r="D122" s="16">
        <f t="shared" si="6"/>
        <v>114</v>
      </c>
      <c r="E122" s="27">
        <f t="shared" si="7"/>
        <v>103</v>
      </c>
      <c r="F122" s="75">
        <v>1</v>
      </c>
      <c r="G122" s="75">
        <v>1</v>
      </c>
      <c r="H122" s="62"/>
      <c r="I122" s="62"/>
      <c r="J122" s="62"/>
    </row>
    <row r="123" spans="1:10" x14ac:dyDescent="0.25">
      <c r="A123" s="75"/>
      <c r="B123" s="75"/>
      <c r="C123" s="76">
        <v>8.0555555555555561E-2</v>
      </c>
      <c r="D123" s="16">
        <f t="shared" si="6"/>
        <v>116.00000000000001</v>
      </c>
      <c r="E123" s="27">
        <f t="shared" si="7"/>
        <v>105.00000000000001</v>
      </c>
      <c r="F123" s="75">
        <v>4</v>
      </c>
      <c r="G123" s="75"/>
      <c r="H123" s="62"/>
      <c r="I123" s="62"/>
      <c r="J123" s="62"/>
    </row>
    <row r="124" spans="1:10" x14ac:dyDescent="0.25">
      <c r="A124" s="75"/>
      <c r="B124" s="75"/>
      <c r="C124" s="76">
        <v>9.0277777777777776E-2</v>
      </c>
      <c r="D124" s="16">
        <f t="shared" si="6"/>
        <v>130</v>
      </c>
      <c r="E124" s="27">
        <f t="shared" si="7"/>
        <v>119</v>
      </c>
      <c r="F124" s="75">
        <v>5</v>
      </c>
      <c r="G124" s="75"/>
      <c r="H124" s="62"/>
      <c r="I124" s="62"/>
      <c r="J124" s="62"/>
    </row>
    <row r="125" spans="1:10" x14ac:dyDescent="0.25">
      <c r="A125" s="75"/>
      <c r="B125" s="75"/>
      <c r="C125" s="76">
        <v>9.0972222222222218E-2</v>
      </c>
      <c r="D125" s="16">
        <f t="shared" si="6"/>
        <v>131</v>
      </c>
      <c r="E125" s="27">
        <f t="shared" si="7"/>
        <v>120</v>
      </c>
      <c r="F125" s="75">
        <v>8</v>
      </c>
      <c r="G125" s="75"/>
      <c r="H125" s="62"/>
      <c r="I125" s="62"/>
      <c r="J125" s="62"/>
    </row>
    <row r="126" spans="1:10" x14ac:dyDescent="0.25">
      <c r="A126" s="75">
        <v>1</v>
      </c>
      <c r="B126" s="75">
        <v>12</v>
      </c>
      <c r="C126" s="76">
        <v>1.5972222222222224E-2</v>
      </c>
      <c r="D126" s="16">
        <f t="shared" si="6"/>
        <v>23.000000000000004</v>
      </c>
      <c r="E126" s="27">
        <f>D126-23</f>
        <v>0</v>
      </c>
      <c r="F126" s="75">
        <v>0</v>
      </c>
      <c r="G126" s="75"/>
      <c r="H126" s="62"/>
      <c r="I126" s="62"/>
      <c r="J126" s="62"/>
    </row>
    <row r="127" spans="1:10" x14ac:dyDescent="0.25">
      <c r="A127" s="75"/>
      <c r="B127" s="75"/>
      <c r="C127" s="76">
        <v>1.6666666666666666E-2</v>
      </c>
      <c r="D127" s="16">
        <f t="shared" si="6"/>
        <v>24</v>
      </c>
      <c r="E127" s="27">
        <f t="shared" ref="E127:E139" si="8">D127-23</f>
        <v>1</v>
      </c>
      <c r="F127" s="75">
        <v>1</v>
      </c>
      <c r="G127" s="75">
        <v>2</v>
      </c>
      <c r="H127" s="62"/>
      <c r="I127" s="62"/>
      <c r="J127" s="62"/>
    </row>
    <row r="128" spans="1:10" x14ac:dyDescent="0.25">
      <c r="A128" s="75"/>
      <c r="B128" s="75"/>
      <c r="C128" s="76">
        <v>1.6666666666666666E-2</v>
      </c>
      <c r="D128" s="16">
        <f t="shared" si="6"/>
        <v>24</v>
      </c>
      <c r="E128" s="27">
        <f t="shared" si="8"/>
        <v>1</v>
      </c>
      <c r="F128" s="75">
        <v>4</v>
      </c>
      <c r="G128" s="75"/>
      <c r="H128" s="62"/>
      <c r="I128" s="62"/>
      <c r="J128" s="62"/>
    </row>
    <row r="129" spans="1:10" x14ac:dyDescent="0.25">
      <c r="A129" s="75"/>
      <c r="B129" s="75"/>
      <c r="C129" s="76">
        <v>1.7361111111111112E-2</v>
      </c>
      <c r="D129" s="16">
        <f t="shared" si="6"/>
        <v>25</v>
      </c>
      <c r="E129" s="27">
        <f t="shared" si="8"/>
        <v>2</v>
      </c>
      <c r="F129" s="75">
        <v>5</v>
      </c>
      <c r="G129" s="75"/>
      <c r="H129" s="62"/>
      <c r="I129" s="62"/>
      <c r="J129" s="62"/>
    </row>
    <row r="130" spans="1:10" x14ac:dyDescent="0.25">
      <c r="A130" s="75"/>
      <c r="B130" s="75"/>
      <c r="C130" s="76">
        <v>2.0833333333333332E-2</v>
      </c>
      <c r="D130" s="16">
        <f t="shared" si="6"/>
        <v>30</v>
      </c>
      <c r="E130" s="27">
        <f t="shared" si="8"/>
        <v>7</v>
      </c>
      <c r="F130" s="75">
        <v>1</v>
      </c>
      <c r="G130" s="75">
        <v>2</v>
      </c>
      <c r="H130" s="62"/>
      <c r="I130" s="62"/>
      <c r="J130" s="62"/>
    </row>
    <row r="131" spans="1:10" x14ac:dyDescent="0.25">
      <c r="A131" s="75"/>
      <c r="B131" s="75"/>
      <c r="C131" s="76">
        <v>2.2916666666666669E-2</v>
      </c>
      <c r="D131" s="16">
        <f t="shared" si="6"/>
        <v>33</v>
      </c>
      <c r="E131" s="27">
        <f t="shared" si="8"/>
        <v>10</v>
      </c>
      <c r="F131" s="75">
        <v>1</v>
      </c>
      <c r="G131" s="75">
        <v>2</v>
      </c>
      <c r="H131" s="62"/>
      <c r="I131" s="62"/>
      <c r="J131" s="62"/>
    </row>
    <row r="132" spans="1:10" x14ac:dyDescent="0.25">
      <c r="A132" s="75"/>
      <c r="B132" s="75"/>
      <c r="C132" s="76">
        <v>2.361111111111111E-2</v>
      </c>
      <c r="D132" s="16">
        <f t="shared" si="6"/>
        <v>34</v>
      </c>
      <c r="E132" s="27">
        <f t="shared" si="8"/>
        <v>11</v>
      </c>
      <c r="F132" s="75">
        <v>1</v>
      </c>
      <c r="G132" s="75">
        <v>2</v>
      </c>
      <c r="H132" s="62"/>
      <c r="I132" s="62"/>
      <c r="J132" s="62"/>
    </row>
    <row r="133" spans="1:10" x14ac:dyDescent="0.25">
      <c r="A133" s="75"/>
      <c r="B133" s="75"/>
      <c r="C133" s="76">
        <v>2.8472222222222222E-2</v>
      </c>
      <c r="D133" s="16">
        <f t="shared" si="6"/>
        <v>41</v>
      </c>
      <c r="E133" s="27">
        <f t="shared" si="8"/>
        <v>18</v>
      </c>
      <c r="F133" s="75">
        <v>1</v>
      </c>
      <c r="G133" s="75">
        <v>2</v>
      </c>
      <c r="H133" s="62"/>
      <c r="I133" s="62"/>
      <c r="J133" s="62"/>
    </row>
    <row r="134" spans="1:10" x14ac:dyDescent="0.25">
      <c r="A134" s="91"/>
      <c r="B134" s="75"/>
      <c r="C134" s="76">
        <v>2.8472222222222222E-2</v>
      </c>
      <c r="D134" s="16">
        <f t="shared" si="6"/>
        <v>41</v>
      </c>
      <c r="E134" s="27">
        <f t="shared" si="8"/>
        <v>18</v>
      </c>
      <c r="F134" s="75">
        <v>1</v>
      </c>
      <c r="G134" s="75">
        <v>3</v>
      </c>
      <c r="H134" s="62"/>
      <c r="I134" s="62"/>
      <c r="J134" s="62"/>
    </row>
    <row r="135" spans="1:10" x14ac:dyDescent="0.25">
      <c r="A135" s="75"/>
      <c r="B135" s="75"/>
      <c r="C135" s="76">
        <v>2.9166666666666664E-2</v>
      </c>
      <c r="D135" s="16">
        <f t="shared" si="6"/>
        <v>41.999999999999993</v>
      </c>
      <c r="E135" s="27">
        <f t="shared" si="8"/>
        <v>18.999999999999993</v>
      </c>
      <c r="F135" s="75">
        <v>1</v>
      </c>
      <c r="G135" s="75">
        <v>3</v>
      </c>
      <c r="H135" s="62"/>
      <c r="I135" s="62"/>
      <c r="J135" s="62"/>
    </row>
    <row r="136" spans="1:10" x14ac:dyDescent="0.25">
      <c r="A136" s="91"/>
      <c r="B136" s="75"/>
      <c r="C136" s="76">
        <v>2.9861111111111113E-2</v>
      </c>
      <c r="D136" s="16">
        <f t="shared" si="6"/>
        <v>43</v>
      </c>
      <c r="E136" s="27">
        <f t="shared" si="8"/>
        <v>20</v>
      </c>
      <c r="F136" s="75">
        <v>1</v>
      </c>
      <c r="G136" s="75">
        <v>2</v>
      </c>
      <c r="H136" s="62"/>
      <c r="I136" s="62"/>
      <c r="J136" s="62"/>
    </row>
    <row r="137" spans="1:10" x14ac:dyDescent="0.25">
      <c r="A137" s="75"/>
      <c r="B137" s="75"/>
      <c r="C137" s="76">
        <v>3.0555555555555555E-2</v>
      </c>
      <c r="D137" s="16">
        <f t="shared" ref="D137:D200" si="9">C137*60*24</f>
        <v>44</v>
      </c>
      <c r="E137" s="27">
        <f t="shared" si="8"/>
        <v>21</v>
      </c>
      <c r="F137" s="75">
        <v>1</v>
      </c>
      <c r="G137" s="75">
        <v>2</v>
      </c>
      <c r="H137" s="62"/>
      <c r="I137" s="62"/>
      <c r="J137" s="62"/>
    </row>
    <row r="138" spans="1:10" x14ac:dyDescent="0.25">
      <c r="A138" s="91"/>
      <c r="B138" s="75"/>
      <c r="C138" s="76">
        <v>4.2361111111111106E-2</v>
      </c>
      <c r="D138" s="16">
        <f t="shared" si="9"/>
        <v>61</v>
      </c>
      <c r="E138" s="27">
        <f t="shared" si="8"/>
        <v>38</v>
      </c>
      <c r="F138" s="75">
        <v>1</v>
      </c>
      <c r="G138" s="75">
        <v>2</v>
      </c>
      <c r="H138" s="62"/>
      <c r="I138" s="62"/>
      <c r="J138" s="62"/>
    </row>
    <row r="139" spans="1:10" x14ac:dyDescent="0.25">
      <c r="A139" s="75"/>
      <c r="B139" s="75"/>
      <c r="C139" s="76">
        <v>9.930555555555555E-2</v>
      </c>
      <c r="D139" s="16">
        <f t="shared" si="9"/>
        <v>143</v>
      </c>
      <c r="E139" s="27">
        <f t="shared" si="8"/>
        <v>120</v>
      </c>
      <c r="F139" s="75">
        <v>8</v>
      </c>
      <c r="G139" s="75"/>
      <c r="H139" s="62"/>
      <c r="I139" s="62"/>
      <c r="J139" s="62"/>
    </row>
    <row r="140" spans="1:10" x14ac:dyDescent="0.25">
      <c r="A140" s="91">
        <v>1</v>
      </c>
      <c r="B140" s="75">
        <v>14</v>
      </c>
      <c r="C140" s="76">
        <v>6.2499999999999995E-3</v>
      </c>
      <c r="D140" s="16">
        <f t="shared" si="9"/>
        <v>8.9999999999999982</v>
      </c>
      <c r="E140" s="27">
        <f>D140-9</f>
        <v>0</v>
      </c>
      <c r="F140" s="75">
        <v>0</v>
      </c>
      <c r="G140" s="75"/>
      <c r="H140" s="62"/>
      <c r="I140" s="62"/>
      <c r="J140" s="62"/>
    </row>
    <row r="141" spans="1:10" x14ac:dyDescent="0.25">
      <c r="A141" s="75"/>
      <c r="B141" s="75"/>
      <c r="C141" s="76">
        <v>6.9444444444444441E-3</v>
      </c>
      <c r="D141" s="16">
        <f t="shared" si="9"/>
        <v>10</v>
      </c>
      <c r="E141" s="27">
        <f t="shared" ref="E141:E186" si="10">D141-9</f>
        <v>1</v>
      </c>
      <c r="F141" s="75">
        <v>4</v>
      </c>
      <c r="G141" s="75">
        <v>2</v>
      </c>
      <c r="H141" s="62"/>
      <c r="I141" s="62"/>
      <c r="J141" s="62"/>
    </row>
    <row r="142" spans="1:10" x14ac:dyDescent="0.25">
      <c r="A142" s="75"/>
      <c r="B142" s="75"/>
      <c r="C142" s="76">
        <v>7.6388888888888886E-3</v>
      </c>
      <c r="D142" s="16">
        <f t="shared" si="9"/>
        <v>11</v>
      </c>
      <c r="E142" s="27">
        <f t="shared" si="10"/>
        <v>2</v>
      </c>
      <c r="F142" s="75">
        <v>5</v>
      </c>
      <c r="G142" s="75"/>
      <c r="H142" s="62"/>
      <c r="I142" s="62"/>
      <c r="J142" s="62"/>
    </row>
    <row r="143" spans="1:10" x14ac:dyDescent="0.25">
      <c r="A143" s="91"/>
      <c r="B143" s="75"/>
      <c r="C143" s="76">
        <v>8.3333333333333332E-3</v>
      </c>
      <c r="D143" s="16">
        <f t="shared" si="9"/>
        <v>12</v>
      </c>
      <c r="E143" s="27">
        <f t="shared" si="10"/>
        <v>3</v>
      </c>
      <c r="F143" s="75">
        <v>6</v>
      </c>
      <c r="G143" s="75"/>
      <c r="H143" s="62"/>
      <c r="I143" s="62"/>
      <c r="J143" s="62"/>
    </row>
    <row r="144" spans="1:10" x14ac:dyDescent="0.25">
      <c r="A144" s="75"/>
      <c r="B144" s="75"/>
      <c r="C144" s="76">
        <v>9.0277777777777787E-3</v>
      </c>
      <c r="D144" s="16">
        <f t="shared" si="9"/>
        <v>13.000000000000002</v>
      </c>
      <c r="E144" s="27">
        <f t="shared" si="10"/>
        <v>4.0000000000000018</v>
      </c>
      <c r="F144" s="75">
        <v>7</v>
      </c>
      <c r="G144" s="75"/>
      <c r="H144" s="62"/>
      <c r="I144" s="62"/>
      <c r="J144" s="62"/>
    </row>
    <row r="145" spans="1:10" x14ac:dyDescent="0.25">
      <c r="A145" s="91"/>
      <c r="B145" s="75"/>
      <c r="C145" s="76">
        <v>9.7222222222222224E-3</v>
      </c>
      <c r="D145" s="16">
        <f t="shared" si="9"/>
        <v>14</v>
      </c>
      <c r="E145" s="27">
        <f t="shared" si="10"/>
        <v>5</v>
      </c>
      <c r="F145" s="75">
        <v>4</v>
      </c>
      <c r="G145" s="75"/>
      <c r="H145" s="62"/>
      <c r="I145" s="62"/>
      <c r="J145" s="62"/>
    </row>
    <row r="146" spans="1:10" x14ac:dyDescent="0.25">
      <c r="A146" s="75"/>
      <c r="B146" s="75"/>
      <c r="C146" s="76">
        <v>1.0416666666666666E-2</v>
      </c>
      <c r="D146" s="16">
        <f t="shared" si="9"/>
        <v>15</v>
      </c>
      <c r="E146" s="27">
        <f t="shared" si="10"/>
        <v>6</v>
      </c>
      <c r="F146" s="75">
        <v>5</v>
      </c>
      <c r="G146" s="75"/>
      <c r="H146" s="62"/>
      <c r="I146" s="62"/>
      <c r="J146" s="62"/>
    </row>
    <row r="147" spans="1:10" x14ac:dyDescent="0.25">
      <c r="A147" s="91"/>
      <c r="B147" s="75"/>
      <c r="C147" s="76">
        <v>1.0416666666666666E-2</v>
      </c>
      <c r="D147" s="16">
        <f t="shared" si="9"/>
        <v>15</v>
      </c>
      <c r="E147" s="27">
        <f t="shared" si="10"/>
        <v>6</v>
      </c>
      <c r="F147" s="75">
        <v>4</v>
      </c>
      <c r="G147" s="75"/>
      <c r="H147" s="62"/>
      <c r="I147" s="62"/>
      <c r="J147" s="62"/>
    </row>
    <row r="148" spans="1:10" x14ac:dyDescent="0.25">
      <c r="A148" s="75"/>
      <c r="B148" s="75"/>
      <c r="C148" s="76">
        <v>1.1111111111111112E-2</v>
      </c>
      <c r="D148" s="16">
        <f t="shared" si="9"/>
        <v>16</v>
      </c>
      <c r="E148" s="27">
        <f t="shared" si="10"/>
        <v>7</v>
      </c>
      <c r="F148" s="75">
        <v>5</v>
      </c>
      <c r="G148" s="75"/>
      <c r="H148" s="62"/>
      <c r="I148" s="62"/>
      <c r="J148" s="62"/>
    </row>
    <row r="149" spans="1:10" x14ac:dyDescent="0.25">
      <c r="A149" s="91"/>
      <c r="B149" s="75"/>
      <c r="C149" s="76">
        <v>1.1805555555555555E-2</v>
      </c>
      <c r="D149" s="16">
        <f t="shared" si="9"/>
        <v>17</v>
      </c>
      <c r="E149" s="27">
        <f t="shared" si="10"/>
        <v>8</v>
      </c>
      <c r="F149" s="75">
        <v>6</v>
      </c>
      <c r="G149" s="75"/>
      <c r="H149" s="62"/>
      <c r="I149" s="62"/>
      <c r="J149" s="62"/>
    </row>
    <row r="150" spans="1:10" x14ac:dyDescent="0.25">
      <c r="A150" s="75"/>
      <c r="B150" s="75"/>
      <c r="C150" s="76">
        <v>1.2499999999999999E-2</v>
      </c>
      <c r="D150" s="16">
        <f t="shared" si="9"/>
        <v>17.999999999999996</v>
      </c>
      <c r="E150" s="27">
        <f t="shared" si="10"/>
        <v>8.9999999999999964</v>
      </c>
      <c r="F150" s="75">
        <v>7</v>
      </c>
      <c r="G150" s="75"/>
      <c r="H150" s="62"/>
      <c r="I150" s="62"/>
      <c r="J150" s="62"/>
    </row>
    <row r="151" spans="1:10" x14ac:dyDescent="0.25">
      <c r="A151" s="75"/>
      <c r="B151" s="75"/>
      <c r="C151" s="76">
        <v>1.3194444444444444E-2</v>
      </c>
      <c r="D151" s="16">
        <f t="shared" si="9"/>
        <v>19</v>
      </c>
      <c r="E151" s="27">
        <f t="shared" si="10"/>
        <v>10</v>
      </c>
      <c r="F151" s="75">
        <v>4</v>
      </c>
      <c r="G151" s="75"/>
      <c r="H151" s="62"/>
      <c r="I151" s="62"/>
      <c r="J151" s="62"/>
    </row>
    <row r="152" spans="1:10" x14ac:dyDescent="0.25">
      <c r="A152" s="91"/>
      <c r="B152" s="75"/>
      <c r="C152" s="76">
        <v>1.3888888888888888E-2</v>
      </c>
      <c r="D152" s="16">
        <f t="shared" si="9"/>
        <v>20</v>
      </c>
      <c r="E152" s="27">
        <f t="shared" si="10"/>
        <v>11</v>
      </c>
      <c r="F152" s="75">
        <v>5</v>
      </c>
      <c r="G152" s="75"/>
      <c r="H152" s="62"/>
      <c r="I152" s="62"/>
      <c r="J152" s="62"/>
    </row>
    <row r="153" spans="1:10" x14ac:dyDescent="0.25">
      <c r="A153" s="75"/>
      <c r="B153" s="75"/>
      <c r="C153" s="76">
        <v>1.4583333333333332E-2</v>
      </c>
      <c r="D153" s="16">
        <f t="shared" si="9"/>
        <v>20.999999999999996</v>
      </c>
      <c r="E153" s="27">
        <f t="shared" si="10"/>
        <v>11.999999999999996</v>
      </c>
      <c r="F153" s="75">
        <v>1</v>
      </c>
      <c r="G153" s="75">
        <v>2</v>
      </c>
      <c r="H153" s="62"/>
      <c r="I153" s="62"/>
      <c r="J153" s="62"/>
    </row>
    <row r="154" spans="1:10" x14ac:dyDescent="0.25">
      <c r="A154" s="91"/>
      <c r="B154" s="75"/>
      <c r="C154" s="76">
        <v>1.5277777777777777E-2</v>
      </c>
      <c r="D154" s="16">
        <f t="shared" si="9"/>
        <v>22</v>
      </c>
      <c r="E154" s="27">
        <f t="shared" si="10"/>
        <v>13</v>
      </c>
      <c r="F154" s="75">
        <v>1</v>
      </c>
      <c r="G154" s="75">
        <v>2</v>
      </c>
      <c r="H154" s="62"/>
      <c r="I154" s="62"/>
      <c r="J154" s="62"/>
    </row>
    <row r="155" spans="1:10" x14ac:dyDescent="0.25">
      <c r="A155" s="75"/>
      <c r="B155" s="75"/>
      <c r="C155" s="76">
        <v>1.6666666666666666E-2</v>
      </c>
      <c r="D155" s="16">
        <f t="shared" si="9"/>
        <v>24</v>
      </c>
      <c r="E155" s="27">
        <f t="shared" si="10"/>
        <v>15</v>
      </c>
      <c r="F155" s="75">
        <v>1</v>
      </c>
      <c r="G155" s="75">
        <v>2</v>
      </c>
      <c r="H155" s="62"/>
      <c r="I155" s="62"/>
      <c r="J155" s="62"/>
    </row>
    <row r="156" spans="1:10" x14ac:dyDescent="0.25">
      <c r="A156" s="91"/>
      <c r="B156" s="75"/>
      <c r="C156" s="76">
        <v>1.7361111111111112E-2</v>
      </c>
      <c r="D156" s="16">
        <f t="shared" si="9"/>
        <v>25</v>
      </c>
      <c r="E156" s="27">
        <f t="shared" si="10"/>
        <v>16</v>
      </c>
      <c r="F156" s="75">
        <v>1</v>
      </c>
      <c r="G156" s="75">
        <v>2</v>
      </c>
      <c r="H156" s="62"/>
      <c r="I156" s="62"/>
      <c r="J156" s="62"/>
    </row>
    <row r="157" spans="1:10" x14ac:dyDescent="0.25">
      <c r="A157" s="75"/>
      <c r="B157" s="75"/>
      <c r="C157" s="76">
        <v>1.8749999999999999E-2</v>
      </c>
      <c r="D157" s="16">
        <f t="shared" si="9"/>
        <v>27</v>
      </c>
      <c r="E157" s="27">
        <f t="shared" si="10"/>
        <v>18</v>
      </c>
      <c r="F157" s="75">
        <v>1</v>
      </c>
      <c r="G157" s="75">
        <v>2</v>
      </c>
      <c r="H157" s="62"/>
      <c r="I157" s="62"/>
      <c r="J157" s="62"/>
    </row>
    <row r="158" spans="1:10" x14ac:dyDescent="0.25">
      <c r="A158" s="75"/>
      <c r="B158" s="75"/>
      <c r="C158" s="76">
        <v>1.9444444444444445E-2</v>
      </c>
      <c r="D158" s="16">
        <f t="shared" si="9"/>
        <v>28</v>
      </c>
      <c r="E158" s="27">
        <f t="shared" si="10"/>
        <v>19</v>
      </c>
      <c r="F158" s="75">
        <v>4</v>
      </c>
      <c r="G158" s="75"/>
      <c r="H158" s="62"/>
      <c r="I158" s="62"/>
      <c r="J158" s="62"/>
    </row>
    <row r="159" spans="1:10" x14ac:dyDescent="0.25">
      <c r="A159" s="75"/>
      <c r="B159" s="75"/>
      <c r="C159" s="76">
        <v>1.9444444444444445E-2</v>
      </c>
      <c r="D159" s="16">
        <f t="shared" si="9"/>
        <v>28</v>
      </c>
      <c r="E159" s="27">
        <f t="shared" si="10"/>
        <v>19</v>
      </c>
      <c r="F159" s="75">
        <v>5</v>
      </c>
      <c r="G159" s="75"/>
      <c r="H159" s="62"/>
      <c r="I159" s="62"/>
      <c r="J159" s="62"/>
    </row>
    <row r="160" spans="1:10" x14ac:dyDescent="0.25">
      <c r="A160" s="75"/>
      <c r="B160" s="75"/>
      <c r="C160" s="76">
        <v>2.4305555555555556E-2</v>
      </c>
      <c r="D160" s="16">
        <f t="shared" si="9"/>
        <v>35</v>
      </c>
      <c r="E160" s="27">
        <f t="shared" si="10"/>
        <v>26</v>
      </c>
      <c r="F160" s="75">
        <v>2</v>
      </c>
      <c r="G160" s="75">
        <v>2</v>
      </c>
      <c r="H160" s="62"/>
      <c r="I160" s="62"/>
      <c r="J160" s="62"/>
    </row>
    <row r="161" spans="1:10" x14ac:dyDescent="0.25">
      <c r="A161" s="75"/>
      <c r="B161" s="75"/>
      <c r="C161" s="76">
        <v>2.4999999999999998E-2</v>
      </c>
      <c r="D161" s="16">
        <f t="shared" si="9"/>
        <v>35.999999999999993</v>
      </c>
      <c r="E161" s="27">
        <f t="shared" si="10"/>
        <v>26.999999999999993</v>
      </c>
      <c r="F161" s="75">
        <v>3</v>
      </c>
      <c r="G161" s="75"/>
      <c r="H161" s="62"/>
      <c r="I161" s="62"/>
      <c r="J161" s="62"/>
    </row>
    <row r="162" spans="1:10" x14ac:dyDescent="0.25">
      <c r="A162" s="75"/>
      <c r="B162" s="75"/>
      <c r="C162" s="76">
        <v>2.6388888888888889E-2</v>
      </c>
      <c r="D162" s="16">
        <f t="shared" si="9"/>
        <v>38</v>
      </c>
      <c r="E162" s="27">
        <f t="shared" si="10"/>
        <v>29</v>
      </c>
      <c r="F162" s="75">
        <v>1</v>
      </c>
      <c r="G162" s="75">
        <v>2</v>
      </c>
      <c r="H162" s="62"/>
      <c r="I162" s="62"/>
      <c r="J162" s="62"/>
    </row>
    <row r="163" spans="1:10" x14ac:dyDescent="0.25">
      <c r="A163" s="75"/>
      <c r="B163" s="75"/>
      <c r="C163" s="76">
        <v>3.4722222222222224E-2</v>
      </c>
      <c r="D163" s="16">
        <f t="shared" si="9"/>
        <v>50</v>
      </c>
      <c r="E163" s="27">
        <f t="shared" si="10"/>
        <v>41</v>
      </c>
      <c r="F163" s="75">
        <v>1</v>
      </c>
      <c r="G163" s="75">
        <v>2</v>
      </c>
      <c r="H163" s="62"/>
      <c r="I163" s="62"/>
      <c r="J163" s="62"/>
    </row>
    <row r="164" spans="1:10" x14ac:dyDescent="0.25">
      <c r="A164" s="75"/>
      <c r="B164" s="75"/>
      <c r="C164" s="76">
        <v>3.5416666666666666E-2</v>
      </c>
      <c r="D164" s="16">
        <f t="shared" si="9"/>
        <v>51</v>
      </c>
      <c r="E164" s="27">
        <f t="shared" si="10"/>
        <v>42</v>
      </c>
      <c r="F164" s="75">
        <v>1</v>
      </c>
      <c r="G164" s="75">
        <v>2</v>
      </c>
      <c r="H164" s="62"/>
      <c r="I164" s="62"/>
      <c r="J164" s="62"/>
    </row>
    <row r="165" spans="1:10" x14ac:dyDescent="0.25">
      <c r="A165" s="75"/>
      <c r="B165" s="75"/>
      <c r="C165" s="76">
        <v>3.7499999999999999E-2</v>
      </c>
      <c r="D165" s="16">
        <f t="shared" si="9"/>
        <v>54</v>
      </c>
      <c r="E165" s="27">
        <f t="shared" si="10"/>
        <v>45</v>
      </c>
      <c r="F165" s="75">
        <v>1</v>
      </c>
      <c r="G165" s="75">
        <v>3</v>
      </c>
      <c r="H165" s="62"/>
      <c r="I165" s="62"/>
      <c r="J165" s="62"/>
    </row>
    <row r="166" spans="1:10" x14ac:dyDescent="0.25">
      <c r="A166" s="75"/>
      <c r="B166" s="75"/>
      <c r="C166" s="76">
        <v>4.1666666666666664E-2</v>
      </c>
      <c r="D166" s="16">
        <f t="shared" si="9"/>
        <v>60</v>
      </c>
      <c r="E166" s="27">
        <f t="shared" si="10"/>
        <v>51</v>
      </c>
      <c r="F166" s="75">
        <v>1</v>
      </c>
      <c r="G166" s="75">
        <v>3</v>
      </c>
      <c r="H166" s="62"/>
      <c r="I166" s="62"/>
      <c r="J166" s="62"/>
    </row>
    <row r="167" spans="1:10" x14ac:dyDescent="0.25">
      <c r="A167" s="75"/>
      <c r="B167" s="75"/>
      <c r="C167" s="76">
        <v>4.2361111111111106E-2</v>
      </c>
      <c r="D167" s="16">
        <f t="shared" si="9"/>
        <v>61</v>
      </c>
      <c r="E167" s="27">
        <f t="shared" si="10"/>
        <v>52</v>
      </c>
      <c r="F167" s="75">
        <v>4</v>
      </c>
      <c r="G167" s="75"/>
      <c r="H167" s="62"/>
      <c r="I167" s="62"/>
      <c r="J167" s="62"/>
    </row>
    <row r="168" spans="1:10" x14ac:dyDescent="0.25">
      <c r="A168" s="75"/>
      <c r="B168" s="75"/>
      <c r="C168" s="76">
        <v>4.3750000000000004E-2</v>
      </c>
      <c r="D168" s="16">
        <f t="shared" si="9"/>
        <v>63.000000000000014</v>
      </c>
      <c r="E168" s="27">
        <f t="shared" si="10"/>
        <v>54.000000000000014</v>
      </c>
      <c r="F168" s="75">
        <v>5</v>
      </c>
      <c r="G168" s="75"/>
      <c r="H168" s="62"/>
      <c r="I168" s="62"/>
      <c r="J168" s="62"/>
    </row>
    <row r="169" spans="1:10" x14ac:dyDescent="0.25">
      <c r="A169" s="75"/>
      <c r="B169" s="75"/>
      <c r="C169" s="76">
        <v>4.5833333333333337E-2</v>
      </c>
      <c r="D169" s="16">
        <f t="shared" si="9"/>
        <v>66</v>
      </c>
      <c r="E169" s="27">
        <f t="shared" si="10"/>
        <v>57</v>
      </c>
      <c r="F169" s="75">
        <v>1</v>
      </c>
      <c r="G169" s="75">
        <v>2</v>
      </c>
      <c r="H169" s="62"/>
      <c r="I169" s="62"/>
      <c r="J169" s="62"/>
    </row>
    <row r="170" spans="1:10" x14ac:dyDescent="0.25">
      <c r="A170" s="75"/>
      <c r="B170" s="75"/>
      <c r="C170" s="76">
        <v>4.6527777777777779E-2</v>
      </c>
      <c r="D170" s="16">
        <f t="shared" si="9"/>
        <v>67</v>
      </c>
      <c r="E170" s="27">
        <f t="shared" si="10"/>
        <v>58</v>
      </c>
      <c r="F170" s="75">
        <v>1</v>
      </c>
      <c r="G170" s="75">
        <v>2</v>
      </c>
      <c r="H170" s="62"/>
      <c r="I170" s="62"/>
      <c r="J170" s="62"/>
    </row>
    <row r="171" spans="1:10" x14ac:dyDescent="0.25">
      <c r="A171" s="75"/>
      <c r="B171" s="75"/>
      <c r="C171" s="76">
        <v>4.7222222222222221E-2</v>
      </c>
      <c r="D171" s="16">
        <f t="shared" si="9"/>
        <v>68</v>
      </c>
      <c r="E171" s="27">
        <f t="shared" si="10"/>
        <v>59</v>
      </c>
      <c r="F171" s="75">
        <v>4</v>
      </c>
      <c r="G171" s="75"/>
      <c r="H171" s="62"/>
      <c r="I171" s="62"/>
      <c r="J171" s="62"/>
    </row>
    <row r="172" spans="1:10" x14ac:dyDescent="0.25">
      <c r="A172" s="75"/>
      <c r="B172" s="75"/>
      <c r="C172" s="76">
        <v>4.7916666666666663E-2</v>
      </c>
      <c r="D172" s="16">
        <f t="shared" si="9"/>
        <v>69</v>
      </c>
      <c r="E172" s="27">
        <f t="shared" si="10"/>
        <v>60</v>
      </c>
      <c r="F172" s="75">
        <v>5</v>
      </c>
      <c r="G172" s="75"/>
      <c r="H172" s="62"/>
      <c r="I172" s="62"/>
      <c r="J172" s="62"/>
    </row>
    <row r="173" spans="1:10" x14ac:dyDescent="0.25">
      <c r="A173" s="75"/>
      <c r="B173" s="75"/>
      <c r="C173" s="76">
        <v>6.25E-2</v>
      </c>
      <c r="D173" s="16">
        <f t="shared" si="9"/>
        <v>90</v>
      </c>
      <c r="E173" s="27">
        <f t="shared" si="10"/>
        <v>81</v>
      </c>
      <c r="F173" s="75">
        <v>4</v>
      </c>
      <c r="G173" s="75"/>
      <c r="H173" s="62"/>
      <c r="I173" s="62"/>
      <c r="J173" s="62"/>
    </row>
    <row r="174" spans="1:10" x14ac:dyDescent="0.25">
      <c r="A174" s="75"/>
      <c r="B174" s="75"/>
      <c r="C174" s="76">
        <v>6.3194444444444442E-2</v>
      </c>
      <c r="D174" s="16">
        <f t="shared" si="9"/>
        <v>91</v>
      </c>
      <c r="E174" s="27">
        <f t="shared" si="10"/>
        <v>82</v>
      </c>
      <c r="F174" s="75">
        <v>5</v>
      </c>
      <c r="G174" s="75"/>
      <c r="H174" s="62"/>
      <c r="I174" s="62"/>
      <c r="J174" s="62"/>
    </row>
    <row r="175" spans="1:10" x14ac:dyDescent="0.25">
      <c r="A175" s="75"/>
      <c r="B175" s="75"/>
      <c r="C175" s="76">
        <v>6.3888888888888884E-2</v>
      </c>
      <c r="D175" s="16">
        <f t="shared" si="9"/>
        <v>92</v>
      </c>
      <c r="E175" s="27">
        <f t="shared" si="10"/>
        <v>83</v>
      </c>
      <c r="F175" s="75">
        <v>1</v>
      </c>
      <c r="G175" s="75">
        <v>2</v>
      </c>
      <c r="H175" s="62"/>
      <c r="I175" s="62"/>
      <c r="J175" s="62"/>
    </row>
    <row r="176" spans="1:10" x14ac:dyDescent="0.25">
      <c r="A176" s="75"/>
      <c r="B176" s="75"/>
      <c r="C176" s="76">
        <v>6.5277777777777782E-2</v>
      </c>
      <c r="D176" s="16">
        <f t="shared" si="9"/>
        <v>94</v>
      </c>
      <c r="E176" s="27">
        <f t="shared" si="10"/>
        <v>85</v>
      </c>
      <c r="F176" s="75">
        <v>1</v>
      </c>
      <c r="G176" s="75">
        <v>2</v>
      </c>
      <c r="H176" s="62"/>
      <c r="I176" s="62"/>
      <c r="J176" s="62"/>
    </row>
    <row r="177" spans="1:10" x14ac:dyDescent="0.25">
      <c r="A177" s="75"/>
      <c r="B177" s="75"/>
      <c r="C177" s="76">
        <v>6.6666666666666666E-2</v>
      </c>
      <c r="D177" s="16">
        <f t="shared" si="9"/>
        <v>96</v>
      </c>
      <c r="E177" s="27">
        <f t="shared" si="10"/>
        <v>87</v>
      </c>
      <c r="F177" s="75">
        <v>1</v>
      </c>
      <c r="G177" s="75">
        <v>3</v>
      </c>
      <c r="H177" s="62"/>
      <c r="I177" s="62"/>
      <c r="J177" s="62"/>
    </row>
    <row r="178" spans="1:10" x14ac:dyDescent="0.25">
      <c r="A178" s="75"/>
      <c r="B178" s="75"/>
      <c r="C178" s="76">
        <v>6.805555555555555E-2</v>
      </c>
      <c r="D178" s="16">
        <f t="shared" si="9"/>
        <v>98</v>
      </c>
      <c r="E178" s="27">
        <f t="shared" si="10"/>
        <v>89</v>
      </c>
      <c r="F178" s="75">
        <v>1</v>
      </c>
      <c r="G178" s="75">
        <v>2</v>
      </c>
      <c r="H178" s="62"/>
      <c r="I178" s="62"/>
      <c r="J178" s="62"/>
    </row>
    <row r="179" spans="1:10" x14ac:dyDescent="0.25">
      <c r="A179" s="75"/>
      <c r="B179" s="75"/>
      <c r="C179" s="76">
        <v>6.8749999999999992E-2</v>
      </c>
      <c r="D179" s="16">
        <f t="shared" si="9"/>
        <v>98.999999999999972</v>
      </c>
      <c r="E179" s="27">
        <f t="shared" si="10"/>
        <v>89.999999999999972</v>
      </c>
      <c r="F179" s="75">
        <v>1</v>
      </c>
      <c r="G179" s="75">
        <v>3</v>
      </c>
      <c r="H179" s="62"/>
      <c r="I179" s="62"/>
      <c r="J179" s="62"/>
    </row>
    <row r="180" spans="1:10" x14ac:dyDescent="0.25">
      <c r="A180" s="75"/>
      <c r="B180" s="75"/>
      <c r="C180" s="76">
        <v>7.5694444444444439E-2</v>
      </c>
      <c r="D180" s="16">
        <f t="shared" si="9"/>
        <v>108.99999999999999</v>
      </c>
      <c r="E180" s="27">
        <f t="shared" si="10"/>
        <v>99.999999999999986</v>
      </c>
      <c r="F180" s="75">
        <v>1</v>
      </c>
      <c r="G180" s="75">
        <v>2</v>
      </c>
      <c r="H180" s="62"/>
      <c r="I180" s="62"/>
      <c r="J180" s="62"/>
    </row>
    <row r="181" spans="1:10" x14ac:dyDescent="0.25">
      <c r="A181" s="75"/>
      <c r="B181" s="75"/>
      <c r="C181" s="76">
        <v>8.4722222222222213E-2</v>
      </c>
      <c r="D181" s="16">
        <f t="shared" si="9"/>
        <v>122</v>
      </c>
      <c r="E181" s="27">
        <f t="shared" si="10"/>
        <v>113</v>
      </c>
      <c r="F181" s="75">
        <v>1</v>
      </c>
      <c r="G181" s="75">
        <v>2</v>
      </c>
      <c r="H181" s="62"/>
      <c r="I181" s="62"/>
      <c r="J181" s="62"/>
    </row>
    <row r="182" spans="1:10" x14ac:dyDescent="0.25">
      <c r="A182" s="75"/>
      <c r="B182" s="75"/>
      <c r="C182" s="76">
        <v>8.6111111111111124E-2</v>
      </c>
      <c r="D182" s="16">
        <f t="shared" si="9"/>
        <v>124.00000000000003</v>
      </c>
      <c r="E182" s="27">
        <f t="shared" si="10"/>
        <v>115.00000000000003</v>
      </c>
      <c r="F182" s="75">
        <v>4</v>
      </c>
      <c r="G182" s="75"/>
      <c r="H182" s="62"/>
      <c r="I182" s="62"/>
      <c r="J182" s="62"/>
    </row>
    <row r="183" spans="1:10" x14ac:dyDescent="0.25">
      <c r="A183" s="75"/>
      <c r="B183" s="75"/>
      <c r="C183" s="76">
        <v>8.7500000000000008E-2</v>
      </c>
      <c r="D183" s="16">
        <f t="shared" si="9"/>
        <v>126.00000000000003</v>
      </c>
      <c r="E183" s="27">
        <f t="shared" si="10"/>
        <v>117.00000000000003</v>
      </c>
      <c r="F183" s="75">
        <v>5</v>
      </c>
      <c r="G183" s="75"/>
      <c r="H183" s="62"/>
      <c r="I183" s="62"/>
      <c r="J183" s="62"/>
    </row>
    <row r="184" spans="1:10" x14ac:dyDescent="0.25">
      <c r="A184" s="75"/>
      <c r="B184" s="75"/>
      <c r="C184" s="76">
        <v>8.8888888888888892E-2</v>
      </c>
      <c r="D184" s="16">
        <f t="shared" si="9"/>
        <v>128</v>
      </c>
      <c r="E184" s="27">
        <f t="shared" si="10"/>
        <v>119</v>
      </c>
      <c r="F184" s="75">
        <v>1</v>
      </c>
      <c r="G184" s="75">
        <v>2</v>
      </c>
      <c r="H184" s="62"/>
      <c r="I184" s="62"/>
      <c r="J184" s="62"/>
    </row>
    <row r="185" spans="1:10" x14ac:dyDescent="0.25">
      <c r="A185" s="75"/>
      <c r="B185" s="75"/>
      <c r="C185" s="76">
        <v>8.9583333333333334E-2</v>
      </c>
      <c r="D185" s="16">
        <f t="shared" si="9"/>
        <v>129</v>
      </c>
      <c r="E185" s="27">
        <f t="shared" si="10"/>
        <v>120</v>
      </c>
      <c r="F185" s="75">
        <v>1</v>
      </c>
      <c r="G185" s="75">
        <v>2</v>
      </c>
      <c r="H185" s="62"/>
      <c r="I185" s="62"/>
      <c r="J185" s="62"/>
    </row>
    <row r="186" spans="1:10" x14ac:dyDescent="0.25">
      <c r="A186" s="75"/>
      <c r="B186" s="75"/>
      <c r="C186" s="76">
        <v>8.9583333333333334E-2</v>
      </c>
      <c r="D186" s="16">
        <f t="shared" si="9"/>
        <v>129</v>
      </c>
      <c r="E186" s="27">
        <f t="shared" si="10"/>
        <v>120</v>
      </c>
      <c r="F186" s="75">
        <v>8</v>
      </c>
      <c r="G186" s="75"/>
      <c r="H186" s="62"/>
      <c r="I186" s="62"/>
      <c r="J186" s="62"/>
    </row>
    <row r="187" spans="1:10" x14ac:dyDescent="0.25">
      <c r="A187" s="75">
        <v>1</v>
      </c>
      <c r="B187" s="75">
        <v>16</v>
      </c>
      <c r="C187" s="76">
        <v>5.5555555555555558E-3</v>
      </c>
      <c r="D187" s="16">
        <f t="shared" si="9"/>
        <v>8</v>
      </c>
      <c r="E187" s="27">
        <f>D187-8</f>
        <v>0</v>
      </c>
      <c r="F187" s="75">
        <v>0</v>
      </c>
      <c r="G187" s="75"/>
      <c r="H187" s="62"/>
      <c r="I187" s="62"/>
      <c r="J187" s="62"/>
    </row>
    <row r="188" spans="1:10" x14ac:dyDescent="0.25">
      <c r="A188" s="75"/>
      <c r="B188" s="75"/>
      <c r="C188" s="76">
        <v>6.9444444444444441E-3</v>
      </c>
      <c r="D188" s="16">
        <f t="shared" si="9"/>
        <v>10</v>
      </c>
      <c r="E188" s="27">
        <f t="shared" ref="E188:E199" si="11">D188-8</f>
        <v>2</v>
      </c>
      <c r="F188" s="75">
        <v>1</v>
      </c>
      <c r="G188" s="75">
        <v>2</v>
      </c>
      <c r="H188" s="62"/>
      <c r="I188" s="62"/>
      <c r="J188" s="62"/>
    </row>
    <row r="189" spans="1:10" x14ac:dyDescent="0.25">
      <c r="A189" s="75"/>
      <c r="B189" s="75"/>
      <c r="C189" s="76">
        <v>1.3194444444444444E-2</v>
      </c>
      <c r="D189" s="16">
        <f t="shared" si="9"/>
        <v>19</v>
      </c>
      <c r="E189" s="27">
        <f t="shared" si="11"/>
        <v>11</v>
      </c>
      <c r="F189" s="75">
        <v>1</v>
      </c>
      <c r="G189" s="75">
        <v>2</v>
      </c>
      <c r="H189" s="62"/>
      <c r="I189" s="62"/>
      <c r="J189" s="62"/>
    </row>
    <row r="190" spans="1:10" x14ac:dyDescent="0.25">
      <c r="A190" s="75"/>
      <c r="B190" s="75"/>
      <c r="C190" s="76">
        <v>1.5277777777777777E-2</v>
      </c>
      <c r="D190" s="16">
        <f t="shared" si="9"/>
        <v>22</v>
      </c>
      <c r="E190" s="27">
        <f t="shared" si="11"/>
        <v>14</v>
      </c>
      <c r="F190" s="75">
        <v>1</v>
      </c>
      <c r="G190" s="75">
        <v>2</v>
      </c>
      <c r="H190" s="62"/>
      <c r="I190" s="62"/>
      <c r="J190" s="62"/>
    </row>
    <row r="191" spans="1:10" x14ac:dyDescent="0.25">
      <c r="A191" s="75"/>
      <c r="B191" s="75"/>
      <c r="C191" s="76">
        <v>1.5972222222222224E-2</v>
      </c>
      <c r="D191" s="16">
        <f t="shared" si="9"/>
        <v>23.000000000000004</v>
      </c>
      <c r="E191" s="27">
        <f t="shared" si="11"/>
        <v>15.000000000000004</v>
      </c>
      <c r="F191" s="75">
        <v>1</v>
      </c>
      <c r="G191" s="75">
        <v>2</v>
      </c>
      <c r="H191" s="62"/>
      <c r="I191" s="62"/>
      <c r="J191" s="62"/>
    </row>
    <row r="192" spans="1:10" x14ac:dyDescent="0.25">
      <c r="A192" s="75"/>
      <c r="B192" s="75"/>
      <c r="C192" s="76">
        <v>1.8055555555555557E-2</v>
      </c>
      <c r="D192" s="16">
        <f t="shared" si="9"/>
        <v>26.000000000000004</v>
      </c>
      <c r="E192" s="27">
        <f t="shared" si="11"/>
        <v>18.000000000000004</v>
      </c>
      <c r="F192" s="75">
        <v>1</v>
      </c>
      <c r="G192" s="75">
        <v>2</v>
      </c>
      <c r="H192" s="62"/>
      <c r="I192" s="62"/>
      <c r="J192" s="62"/>
    </row>
    <row r="193" spans="1:10" x14ac:dyDescent="0.25">
      <c r="A193" s="75"/>
      <c r="B193" s="75"/>
      <c r="C193" s="76">
        <v>2.4999999999999998E-2</v>
      </c>
      <c r="D193" s="16">
        <f t="shared" si="9"/>
        <v>35.999999999999993</v>
      </c>
      <c r="E193" s="27">
        <f t="shared" si="11"/>
        <v>27.999999999999993</v>
      </c>
      <c r="F193" s="75">
        <v>1</v>
      </c>
      <c r="G193" s="75">
        <v>4</v>
      </c>
      <c r="H193" s="62"/>
      <c r="I193" s="62"/>
      <c r="J193" s="62"/>
    </row>
    <row r="194" spans="1:10" x14ac:dyDescent="0.25">
      <c r="A194" s="75"/>
      <c r="B194" s="75"/>
      <c r="C194" s="76">
        <v>2.6388888888888889E-2</v>
      </c>
      <c r="D194" s="16">
        <f t="shared" si="9"/>
        <v>38</v>
      </c>
      <c r="E194" s="27">
        <f t="shared" si="11"/>
        <v>30</v>
      </c>
      <c r="F194" s="75">
        <v>2</v>
      </c>
      <c r="G194" s="75">
        <v>3</v>
      </c>
      <c r="H194" s="62"/>
      <c r="I194" s="62"/>
      <c r="J194" s="62"/>
    </row>
    <row r="195" spans="1:10" x14ac:dyDescent="0.25">
      <c r="A195" s="75"/>
      <c r="B195" s="75"/>
      <c r="C195" s="76">
        <v>2.7083333333333334E-2</v>
      </c>
      <c r="D195" s="16">
        <f t="shared" si="9"/>
        <v>39</v>
      </c>
      <c r="E195" s="27">
        <f t="shared" si="11"/>
        <v>31</v>
      </c>
      <c r="F195" s="75">
        <v>3</v>
      </c>
      <c r="G195" s="75"/>
      <c r="H195" s="62"/>
      <c r="I195" s="62"/>
      <c r="J195" s="62"/>
    </row>
    <row r="196" spans="1:10" x14ac:dyDescent="0.25">
      <c r="A196" s="75"/>
      <c r="B196" s="75"/>
      <c r="C196" s="76">
        <v>7.0833333333333331E-2</v>
      </c>
      <c r="D196" s="16">
        <f t="shared" si="9"/>
        <v>102</v>
      </c>
      <c r="E196" s="27">
        <f t="shared" si="11"/>
        <v>94</v>
      </c>
      <c r="F196" s="75">
        <v>1</v>
      </c>
      <c r="G196" s="75">
        <v>2</v>
      </c>
      <c r="H196" s="62"/>
      <c r="I196" s="62"/>
      <c r="J196" s="62"/>
    </row>
    <row r="197" spans="1:10" x14ac:dyDescent="0.25">
      <c r="A197" s="75"/>
      <c r="B197" s="75"/>
      <c r="C197" s="76">
        <v>7.1527777777777787E-2</v>
      </c>
      <c r="D197" s="16">
        <f t="shared" si="9"/>
        <v>103</v>
      </c>
      <c r="E197" s="27">
        <f t="shared" si="11"/>
        <v>95</v>
      </c>
      <c r="F197" s="75">
        <v>1</v>
      </c>
      <c r="G197" s="75">
        <v>2</v>
      </c>
      <c r="H197" s="62"/>
      <c r="I197" s="62"/>
      <c r="J197" s="62"/>
    </row>
    <row r="198" spans="1:10" x14ac:dyDescent="0.25">
      <c r="A198" s="75"/>
      <c r="B198" s="75"/>
      <c r="C198" s="76">
        <v>7.5694444444444439E-2</v>
      </c>
      <c r="D198" s="16">
        <f t="shared" si="9"/>
        <v>108.99999999999999</v>
      </c>
      <c r="E198" s="27">
        <f t="shared" si="11"/>
        <v>100.99999999999999</v>
      </c>
      <c r="F198" s="75">
        <v>1</v>
      </c>
      <c r="G198" s="75">
        <v>3</v>
      </c>
      <c r="H198" s="62"/>
      <c r="I198" s="62"/>
      <c r="J198" s="62"/>
    </row>
    <row r="199" spans="1:10" x14ac:dyDescent="0.25">
      <c r="A199" s="75"/>
      <c r="B199" s="75"/>
      <c r="C199" s="76">
        <v>8.8888888888888892E-2</v>
      </c>
      <c r="D199" s="16">
        <f t="shared" si="9"/>
        <v>128</v>
      </c>
      <c r="E199" s="27">
        <f t="shared" si="11"/>
        <v>120</v>
      </c>
      <c r="F199" s="75">
        <v>8</v>
      </c>
      <c r="G199" s="75"/>
      <c r="H199" s="62"/>
      <c r="I199" s="62"/>
      <c r="J199" s="62"/>
    </row>
    <row r="200" spans="1:10" x14ac:dyDescent="0.25">
      <c r="A200" s="75">
        <v>1</v>
      </c>
      <c r="B200" s="75">
        <v>18</v>
      </c>
      <c r="C200" s="76">
        <v>4.8611111111111112E-3</v>
      </c>
      <c r="D200" s="16">
        <f t="shared" si="9"/>
        <v>7</v>
      </c>
      <c r="E200" s="27">
        <f>D200-7</f>
        <v>0</v>
      </c>
      <c r="F200" s="75">
        <v>0</v>
      </c>
      <c r="G200" s="75"/>
      <c r="H200" s="62"/>
      <c r="I200" s="62"/>
      <c r="J200" s="62"/>
    </row>
    <row r="201" spans="1:10" x14ac:dyDescent="0.25">
      <c r="A201" s="75"/>
      <c r="B201" s="75"/>
      <c r="C201" s="76">
        <v>5.5555555555555558E-3</v>
      </c>
      <c r="D201" s="16">
        <f t="shared" ref="D201:D264" si="12">C201*60*24</f>
        <v>8</v>
      </c>
      <c r="E201" s="27">
        <f t="shared" ref="E201:E254" si="13">D201-7</f>
        <v>1</v>
      </c>
      <c r="F201" s="75">
        <v>4</v>
      </c>
      <c r="G201" s="75"/>
      <c r="H201" s="62"/>
      <c r="I201" s="62"/>
      <c r="J201" s="62"/>
    </row>
    <row r="202" spans="1:10" x14ac:dyDescent="0.25">
      <c r="A202" s="75"/>
      <c r="B202" s="75"/>
      <c r="C202" s="76">
        <v>6.2499999999999995E-3</v>
      </c>
      <c r="D202" s="16">
        <f t="shared" si="12"/>
        <v>8.9999999999999982</v>
      </c>
      <c r="E202" s="27">
        <f t="shared" si="13"/>
        <v>1.9999999999999982</v>
      </c>
      <c r="F202" s="75">
        <v>5</v>
      </c>
      <c r="G202" s="75"/>
      <c r="H202" s="62"/>
      <c r="I202" s="62"/>
      <c r="J202" s="62"/>
    </row>
    <row r="203" spans="1:10" x14ac:dyDescent="0.25">
      <c r="A203" s="75"/>
      <c r="B203" s="75"/>
      <c r="C203" s="76">
        <v>6.9444444444444441E-3</v>
      </c>
      <c r="D203" s="16">
        <f t="shared" si="12"/>
        <v>10</v>
      </c>
      <c r="E203" s="27">
        <f t="shared" si="13"/>
        <v>3</v>
      </c>
      <c r="F203" s="75">
        <v>4</v>
      </c>
      <c r="G203" s="75"/>
      <c r="H203" s="62"/>
      <c r="I203" s="62"/>
      <c r="J203" s="62"/>
    </row>
    <row r="204" spans="1:10" x14ac:dyDescent="0.25">
      <c r="A204" s="75"/>
      <c r="B204" s="75"/>
      <c r="C204" s="76">
        <v>7.6388888888888886E-3</v>
      </c>
      <c r="D204" s="16">
        <f t="shared" si="12"/>
        <v>11</v>
      </c>
      <c r="E204" s="27">
        <f t="shared" si="13"/>
        <v>4</v>
      </c>
      <c r="F204" s="75">
        <v>5</v>
      </c>
      <c r="G204" s="75"/>
      <c r="H204" s="62"/>
      <c r="I204" s="62"/>
      <c r="J204" s="62"/>
    </row>
    <row r="205" spans="1:10" x14ac:dyDescent="0.25">
      <c r="A205" s="75"/>
      <c r="B205" s="75"/>
      <c r="C205" s="76">
        <v>7.6388888888888886E-3</v>
      </c>
      <c r="D205" s="16">
        <f t="shared" si="12"/>
        <v>11</v>
      </c>
      <c r="E205" s="27">
        <f t="shared" si="13"/>
        <v>4</v>
      </c>
      <c r="F205" s="75">
        <v>4</v>
      </c>
      <c r="G205" s="75"/>
      <c r="H205" s="62"/>
      <c r="I205" s="62"/>
      <c r="J205" s="62"/>
    </row>
    <row r="206" spans="1:10" x14ac:dyDescent="0.25">
      <c r="A206" s="75"/>
      <c r="B206" s="75"/>
      <c r="C206" s="76">
        <v>9.0277777777777787E-3</v>
      </c>
      <c r="D206" s="16">
        <f t="shared" si="12"/>
        <v>13.000000000000002</v>
      </c>
      <c r="E206" s="27">
        <f t="shared" si="13"/>
        <v>6.0000000000000018</v>
      </c>
      <c r="F206" s="75">
        <v>5</v>
      </c>
      <c r="G206" s="75"/>
      <c r="H206" s="62"/>
      <c r="I206" s="62"/>
      <c r="J206" s="62"/>
    </row>
    <row r="207" spans="1:10" x14ac:dyDescent="0.25">
      <c r="A207" s="75"/>
      <c r="B207" s="75"/>
      <c r="C207" s="76">
        <v>1.0416666666666666E-2</v>
      </c>
      <c r="D207" s="16">
        <f t="shared" si="12"/>
        <v>15</v>
      </c>
      <c r="E207" s="27">
        <f t="shared" si="13"/>
        <v>8</v>
      </c>
      <c r="F207" s="75">
        <v>6</v>
      </c>
      <c r="G207" s="75"/>
      <c r="H207" s="62"/>
      <c r="I207" s="62"/>
      <c r="J207" s="62"/>
    </row>
    <row r="208" spans="1:10" x14ac:dyDescent="0.25">
      <c r="A208" s="75"/>
      <c r="B208" s="75"/>
      <c r="C208" s="76">
        <v>1.1805555555555555E-2</v>
      </c>
      <c r="D208" s="16">
        <f t="shared" si="12"/>
        <v>17</v>
      </c>
      <c r="E208" s="27">
        <f t="shared" si="13"/>
        <v>10</v>
      </c>
      <c r="F208" s="75">
        <v>7</v>
      </c>
      <c r="G208" s="75"/>
      <c r="H208" s="62"/>
      <c r="I208" s="62"/>
      <c r="J208" s="62"/>
    </row>
    <row r="209" spans="1:10" x14ac:dyDescent="0.25">
      <c r="A209" s="75"/>
      <c r="B209" s="75"/>
      <c r="C209" s="76">
        <v>1.1805555555555555E-2</v>
      </c>
      <c r="D209" s="16">
        <f t="shared" si="12"/>
        <v>17</v>
      </c>
      <c r="E209" s="27">
        <f t="shared" si="13"/>
        <v>10</v>
      </c>
      <c r="F209" s="75">
        <v>6</v>
      </c>
      <c r="G209" s="75"/>
      <c r="H209" s="62"/>
      <c r="I209" s="62"/>
      <c r="J209" s="62"/>
    </row>
    <row r="210" spans="1:10" x14ac:dyDescent="0.25">
      <c r="A210" s="75"/>
      <c r="B210" s="75"/>
      <c r="C210" s="76">
        <v>1.2499999999999999E-2</v>
      </c>
      <c r="D210" s="16">
        <f t="shared" si="12"/>
        <v>17.999999999999996</v>
      </c>
      <c r="E210" s="27">
        <f t="shared" si="13"/>
        <v>10.999999999999996</v>
      </c>
      <c r="F210" s="75">
        <v>7</v>
      </c>
      <c r="G210" s="75"/>
      <c r="H210" s="73"/>
      <c r="I210" s="73"/>
      <c r="J210" s="73"/>
    </row>
    <row r="211" spans="1:10" x14ac:dyDescent="0.25">
      <c r="A211" s="75"/>
      <c r="B211" s="75"/>
      <c r="C211" s="76">
        <v>1.3194444444444444E-2</v>
      </c>
      <c r="D211" s="16">
        <f t="shared" si="12"/>
        <v>19</v>
      </c>
      <c r="E211" s="27">
        <f t="shared" si="13"/>
        <v>12</v>
      </c>
      <c r="F211" s="75">
        <v>4</v>
      </c>
      <c r="G211" s="75"/>
      <c r="H211" s="73"/>
      <c r="I211" s="73"/>
      <c r="J211" s="73"/>
    </row>
    <row r="212" spans="1:10" x14ac:dyDescent="0.25">
      <c r="A212" s="75"/>
      <c r="B212" s="75"/>
      <c r="C212" s="76">
        <v>1.3888888888888888E-2</v>
      </c>
      <c r="D212" s="16">
        <f t="shared" si="12"/>
        <v>20</v>
      </c>
      <c r="E212" s="27">
        <f t="shared" si="13"/>
        <v>13</v>
      </c>
      <c r="F212" s="75">
        <v>5</v>
      </c>
      <c r="G212" s="75"/>
      <c r="H212" s="73"/>
      <c r="I212" s="73"/>
      <c r="J212" s="73"/>
    </row>
    <row r="213" spans="1:10" x14ac:dyDescent="0.25">
      <c r="A213" s="75"/>
      <c r="B213" s="75"/>
      <c r="C213" s="76">
        <v>1.5277777777777777E-2</v>
      </c>
      <c r="D213" s="16">
        <f t="shared" si="12"/>
        <v>22</v>
      </c>
      <c r="E213" s="27">
        <f t="shared" si="13"/>
        <v>15</v>
      </c>
      <c r="F213" s="75">
        <v>4</v>
      </c>
      <c r="G213" s="75"/>
      <c r="H213" s="73"/>
      <c r="I213" s="73"/>
      <c r="J213" s="73"/>
    </row>
    <row r="214" spans="1:10" x14ac:dyDescent="0.25">
      <c r="A214" s="75"/>
      <c r="B214" s="75"/>
      <c r="C214" s="76">
        <v>1.5972222222222224E-2</v>
      </c>
      <c r="D214" s="16">
        <f t="shared" si="12"/>
        <v>23.000000000000004</v>
      </c>
      <c r="E214" s="27">
        <f t="shared" si="13"/>
        <v>16.000000000000004</v>
      </c>
      <c r="F214" s="75">
        <v>5</v>
      </c>
      <c r="G214" s="75"/>
      <c r="H214" s="73"/>
      <c r="I214" s="73"/>
      <c r="J214" s="73"/>
    </row>
    <row r="215" spans="1:10" x14ac:dyDescent="0.25">
      <c r="A215" s="75"/>
      <c r="B215" s="75"/>
      <c r="C215" s="76">
        <v>1.6666666666666666E-2</v>
      </c>
      <c r="D215" s="16">
        <f t="shared" si="12"/>
        <v>24</v>
      </c>
      <c r="E215" s="27">
        <f t="shared" si="13"/>
        <v>17</v>
      </c>
      <c r="F215" s="75">
        <v>6</v>
      </c>
      <c r="G215" s="75"/>
      <c r="H215" s="73"/>
      <c r="I215" s="73"/>
      <c r="J215" s="73"/>
    </row>
    <row r="216" spans="1:10" x14ac:dyDescent="0.25">
      <c r="A216" s="75"/>
      <c r="B216" s="75"/>
      <c r="C216" s="76">
        <v>1.7361111111111112E-2</v>
      </c>
      <c r="D216" s="16">
        <f t="shared" si="12"/>
        <v>25</v>
      </c>
      <c r="E216" s="27">
        <f t="shared" si="13"/>
        <v>18</v>
      </c>
      <c r="F216" s="75">
        <v>7</v>
      </c>
      <c r="G216" s="75"/>
      <c r="H216" s="73"/>
      <c r="I216" s="73"/>
      <c r="J216" s="73"/>
    </row>
    <row r="217" spans="1:10" x14ac:dyDescent="0.25">
      <c r="A217" s="75"/>
      <c r="B217" s="75"/>
      <c r="C217" s="76">
        <v>1.8055555555555557E-2</v>
      </c>
      <c r="D217" s="16">
        <f t="shared" si="12"/>
        <v>26.000000000000004</v>
      </c>
      <c r="E217" s="27">
        <f t="shared" si="13"/>
        <v>19.000000000000004</v>
      </c>
      <c r="F217" s="75">
        <v>1</v>
      </c>
      <c r="G217" s="75">
        <v>2</v>
      </c>
      <c r="H217" s="73"/>
      <c r="I217" s="73"/>
      <c r="J217" s="73"/>
    </row>
    <row r="218" spans="1:10" x14ac:dyDescent="0.25">
      <c r="A218" s="75"/>
      <c r="B218" s="75"/>
      <c r="C218" s="76">
        <v>1.8749999999999999E-2</v>
      </c>
      <c r="D218" s="16">
        <f t="shared" si="12"/>
        <v>27</v>
      </c>
      <c r="E218" s="27">
        <f t="shared" si="13"/>
        <v>20</v>
      </c>
      <c r="F218" s="75">
        <v>4</v>
      </c>
      <c r="G218" s="75"/>
      <c r="H218" s="73"/>
      <c r="I218" s="73"/>
      <c r="J218" s="73"/>
    </row>
    <row r="219" spans="1:10" x14ac:dyDescent="0.25">
      <c r="A219" s="75"/>
      <c r="B219" s="75"/>
      <c r="C219" s="76">
        <v>1.9444444444444445E-2</v>
      </c>
      <c r="D219" s="16">
        <f t="shared" si="12"/>
        <v>28</v>
      </c>
      <c r="E219" s="27">
        <f t="shared" si="13"/>
        <v>21</v>
      </c>
      <c r="F219" s="75">
        <v>5</v>
      </c>
      <c r="G219" s="75"/>
      <c r="H219" s="73"/>
      <c r="I219" s="73"/>
      <c r="J219" s="73"/>
    </row>
    <row r="220" spans="1:10" x14ac:dyDescent="0.25">
      <c r="A220" s="75"/>
      <c r="B220" s="75"/>
      <c r="C220" s="76">
        <v>2.013888888888889E-2</v>
      </c>
      <c r="D220" s="16">
        <f t="shared" si="12"/>
        <v>29.000000000000004</v>
      </c>
      <c r="E220" s="27">
        <f t="shared" si="13"/>
        <v>22.000000000000004</v>
      </c>
      <c r="F220" s="75">
        <v>4</v>
      </c>
      <c r="G220" s="75"/>
      <c r="H220" s="73"/>
      <c r="I220" s="73"/>
      <c r="J220" s="73"/>
    </row>
    <row r="221" spans="1:10" x14ac:dyDescent="0.25">
      <c r="A221" s="75"/>
      <c r="B221" s="75"/>
      <c r="C221" s="76">
        <v>2.0833333333333332E-2</v>
      </c>
      <c r="D221" s="16">
        <f t="shared" si="12"/>
        <v>30</v>
      </c>
      <c r="E221" s="27">
        <f t="shared" si="13"/>
        <v>23</v>
      </c>
      <c r="F221" s="75">
        <v>5</v>
      </c>
      <c r="G221" s="75"/>
      <c r="H221" s="73"/>
      <c r="I221" s="73"/>
      <c r="J221" s="73"/>
    </row>
    <row r="222" spans="1:10" x14ac:dyDescent="0.25">
      <c r="A222" s="75"/>
      <c r="B222" s="75"/>
      <c r="C222" s="76">
        <v>2.1527777777777781E-2</v>
      </c>
      <c r="D222" s="16">
        <f t="shared" si="12"/>
        <v>31.000000000000007</v>
      </c>
      <c r="E222" s="27">
        <f t="shared" si="13"/>
        <v>24.000000000000007</v>
      </c>
      <c r="F222" s="75">
        <v>4</v>
      </c>
      <c r="G222" s="75"/>
      <c r="H222" s="73"/>
      <c r="I222" s="73"/>
      <c r="J222" s="73"/>
    </row>
    <row r="223" spans="1:10" x14ac:dyDescent="0.25">
      <c r="A223" s="75"/>
      <c r="B223" s="75"/>
      <c r="C223" s="76">
        <v>2.361111111111111E-2</v>
      </c>
      <c r="D223" s="16">
        <f t="shared" si="12"/>
        <v>34</v>
      </c>
      <c r="E223" s="27">
        <f t="shared" si="13"/>
        <v>27</v>
      </c>
      <c r="F223" s="75">
        <v>5</v>
      </c>
      <c r="G223" s="75"/>
      <c r="H223" s="73"/>
      <c r="I223" s="73"/>
      <c r="J223" s="73"/>
    </row>
    <row r="224" spans="1:10" x14ac:dyDescent="0.25">
      <c r="A224" s="75"/>
      <c r="B224" s="75"/>
      <c r="C224" s="76">
        <v>2.361111111111111E-2</v>
      </c>
      <c r="D224" s="16">
        <f t="shared" si="12"/>
        <v>34</v>
      </c>
      <c r="E224" s="27">
        <f t="shared" si="13"/>
        <v>27</v>
      </c>
      <c r="F224" s="75">
        <v>6</v>
      </c>
      <c r="G224" s="75"/>
      <c r="H224" s="73"/>
      <c r="I224" s="73"/>
      <c r="J224" s="73"/>
    </row>
    <row r="225" spans="1:10" x14ac:dyDescent="0.25">
      <c r="A225" s="75"/>
      <c r="B225" s="75"/>
      <c r="C225" s="78">
        <v>2.4999999999999998E-2</v>
      </c>
      <c r="D225" s="16">
        <f t="shared" si="12"/>
        <v>35.999999999999993</v>
      </c>
      <c r="E225" s="27">
        <f t="shared" si="13"/>
        <v>28.999999999999993</v>
      </c>
      <c r="F225" s="79">
        <v>7</v>
      </c>
      <c r="G225" s="75"/>
      <c r="H225" s="73"/>
      <c r="I225" s="73"/>
      <c r="J225" s="73"/>
    </row>
    <row r="226" spans="1:10" x14ac:dyDescent="0.25">
      <c r="A226" s="75"/>
      <c r="B226" s="75"/>
      <c r="C226" s="78">
        <v>2.5694444444444447E-2</v>
      </c>
      <c r="D226" s="16">
        <f t="shared" si="12"/>
        <v>37</v>
      </c>
      <c r="E226" s="27">
        <f t="shared" si="13"/>
        <v>30</v>
      </c>
      <c r="F226" s="79">
        <v>1</v>
      </c>
      <c r="G226" s="75">
        <v>2</v>
      </c>
      <c r="H226" s="73"/>
      <c r="I226" s="73"/>
      <c r="J226" s="73"/>
    </row>
    <row r="227" spans="1:10" x14ac:dyDescent="0.25">
      <c r="A227" s="75"/>
      <c r="B227" s="75"/>
      <c r="C227" s="76">
        <v>2.6388888888888889E-2</v>
      </c>
      <c r="D227" s="16">
        <f t="shared" si="12"/>
        <v>38</v>
      </c>
      <c r="E227" s="27">
        <f t="shared" si="13"/>
        <v>31</v>
      </c>
      <c r="F227" s="75">
        <v>2</v>
      </c>
      <c r="G227" s="75">
        <v>2</v>
      </c>
      <c r="H227" s="73"/>
      <c r="I227" s="73"/>
      <c r="J227" s="73"/>
    </row>
    <row r="228" spans="1:10" x14ac:dyDescent="0.25">
      <c r="A228" s="75"/>
      <c r="B228" s="75"/>
      <c r="C228" s="76">
        <v>2.7083333333333334E-2</v>
      </c>
      <c r="D228" s="16">
        <f t="shared" si="12"/>
        <v>39</v>
      </c>
      <c r="E228" s="27">
        <f t="shared" si="13"/>
        <v>32</v>
      </c>
      <c r="F228" s="75">
        <v>3</v>
      </c>
      <c r="G228" s="75"/>
      <c r="H228" s="73"/>
      <c r="I228" s="73"/>
      <c r="J228" s="73"/>
    </row>
    <row r="229" spans="1:10" x14ac:dyDescent="0.25">
      <c r="A229" s="75"/>
      <c r="B229" s="75"/>
      <c r="C229" s="76">
        <v>2.7777777777777776E-2</v>
      </c>
      <c r="D229" s="16">
        <f t="shared" si="12"/>
        <v>40</v>
      </c>
      <c r="E229" s="27">
        <f t="shared" si="13"/>
        <v>33</v>
      </c>
      <c r="F229" s="75">
        <v>6</v>
      </c>
      <c r="G229" s="75"/>
      <c r="H229" s="73"/>
      <c r="I229" s="73"/>
      <c r="J229" s="73"/>
    </row>
    <row r="230" spans="1:10" x14ac:dyDescent="0.25">
      <c r="A230" s="75"/>
      <c r="B230" s="75"/>
      <c r="C230" s="76">
        <v>2.8472222222222222E-2</v>
      </c>
      <c r="D230" s="16">
        <f t="shared" si="12"/>
        <v>41</v>
      </c>
      <c r="E230" s="27">
        <f t="shared" si="13"/>
        <v>34</v>
      </c>
      <c r="F230" s="75">
        <v>7</v>
      </c>
      <c r="G230" s="75"/>
      <c r="H230" s="73"/>
      <c r="I230" s="73"/>
      <c r="J230" s="73"/>
    </row>
    <row r="231" spans="1:10" x14ac:dyDescent="0.25">
      <c r="A231" s="75"/>
      <c r="B231" s="75"/>
      <c r="C231" s="76">
        <v>2.9166666666666664E-2</v>
      </c>
      <c r="D231" s="16">
        <f t="shared" si="12"/>
        <v>41.999999999999993</v>
      </c>
      <c r="E231" s="27">
        <f t="shared" si="13"/>
        <v>34.999999999999993</v>
      </c>
      <c r="F231" s="75">
        <v>1</v>
      </c>
      <c r="G231" s="75">
        <v>2</v>
      </c>
      <c r="H231" s="73"/>
      <c r="I231" s="73"/>
      <c r="J231" s="73"/>
    </row>
    <row r="232" spans="1:10" x14ac:dyDescent="0.25">
      <c r="A232" s="75"/>
      <c r="B232" s="75"/>
      <c r="C232" s="76">
        <v>2.9861111111111113E-2</v>
      </c>
      <c r="D232" s="16">
        <f t="shared" si="12"/>
        <v>43</v>
      </c>
      <c r="E232" s="27">
        <f t="shared" si="13"/>
        <v>36</v>
      </c>
      <c r="F232" s="75">
        <v>6</v>
      </c>
      <c r="G232" s="75"/>
      <c r="H232" s="73"/>
      <c r="I232" s="73"/>
      <c r="J232" s="73"/>
    </row>
    <row r="233" spans="1:10" x14ac:dyDescent="0.25">
      <c r="A233" s="75"/>
      <c r="B233" s="75"/>
      <c r="C233" s="76">
        <v>3.0555555555555555E-2</v>
      </c>
      <c r="D233" s="16">
        <f t="shared" si="12"/>
        <v>44</v>
      </c>
      <c r="E233" s="27">
        <f t="shared" si="13"/>
        <v>37</v>
      </c>
      <c r="F233" s="75">
        <v>7</v>
      </c>
      <c r="G233" s="75"/>
      <c r="H233" s="73"/>
      <c r="I233" s="73"/>
      <c r="J233" s="73"/>
    </row>
    <row r="234" spans="1:10" x14ac:dyDescent="0.25">
      <c r="A234" s="75"/>
      <c r="B234" s="75"/>
      <c r="C234" s="76">
        <v>3.125E-2</v>
      </c>
      <c r="D234" s="16">
        <f t="shared" si="12"/>
        <v>45</v>
      </c>
      <c r="E234" s="27">
        <f t="shared" si="13"/>
        <v>38</v>
      </c>
      <c r="F234" s="75">
        <v>2</v>
      </c>
      <c r="G234" s="75">
        <v>2</v>
      </c>
      <c r="H234" s="73"/>
      <c r="I234" s="73"/>
      <c r="J234" s="73"/>
    </row>
    <row r="235" spans="1:10" x14ac:dyDescent="0.25">
      <c r="A235" s="75"/>
      <c r="B235" s="75"/>
      <c r="C235" s="76">
        <v>3.1944444444444449E-2</v>
      </c>
      <c r="D235" s="16">
        <f t="shared" si="12"/>
        <v>46.000000000000007</v>
      </c>
      <c r="E235" s="27">
        <f t="shared" si="13"/>
        <v>39.000000000000007</v>
      </c>
      <c r="F235" s="75">
        <v>3</v>
      </c>
      <c r="G235" s="75"/>
      <c r="H235" s="73"/>
      <c r="I235" s="73"/>
      <c r="J235" s="73"/>
    </row>
    <row r="236" spans="1:10" x14ac:dyDescent="0.25">
      <c r="A236" s="75"/>
      <c r="B236" s="75"/>
      <c r="C236" s="76">
        <v>3.2638888888888891E-2</v>
      </c>
      <c r="D236" s="16">
        <f t="shared" si="12"/>
        <v>47</v>
      </c>
      <c r="E236" s="27">
        <f t="shared" si="13"/>
        <v>40</v>
      </c>
      <c r="F236" s="75">
        <v>1</v>
      </c>
      <c r="G236" s="75">
        <v>2</v>
      </c>
      <c r="H236" s="73"/>
      <c r="I236" s="73"/>
      <c r="J236" s="73"/>
    </row>
    <row r="237" spans="1:10" x14ac:dyDescent="0.25">
      <c r="A237" s="75"/>
      <c r="B237" s="75"/>
      <c r="C237" s="76">
        <v>3.3333333333333333E-2</v>
      </c>
      <c r="D237" s="16">
        <f t="shared" si="12"/>
        <v>48</v>
      </c>
      <c r="E237" s="27">
        <f t="shared" si="13"/>
        <v>41</v>
      </c>
      <c r="F237" s="75">
        <v>6</v>
      </c>
      <c r="G237" s="75"/>
      <c r="H237" s="73"/>
      <c r="I237" s="73"/>
      <c r="J237" s="73"/>
    </row>
    <row r="238" spans="1:10" x14ac:dyDescent="0.25">
      <c r="A238" s="75"/>
      <c r="B238" s="75"/>
      <c r="C238" s="76">
        <v>3.4027777777777775E-2</v>
      </c>
      <c r="D238" s="16">
        <f t="shared" si="12"/>
        <v>49</v>
      </c>
      <c r="E238" s="27">
        <f t="shared" si="13"/>
        <v>42</v>
      </c>
      <c r="F238" s="75">
        <v>7</v>
      </c>
      <c r="G238" s="75"/>
      <c r="H238" s="73"/>
      <c r="I238" s="73"/>
      <c r="J238" s="73"/>
    </row>
    <row r="239" spans="1:10" x14ac:dyDescent="0.25">
      <c r="A239" s="75"/>
      <c r="B239" s="75"/>
      <c r="C239" s="76">
        <v>3.5416666666666666E-2</v>
      </c>
      <c r="D239" s="16">
        <f t="shared" si="12"/>
        <v>51</v>
      </c>
      <c r="E239" s="27">
        <f t="shared" si="13"/>
        <v>44</v>
      </c>
      <c r="F239" s="75">
        <v>6</v>
      </c>
      <c r="G239" s="75"/>
      <c r="H239" s="73"/>
      <c r="I239" s="73"/>
      <c r="J239" s="73"/>
    </row>
    <row r="240" spans="1:10" x14ac:dyDescent="0.25">
      <c r="A240" s="75"/>
      <c r="B240" s="75"/>
      <c r="C240" s="76">
        <v>3.8194444444444441E-2</v>
      </c>
      <c r="D240" s="16">
        <f t="shared" si="12"/>
        <v>55</v>
      </c>
      <c r="E240" s="27">
        <f t="shared" si="13"/>
        <v>48</v>
      </c>
      <c r="F240" s="75">
        <v>7</v>
      </c>
      <c r="G240" s="75"/>
      <c r="H240" s="73"/>
      <c r="I240" s="73"/>
      <c r="J240" s="73"/>
    </row>
    <row r="241" spans="1:10" x14ac:dyDescent="0.25">
      <c r="A241" s="75"/>
      <c r="B241" s="75"/>
      <c r="C241" s="76">
        <v>3.888888888888889E-2</v>
      </c>
      <c r="D241" s="16">
        <f t="shared" si="12"/>
        <v>56</v>
      </c>
      <c r="E241" s="27">
        <f t="shared" si="13"/>
        <v>49</v>
      </c>
      <c r="F241" s="75">
        <v>2</v>
      </c>
      <c r="G241" s="75">
        <v>2</v>
      </c>
      <c r="H241" s="73"/>
      <c r="I241" s="73"/>
      <c r="J241" s="73"/>
    </row>
    <row r="242" spans="1:10" x14ac:dyDescent="0.25">
      <c r="A242" s="75"/>
      <c r="B242" s="75"/>
      <c r="C242" s="76">
        <v>3.9583333333333331E-2</v>
      </c>
      <c r="D242" s="16">
        <f t="shared" si="12"/>
        <v>57</v>
      </c>
      <c r="E242" s="27">
        <f t="shared" si="13"/>
        <v>50</v>
      </c>
      <c r="F242" s="75">
        <v>3</v>
      </c>
      <c r="G242" s="75"/>
      <c r="H242" s="73"/>
      <c r="I242" s="73"/>
      <c r="J242" s="73"/>
    </row>
    <row r="243" spans="1:10" x14ac:dyDescent="0.25">
      <c r="A243" s="75"/>
      <c r="B243" s="75"/>
      <c r="C243" s="76">
        <v>4.027777777777778E-2</v>
      </c>
      <c r="D243" s="16">
        <f t="shared" si="12"/>
        <v>58.000000000000007</v>
      </c>
      <c r="E243" s="27">
        <f t="shared" si="13"/>
        <v>51.000000000000007</v>
      </c>
      <c r="F243" s="75">
        <v>6</v>
      </c>
      <c r="G243" s="75"/>
      <c r="H243" s="73"/>
      <c r="I243" s="73"/>
      <c r="J243" s="73"/>
    </row>
    <row r="244" spans="1:10" x14ac:dyDescent="0.25">
      <c r="A244" s="75"/>
      <c r="B244" s="75"/>
      <c r="C244" s="76">
        <v>5.2777777777777778E-2</v>
      </c>
      <c r="D244" s="16">
        <f t="shared" si="12"/>
        <v>76</v>
      </c>
      <c r="E244" s="27">
        <f t="shared" si="13"/>
        <v>69</v>
      </c>
      <c r="F244" s="75">
        <v>7</v>
      </c>
      <c r="G244" s="75"/>
      <c r="H244" s="73"/>
      <c r="I244" s="73"/>
      <c r="J244" s="73"/>
    </row>
    <row r="245" spans="1:10" x14ac:dyDescent="0.25">
      <c r="A245" s="75"/>
      <c r="B245" s="75"/>
      <c r="C245" s="76">
        <v>5.4166666666666669E-2</v>
      </c>
      <c r="D245" s="16">
        <f t="shared" si="12"/>
        <v>78</v>
      </c>
      <c r="E245" s="27">
        <f t="shared" si="13"/>
        <v>71</v>
      </c>
      <c r="F245" s="75">
        <v>6</v>
      </c>
      <c r="G245" s="75"/>
      <c r="H245" s="73"/>
      <c r="I245" s="73"/>
      <c r="J245" s="73"/>
    </row>
    <row r="246" spans="1:10" x14ac:dyDescent="0.25">
      <c r="A246" s="75"/>
      <c r="B246" s="75"/>
      <c r="C246" s="76">
        <v>6.25E-2</v>
      </c>
      <c r="D246" s="16">
        <f t="shared" si="12"/>
        <v>90</v>
      </c>
      <c r="E246" s="27">
        <f t="shared" si="13"/>
        <v>83</v>
      </c>
      <c r="F246" s="75">
        <v>7</v>
      </c>
      <c r="G246" s="75"/>
      <c r="H246" s="73"/>
      <c r="I246" s="73"/>
      <c r="J246" s="73"/>
    </row>
    <row r="247" spans="1:10" x14ac:dyDescent="0.25">
      <c r="A247" s="75"/>
      <c r="B247" s="75"/>
      <c r="C247" s="76">
        <v>6.3194444444444442E-2</v>
      </c>
      <c r="D247" s="16">
        <f t="shared" si="12"/>
        <v>91</v>
      </c>
      <c r="E247" s="27">
        <f t="shared" si="13"/>
        <v>84</v>
      </c>
      <c r="F247" s="75">
        <v>6</v>
      </c>
      <c r="G247" s="75"/>
      <c r="H247" s="73"/>
      <c r="I247" s="73"/>
      <c r="J247" s="73"/>
    </row>
    <row r="248" spans="1:10" x14ac:dyDescent="0.25">
      <c r="A248" s="75"/>
      <c r="B248" s="75"/>
      <c r="C248" s="76">
        <v>6.7361111111111108E-2</v>
      </c>
      <c r="D248" s="16">
        <f t="shared" si="12"/>
        <v>96.999999999999986</v>
      </c>
      <c r="E248" s="27">
        <f t="shared" si="13"/>
        <v>89.999999999999986</v>
      </c>
      <c r="F248" s="75">
        <v>7</v>
      </c>
      <c r="G248" s="75"/>
      <c r="H248" s="73"/>
      <c r="I248" s="73"/>
      <c r="J248" s="73"/>
    </row>
    <row r="249" spans="1:10" x14ac:dyDescent="0.25">
      <c r="A249" s="75"/>
      <c r="B249" s="75"/>
      <c r="C249" s="76">
        <v>6.9444444444444434E-2</v>
      </c>
      <c r="D249" s="16">
        <f t="shared" si="12"/>
        <v>99.999999999999986</v>
      </c>
      <c r="E249" s="27">
        <f t="shared" si="13"/>
        <v>92.999999999999986</v>
      </c>
      <c r="F249" s="75">
        <v>6</v>
      </c>
      <c r="G249" s="75"/>
      <c r="H249" s="73"/>
      <c r="I249" s="73"/>
      <c r="J249" s="73"/>
    </row>
    <row r="250" spans="1:10" x14ac:dyDescent="0.25">
      <c r="A250" s="75"/>
      <c r="B250" s="75"/>
      <c r="C250" s="76">
        <v>7.7777777777777779E-2</v>
      </c>
      <c r="D250" s="16">
        <f t="shared" si="12"/>
        <v>112</v>
      </c>
      <c r="E250" s="27">
        <f t="shared" si="13"/>
        <v>105</v>
      </c>
      <c r="F250" s="75">
        <v>7</v>
      </c>
      <c r="G250" s="75"/>
      <c r="H250" s="73"/>
      <c r="I250" s="73"/>
      <c r="J250" s="73"/>
    </row>
    <row r="251" spans="1:10" x14ac:dyDescent="0.25">
      <c r="A251" s="75"/>
      <c r="B251" s="75"/>
      <c r="C251" s="76">
        <v>7.8472222222222221E-2</v>
      </c>
      <c r="D251" s="16">
        <f t="shared" si="12"/>
        <v>113</v>
      </c>
      <c r="E251" s="27">
        <f t="shared" si="13"/>
        <v>106</v>
      </c>
      <c r="F251" s="75">
        <v>6</v>
      </c>
      <c r="G251" s="75"/>
      <c r="H251" s="73"/>
      <c r="I251" s="73"/>
      <c r="J251" s="73"/>
    </row>
    <row r="252" spans="1:10" x14ac:dyDescent="0.25">
      <c r="A252" s="75"/>
      <c r="B252" s="75"/>
      <c r="C252" s="76">
        <v>8.1250000000000003E-2</v>
      </c>
      <c r="D252" s="16">
        <f t="shared" si="12"/>
        <v>117</v>
      </c>
      <c r="E252" s="27">
        <f t="shared" si="13"/>
        <v>110</v>
      </c>
      <c r="F252" s="75">
        <v>7</v>
      </c>
      <c r="G252" s="75"/>
      <c r="H252" s="73"/>
      <c r="I252" s="73"/>
      <c r="J252" s="73"/>
    </row>
    <row r="253" spans="1:10" x14ac:dyDescent="0.25">
      <c r="A253" s="75"/>
      <c r="B253" s="75"/>
      <c r="C253" s="76">
        <v>8.1944444444444445E-2</v>
      </c>
      <c r="D253" s="16">
        <f t="shared" si="12"/>
        <v>118</v>
      </c>
      <c r="E253" s="27">
        <f t="shared" si="13"/>
        <v>111</v>
      </c>
      <c r="F253" s="75">
        <v>6</v>
      </c>
      <c r="G253" s="75"/>
      <c r="H253" s="73"/>
      <c r="I253" s="73"/>
      <c r="J253" s="73"/>
    </row>
    <row r="254" spans="1:10" x14ac:dyDescent="0.25">
      <c r="A254" s="75"/>
      <c r="B254" s="75"/>
      <c r="C254" s="76">
        <v>8.819444444444445E-2</v>
      </c>
      <c r="D254" s="16">
        <f t="shared" si="12"/>
        <v>127</v>
      </c>
      <c r="E254" s="27">
        <f t="shared" si="13"/>
        <v>120</v>
      </c>
      <c r="F254" s="75">
        <v>8</v>
      </c>
      <c r="G254" s="75"/>
      <c r="H254" s="73"/>
      <c r="I254" s="73"/>
      <c r="J254" s="73"/>
    </row>
    <row r="255" spans="1:10" x14ac:dyDescent="0.25">
      <c r="A255" s="75">
        <v>1</v>
      </c>
      <c r="B255" s="75">
        <v>20</v>
      </c>
      <c r="C255" s="76">
        <v>5.5555555555555558E-3</v>
      </c>
      <c r="D255" s="16">
        <f t="shared" si="12"/>
        <v>8</v>
      </c>
      <c r="E255" s="27">
        <f>D255-8</f>
        <v>0</v>
      </c>
      <c r="F255" s="75">
        <v>0</v>
      </c>
      <c r="G255" s="75"/>
      <c r="H255" s="73"/>
      <c r="I255" s="73"/>
      <c r="J255" s="73"/>
    </row>
    <row r="256" spans="1:10" x14ac:dyDescent="0.25">
      <c r="A256" s="75"/>
      <c r="B256" s="75"/>
      <c r="C256" s="76">
        <v>6.2499999999999995E-3</v>
      </c>
      <c r="D256" s="16">
        <f t="shared" si="12"/>
        <v>8.9999999999999982</v>
      </c>
      <c r="E256" s="27">
        <f t="shared" ref="E256:E280" si="14">D256-8</f>
        <v>0.99999999999999822</v>
      </c>
      <c r="F256" s="75">
        <v>6</v>
      </c>
      <c r="G256" s="75"/>
      <c r="H256" s="73"/>
      <c r="I256" s="73"/>
      <c r="J256" s="73"/>
    </row>
    <row r="257" spans="1:10" x14ac:dyDescent="0.25">
      <c r="A257" s="75"/>
      <c r="B257" s="75"/>
      <c r="C257" s="76">
        <v>6.2499999999999995E-3</v>
      </c>
      <c r="D257" s="16">
        <f t="shared" si="12"/>
        <v>8.9999999999999982</v>
      </c>
      <c r="E257" s="27">
        <f t="shared" si="14"/>
        <v>0.99999999999999822</v>
      </c>
      <c r="F257" s="75">
        <v>7</v>
      </c>
      <c r="G257" s="75"/>
      <c r="H257" s="73"/>
      <c r="I257" s="73"/>
      <c r="J257" s="73"/>
    </row>
    <row r="258" spans="1:10" x14ac:dyDescent="0.25">
      <c r="A258" s="75"/>
      <c r="B258" s="75"/>
      <c r="C258" s="76">
        <v>9.7222222222222224E-3</v>
      </c>
      <c r="D258" s="16">
        <f t="shared" si="12"/>
        <v>14</v>
      </c>
      <c r="E258" s="27">
        <f t="shared" si="14"/>
        <v>6</v>
      </c>
      <c r="F258" s="75">
        <v>1</v>
      </c>
      <c r="G258" s="75">
        <v>2</v>
      </c>
      <c r="H258" s="73"/>
      <c r="I258" s="73"/>
      <c r="J258" s="73"/>
    </row>
    <row r="259" spans="1:10" x14ac:dyDescent="0.25">
      <c r="A259" s="75"/>
      <c r="B259" s="75"/>
      <c r="C259" s="76">
        <v>1.3194444444444444E-2</v>
      </c>
      <c r="D259" s="16">
        <f t="shared" si="12"/>
        <v>19</v>
      </c>
      <c r="E259" s="27">
        <f t="shared" si="14"/>
        <v>11</v>
      </c>
      <c r="F259" s="75">
        <v>1</v>
      </c>
      <c r="G259" s="75">
        <v>2</v>
      </c>
      <c r="H259" s="73"/>
      <c r="I259" s="73"/>
      <c r="J259" s="73"/>
    </row>
    <row r="260" spans="1:10" x14ac:dyDescent="0.25">
      <c r="A260" s="75"/>
      <c r="B260" s="75"/>
      <c r="C260" s="76">
        <v>1.3888888888888888E-2</v>
      </c>
      <c r="D260" s="16">
        <f t="shared" si="12"/>
        <v>20</v>
      </c>
      <c r="E260" s="27">
        <f t="shared" si="14"/>
        <v>12</v>
      </c>
      <c r="F260" s="75">
        <v>1</v>
      </c>
      <c r="G260" s="75">
        <v>2</v>
      </c>
      <c r="H260" s="74"/>
      <c r="I260" s="74"/>
      <c r="J260" s="74"/>
    </row>
    <row r="261" spans="1:10" x14ac:dyDescent="0.25">
      <c r="A261" s="75"/>
      <c r="B261" s="75"/>
      <c r="C261" s="76">
        <v>1.5972222222222224E-2</v>
      </c>
      <c r="D261" s="16">
        <f t="shared" si="12"/>
        <v>23.000000000000004</v>
      </c>
      <c r="E261" s="27">
        <f t="shared" si="14"/>
        <v>15.000000000000004</v>
      </c>
      <c r="F261" s="75">
        <v>1</v>
      </c>
      <c r="G261" s="75">
        <v>3</v>
      </c>
      <c r="H261" s="74"/>
      <c r="I261" s="74"/>
      <c r="J261" s="74"/>
    </row>
    <row r="262" spans="1:10" x14ac:dyDescent="0.25">
      <c r="A262" s="75"/>
      <c r="B262" s="75"/>
      <c r="C262" s="76">
        <v>1.8749999999999999E-2</v>
      </c>
      <c r="D262" s="16">
        <f t="shared" si="12"/>
        <v>27</v>
      </c>
      <c r="E262" s="27">
        <f t="shared" si="14"/>
        <v>19</v>
      </c>
      <c r="F262" s="75">
        <v>1</v>
      </c>
      <c r="G262" s="75">
        <v>2</v>
      </c>
      <c r="H262" s="74"/>
      <c r="I262" s="74"/>
      <c r="J262" s="74"/>
    </row>
    <row r="263" spans="1:10" x14ac:dyDescent="0.25">
      <c r="A263" s="75"/>
      <c r="B263" s="75"/>
      <c r="C263" s="76">
        <v>2.361111111111111E-2</v>
      </c>
      <c r="D263" s="16">
        <f t="shared" si="12"/>
        <v>34</v>
      </c>
      <c r="E263" s="27">
        <f t="shared" si="14"/>
        <v>26</v>
      </c>
      <c r="F263" s="75">
        <v>1</v>
      </c>
      <c r="G263" s="75">
        <v>3</v>
      </c>
      <c r="H263" s="74"/>
      <c r="I263" s="74"/>
      <c r="J263" s="74"/>
    </row>
    <row r="264" spans="1:10" x14ac:dyDescent="0.25">
      <c r="A264" s="75"/>
      <c r="B264" s="75"/>
      <c r="C264" s="76">
        <v>2.7777777777777776E-2</v>
      </c>
      <c r="D264" s="16">
        <f t="shared" si="12"/>
        <v>40</v>
      </c>
      <c r="E264" s="27">
        <f t="shared" si="14"/>
        <v>32</v>
      </c>
      <c r="F264" s="75">
        <v>1</v>
      </c>
      <c r="G264" s="75">
        <v>1</v>
      </c>
      <c r="H264" s="74"/>
      <c r="I264" s="74"/>
      <c r="J264" s="74"/>
    </row>
    <row r="265" spans="1:10" x14ac:dyDescent="0.25">
      <c r="A265" s="75"/>
      <c r="B265" s="75"/>
      <c r="C265" s="76">
        <v>2.8472222222222222E-2</v>
      </c>
      <c r="D265" s="16">
        <f t="shared" ref="D265:D328" si="15">C265*60*24</f>
        <v>41</v>
      </c>
      <c r="E265" s="27">
        <f t="shared" si="14"/>
        <v>33</v>
      </c>
      <c r="F265" s="75">
        <v>1</v>
      </c>
      <c r="G265" s="75">
        <v>2</v>
      </c>
      <c r="H265" s="74"/>
      <c r="I265" s="74"/>
      <c r="J265" s="74"/>
    </row>
    <row r="266" spans="1:10" x14ac:dyDescent="0.25">
      <c r="A266" s="75"/>
      <c r="B266" s="75"/>
      <c r="C266" s="76">
        <v>2.8472222222222222E-2</v>
      </c>
      <c r="D266" s="16">
        <f t="shared" si="15"/>
        <v>41</v>
      </c>
      <c r="E266" s="27">
        <f t="shared" si="14"/>
        <v>33</v>
      </c>
      <c r="F266" s="75">
        <v>1</v>
      </c>
      <c r="G266" s="75">
        <v>2</v>
      </c>
      <c r="H266" s="74"/>
      <c r="I266" s="74"/>
      <c r="J266" s="74"/>
    </row>
    <row r="267" spans="1:10" x14ac:dyDescent="0.25">
      <c r="A267" s="75"/>
      <c r="B267" s="75"/>
      <c r="C267" s="76">
        <v>2.9166666666666664E-2</v>
      </c>
      <c r="D267" s="16">
        <f t="shared" si="15"/>
        <v>41.999999999999993</v>
      </c>
      <c r="E267" s="27">
        <f t="shared" si="14"/>
        <v>33.999999999999993</v>
      </c>
      <c r="F267" s="75">
        <v>2</v>
      </c>
      <c r="G267" s="75">
        <v>3</v>
      </c>
      <c r="H267" s="74"/>
      <c r="I267" s="74"/>
      <c r="J267" s="74"/>
    </row>
    <row r="268" spans="1:10" x14ac:dyDescent="0.25">
      <c r="A268" s="75"/>
      <c r="B268" s="75"/>
      <c r="C268" s="76">
        <v>2.9861111111111113E-2</v>
      </c>
      <c r="D268" s="16">
        <f t="shared" si="15"/>
        <v>43</v>
      </c>
      <c r="E268" s="27">
        <f t="shared" si="14"/>
        <v>35</v>
      </c>
      <c r="F268" s="75">
        <v>3</v>
      </c>
      <c r="G268" s="75"/>
      <c r="H268" s="74"/>
      <c r="I268" s="74"/>
      <c r="J268" s="74"/>
    </row>
    <row r="269" spans="1:10" x14ac:dyDescent="0.25">
      <c r="A269" s="75"/>
      <c r="B269" s="75"/>
      <c r="C269" s="76">
        <v>3.0555555555555555E-2</v>
      </c>
      <c r="D269" s="16">
        <f t="shared" si="15"/>
        <v>44</v>
      </c>
      <c r="E269" s="27">
        <f t="shared" si="14"/>
        <v>36</v>
      </c>
      <c r="F269" s="75">
        <v>1</v>
      </c>
      <c r="G269" s="75">
        <v>2</v>
      </c>
      <c r="H269" s="74"/>
      <c r="I269" s="74"/>
      <c r="J269" s="74"/>
    </row>
    <row r="270" spans="1:10" x14ac:dyDescent="0.25">
      <c r="A270" s="75"/>
      <c r="B270" s="75"/>
      <c r="C270" s="76">
        <v>3.0555555555555555E-2</v>
      </c>
      <c r="D270" s="16">
        <f t="shared" si="15"/>
        <v>44</v>
      </c>
      <c r="E270" s="27">
        <f t="shared" si="14"/>
        <v>36</v>
      </c>
      <c r="F270" s="75">
        <v>1</v>
      </c>
      <c r="G270" s="75">
        <v>2</v>
      </c>
      <c r="H270" s="74"/>
      <c r="I270" s="74"/>
      <c r="J270" s="74"/>
    </row>
    <row r="271" spans="1:10" x14ac:dyDescent="0.25">
      <c r="A271" s="75"/>
      <c r="B271" s="75"/>
      <c r="C271" s="76">
        <v>3.1944444444444449E-2</v>
      </c>
      <c r="D271" s="16">
        <f t="shared" si="15"/>
        <v>46.000000000000007</v>
      </c>
      <c r="E271" s="27">
        <f t="shared" si="14"/>
        <v>38.000000000000007</v>
      </c>
      <c r="F271" s="75">
        <v>1</v>
      </c>
      <c r="G271" s="75">
        <v>2</v>
      </c>
      <c r="H271" s="74"/>
      <c r="I271" s="74"/>
      <c r="J271" s="74"/>
    </row>
    <row r="272" spans="1:10" x14ac:dyDescent="0.25">
      <c r="A272" s="75"/>
      <c r="B272" s="75"/>
      <c r="C272" s="76">
        <v>3.3333333333333333E-2</v>
      </c>
      <c r="D272" s="16">
        <f t="shared" si="15"/>
        <v>48</v>
      </c>
      <c r="E272" s="27">
        <f t="shared" si="14"/>
        <v>40</v>
      </c>
      <c r="F272" s="75">
        <v>1</v>
      </c>
      <c r="G272" s="75">
        <v>1</v>
      </c>
      <c r="H272" s="74"/>
      <c r="I272" s="74"/>
      <c r="J272" s="74"/>
    </row>
    <row r="273" spans="1:10" x14ac:dyDescent="0.25">
      <c r="A273" s="75"/>
      <c r="B273" s="75"/>
      <c r="C273" s="76">
        <v>3.4722222222222224E-2</v>
      </c>
      <c r="D273" s="16">
        <f t="shared" si="15"/>
        <v>50</v>
      </c>
      <c r="E273" s="27">
        <f t="shared" si="14"/>
        <v>42</v>
      </c>
      <c r="F273" s="75">
        <v>1</v>
      </c>
      <c r="G273" s="75">
        <v>2</v>
      </c>
      <c r="H273" s="74"/>
      <c r="I273" s="74"/>
      <c r="J273" s="74"/>
    </row>
    <row r="274" spans="1:10" x14ac:dyDescent="0.25">
      <c r="A274" s="75"/>
      <c r="B274" s="75"/>
      <c r="C274" s="76">
        <v>3.6111111111111115E-2</v>
      </c>
      <c r="D274" s="16">
        <f t="shared" si="15"/>
        <v>52.000000000000007</v>
      </c>
      <c r="E274" s="27">
        <f t="shared" si="14"/>
        <v>44.000000000000007</v>
      </c>
      <c r="F274" s="75">
        <v>1</v>
      </c>
      <c r="G274" s="75">
        <v>2</v>
      </c>
      <c r="H274" s="74"/>
      <c r="I274" s="74"/>
      <c r="J274" s="74"/>
    </row>
    <row r="275" spans="1:10" x14ac:dyDescent="0.25">
      <c r="A275" s="75"/>
      <c r="B275" s="75"/>
      <c r="C275" s="76">
        <v>3.6805555555555557E-2</v>
      </c>
      <c r="D275" s="16">
        <f t="shared" si="15"/>
        <v>53</v>
      </c>
      <c r="E275" s="27">
        <f t="shared" si="14"/>
        <v>45</v>
      </c>
      <c r="F275" s="75">
        <v>2</v>
      </c>
      <c r="G275" s="75">
        <v>2</v>
      </c>
      <c r="H275" s="74"/>
      <c r="I275" s="74"/>
      <c r="J275" s="74"/>
    </row>
    <row r="276" spans="1:10" x14ac:dyDescent="0.25">
      <c r="A276" s="75"/>
      <c r="B276" s="75"/>
      <c r="C276" s="76">
        <v>4.3055555555555562E-2</v>
      </c>
      <c r="D276" s="16">
        <f t="shared" si="15"/>
        <v>62.000000000000014</v>
      </c>
      <c r="E276" s="27">
        <f t="shared" si="14"/>
        <v>54.000000000000014</v>
      </c>
      <c r="F276" s="75">
        <v>3</v>
      </c>
      <c r="G276" s="75"/>
      <c r="H276" s="74"/>
      <c r="I276" s="74"/>
      <c r="J276" s="74"/>
    </row>
    <row r="277" spans="1:10" x14ac:dyDescent="0.25">
      <c r="A277" s="75"/>
      <c r="B277" s="75"/>
      <c r="C277" s="76">
        <v>4.3750000000000004E-2</v>
      </c>
      <c r="D277" s="16">
        <f t="shared" si="15"/>
        <v>63.000000000000014</v>
      </c>
      <c r="E277" s="27">
        <f t="shared" si="14"/>
        <v>55.000000000000014</v>
      </c>
      <c r="F277" s="75">
        <v>1</v>
      </c>
      <c r="G277" s="75">
        <v>2</v>
      </c>
      <c r="H277" s="74"/>
      <c r="I277" s="74"/>
      <c r="J277" s="74"/>
    </row>
    <row r="278" spans="1:10" x14ac:dyDescent="0.25">
      <c r="A278" s="75"/>
      <c r="B278" s="75"/>
      <c r="C278" s="76">
        <v>4.4444444444444446E-2</v>
      </c>
      <c r="D278" s="16">
        <f t="shared" si="15"/>
        <v>64</v>
      </c>
      <c r="E278" s="27">
        <f t="shared" si="14"/>
        <v>56</v>
      </c>
      <c r="F278" s="75">
        <v>1</v>
      </c>
      <c r="G278" s="75">
        <v>2</v>
      </c>
      <c r="H278" s="74"/>
      <c r="I278" s="74"/>
      <c r="J278" s="74"/>
    </row>
    <row r="279" spans="1:10" x14ac:dyDescent="0.25">
      <c r="A279" s="75"/>
      <c r="B279" s="75"/>
      <c r="C279" s="76">
        <v>4.5138888888888888E-2</v>
      </c>
      <c r="D279" s="16">
        <f t="shared" si="15"/>
        <v>65</v>
      </c>
      <c r="E279" s="27">
        <f t="shared" si="14"/>
        <v>57</v>
      </c>
      <c r="F279" s="75">
        <v>6</v>
      </c>
      <c r="G279" s="75"/>
      <c r="H279" s="74"/>
      <c r="I279" s="74"/>
      <c r="J279" s="74"/>
    </row>
    <row r="280" spans="1:10" x14ac:dyDescent="0.25">
      <c r="A280" s="75"/>
      <c r="B280" s="75"/>
      <c r="C280" s="76">
        <v>8.8888888888888892E-2</v>
      </c>
      <c r="D280" s="16">
        <f t="shared" si="15"/>
        <v>128</v>
      </c>
      <c r="E280" s="27">
        <f t="shared" si="14"/>
        <v>120</v>
      </c>
      <c r="F280" s="75">
        <v>8</v>
      </c>
      <c r="G280" s="75"/>
      <c r="H280" s="74"/>
      <c r="I280" s="74"/>
      <c r="J280" s="74"/>
    </row>
    <row r="281" spans="1:10" x14ac:dyDescent="0.25">
      <c r="A281" s="75">
        <v>1</v>
      </c>
      <c r="B281" s="75">
        <v>22</v>
      </c>
      <c r="C281" s="76">
        <v>6.9444444444444441E-3</v>
      </c>
      <c r="D281" s="16">
        <f t="shared" si="15"/>
        <v>10</v>
      </c>
      <c r="E281" s="34">
        <f>D281-10</f>
        <v>0</v>
      </c>
      <c r="F281" s="75">
        <v>0</v>
      </c>
      <c r="G281" s="75"/>
      <c r="H281" s="74"/>
      <c r="I281" s="74"/>
      <c r="J281" s="74"/>
    </row>
    <row r="282" spans="1:10" x14ac:dyDescent="0.25">
      <c r="A282" s="75"/>
      <c r="B282" s="75"/>
      <c r="C282" s="76">
        <v>7.6388888888888886E-3</v>
      </c>
      <c r="D282" s="16">
        <f t="shared" si="15"/>
        <v>11</v>
      </c>
      <c r="E282" s="34">
        <f t="shared" ref="E282:E310" si="16">D282-10</f>
        <v>1</v>
      </c>
      <c r="F282" s="75">
        <v>6</v>
      </c>
      <c r="G282" s="75"/>
      <c r="H282" s="74"/>
      <c r="I282" s="74"/>
      <c r="J282" s="74"/>
    </row>
    <row r="283" spans="1:10" x14ac:dyDescent="0.25">
      <c r="A283" s="75"/>
      <c r="B283" s="75"/>
      <c r="C283" s="76">
        <v>8.3333333333333332E-3</v>
      </c>
      <c r="D283" s="16">
        <f t="shared" si="15"/>
        <v>12</v>
      </c>
      <c r="E283" s="34">
        <f t="shared" si="16"/>
        <v>2</v>
      </c>
      <c r="F283" s="75">
        <v>7</v>
      </c>
      <c r="G283" s="75"/>
      <c r="H283" s="74"/>
      <c r="I283" s="74"/>
      <c r="J283" s="74"/>
    </row>
    <row r="284" spans="1:10" x14ac:dyDescent="0.25">
      <c r="A284" s="75"/>
      <c r="B284" s="75"/>
      <c r="C284" s="76">
        <v>8.3333333333333332E-3</v>
      </c>
      <c r="D284" s="16">
        <f t="shared" si="15"/>
        <v>12</v>
      </c>
      <c r="E284" s="34">
        <f t="shared" si="16"/>
        <v>2</v>
      </c>
      <c r="F284" s="75">
        <v>4</v>
      </c>
      <c r="G284" s="75"/>
      <c r="H284" s="74"/>
      <c r="I284" s="74"/>
      <c r="J284" s="74"/>
    </row>
    <row r="285" spans="1:10" x14ac:dyDescent="0.25">
      <c r="A285" s="75"/>
      <c r="B285" s="75"/>
      <c r="C285" s="76">
        <v>8.3333333333333332E-3</v>
      </c>
      <c r="D285" s="16">
        <f t="shared" si="15"/>
        <v>12</v>
      </c>
      <c r="E285" s="34">
        <f t="shared" si="16"/>
        <v>2</v>
      </c>
      <c r="F285" s="75">
        <v>5</v>
      </c>
      <c r="G285" s="75"/>
      <c r="H285" s="74"/>
      <c r="I285" s="74"/>
      <c r="J285" s="74"/>
    </row>
    <row r="286" spans="1:10" x14ac:dyDescent="0.25">
      <c r="A286" s="75"/>
      <c r="B286" s="75"/>
      <c r="C286" s="76">
        <v>9.7222222222222224E-3</v>
      </c>
      <c r="D286" s="16">
        <f t="shared" si="15"/>
        <v>14</v>
      </c>
      <c r="E286" s="34">
        <f t="shared" si="16"/>
        <v>4</v>
      </c>
      <c r="F286" s="75">
        <v>1</v>
      </c>
      <c r="G286" s="75">
        <v>2</v>
      </c>
      <c r="H286" s="74"/>
      <c r="I286" s="74"/>
      <c r="J286" s="74"/>
    </row>
    <row r="287" spans="1:10" x14ac:dyDescent="0.25">
      <c r="A287" s="75"/>
      <c r="B287" s="75"/>
      <c r="C287" s="76">
        <v>1.1111111111111112E-2</v>
      </c>
      <c r="D287" s="16">
        <f t="shared" si="15"/>
        <v>16</v>
      </c>
      <c r="E287" s="34">
        <f t="shared" si="16"/>
        <v>6</v>
      </c>
      <c r="F287" s="75">
        <v>1</v>
      </c>
      <c r="G287" s="75">
        <v>2</v>
      </c>
      <c r="H287" s="74"/>
      <c r="I287" s="74"/>
      <c r="J287" s="74"/>
    </row>
    <row r="288" spans="1:10" x14ac:dyDescent="0.25">
      <c r="A288" s="75"/>
      <c r="B288" s="75"/>
      <c r="C288" s="76">
        <v>1.1805555555555555E-2</v>
      </c>
      <c r="D288" s="16">
        <f t="shared" si="15"/>
        <v>17</v>
      </c>
      <c r="E288" s="34">
        <f t="shared" si="16"/>
        <v>7</v>
      </c>
      <c r="F288" s="75">
        <v>1</v>
      </c>
      <c r="G288" s="75">
        <v>2</v>
      </c>
      <c r="H288" s="74"/>
      <c r="I288" s="74"/>
      <c r="J288" s="74"/>
    </row>
    <row r="289" spans="1:10" x14ac:dyDescent="0.25">
      <c r="A289" s="75"/>
      <c r="B289" s="75"/>
      <c r="C289" s="76">
        <v>1.3194444444444444E-2</v>
      </c>
      <c r="D289" s="16">
        <f t="shared" si="15"/>
        <v>19</v>
      </c>
      <c r="E289" s="34">
        <f t="shared" si="16"/>
        <v>9</v>
      </c>
      <c r="F289" s="75">
        <v>4</v>
      </c>
      <c r="G289" s="75"/>
      <c r="H289" s="74"/>
      <c r="I289" s="74"/>
      <c r="J289" s="74"/>
    </row>
    <row r="290" spans="1:10" x14ac:dyDescent="0.25">
      <c r="A290" s="75"/>
      <c r="B290" s="75"/>
      <c r="C290" s="76">
        <v>1.3888888888888888E-2</v>
      </c>
      <c r="D290" s="16">
        <f t="shared" si="15"/>
        <v>20</v>
      </c>
      <c r="E290" s="34">
        <f t="shared" si="16"/>
        <v>10</v>
      </c>
      <c r="F290" s="75">
        <v>5</v>
      </c>
      <c r="G290" s="75"/>
      <c r="H290" s="74"/>
      <c r="I290" s="74"/>
      <c r="J290" s="74"/>
    </row>
    <row r="291" spans="1:10" x14ac:dyDescent="0.25">
      <c r="A291" s="75"/>
      <c r="B291" s="75"/>
      <c r="C291" s="76">
        <v>1.5277777777777777E-2</v>
      </c>
      <c r="D291" s="16">
        <f t="shared" si="15"/>
        <v>22</v>
      </c>
      <c r="E291" s="34">
        <f t="shared" si="16"/>
        <v>12</v>
      </c>
      <c r="F291" s="75">
        <v>4</v>
      </c>
      <c r="G291" s="75"/>
      <c r="H291" s="74"/>
      <c r="I291" s="74"/>
      <c r="J291" s="74"/>
    </row>
    <row r="292" spans="1:10" x14ac:dyDescent="0.25">
      <c r="A292" s="75"/>
      <c r="B292" s="75"/>
      <c r="C292" s="76">
        <v>1.5972222222222224E-2</v>
      </c>
      <c r="D292" s="16">
        <f t="shared" si="15"/>
        <v>23.000000000000004</v>
      </c>
      <c r="E292" s="34">
        <f t="shared" si="16"/>
        <v>13.000000000000004</v>
      </c>
      <c r="F292" s="75">
        <v>5</v>
      </c>
      <c r="G292" s="75"/>
      <c r="H292" s="74"/>
      <c r="I292" s="74"/>
      <c r="J292" s="74"/>
    </row>
    <row r="293" spans="1:10" x14ac:dyDescent="0.25">
      <c r="A293" s="75"/>
      <c r="B293" s="75"/>
      <c r="C293" s="76">
        <v>1.6666666666666666E-2</v>
      </c>
      <c r="D293" s="16">
        <f t="shared" si="15"/>
        <v>24</v>
      </c>
      <c r="E293" s="34">
        <f t="shared" si="16"/>
        <v>14</v>
      </c>
      <c r="F293" s="75">
        <v>1</v>
      </c>
      <c r="G293" s="75">
        <v>2</v>
      </c>
      <c r="H293" s="74"/>
      <c r="I293" s="74"/>
      <c r="J293" s="74"/>
    </row>
    <row r="294" spans="1:10" x14ac:dyDescent="0.25">
      <c r="A294" s="75"/>
      <c r="B294" s="75"/>
      <c r="C294" s="76">
        <v>1.7361111111111112E-2</v>
      </c>
      <c r="D294" s="16">
        <f t="shared" si="15"/>
        <v>25</v>
      </c>
      <c r="E294" s="34">
        <f t="shared" si="16"/>
        <v>15</v>
      </c>
      <c r="F294" s="75">
        <v>1</v>
      </c>
      <c r="G294" s="75">
        <v>2</v>
      </c>
      <c r="H294" s="74"/>
      <c r="I294" s="74"/>
      <c r="J294" s="74"/>
    </row>
    <row r="295" spans="1:10" x14ac:dyDescent="0.25">
      <c r="A295" s="75"/>
      <c r="B295" s="75"/>
      <c r="C295" s="76">
        <v>1.8055555555555557E-2</v>
      </c>
      <c r="D295" s="16">
        <f t="shared" si="15"/>
        <v>26.000000000000004</v>
      </c>
      <c r="E295" s="34">
        <f t="shared" si="16"/>
        <v>16.000000000000004</v>
      </c>
      <c r="F295" s="75">
        <v>4</v>
      </c>
      <c r="G295" s="75"/>
      <c r="H295" s="74"/>
      <c r="I295" s="74"/>
      <c r="J295" s="74"/>
    </row>
    <row r="296" spans="1:10" x14ac:dyDescent="0.25">
      <c r="A296" s="75"/>
      <c r="B296" s="75"/>
      <c r="C296" s="76">
        <v>1.8749999999999999E-2</v>
      </c>
      <c r="D296" s="16">
        <f t="shared" si="15"/>
        <v>27</v>
      </c>
      <c r="E296" s="34">
        <f t="shared" si="16"/>
        <v>17</v>
      </c>
      <c r="F296" s="75">
        <v>5</v>
      </c>
      <c r="G296" s="75"/>
      <c r="H296" s="74"/>
      <c r="I296" s="74"/>
      <c r="J296" s="74"/>
    </row>
    <row r="297" spans="1:10" x14ac:dyDescent="0.25">
      <c r="A297" s="75"/>
      <c r="B297" s="75"/>
      <c r="C297" s="76">
        <v>1.9444444444444445E-2</v>
      </c>
      <c r="D297" s="16">
        <f t="shared" si="15"/>
        <v>28</v>
      </c>
      <c r="E297" s="34">
        <f t="shared" si="16"/>
        <v>18</v>
      </c>
      <c r="F297" s="75">
        <v>4</v>
      </c>
      <c r="G297" s="75"/>
      <c r="H297" s="74"/>
      <c r="I297" s="74"/>
      <c r="J297" s="74"/>
    </row>
    <row r="298" spans="1:10" x14ac:dyDescent="0.25">
      <c r="A298" s="75"/>
      <c r="B298" s="75"/>
      <c r="C298" s="76">
        <v>2.013888888888889E-2</v>
      </c>
      <c r="D298" s="16">
        <f t="shared" si="15"/>
        <v>29.000000000000004</v>
      </c>
      <c r="E298" s="34">
        <f t="shared" si="16"/>
        <v>19.000000000000004</v>
      </c>
      <c r="F298" s="75">
        <v>5</v>
      </c>
      <c r="G298" s="75"/>
      <c r="H298" s="74"/>
      <c r="I298" s="74"/>
      <c r="J298" s="74"/>
    </row>
    <row r="299" spans="1:10" x14ac:dyDescent="0.25">
      <c r="A299" s="75"/>
      <c r="B299" s="75"/>
      <c r="C299" s="76">
        <v>2.0833333333333332E-2</v>
      </c>
      <c r="D299" s="16">
        <f t="shared" si="15"/>
        <v>30</v>
      </c>
      <c r="E299" s="34">
        <f t="shared" si="16"/>
        <v>20</v>
      </c>
      <c r="F299" s="75">
        <v>4</v>
      </c>
      <c r="G299" s="75"/>
      <c r="H299" s="74"/>
      <c r="I299" s="74"/>
      <c r="J299" s="74"/>
    </row>
    <row r="300" spans="1:10" x14ac:dyDescent="0.25">
      <c r="A300" s="75"/>
      <c r="B300" s="75"/>
      <c r="C300" s="76">
        <v>2.1527777777777781E-2</v>
      </c>
      <c r="D300" s="16">
        <f t="shared" si="15"/>
        <v>31.000000000000007</v>
      </c>
      <c r="E300" s="34">
        <f t="shared" si="16"/>
        <v>21.000000000000007</v>
      </c>
      <c r="F300" s="75">
        <v>5</v>
      </c>
      <c r="G300" s="75"/>
      <c r="H300" s="74"/>
      <c r="I300" s="74"/>
      <c r="J300" s="74"/>
    </row>
    <row r="301" spans="1:10" x14ac:dyDescent="0.25">
      <c r="A301" s="75"/>
      <c r="B301" s="75"/>
      <c r="C301" s="76">
        <v>2.2916666666666669E-2</v>
      </c>
      <c r="D301" s="16">
        <f t="shared" si="15"/>
        <v>33</v>
      </c>
      <c r="E301" s="34">
        <f t="shared" si="16"/>
        <v>23</v>
      </c>
      <c r="F301" s="75">
        <v>4</v>
      </c>
      <c r="G301" s="75"/>
      <c r="H301" s="74"/>
      <c r="I301" s="74"/>
      <c r="J301" s="74"/>
    </row>
    <row r="302" spans="1:10" x14ac:dyDescent="0.25">
      <c r="A302" s="75"/>
      <c r="B302" s="75"/>
      <c r="C302" s="76">
        <v>2.4305555555555556E-2</v>
      </c>
      <c r="D302" s="16">
        <f t="shared" si="15"/>
        <v>35</v>
      </c>
      <c r="E302" s="34">
        <f t="shared" si="16"/>
        <v>25</v>
      </c>
      <c r="F302" s="75">
        <v>5</v>
      </c>
      <c r="G302" s="75"/>
      <c r="H302" s="74"/>
      <c r="I302" s="74"/>
      <c r="J302" s="74"/>
    </row>
    <row r="303" spans="1:10" x14ac:dyDescent="0.25">
      <c r="A303" s="75"/>
      <c r="B303" s="75"/>
      <c r="C303" s="76">
        <v>2.6388888888888889E-2</v>
      </c>
      <c r="D303" s="16">
        <f t="shared" si="15"/>
        <v>38</v>
      </c>
      <c r="E303" s="34">
        <f t="shared" si="16"/>
        <v>28</v>
      </c>
      <c r="F303" s="75">
        <v>4</v>
      </c>
      <c r="G303" s="75"/>
      <c r="H303" s="74"/>
      <c r="I303" s="74"/>
      <c r="J303" s="74"/>
    </row>
    <row r="304" spans="1:10" x14ac:dyDescent="0.25">
      <c r="A304" s="75"/>
      <c r="B304" s="75"/>
      <c r="C304" s="76">
        <v>2.7083333333333334E-2</v>
      </c>
      <c r="D304" s="16">
        <f t="shared" si="15"/>
        <v>39</v>
      </c>
      <c r="E304" s="34">
        <f t="shared" si="16"/>
        <v>29</v>
      </c>
      <c r="F304" s="75">
        <v>5</v>
      </c>
      <c r="G304" s="75"/>
      <c r="H304" s="74"/>
      <c r="I304" s="74"/>
      <c r="J304" s="74"/>
    </row>
    <row r="305" spans="1:10" x14ac:dyDescent="0.25">
      <c r="A305" s="75"/>
      <c r="B305" s="75"/>
      <c r="C305" s="76">
        <v>2.8472222222222222E-2</v>
      </c>
      <c r="D305" s="16">
        <f t="shared" si="15"/>
        <v>41</v>
      </c>
      <c r="E305" s="34">
        <f t="shared" si="16"/>
        <v>31</v>
      </c>
      <c r="F305" s="75">
        <v>4</v>
      </c>
      <c r="G305" s="75"/>
      <c r="H305" s="74"/>
      <c r="I305" s="74"/>
      <c r="J305" s="74"/>
    </row>
    <row r="306" spans="1:10" x14ac:dyDescent="0.25">
      <c r="A306" s="75"/>
      <c r="B306" s="75"/>
      <c r="C306" s="76">
        <v>2.9166666666666664E-2</v>
      </c>
      <c r="D306" s="16">
        <f t="shared" si="15"/>
        <v>41.999999999999993</v>
      </c>
      <c r="E306" s="34">
        <f t="shared" si="16"/>
        <v>31.999999999999993</v>
      </c>
      <c r="F306" s="75">
        <v>5</v>
      </c>
      <c r="G306" s="75"/>
      <c r="H306" s="74"/>
      <c r="I306" s="74"/>
      <c r="J306" s="74"/>
    </row>
    <row r="307" spans="1:10" x14ac:dyDescent="0.25">
      <c r="A307" s="75"/>
      <c r="B307" s="75"/>
      <c r="C307" s="76">
        <v>3.0555555555555555E-2</v>
      </c>
      <c r="D307" s="16">
        <f t="shared" si="15"/>
        <v>44</v>
      </c>
      <c r="E307" s="34">
        <f t="shared" si="16"/>
        <v>34</v>
      </c>
      <c r="F307" s="75">
        <v>2</v>
      </c>
      <c r="G307" s="75">
        <v>2</v>
      </c>
      <c r="H307" s="74"/>
      <c r="I307" s="74"/>
      <c r="J307" s="74"/>
    </row>
    <row r="308" spans="1:10" x14ac:dyDescent="0.25">
      <c r="A308" s="75"/>
      <c r="B308" s="75"/>
      <c r="C308" s="76">
        <v>3.125E-2</v>
      </c>
      <c r="D308" s="16">
        <f t="shared" si="15"/>
        <v>45</v>
      </c>
      <c r="E308" s="34">
        <f t="shared" si="16"/>
        <v>35</v>
      </c>
      <c r="F308" s="75">
        <v>3</v>
      </c>
      <c r="G308" s="75"/>
      <c r="H308" s="74"/>
      <c r="I308" s="74"/>
      <c r="J308" s="74"/>
    </row>
    <row r="309" spans="1:10" x14ac:dyDescent="0.25">
      <c r="A309" s="75"/>
      <c r="B309" s="75"/>
      <c r="C309" s="76">
        <v>3.1944444444444449E-2</v>
      </c>
      <c r="D309" s="16">
        <f t="shared" si="15"/>
        <v>46.000000000000007</v>
      </c>
      <c r="E309" s="34">
        <f t="shared" si="16"/>
        <v>36.000000000000007</v>
      </c>
      <c r="F309" s="75">
        <v>1</v>
      </c>
      <c r="G309" s="75">
        <v>2</v>
      </c>
      <c r="H309" s="74"/>
      <c r="I309" s="74"/>
      <c r="J309" s="74"/>
    </row>
    <row r="310" spans="1:10" x14ac:dyDescent="0.25">
      <c r="A310" s="75"/>
      <c r="B310" s="75"/>
      <c r="C310" s="76">
        <v>9.0277777777777776E-2</v>
      </c>
      <c r="D310" s="16">
        <f t="shared" si="15"/>
        <v>130</v>
      </c>
      <c r="E310" s="34">
        <f t="shared" si="16"/>
        <v>120</v>
      </c>
      <c r="F310" s="75">
        <v>8</v>
      </c>
      <c r="G310" s="75"/>
      <c r="H310" s="74"/>
      <c r="I310" s="74"/>
      <c r="J310" s="74"/>
    </row>
    <row r="311" spans="1:10" x14ac:dyDescent="0.25">
      <c r="A311" s="75">
        <v>1</v>
      </c>
      <c r="B311" s="75">
        <v>24</v>
      </c>
      <c r="C311" s="76">
        <v>5.5555555555555558E-3</v>
      </c>
      <c r="D311" s="16">
        <f t="shared" si="15"/>
        <v>8</v>
      </c>
      <c r="E311" s="34">
        <f>D311-8</f>
        <v>0</v>
      </c>
      <c r="F311" s="75">
        <v>0</v>
      </c>
      <c r="G311" s="75"/>
      <c r="H311" s="74"/>
      <c r="I311" s="74"/>
      <c r="J311" s="74"/>
    </row>
    <row r="312" spans="1:10" x14ac:dyDescent="0.25">
      <c r="A312" s="75"/>
      <c r="B312" s="75"/>
      <c r="C312" s="76">
        <v>5.5555555555555558E-3</v>
      </c>
      <c r="D312" s="16">
        <f t="shared" si="15"/>
        <v>8</v>
      </c>
      <c r="E312" s="34">
        <f t="shared" ref="E312:E354" si="17">D312-8</f>
        <v>0</v>
      </c>
      <c r="F312" s="75">
        <v>6</v>
      </c>
      <c r="G312" s="75"/>
      <c r="H312" s="74"/>
      <c r="I312" s="74"/>
      <c r="J312" s="74"/>
    </row>
    <row r="313" spans="1:10" x14ac:dyDescent="0.25">
      <c r="A313" s="75"/>
      <c r="B313" s="75"/>
      <c r="C313" s="76">
        <v>6.2499999999999995E-3</v>
      </c>
      <c r="D313" s="16">
        <f t="shared" si="15"/>
        <v>8.9999999999999982</v>
      </c>
      <c r="E313" s="34">
        <f t="shared" si="17"/>
        <v>0.99999999999999822</v>
      </c>
      <c r="F313" s="75">
        <v>7</v>
      </c>
      <c r="G313" s="75"/>
      <c r="H313" s="74"/>
      <c r="I313" s="74"/>
      <c r="J313" s="74"/>
    </row>
    <row r="314" spans="1:10" x14ac:dyDescent="0.25">
      <c r="A314" s="75"/>
      <c r="B314" s="75"/>
      <c r="C314" s="76">
        <v>6.9444444444444441E-3</v>
      </c>
      <c r="D314" s="16">
        <f t="shared" si="15"/>
        <v>10</v>
      </c>
      <c r="E314" s="34">
        <f t="shared" si="17"/>
        <v>2</v>
      </c>
      <c r="F314" s="75">
        <v>4</v>
      </c>
      <c r="G314" s="75"/>
      <c r="H314" s="74"/>
      <c r="I314" s="74"/>
      <c r="J314" s="74"/>
    </row>
    <row r="315" spans="1:10" x14ac:dyDescent="0.25">
      <c r="A315" s="75"/>
      <c r="B315" s="75"/>
      <c r="C315" s="76">
        <v>8.3333333333333332E-3</v>
      </c>
      <c r="D315" s="16">
        <f t="shared" si="15"/>
        <v>12</v>
      </c>
      <c r="E315" s="34">
        <f t="shared" si="17"/>
        <v>4</v>
      </c>
      <c r="F315" s="75">
        <v>5</v>
      </c>
      <c r="G315" s="75"/>
      <c r="H315" s="74"/>
      <c r="I315" s="74"/>
      <c r="J315" s="74"/>
    </row>
    <row r="316" spans="1:10" x14ac:dyDescent="0.25">
      <c r="A316" s="75"/>
      <c r="B316" s="75"/>
      <c r="C316" s="76">
        <v>9.0277777777777787E-3</v>
      </c>
      <c r="D316" s="16">
        <f t="shared" si="15"/>
        <v>13.000000000000002</v>
      </c>
      <c r="E316" s="34">
        <f t="shared" si="17"/>
        <v>5.0000000000000018</v>
      </c>
      <c r="F316" s="75">
        <v>1</v>
      </c>
      <c r="G316" s="75">
        <v>2</v>
      </c>
      <c r="H316" s="74"/>
      <c r="I316" s="74"/>
      <c r="J316" s="74"/>
    </row>
    <row r="317" spans="1:10" x14ac:dyDescent="0.25">
      <c r="A317" s="75"/>
      <c r="B317" s="75"/>
      <c r="C317" s="76">
        <v>9.7222222222222224E-3</v>
      </c>
      <c r="D317" s="16">
        <f t="shared" si="15"/>
        <v>14</v>
      </c>
      <c r="E317" s="34">
        <f t="shared" si="17"/>
        <v>6</v>
      </c>
      <c r="F317" s="75">
        <v>1</v>
      </c>
      <c r="G317" s="75">
        <v>3</v>
      </c>
      <c r="H317" s="74"/>
      <c r="I317" s="74"/>
      <c r="J317" s="74"/>
    </row>
    <row r="318" spans="1:10" x14ac:dyDescent="0.25">
      <c r="A318" s="75"/>
      <c r="B318" s="75"/>
      <c r="C318" s="76">
        <v>1.1111111111111112E-2</v>
      </c>
      <c r="D318" s="16">
        <f t="shared" si="15"/>
        <v>16</v>
      </c>
      <c r="E318" s="34">
        <f t="shared" si="17"/>
        <v>8</v>
      </c>
      <c r="F318" s="75">
        <v>1</v>
      </c>
      <c r="G318" s="75">
        <v>3</v>
      </c>
      <c r="H318" s="74"/>
      <c r="I318" s="74"/>
      <c r="J318" s="74"/>
    </row>
    <row r="319" spans="1:10" x14ac:dyDescent="0.25">
      <c r="A319" s="75"/>
      <c r="B319" s="75"/>
      <c r="C319" s="76">
        <v>1.4583333333333332E-2</v>
      </c>
      <c r="D319" s="16">
        <f t="shared" si="15"/>
        <v>20.999999999999996</v>
      </c>
      <c r="E319" s="34">
        <f t="shared" si="17"/>
        <v>12.999999999999996</v>
      </c>
      <c r="F319" s="75">
        <v>1</v>
      </c>
      <c r="G319" s="75">
        <v>2</v>
      </c>
      <c r="H319" s="74"/>
      <c r="I319" s="74"/>
      <c r="J319" s="74"/>
    </row>
    <row r="320" spans="1:10" x14ac:dyDescent="0.25">
      <c r="A320" s="75"/>
      <c r="B320" s="75"/>
      <c r="C320" s="76">
        <v>1.5277777777777777E-2</v>
      </c>
      <c r="D320" s="16">
        <f t="shared" si="15"/>
        <v>22</v>
      </c>
      <c r="E320" s="34">
        <f t="shared" si="17"/>
        <v>14</v>
      </c>
      <c r="F320" s="75">
        <v>4</v>
      </c>
      <c r="G320" s="75"/>
      <c r="H320" s="74"/>
      <c r="I320" s="74"/>
      <c r="J320" s="74"/>
    </row>
    <row r="321" spans="1:10" x14ac:dyDescent="0.25">
      <c r="A321" s="75"/>
      <c r="B321" s="75"/>
      <c r="C321" s="76">
        <v>1.8055555555555557E-2</v>
      </c>
      <c r="D321" s="16">
        <f t="shared" si="15"/>
        <v>26.000000000000004</v>
      </c>
      <c r="E321" s="34">
        <f t="shared" si="17"/>
        <v>18.000000000000004</v>
      </c>
      <c r="F321" s="75">
        <v>5</v>
      </c>
      <c r="G321" s="75"/>
      <c r="H321" s="74"/>
      <c r="I321" s="74"/>
      <c r="J321" s="74"/>
    </row>
    <row r="322" spans="1:10" x14ac:dyDescent="0.25">
      <c r="A322" s="75"/>
      <c r="B322" s="75"/>
      <c r="C322" s="76">
        <v>1.6666666666666666E-2</v>
      </c>
      <c r="D322" s="16">
        <f t="shared" si="15"/>
        <v>24</v>
      </c>
      <c r="E322" s="34">
        <f t="shared" si="17"/>
        <v>16</v>
      </c>
      <c r="F322" s="75">
        <v>1</v>
      </c>
      <c r="G322" s="75">
        <v>2</v>
      </c>
      <c r="H322" s="74"/>
      <c r="I322" s="74"/>
      <c r="J322" s="74"/>
    </row>
    <row r="323" spans="1:10" x14ac:dyDescent="0.25">
      <c r="A323" s="75"/>
      <c r="B323" s="75"/>
      <c r="C323" s="76">
        <v>1.8749999999999999E-2</v>
      </c>
      <c r="D323" s="16">
        <f t="shared" si="15"/>
        <v>27</v>
      </c>
      <c r="E323" s="34">
        <f t="shared" si="17"/>
        <v>19</v>
      </c>
      <c r="F323" s="75">
        <v>1</v>
      </c>
      <c r="G323" s="75">
        <v>2</v>
      </c>
      <c r="H323" s="74"/>
      <c r="I323" s="74"/>
      <c r="J323" s="74"/>
    </row>
    <row r="324" spans="1:10" x14ac:dyDescent="0.25">
      <c r="A324" s="75"/>
      <c r="B324" s="75"/>
      <c r="C324" s="76">
        <v>1.9444444444444445E-2</v>
      </c>
      <c r="D324" s="16">
        <f t="shared" si="15"/>
        <v>28</v>
      </c>
      <c r="E324" s="34">
        <f t="shared" si="17"/>
        <v>20</v>
      </c>
      <c r="F324" s="75">
        <v>1</v>
      </c>
      <c r="G324" s="75">
        <v>2</v>
      </c>
      <c r="H324" s="74"/>
      <c r="I324" s="74"/>
      <c r="J324" s="74"/>
    </row>
    <row r="325" spans="1:10" x14ac:dyDescent="0.25">
      <c r="A325" s="75"/>
      <c r="B325" s="75"/>
      <c r="C325" s="76">
        <v>2.013888888888889E-2</v>
      </c>
      <c r="D325" s="16">
        <f t="shared" si="15"/>
        <v>29.000000000000004</v>
      </c>
      <c r="E325" s="34">
        <f t="shared" si="17"/>
        <v>21.000000000000004</v>
      </c>
      <c r="F325" s="75">
        <v>1</v>
      </c>
      <c r="G325" s="75">
        <v>2</v>
      </c>
      <c r="H325" s="74"/>
      <c r="I325" s="74"/>
      <c r="J325" s="74"/>
    </row>
    <row r="326" spans="1:10" x14ac:dyDescent="0.25">
      <c r="A326" s="75"/>
      <c r="B326" s="75"/>
      <c r="C326" s="76">
        <v>2.013888888888889E-2</v>
      </c>
      <c r="D326" s="16">
        <f t="shared" si="15"/>
        <v>29.000000000000004</v>
      </c>
      <c r="E326" s="34">
        <f t="shared" si="17"/>
        <v>21.000000000000004</v>
      </c>
      <c r="F326" s="75">
        <v>1</v>
      </c>
      <c r="G326" s="75">
        <v>2</v>
      </c>
      <c r="H326" s="74"/>
      <c r="I326" s="74"/>
      <c r="J326" s="74"/>
    </row>
    <row r="327" spans="1:10" x14ac:dyDescent="0.25">
      <c r="A327" s="75"/>
      <c r="B327" s="75"/>
      <c r="C327" s="76">
        <v>2.0833333333333332E-2</v>
      </c>
      <c r="D327" s="16">
        <f t="shared" si="15"/>
        <v>30</v>
      </c>
      <c r="E327" s="34">
        <f t="shared" si="17"/>
        <v>22</v>
      </c>
      <c r="F327" s="75">
        <v>1</v>
      </c>
      <c r="G327" s="75">
        <v>2</v>
      </c>
      <c r="H327" s="74"/>
      <c r="I327" s="74"/>
      <c r="J327" s="74"/>
    </row>
    <row r="328" spans="1:10" x14ac:dyDescent="0.25">
      <c r="A328" s="75"/>
      <c r="B328" s="75"/>
      <c r="C328" s="76">
        <v>2.1527777777777781E-2</v>
      </c>
      <c r="D328" s="16">
        <f t="shared" si="15"/>
        <v>31.000000000000007</v>
      </c>
      <c r="E328" s="34">
        <f t="shared" si="17"/>
        <v>23.000000000000007</v>
      </c>
      <c r="F328" s="75">
        <v>1</v>
      </c>
      <c r="G328" s="75">
        <v>3</v>
      </c>
      <c r="H328" s="74"/>
      <c r="I328" s="74"/>
      <c r="J328" s="74"/>
    </row>
    <row r="329" spans="1:10" x14ac:dyDescent="0.25">
      <c r="A329" s="75"/>
      <c r="B329" s="75"/>
      <c r="C329" s="76">
        <v>2.2222222222222223E-2</v>
      </c>
      <c r="D329" s="16">
        <f t="shared" ref="D329:D392" si="18">C329*60*24</f>
        <v>32</v>
      </c>
      <c r="E329" s="34">
        <f t="shared" si="17"/>
        <v>24</v>
      </c>
      <c r="F329" s="75">
        <v>1</v>
      </c>
      <c r="G329" s="75">
        <v>2</v>
      </c>
      <c r="H329" s="74"/>
      <c r="I329" s="74"/>
      <c r="J329" s="74"/>
    </row>
    <row r="330" spans="1:10" x14ac:dyDescent="0.25">
      <c r="A330" s="75"/>
      <c r="B330" s="75"/>
      <c r="C330" s="76">
        <v>2.5694444444444447E-2</v>
      </c>
      <c r="D330" s="16">
        <f t="shared" si="18"/>
        <v>37</v>
      </c>
      <c r="E330" s="34">
        <f t="shared" si="17"/>
        <v>29</v>
      </c>
      <c r="F330" s="75">
        <v>1</v>
      </c>
      <c r="G330" s="75">
        <v>2</v>
      </c>
      <c r="H330" s="74"/>
      <c r="I330" s="74"/>
      <c r="J330" s="74"/>
    </row>
    <row r="331" spans="1:10" x14ac:dyDescent="0.25">
      <c r="A331" s="75"/>
      <c r="B331" s="75"/>
      <c r="C331" s="76">
        <v>2.6388888888888889E-2</v>
      </c>
      <c r="D331" s="16">
        <f t="shared" si="18"/>
        <v>38</v>
      </c>
      <c r="E331" s="34">
        <f t="shared" si="17"/>
        <v>30</v>
      </c>
      <c r="F331" s="75">
        <v>1</v>
      </c>
      <c r="G331" s="75">
        <v>4</v>
      </c>
      <c r="H331" s="74"/>
      <c r="I331" s="74"/>
      <c r="J331" s="74"/>
    </row>
    <row r="332" spans="1:10" x14ac:dyDescent="0.25">
      <c r="A332" s="75"/>
      <c r="B332" s="75"/>
      <c r="C332" s="76">
        <v>4.027777777777778E-2</v>
      </c>
      <c r="D332" s="16">
        <f t="shared" si="18"/>
        <v>58.000000000000007</v>
      </c>
      <c r="E332" s="34">
        <f t="shared" si="17"/>
        <v>50.000000000000007</v>
      </c>
      <c r="F332" s="75">
        <v>1</v>
      </c>
      <c r="G332" s="75">
        <v>2</v>
      </c>
      <c r="H332" s="74"/>
      <c r="I332" s="74"/>
      <c r="J332" s="74"/>
    </row>
    <row r="333" spans="1:10" x14ac:dyDescent="0.25">
      <c r="A333" s="75"/>
      <c r="B333" s="75"/>
      <c r="C333" s="76">
        <v>4.1666666666666664E-2</v>
      </c>
      <c r="D333" s="16">
        <f t="shared" si="18"/>
        <v>60</v>
      </c>
      <c r="E333" s="34">
        <f t="shared" si="17"/>
        <v>52</v>
      </c>
      <c r="F333" s="75">
        <v>1</v>
      </c>
      <c r="G333" s="75">
        <v>2</v>
      </c>
      <c r="H333" s="74"/>
      <c r="I333" s="74"/>
      <c r="J333" s="74"/>
    </row>
    <row r="334" spans="1:10" x14ac:dyDescent="0.25">
      <c r="A334" s="75"/>
      <c r="B334" s="75"/>
      <c r="C334" s="76">
        <v>4.4444444444444446E-2</v>
      </c>
      <c r="D334" s="16">
        <f t="shared" si="18"/>
        <v>64</v>
      </c>
      <c r="E334" s="34">
        <f t="shared" si="17"/>
        <v>56</v>
      </c>
      <c r="F334" s="75">
        <v>1</v>
      </c>
      <c r="G334" s="75">
        <v>2</v>
      </c>
      <c r="H334" s="74"/>
      <c r="I334" s="74"/>
      <c r="J334" s="74"/>
    </row>
    <row r="335" spans="1:10" x14ac:dyDescent="0.25">
      <c r="A335" s="75"/>
      <c r="B335" s="75"/>
      <c r="C335" s="76">
        <v>4.5138888888888888E-2</v>
      </c>
      <c r="D335" s="16">
        <f t="shared" si="18"/>
        <v>65</v>
      </c>
      <c r="E335" s="34">
        <f t="shared" si="17"/>
        <v>57</v>
      </c>
      <c r="F335" s="75">
        <v>1</v>
      </c>
      <c r="G335" s="75">
        <v>2</v>
      </c>
      <c r="H335" s="74"/>
      <c r="I335" s="74"/>
      <c r="J335" s="74"/>
    </row>
    <row r="336" spans="1:10" x14ac:dyDescent="0.25">
      <c r="A336" s="75"/>
      <c r="B336" s="75"/>
      <c r="C336" s="76">
        <v>4.6527777777777779E-2</v>
      </c>
      <c r="D336" s="16">
        <f t="shared" si="18"/>
        <v>67</v>
      </c>
      <c r="E336" s="34">
        <f t="shared" si="17"/>
        <v>59</v>
      </c>
      <c r="F336" s="75">
        <v>1</v>
      </c>
      <c r="G336" s="75">
        <v>1</v>
      </c>
      <c r="H336" s="74"/>
      <c r="I336" s="74"/>
      <c r="J336" s="74"/>
    </row>
    <row r="337" spans="1:10" x14ac:dyDescent="0.25">
      <c r="A337" s="75"/>
      <c r="B337" s="75"/>
      <c r="C337" s="76">
        <v>4.6527777777777779E-2</v>
      </c>
      <c r="D337" s="16">
        <f t="shared" si="18"/>
        <v>67</v>
      </c>
      <c r="E337" s="34">
        <f t="shared" si="17"/>
        <v>59</v>
      </c>
      <c r="F337" s="75">
        <v>1</v>
      </c>
      <c r="G337" s="75">
        <v>2</v>
      </c>
      <c r="H337" s="74"/>
      <c r="I337" s="74"/>
      <c r="J337" s="74"/>
    </row>
    <row r="338" spans="1:10" x14ac:dyDescent="0.25">
      <c r="A338" s="75"/>
      <c r="B338" s="75"/>
      <c r="C338" s="76">
        <v>5.4166666666666669E-2</v>
      </c>
      <c r="D338" s="16">
        <f t="shared" si="18"/>
        <v>78</v>
      </c>
      <c r="E338" s="34">
        <f t="shared" si="17"/>
        <v>70</v>
      </c>
      <c r="F338" s="75">
        <v>2</v>
      </c>
      <c r="G338" s="75">
        <v>2</v>
      </c>
      <c r="H338" s="74"/>
      <c r="I338" s="74"/>
      <c r="J338" s="74"/>
    </row>
    <row r="339" spans="1:10" x14ac:dyDescent="0.25">
      <c r="A339" s="75"/>
      <c r="B339" s="75"/>
      <c r="C339" s="76">
        <v>5.486111111111111E-2</v>
      </c>
      <c r="D339" s="16">
        <f t="shared" si="18"/>
        <v>79</v>
      </c>
      <c r="E339" s="34">
        <f t="shared" si="17"/>
        <v>71</v>
      </c>
      <c r="F339" s="75">
        <v>3</v>
      </c>
      <c r="G339" s="75"/>
      <c r="H339" s="74"/>
      <c r="I339" s="74"/>
      <c r="J339" s="74"/>
    </row>
    <row r="340" spans="1:10" x14ac:dyDescent="0.25">
      <c r="A340" s="75"/>
      <c r="B340" s="75"/>
      <c r="C340" s="76">
        <v>5.5555555555555552E-2</v>
      </c>
      <c r="D340" s="16">
        <f t="shared" si="18"/>
        <v>80</v>
      </c>
      <c r="E340" s="34">
        <f t="shared" si="17"/>
        <v>72</v>
      </c>
      <c r="F340" s="75">
        <v>1</v>
      </c>
      <c r="G340" s="75">
        <v>2</v>
      </c>
      <c r="H340" s="74"/>
      <c r="I340" s="74"/>
      <c r="J340" s="74"/>
    </row>
    <row r="341" spans="1:10" x14ac:dyDescent="0.25">
      <c r="A341" s="75"/>
      <c r="B341" s="75"/>
      <c r="C341" s="76">
        <v>5.6250000000000001E-2</v>
      </c>
      <c r="D341" s="16">
        <f t="shared" si="18"/>
        <v>81</v>
      </c>
      <c r="E341" s="34">
        <f t="shared" si="17"/>
        <v>73</v>
      </c>
      <c r="F341" s="75">
        <v>2</v>
      </c>
      <c r="G341" s="75">
        <v>2</v>
      </c>
      <c r="H341" s="74"/>
      <c r="I341" s="74"/>
      <c r="J341" s="74"/>
    </row>
    <row r="342" spans="1:10" x14ac:dyDescent="0.25">
      <c r="A342" s="75"/>
      <c r="B342" s="75"/>
      <c r="C342" s="76">
        <v>5.6944444444444443E-2</v>
      </c>
      <c r="D342" s="16">
        <f t="shared" si="18"/>
        <v>82</v>
      </c>
      <c r="E342" s="34">
        <f t="shared" si="17"/>
        <v>74</v>
      </c>
      <c r="F342" s="75">
        <v>3</v>
      </c>
      <c r="G342" s="75"/>
      <c r="H342" s="74"/>
      <c r="I342" s="74"/>
      <c r="J342" s="74"/>
    </row>
    <row r="343" spans="1:10" x14ac:dyDescent="0.25">
      <c r="A343" s="75"/>
      <c r="B343" s="75"/>
      <c r="C343" s="76">
        <v>5.6944444444444443E-2</v>
      </c>
      <c r="D343" s="16">
        <f t="shared" si="18"/>
        <v>82</v>
      </c>
      <c r="E343" s="34">
        <f t="shared" si="17"/>
        <v>74</v>
      </c>
      <c r="F343" s="75">
        <v>1</v>
      </c>
      <c r="G343" s="75">
        <v>2</v>
      </c>
      <c r="H343" s="74"/>
      <c r="I343" s="74"/>
      <c r="J343" s="74"/>
    </row>
    <row r="344" spans="1:10" x14ac:dyDescent="0.25">
      <c r="A344" s="75"/>
      <c r="B344" s="75"/>
      <c r="C344" s="76">
        <v>5.7638888888888885E-2</v>
      </c>
      <c r="D344" s="16">
        <f t="shared" si="18"/>
        <v>83</v>
      </c>
      <c r="E344" s="34">
        <f t="shared" si="17"/>
        <v>75</v>
      </c>
      <c r="F344" s="75">
        <v>2</v>
      </c>
      <c r="G344" s="75">
        <v>2</v>
      </c>
      <c r="H344" s="74"/>
      <c r="I344" s="74"/>
      <c r="J344" s="74"/>
    </row>
    <row r="345" spans="1:10" x14ac:dyDescent="0.25">
      <c r="A345" s="75"/>
      <c r="B345" s="75"/>
      <c r="C345" s="76">
        <v>5.8333333333333327E-2</v>
      </c>
      <c r="D345" s="16">
        <f t="shared" si="18"/>
        <v>83.999999999999986</v>
      </c>
      <c r="E345" s="34">
        <f t="shared" si="17"/>
        <v>75.999999999999986</v>
      </c>
      <c r="F345" s="75">
        <v>3</v>
      </c>
      <c r="G345" s="75"/>
      <c r="H345" s="74"/>
      <c r="I345" s="74"/>
      <c r="J345" s="74"/>
    </row>
    <row r="346" spans="1:10" x14ac:dyDescent="0.25">
      <c r="A346" s="75"/>
      <c r="B346" s="75"/>
      <c r="C346" s="76">
        <v>5.9027777777777783E-2</v>
      </c>
      <c r="D346" s="16">
        <f t="shared" si="18"/>
        <v>85</v>
      </c>
      <c r="E346" s="34">
        <f t="shared" si="17"/>
        <v>77</v>
      </c>
      <c r="F346" s="75">
        <v>4</v>
      </c>
      <c r="G346" s="75"/>
      <c r="H346" s="74"/>
      <c r="I346" s="74"/>
      <c r="J346" s="74"/>
    </row>
    <row r="347" spans="1:10" x14ac:dyDescent="0.25">
      <c r="A347" s="75"/>
      <c r="B347" s="75"/>
      <c r="C347" s="76">
        <v>5.9722222222222225E-2</v>
      </c>
      <c r="D347" s="16">
        <f t="shared" si="18"/>
        <v>86</v>
      </c>
      <c r="E347" s="34">
        <f t="shared" si="17"/>
        <v>78</v>
      </c>
      <c r="F347" s="75">
        <v>5</v>
      </c>
      <c r="G347" s="75"/>
      <c r="H347" s="74"/>
      <c r="I347" s="74"/>
      <c r="J347" s="74"/>
    </row>
    <row r="348" spans="1:10" x14ac:dyDescent="0.25">
      <c r="A348" s="75"/>
      <c r="B348" s="75"/>
      <c r="C348" s="76">
        <v>6.1111111111111116E-2</v>
      </c>
      <c r="D348" s="16">
        <f t="shared" si="18"/>
        <v>88</v>
      </c>
      <c r="E348" s="34">
        <f t="shared" si="17"/>
        <v>80</v>
      </c>
      <c r="F348" s="75">
        <v>1</v>
      </c>
      <c r="G348" s="75">
        <v>2</v>
      </c>
      <c r="H348" s="74"/>
      <c r="I348" s="74"/>
      <c r="J348" s="74"/>
    </row>
    <row r="349" spans="1:10" x14ac:dyDescent="0.25">
      <c r="A349" s="75"/>
      <c r="B349" s="75"/>
      <c r="C349" s="76">
        <v>6.3888888888888884E-2</v>
      </c>
      <c r="D349" s="16">
        <f t="shared" si="18"/>
        <v>92</v>
      </c>
      <c r="E349" s="34">
        <f t="shared" si="17"/>
        <v>84</v>
      </c>
      <c r="F349" s="75">
        <v>2</v>
      </c>
      <c r="G349" s="75">
        <v>2</v>
      </c>
      <c r="H349" s="74"/>
      <c r="I349" s="74"/>
      <c r="J349" s="74"/>
    </row>
    <row r="350" spans="1:10" x14ac:dyDescent="0.25">
      <c r="A350" s="75"/>
      <c r="B350" s="75"/>
      <c r="C350" s="76">
        <v>6.458333333333334E-2</v>
      </c>
      <c r="D350" s="16">
        <f t="shared" si="18"/>
        <v>93.000000000000014</v>
      </c>
      <c r="E350" s="34">
        <f t="shared" si="17"/>
        <v>85.000000000000014</v>
      </c>
      <c r="F350" s="75">
        <v>3</v>
      </c>
      <c r="G350" s="75"/>
      <c r="H350" s="74"/>
      <c r="I350" s="74"/>
      <c r="J350" s="74"/>
    </row>
    <row r="351" spans="1:10" x14ac:dyDescent="0.25">
      <c r="A351" s="75"/>
      <c r="B351" s="75"/>
      <c r="C351" s="76">
        <v>6.5277777777777782E-2</v>
      </c>
      <c r="D351" s="16">
        <f t="shared" si="18"/>
        <v>94</v>
      </c>
      <c r="E351" s="34">
        <f t="shared" si="17"/>
        <v>86</v>
      </c>
      <c r="F351" s="75">
        <v>4</v>
      </c>
      <c r="G351" s="75"/>
      <c r="H351" s="74"/>
      <c r="I351" s="74"/>
      <c r="J351" s="74"/>
    </row>
    <row r="352" spans="1:10" x14ac:dyDescent="0.25">
      <c r="A352" s="75"/>
      <c r="B352" s="75"/>
      <c r="C352" s="76">
        <v>6.8749999999999992E-2</v>
      </c>
      <c r="D352" s="16">
        <f t="shared" si="18"/>
        <v>98.999999999999972</v>
      </c>
      <c r="E352" s="34">
        <f t="shared" si="17"/>
        <v>90.999999999999972</v>
      </c>
      <c r="F352" s="75">
        <v>5</v>
      </c>
      <c r="G352" s="75"/>
      <c r="H352" s="74"/>
      <c r="I352" s="74"/>
      <c r="J352" s="74"/>
    </row>
    <row r="353" spans="1:10" x14ac:dyDescent="0.25">
      <c r="A353" s="75"/>
      <c r="B353" s="75"/>
      <c r="C353" s="76">
        <v>7.6388888888888895E-2</v>
      </c>
      <c r="D353" s="16">
        <f t="shared" si="18"/>
        <v>110.00000000000001</v>
      </c>
      <c r="E353" s="34">
        <f t="shared" si="17"/>
        <v>102.00000000000001</v>
      </c>
      <c r="F353" s="75">
        <v>1</v>
      </c>
      <c r="G353" s="75">
        <v>2</v>
      </c>
      <c r="H353" s="74"/>
      <c r="I353" s="74"/>
      <c r="J353" s="74"/>
    </row>
    <row r="354" spans="1:10" x14ac:dyDescent="0.25">
      <c r="A354" s="75"/>
      <c r="B354" s="75"/>
      <c r="C354" s="76">
        <v>8.8888888888888892E-2</v>
      </c>
      <c r="D354" s="16">
        <f t="shared" si="18"/>
        <v>128</v>
      </c>
      <c r="E354" s="34">
        <f t="shared" si="17"/>
        <v>120</v>
      </c>
      <c r="F354" s="75">
        <v>8</v>
      </c>
      <c r="G354" s="75"/>
      <c r="H354" s="74"/>
      <c r="I354" s="74"/>
      <c r="J354" s="74"/>
    </row>
    <row r="355" spans="1:10" x14ac:dyDescent="0.25">
      <c r="A355" s="75">
        <v>1</v>
      </c>
      <c r="B355" s="75">
        <v>26</v>
      </c>
      <c r="C355" s="76">
        <v>6.9444444444444441E-3</v>
      </c>
      <c r="D355" s="16">
        <f t="shared" si="18"/>
        <v>10</v>
      </c>
      <c r="E355" s="34">
        <f>D355-10</f>
        <v>0</v>
      </c>
      <c r="F355" s="75">
        <v>0</v>
      </c>
      <c r="G355" s="75"/>
      <c r="H355" s="74"/>
      <c r="I355" s="74"/>
      <c r="J355" s="74"/>
    </row>
    <row r="356" spans="1:10" x14ac:dyDescent="0.25">
      <c r="A356" s="75"/>
      <c r="B356" s="75"/>
      <c r="C356" s="76">
        <v>7.6388888888888886E-3</v>
      </c>
      <c r="D356" s="16">
        <f t="shared" si="18"/>
        <v>11</v>
      </c>
      <c r="E356" s="34">
        <f t="shared" ref="E356:E379" si="19">D356-10</f>
        <v>1</v>
      </c>
      <c r="F356" s="75">
        <v>6</v>
      </c>
      <c r="G356" s="75"/>
      <c r="H356" s="74"/>
      <c r="I356" s="74"/>
      <c r="J356" s="74"/>
    </row>
    <row r="357" spans="1:10" x14ac:dyDescent="0.25">
      <c r="A357" s="75"/>
      <c r="B357" s="75"/>
      <c r="C357" s="76">
        <v>8.3333333333333332E-3</v>
      </c>
      <c r="D357" s="16">
        <f t="shared" si="18"/>
        <v>12</v>
      </c>
      <c r="E357" s="34">
        <f t="shared" si="19"/>
        <v>2</v>
      </c>
      <c r="F357" s="75">
        <v>7</v>
      </c>
      <c r="G357" s="75"/>
      <c r="H357" s="74"/>
      <c r="I357" s="74"/>
      <c r="J357" s="74"/>
    </row>
    <row r="358" spans="1:10" x14ac:dyDescent="0.25">
      <c r="A358" s="75"/>
      <c r="B358" s="75"/>
      <c r="C358" s="76">
        <v>8.3333333333333332E-3</v>
      </c>
      <c r="D358" s="16">
        <f t="shared" si="18"/>
        <v>12</v>
      </c>
      <c r="E358" s="34">
        <f t="shared" si="19"/>
        <v>2</v>
      </c>
      <c r="F358" s="75">
        <v>6</v>
      </c>
      <c r="G358" s="75"/>
      <c r="H358" s="74"/>
      <c r="I358" s="74"/>
      <c r="J358" s="74"/>
    </row>
    <row r="359" spans="1:10" x14ac:dyDescent="0.25">
      <c r="A359" s="75"/>
      <c r="B359" s="75"/>
      <c r="C359" s="76">
        <v>9.0277777777777787E-3</v>
      </c>
      <c r="D359" s="16">
        <f t="shared" si="18"/>
        <v>13.000000000000002</v>
      </c>
      <c r="E359" s="34">
        <f t="shared" si="19"/>
        <v>3.0000000000000018</v>
      </c>
      <c r="F359" s="75">
        <v>7</v>
      </c>
      <c r="G359" s="75"/>
      <c r="H359" s="74"/>
      <c r="I359" s="74"/>
      <c r="J359" s="74"/>
    </row>
    <row r="360" spans="1:10" x14ac:dyDescent="0.25">
      <c r="A360" s="75"/>
      <c r="B360" s="75"/>
      <c r="C360" s="76">
        <v>9.0277777777777787E-3</v>
      </c>
      <c r="D360" s="16">
        <f t="shared" si="18"/>
        <v>13.000000000000002</v>
      </c>
      <c r="E360" s="34">
        <f t="shared" si="19"/>
        <v>3.0000000000000018</v>
      </c>
      <c r="F360" s="75">
        <v>4</v>
      </c>
      <c r="G360" s="75"/>
      <c r="H360" s="74"/>
      <c r="I360" s="74"/>
      <c r="J360" s="74"/>
    </row>
    <row r="361" spans="1:10" x14ac:dyDescent="0.25">
      <c r="A361" s="75"/>
      <c r="B361" s="75"/>
      <c r="C361" s="76">
        <v>9.7222222222222224E-3</v>
      </c>
      <c r="D361" s="16">
        <f t="shared" si="18"/>
        <v>14</v>
      </c>
      <c r="E361" s="34">
        <f t="shared" si="19"/>
        <v>4</v>
      </c>
      <c r="F361" s="75">
        <v>5</v>
      </c>
      <c r="G361" s="75"/>
      <c r="H361" s="74"/>
      <c r="I361" s="74"/>
      <c r="J361" s="74"/>
    </row>
    <row r="362" spans="1:10" x14ac:dyDescent="0.25">
      <c r="A362" s="75"/>
      <c r="B362" s="75"/>
      <c r="C362" s="76">
        <v>1.0416666666666666E-2</v>
      </c>
      <c r="D362" s="16">
        <f t="shared" si="18"/>
        <v>15</v>
      </c>
      <c r="E362" s="34">
        <f t="shared" si="19"/>
        <v>5</v>
      </c>
      <c r="F362" s="75">
        <v>1</v>
      </c>
      <c r="G362" s="75">
        <v>2</v>
      </c>
      <c r="H362" s="74"/>
      <c r="I362" s="74"/>
      <c r="J362" s="74"/>
    </row>
    <row r="363" spans="1:10" x14ac:dyDescent="0.25">
      <c r="A363" s="75"/>
      <c r="B363" s="75"/>
      <c r="C363" s="76">
        <v>1.1805555555555555E-2</v>
      </c>
      <c r="D363" s="16">
        <f t="shared" si="18"/>
        <v>17</v>
      </c>
      <c r="E363" s="34">
        <f t="shared" si="19"/>
        <v>7</v>
      </c>
      <c r="F363" s="75">
        <v>1</v>
      </c>
      <c r="G363" s="75">
        <v>2</v>
      </c>
      <c r="H363" s="74"/>
      <c r="I363" s="74"/>
      <c r="J363" s="74"/>
    </row>
    <row r="364" spans="1:10" x14ac:dyDescent="0.25">
      <c r="A364" s="75"/>
      <c r="B364" s="75"/>
      <c r="C364" s="76">
        <v>1.2499999999999999E-2</v>
      </c>
      <c r="D364" s="16">
        <f t="shared" si="18"/>
        <v>17.999999999999996</v>
      </c>
      <c r="E364" s="34">
        <f t="shared" si="19"/>
        <v>7.9999999999999964</v>
      </c>
      <c r="F364" s="75">
        <v>2</v>
      </c>
      <c r="G364" s="75">
        <v>2</v>
      </c>
      <c r="H364" s="74"/>
      <c r="I364" s="74"/>
      <c r="J364" s="74"/>
    </row>
    <row r="365" spans="1:10" x14ac:dyDescent="0.25">
      <c r="A365" s="75"/>
      <c r="B365" s="75"/>
      <c r="C365" s="76">
        <v>1.3194444444444444E-2</v>
      </c>
      <c r="D365" s="16">
        <f t="shared" si="18"/>
        <v>19</v>
      </c>
      <c r="E365" s="34">
        <f t="shared" si="19"/>
        <v>9</v>
      </c>
      <c r="F365" s="75">
        <v>3</v>
      </c>
      <c r="G365" s="75"/>
      <c r="H365" s="74"/>
      <c r="I365" s="74"/>
      <c r="J365" s="74"/>
    </row>
    <row r="366" spans="1:10" x14ac:dyDescent="0.25">
      <c r="A366" s="75"/>
      <c r="B366" s="75"/>
      <c r="C366" s="76">
        <v>1.3888888888888888E-2</v>
      </c>
      <c r="D366" s="16">
        <f t="shared" si="18"/>
        <v>20</v>
      </c>
      <c r="E366" s="34">
        <f t="shared" si="19"/>
        <v>10</v>
      </c>
      <c r="F366" s="75">
        <v>1</v>
      </c>
      <c r="G366" s="75">
        <v>2</v>
      </c>
      <c r="H366" s="74"/>
      <c r="I366" s="74"/>
      <c r="J366" s="74"/>
    </row>
    <row r="367" spans="1:10" x14ac:dyDescent="0.25">
      <c r="A367" s="75"/>
      <c r="B367" s="75"/>
      <c r="C367" s="76">
        <v>1.5277777777777777E-2</v>
      </c>
      <c r="D367" s="16">
        <f t="shared" si="18"/>
        <v>22</v>
      </c>
      <c r="E367" s="34">
        <f t="shared" si="19"/>
        <v>12</v>
      </c>
      <c r="F367" s="75">
        <v>2</v>
      </c>
      <c r="G367" s="75">
        <v>2</v>
      </c>
      <c r="H367" s="74"/>
      <c r="I367" s="74"/>
      <c r="J367" s="74"/>
    </row>
    <row r="368" spans="1:10" x14ac:dyDescent="0.25">
      <c r="A368" s="75"/>
      <c r="B368" s="75"/>
      <c r="C368" s="76">
        <v>1.5972222222222224E-2</v>
      </c>
      <c r="D368" s="16">
        <f t="shared" si="18"/>
        <v>23.000000000000004</v>
      </c>
      <c r="E368" s="34">
        <f t="shared" si="19"/>
        <v>13.000000000000004</v>
      </c>
      <c r="F368" s="75">
        <v>3</v>
      </c>
      <c r="G368" s="75"/>
      <c r="H368" s="74"/>
      <c r="I368" s="74"/>
      <c r="J368" s="74"/>
    </row>
    <row r="369" spans="1:10" x14ac:dyDescent="0.25">
      <c r="A369" s="75"/>
      <c r="B369" s="75"/>
      <c r="C369" s="76">
        <v>2.2916666666666669E-2</v>
      </c>
      <c r="D369" s="16">
        <f t="shared" si="18"/>
        <v>33</v>
      </c>
      <c r="E369" s="34">
        <f t="shared" si="19"/>
        <v>23</v>
      </c>
      <c r="F369" s="75">
        <v>1</v>
      </c>
      <c r="G369" s="75">
        <v>2</v>
      </c>
      <c r="H369" s="74"/>
      <c r="I369" s="74"/>
      <c r="J369" s="74"/>
    </row>
    <row r="370" spans="1:10" x14ac:dyDescent="0.25">
      <c r="A370" s="75"/>
      <c r="B370" s="75"/>
      <c r="C370" s="76">
        <v>3.2638888888888891E-2</v>
      </c>
      <c r="D370" s="16">
        <f t="shared" si="18"/>
        <v>47</v>
      </c>
      <c r="E370" s="34">
        <f t="shared" si="19"/>
        <v>37</v>
      </c>
      <c r="F370" s="75">
        <v>2</v>
      </c>
      <c r="G370" s="75">
        <v>2</v>
      </c>
      <c r="H370" s="74"/>
      <c r="I370" s="74"/>
      <c r="J370" s="74"/>
    </row>
    <row r="371" spans="1:10" x14ac:dyDescent="0.25">
      <c r="A371" s="75"/>
      <c r="B371" s="75"/>
      <c r="C371" s="76">
        <v>3.3333333333333333E-2</v>
      </c>
      <c r="D371" s="16">
        <f t="shared" si="18"/>
        <v>48</v>
      </c>
      <c r="E371" s="34">
        <f t="shared" si="19"/>
        <v>38</v>
      </c>
      <c r="F371" s="75">
        <v>3</v>
      </c>
      <c r="G371" s="75"/>
      <c r="H371" s="74"/>
      <c r="I371" s="74"/>
      <c r="J371" s="74"/>
    </row>
    <row r="372" spans="1:10" x14ac:dyDescent="0.25">
      <c r="A372" s="75"/>
      <c r="B372" s="75"/>
      <c r="C372" s="76">
        <v>3.4027777777777775E-2</v>
      </c>
      <c r="D372" s="16">
        <f t="shared" si="18"/>
        <v>49</v>
      </c>
      <c r="E372" s="34">
        <f t="shared" si="19"/>
        <v>39</v>
      </c>
      <c r="F372" s="75">
        <v>4</v>
      </c>
      <c r="G372" s="75"/>
      <c r="H372" s="74"/>
      <c r="I372" s="74"/>
      <c r="J372" s="74"/>
    </row>
    <row r="373" spans="1:10" x14ac:dyDescent="0.25">
      <c r="A373" s="75"/>
      <c r="B373" s="75"/>
      <c r="C373" s="76">
        <v>3.6111111111111115E-2</v>
      </c>
      <c r="D373" s="16">
        <f t="shared" si="18"/>
        <v>52.000000000000007</v>
      </c>
      <c r="E373" s="34">
        <f t="shared" si="19"/>
        <v>42.000000000000007</v>
      </c>
      <c r="F373" s="75">
        <v>5</v>
      </c>
      <c r="G373" s="75"/>
      <c r="H373" s="74"/>
      <c r="I373" s="74"/>
      <c r="J373" s="74"/>
    </row>
    <row r="374" spans="1:10" x14ac:dyDescent="0.25">
      <c r="A374" s="75"/>
      <c r="B374" s="75"/>
      <c r="C374" s="76">
        <v>3.7499999999999999E-2</v>
      </c>
      <c r="D374" s="16">
        <f t="shared" si="18"/>
        <v>54</v>
      </c>
      <c r="E374" s="34">
        <f t="shared" si="19"/>
        <v>44</v>
      </c>
      <c r="F374" s="75">
        <v>2</v>
      </c>
      <c r="G374" s="75">
        <v>2</v>
      </c>
      <c r="H374" s="74"/>
      <c r="I374" s="74"/>
      <c r="J374" s="74"/>
    </row>
    <row r="375" spans="1:10" x14ac:dyDescent="0.25">
      <c r="A375" s="75"/>
      <c r="B375" s="75"/>
      <c r="C375" s="76">
        <v>3.8194444444444441E-2</v>
      </c>
      <c r="D375" s="16">
        <f t="shared" si="18"/>
        <v>55</v>
      </c>
      <c r="E375" s="34">
        <f t="shared" si="19"/>
        <v>45</v>
      </c>
      <c r="F375" s="75">
        <v>3</v>
      </c>
      <c r="G375" s="75"/>
      <c r="H375" s="74"/>
      <c r="I375" s="74"/>
      <c r="J375" s="74"/>
    </row>
    <row r="376" spans="1:10" x14ac:dyDescent="0.25">
      <c r="A376" s="75"/>
      <c r="B376" s="75"/>
      <c r="C376" s="76">
        <v>3.8194444444444441E-2</v>
      </c>
      <c r="D376" s="16">
        <f t="shared" si="18"/>
        <v>55</v>
      </c>
      <c r="E376" s="34">
        <f t="shared" si="19"/>
        <v>45</v>
      </c>
      <c r="F376" s="75">
        <v>4</v>
      </c>
      <c r="G376" s="75"/>
      <c r="H376" s="74"/>
      <c r="I376" s="74"/>
      <c r="J376" s="74"/>
    </row>
    <row r="377" spans="1:10" x14ac:dyDescent="0.25">
      <c r="A377" s="75"/>
      <c r="B377" s="75"/>
      <c r="C377" s="76">
        <v>4.1666666666666664E-2</v>
      </c>
      <c r="D377" s="16">
        <f t="shared" si="18"/>
        <v>60</v>
      </c>
      <c r="E377" s="34">
        <f t="shared" si="19"/>
        <v>50</v>
      </c>
      <c r="F377" s="75">
        <v>5</v>
      </c>
      <c r="G377" s="75"/>
      <c r="H377" s="74"/>
      <c r="I377" s="74"/>
      <c r="J377" s="74"/>
    </row>
    <row r="378" spans="1:10" x14ac:dyDescent="0.25">
      <c r="A378" s="75"/>
      <c r="B378" s="75"/>
      <c r="C378" s="76">
        <v>4.3055555555555562E-2</v>
      </c>
      <c r="D378" s="16">
        <f t="shared" si="18"/>
        <v>62.000000000000014</v>
      </c>
      <c r="E378" s="34">
        <f t="shared" si="19"/>
        <v>52.000000000000014</v>
      </c>
      <c r="F378" s="75">
        <v>6</v>
      </c>
      <c r="G378" s="75"/>
      <c r="H378" s="74"/>
      <c r="I378" s="74"/>
      <c r="J378" s="74"/>
    </row>
    <row r="379" spans="1:10" x14ac:dyDescent="0.25">
      <c r="A379" s="75"/>
      <c r="B379" s="75"/>
      <c r="C379" s="76">
        <v>9.0277777777777776E-2</v>
      </c>
      <c r="D379" s="16">
        <f t="shared" si="18"/>
        <v>130</v>
      </c>
      <c r="E379" s="34">
        <f t="shared" si="19"/>
        <v>120</v>
      </c>
      <c r="F379" s="75">
        <v>8</v>
      </c>
      <c r="G379" s="75"/>
      <c r="H379" s="74"/>
      <c r="I379" s="74"/>
      <c r="J379" s="74"/>
    </row>
    <row r="380" spans="1:10" x14ac:dyDescent="0.25">
      <c r="A380" s="75">
        <v>1</v>
      </c>
      <c r="B380" s="75">
        <v>28</v>
      </c>
      <c r="C380" s="76">
        <v>4.8611111111111112E-3</v>
      </c>
      <c r="D380" s="16">
        <f t="shared" si="18"/>
        <v>7</v>
      </c>
      <c r="E380" s="34">
        <f>D380-7</f>
        <v>0</v>
      </c>
      <c r="F380" s="75">
        <v>0</v>
      </c>
      <c r="G380" s="75"/>
      <c r="H380" s="74"/>
      <c r="I380" s="74"/>
      <c r="J380" s="74"/>
    </row>
    <row r="381" spans="1:10" x14ac:dyDescent="0.25">
      <c r="A381" s="75"/>
      <c r="B381" s="75"/>
      <c r="C381" s="76">
        <v>5.5555555555555558E-3</v>
      </c>
      <c r="D381" s="16">
        <f t="shared" si="18"/>
        <v>8</v>
      </c>
      <c r="E381" s="34">
        <f t="shared" ref="E381:E389" si="20">D381-7</f>
        <v>1</v>
      </c>
      <c r="F381" s="75">
        <v>1</v>
      </c>
      <c r="G381" s="75">
        <v>4</v>
      </c>
      <c r="H381" s="74"/>
      <c r="I381" s="74"/>
      <c r="J381" s="74"/>
    </row>
    <row r="382" spans="1:10" x14ac:dyDescent="0.25">
      <c r="A382" s="75"/>
      <c r="B382" s="75"/>
      <c r="C382" s="76">
        <v>6.9444444444444441E-3</v>
      </c>
      <c r="D382" s="16">
        <f t="shared" si="18"/>
        <v>10</v>
      </c>
      <c r="E382" s="34">
        <f t="shared" si="20"/>
        <v>3</v>
      </c>
      <c r="F382" s="75">
        <v>1</v>
      </c>
      <c r="G382" s="75">
        <v>3</v>
      </c>
      <c r="H382" s="74"/>
      <c r="I382" s="74"/>
      <c r="J382" s="74"/>
    </row>
    <row r="383" spans="1:10" x14ac:dyDescent="0.25">
      <c r="A383" s="75"/>
      <c r="B383" s="75"/>
      <c r="C383" s="76">
        <v>9.0277777777777787E-3</v>
      </c>
      <c r="D383" s="16">
        <f t="shared" si="18"/>
        <v>13.000000000000002</v>
      </c>
      <c r="E383" s="34">
        <f t="shared" si="20"/>
        <v>6.0000000000000018</v>
      </c>
      <c r="F383" s="75">
        <v>4</v>
      </c>
      <c r="G383" s="75"/>
      <c r="H383" s="74"/>
      <c r="I383" s="74"/>
      <c r="J383" s="74"/>
    </row>
    <row r="384" spans="1:10" x14ac:dyDescent="0.25">
      <c r="A384" s="75"/>
      <c r="B384" s="75"/>
      <c r="C384" s="76">
        <v>9.7222222222222224E-3</v>
      </c>
      <c r="D384" s="16">
        <f t="shared" si="18"/>
        <v>14</v>
      </c>
      <c r="E384" s="34">
        <f t="shared" si="20"/>
        <v>7</v>
      </c>
      <c r="F384" s="75">
        <v>5</v>
      </c>
      <c r="G384" s="75"/>
      <c r="H384" s="74"/>
      <c r="I384" s="74"/>
      <c r="J384" s="74"/>
    </row>
    <row r="385" spans="1:10" x14ac:dyDescent="0.25">
      <c r="A385" s="75"/>
      <c r="B385" s="75"/>
      <c r="C385" s="76">
        <v>1.0416666666666666E-2</v>
      </c>
      <c r="D385" s="16">
        <f t="shared" si="18"/>
        <v>15</v>
      </c>
      <c r="E385" s="34">
        <f t="shared" si="20"/>
        <v>8</v>
      </c>
      <c r="F385" s="75">
        <v>1</v>
      </c>
      <c r="G385" s="75">
        <v>2</v>
      </c>
      <c r="H385" s="74"/>
      <c r="I385" s="74"/>
      <c r="J385" s="74"/>
    </row>
    <row r="386" spans="1:10" x14ac:dyDescent="0.25">
      <c r="A386" s="75"/>
      <c r="B386" s="75"/>
      <c r="C386" s="76">
        <v>1.2499999999999999E-2</v>
      </c>
      <c r="D386" s="16">
        <f t="shared" si="18"/>
        <v>17.999999999999996</v>
      </c>
      <c r="E386" s="34">
        <f t="shared" si="20"/>
        <v>10.999999999999996</v>
      </c>
      <c r="F386" s="75">
        <v>1</v>
      </c>
      <c r="G386" s="75">
        <v>2</v>
      </c>
      <c r="H386" s="74"/>
      <c r="I386" s="74"/>
      <c r="J386" s="74"/>
    </row>
    <row r="387" spans="1:10" x14ac:dyDescent="0.25">
      <c r="A387" s="75"/>
      <c r="B387" s="75"/>
      <c r="C387" s="76">
        <v>1.3194444444444444E-2</v>
      </c>
      <c r="D387" s="16">
        <f t="shared" si="18"/>
        <v>19</v>
      </c>
      <c r="E387" s="34">
        <f t="shared" si="20"/>
        <v>12</v>
      </c>
      <c r="F387" s="75">
        <v>1</v>
      </c>
      <c r="G387" s="75">
        <v>2</v>
      </c>
      <c r="H387" s="74"/>
      <c r="I387" s="74"/>
      <c r="J387" s="74"/>
    </row>
    <row r="388" spans="1:10" x14ac:dyDescent="0.25">
      <c r="A388" s="75"/>
      <c r="B388" s="75"/>
      <c r="C388" s="76">
        <v>6.1805555555555558E-2</v>
      </c>
      <c r="D388" s="16">
        <f t="shared" si="18"/>
        <v>89</v>
      </c>
      <c r="E388" s="34">
        <f t="shared" si="20"/>
        <v>82</v>
      </c>
      <c r="F388" s="75">
        <v>1</v>
      </c>
      <c r="G388" s="75">
        <v>2</v>
      </c>
      <c r="H388" s="74"/>
      <c r="I388" s="74"/>
      <c r="J388" s="74"/>
    </row>
    <row r="389" spans="1:10" x14ac:dyDescent="0.25">
      <c r="A389" s="75"/>
      <c r="B389" s="75"/>
      <c r="C389" s="76">
        <v>8.819444444444445E-2</v>
      </c>
      <c r="D389" s="16">
        <f t="shared" si="18"/>
        <v>127</v>
      </c>
      <c r="E389" s="34">
        <f t="shared" si="20"/>
        <v>120</v>
      </c>
      <c r="F389" s="75">
        <v>8</v>
      </c>
      <c r="G389" s="75"/>
      <c r="H389" s="74"/>
      <c r="I389" s="74"/>
      <c r="J389" s="74"/>
    </row>
    <row r="390" spans="1:10" x14ac:dyDescent="0.25">
      <c r="A390" s="75">
        <v>1</v>
      </c>
      <c r="B390" s="75">
        <v>30</v>
      </c>
      <c r="C390" s="76">
        <v>5.5555555555555558E-3</v>
      </c>
      <c r="D390" s="16">
        <f t="shared" si="18"/>
        <v>8</v>
      </c>
      <c r="E390" s="34">
        <f>D390-8</f>
        <v>0</v>
      </c>
      <c r="F390" s="75">
        <v>0</v>
      </c>
      <c r="G390" s="75"/>
      <c r="H390" s="74"/>
      <c r="I390" s="74"/>
      <c r="J390" s="74"/>
    </row>
    <row r="391" spans="1:10" x14ac:dyDescent="0.25">
      <c r="A391" s="75"/>
      <c r="B391" s="75"/>
      <c r="C391" s="76">
        <v>6.2499999999999995E-3</v>
      </c>
      <c r="D391" s="16">
        <f t="shared" si="18"/>
        <v>8.9999999999999982</v>
      </c>
      <c r="E391" s="34">
        <f t="shared" ref="E391:E394" si="21">D391-8</f>
        <v>0.99999999999999822</v>
      </c>
      <c r="F391" s="75">
        <v>4</v>
      </c>
      <c r="G391" s="75"/>
      <c r="H391" s="74"/>
      <c r="I391" s="74"/>
      <c r="J391" s="74"/>
    </row>
    <row r="392" spans="1:10" x14ac:dyDescent="0.25">
      <c r="A392" s="75"/>
      <c r="B392" s="75"/>
      <c r="C392" s="76">
        <v>1.3888888888888888E-2</v>
      </c>
      <c r="D392" s="16">
        <f t="shared" si="18"/>
        <v>20</v>
      </c>
      <c r="E392" s="34">
        <f t="shared" si="21"/>
        <v>12</v>
      </c>
      <c r="F392" s="75">
        <v>5</v>
      </c>
      <c r="G392" s="75"/>
      <c r="H392" s="74"/>
      <c r="I392" s="74"/>
      <c r="J392" s="74"/>
    </row>
    <row r="393" spans="1:10" x14ac:dyDescent="0.25">
      <c r="A393" s="75"/>
      <c r="B393" s="75"/>
      <c r="C393" s="76">
        <v>1.4583333333333332E-2</v>
      </c>
      <c r="D393" s="16">
        <f t="shared" ref="D393:D456" si="22">C393*60*24</f>
        <v>20.999999999999996</v>
      </c>
      <c r="E393" s="34">
        <f t="shared" si="21"/>
        <v>12.999999999999996</v>
      </c>
      <c r="F393" s="75">
        <v>6</v>
      </c>
      <c r="G393" s="75"/>
      <c r="H393" s="74"/>
      <c r="I393" s="74"/>
      <c r="J393" s="74"/>
    </row>
    <row r="394" spans="1:10" x14ac:dyDescent="0.25">
      <c r="A394" s="75"/>
      <c r="B394" s="75"/>
      <c r="C394" s="76">
        <v>8.8888888888888892E-2</v>
      </c>
      <c r="D394" s="16">
        <f t="shared" si="22"/>
        <v>128</v>
      </c>
      <c r="E394" s="34">
        <f t="shared" si="21"/>
        <v>120</v>
      </c>
      <c r="F394" s="75">
        <v>8</v>
      </c>
      <c r="G394" s="75"/>
      <c r="H394" s="74"/>
      <c r="I394" s="74"/>
      <c r="J394" s="74"/>
    </row>
    <row r="395" spans="1:10" x14ac:dyDescent="0.25">
      <c r="A395" s="75">
        <v>2</v>
      </c>
      <c r="B395" s="75">
        <v>1</v>
      </c>
      <c r="C395" s="76">
        <v>1.1111111111111112E-2</v>
      </c>
      <c r="D395" s="16">
        <f t="shared" si="22"/>
        <v>16</v>
      </c>
      <c r="E395" s="34">
        <f>D395-16</f>
        <v>0</v>
      </c>
      <c r="F395" s="75">
        <v>0</v>
      </c>
      <c r="G395" s="75"/>
      <c r="H395" s="74"/>
      <c r="I395" s="74"/>
      <c r="J395" s="74"/>
    </row>
    <row r="396" spans="1:10" x14ac:dyDescent="0.25">
      <c r="A396" s="75"/>
      <c r="B396" s="75"/>
      <c r="C396" s="76">
        <v>1.7361111111111112E-2</v>
      </c>
      <c r="D396" s="16">
        <f t="shared" si="22"/>
        <v>25</v>
      </c>
      <c r="E396" s="34">
        <f t="shared" ref="E396:E417" si="23">D396-16</f>
        <v>9</v>
      </c>
      <c r="F396" s="75">
        <v>6</v>
      </c>
      <c r="G396" s="75"/>
      <c r="H396" s="74"/>
      <c r="I396" s="74"/>
      <c r="J396" s="74"/>
    </row>
    <row r="397" spans="1:10" x14ac:dyDescent="0.25">
      <c r="A397" s="75"/>
      <c r="B397" s="75"/>
      <c r="C397" s="76">
        <v>1.8055555555555557E-2</v>
      </c>
      <c r="D397" s="16">
        <f t="shared" si="22"/>
        <v>26.000000000000004</v>
      </c>
      <c r="E397" s="34">
        <f t="shared" si="23"/>
        <v>10.000000000000004</v>
      </c>
      <c r="F397" s="75">
        <v>7</v>
      </c>
      <c r="G397" s="75"/>
      <c r="H397" s="74"/>
      <c r="I397" s="74"/>
      <c r="J397" s="74"/>
    </row>
    <row r="398" spans="1:10" x14ac:dyDescent="0.25">
      <c r="A398" s="75"/>
      <c r="B398" s="75"/>
      <c r="C398" s="76">
        <v>1.8055555555555557E-2</v>
      </c>
      <c r="D398" s="16">
        <f t="shared" si="22"/>
        <v>26.000000000000004</v>
      </c>
      <c r="E398" s="34">
        <f t="shared" si="23"/>
        <v>10.000000000000004</v>
      </c>
      <c r="F398" s="75">
        <v>6</v>
      </c>
      <c r="G398" s="75"/>
      <c r="H398" s="74"/>
      <c r="I398" s="74"/>
      <c r="J398" s="74"/>
    </row>
    <row r="399" spans="1:10" x14ac:dyDescent="0.25">
      <c r="A399" s="75"/>
      <c r="B399" s="75"/>
      <c r="C399" s="76">
        <v>1.8055555555555557E-2</v>
      </c>
      <c r="D399" s="16">
        <f t="shared" si="22"/>
        <v>26.000000000000004</v>
      </c>
      <c r="E399" s="34">
        <f t="shared" si="23"/>
        <v>10.000000000000004</v>
      </c>
      <c r="F399" s="75">
        <v>7</v>
      </c>
      <c r="G399" s="75"/>
      <c r="H399" s="74"/>
      <c r="I399" s="74"/>
      <c r="J399" s="74"/>
    </row>
    <row r="400" spans="1:10" x14ac:dyDescent="0.25">
      <c r="A400" s="75"/>
      <c r="B400" s="75"/>
      <c r="C400" s="76">
        <v>2.0833333333333332E-2</v>
      </c>
      <c r="D400" s="16">
        <f t="shared" si="22"/>
        <v>30</v>
      </c>
      <c r="E400" s="34">
        <f t="shared" si="23"/>
        <v>14</v>
      </c>
      <c r="F400" s="75">
        <v>1</v>
      </c>
      <c r="G400" s="75">
        <v>2</v>
      </c>
      <c r="H400" s="74"/>
      <c r="I400" s="74"/>
      <c r="J400" s="74"/>
    </row>
    <row r="401" spans="1:10" x14ac:dyDescent="0.25">
      <c r="A401" s="75"/>
      <c r="B401" s="75"/>
      <c r="C401" s="76">
        <v>3.5416666666666666E-2</v>
      </c>
      <c r="D401" s="16">
        <f t="shared" si="22"/>
        <v>51</v>
      </c>
      <c r="E401" s="34">
        <f t="shared" si="23"/>
        <v>35</v>
      </c>
      <c r="F401" s="75">
        <v>1</v>
      </c>
      <c r="G401" s="75">
        <v>2</v>
      </c>
      <c r="H401" s="74"/>
      <c r="I401" s="74"/>
      <c r="J401" s="74"/>
    </row>
    <row r="402" spans="1:10" x14ac:dyDescent="0.25">
      <c r="A402" s="75"/>
      <c r="B402" s="75"/>
      <c r="C402" s="76">
        <v>3.8194444444444441E-2</v>
      </c>
      <c r="D402" s="16">
        <f t="shared" si="22"/>
        <v>55</v>
      </c>
      <c r="E402" s="34">
        <f t="shared" si="23"/>
        <v>39</v>
      </c>
      <c r="F402" s="75">
        <v>4</v>
      </c>
      <c r="G402" s="75"/>
      <c r="H402" s="74"/>
      <c r="I402" s="74"/>
      <c r="J402" s="74"/>
    </row>
    <row r="403" spans="1:10" x14ac:dyDescent="0.25">
      <c r="A403" s="75"/>
      <c r="B403" s="75"/>
      <c r="C403" s="76">
        <v>3.888888888888889E-2</v>
      </c>
      <c r="D403" s="16">
        <f t="shared" si="22"/>
        <v>56</v>
      </c>
      <c r="E403" s="34">
        <f t="shared" si="23"/>
        <v>40</v>
      </c>
      <c r="F403" s="75">
        <v>5</v>
      </c>
      <c r="G403" s="75"/>
      <c r="H403" s="74"/>
      <c r="I403" s="74"/>
      <c r="J403" s="74"/>
    </row>
    <row r="404" spans="1:10" x14ac:dyDescent="0.25">
      <c r="A404" s="75"/>
      <c r="B404" s="75"/>
      <c r="C404" s="76">
        <v>3.9583333333333331E-2</v>
      </c>
      <c r="D404" s="16">
        <f t="shared" si="22"/>
        <v>57</v>
      </c>
      <c r="E404" s="34">
        <f t="shared" si="23"/>
        <v>41</v>
      </c>
      <c r="F404" s="75">
        <v>1</v>
      </c>
      <c r="G404" s="75">
        <v>2</v>
      </c>
      <c r="H404" s="74"/>
      <c r="I404" s="74"/>
      <c r="J404" s="74"/>
    </row>
    <row r="405" spans="1:10" x14ac:dyDescent="0.25">
      <c r="A405" s="75"/>
      <c r="B405" s="75"/>
      <c r="C405" s="76">
        <v>4.027777777777778E-2</v>
      </c>
      <c r="D405" s="16">
        <f t="shared" si="22"/>
        <v>58.000000000000007</v>
      </c>
      <c r="E405" s="34">
        <f t="shared" si="23"/>
        <v>42.000000000000007</v>
      </c>
      <c r="F405" s="75">
        <v>4</v>
      </c>
      <c r="G405" s="75"/>
      <c r="H405" s="74"/>
      <c r="I405" s="74"/>
      <c r="J405" s="74"/>
    </row>
    <row r="406" spans="1:10" x14ac:dyDescent="0.25">
      <c r="A406" s="75"/>
      <c r="B406" s="75"/>
      <c r="C406" s="76">
        <v>4.0972222222222222E-2</v>
      </c>
      <c r="D406" s="16">
        <f t="shared" si="22"/>
        <v>59</v>
      </c>
      <c r="E406" s="34">
        <f t="shared" si="23"/>
        <v>43</v>
      </c>
      <c r="F406" s="75">
        <v>5</v>
      </c>
      <c r="G406" s="75"/>
      <c r="H406" s="74"/>
      <c r="I406" s="74"/>
      <c r="J406" s="74"/>
    </row>
    <row r="407" spans="1:10" x14ac:dyDescent="0.25">
      <c r="A407" s="75"/>
      <c r="B407" s="75"/>
      <c r="C407" s="76">
        <v>5.486111111111111E-2</v>
      </c>
      <c r="D407" s="16">
        <f t="shared" si="22"/>
        <v>79</v>
      </c>
      <c r="E407" s="34">
        <f t="shared" si="23"/>
        <v>63</v>
      </c>
      <c r="F407" s="75">
        <v>1</v>
      </c>
      <c r="G407" s="75">
        <v>2</v>
      </c>
      <c r="H407" s="74"/>
      <c r="I407" s="74"/>
      <c r="J407" s="74"/>
    </row>
    <row r="408" spans="1:10" x14ac:dyDescent="0.25">
      <c r="A408" s="75"/>
      <c r="B408" s="75"/>
      <c r="C408" s="76">
        <v>5.5555555555555552E-2</v>
      </c>
      <c r="D408" s="16">
        <f t="shared" si="22"/>
        <v>80</v>
      </c>
      <c r="E408" s="34">
        <f t="shared" si="23"/>
        <v>64</v>
      </c>
      <c r="F408" s="75">
        <v>1</v>
      </c>
      <c r="G408" s="75">
        <v>2</v>
      </c>
      <c r="H408" s="74"/>
      <c r="I408" s="74"/>
      <c r="J408" s="74"/>
    </row>
    <row r="409" spans="1:10" x14ac:dyDescent="0.25">
      <c r="A409" s="75"/>
      <c r="B409" s="75"/>
      <c r="C409" s="76">
        <v>5.6944444444444443E-2</v>
      </c>
      <c r="D409" s="16">
        <f t="shared" si="22"/>
        <v>82</v>
      </c>
      <c r="E409" s="34">
        <f t="shared" si="23"/>
        <v>66</v>
      </c>
      <c r="F409" s="75">
        <v>1</v>
      </c>
      <c r="G409" s="75">
        <v>2</v>
      </c>
      <c r="H409" s="74"/>
      <c r="I409" s="74"/>
      <c r="J409" s="74"/>
    </row>
    <row r="410" spans="1:10" x14ac:dyDescent="0.25">
      <c r="A410" s="75"/>
      <c r="B410" s="75"/>
      <c r="C410" s="76">
        <v>5.7638888888888885E-2</v>
      </c>
      <c r="D410" s="16">
        <f t="shared" si="22"/>
        <v>83</v>
      </c>
      <c r="E410" s="34">
        <f t="shared" si="23"/>
        <v>67</v>
      </c>
      <c r="F410" s="75">
        <v>1</v>
      </c>
      <c r="G410" s="75">
        <v>2</v>
      </c>
      <c r="H410" s="74"/>
      <c r="I410" s="74"/>
      <c r="J410" s="74"/>
    </row>
    <row r="411" spans="1:10" x14ac:dyDescent="0.25">
      <c r="A411" s="75"/>
      <c r="B411" s="75"/>
      <c r="C411" s="76">
        <v>5.8333333333333327E-2</v>
      </c>
      <c r="D411" s="16">
        <f t="shared" si="22"/>
        <v>83.999999999999986</v>
      </c>
      <c r="E411" s="34">
        <f t="shared" si="23"/>
        <v>67.999999999999986</v>
      </c>
      <c r="F411" s="75">
        <v>1</v>
      </c>
      <c r="G411" s="75">
        <v>2</v>
      </c>
      <c r="H411" s="74"/>
      <c r="I411" s="74"/>
      <c r="J411" s="74"/>
    </row>
    <row r="412" spans="1:10" x14ac:dyDescent="0.25">
      <c r="A412" s="75"/>
      <c r="B412" s="75"/>
      <c r="C412" s="76">
        <v>5.9722222222222225E-2</v>
      </c>
      <c r="D412" s="16">
        <f t="shared" si="22"/>
        <v>86</v>
      </c>
      <c r="E412" s="34">
        <f t="shared" si="23"/>
        <v>70</v>
      </c>
      <c r="F412" s="75">
        <v>4</v>
      </c>
      <c r="G412" s="75"/>
      <c r="H412" s="74"/>
      <c r="I412" s="74"/>
      <c r="J412" s="74"/>
    </row>
    <row r="413" spans="1:10" x14ac:dyDescent="0.25">
      <c r="A413" s="75"/>
      <c r="B413" s="75"/>
      <c r="C413" s="76">
        <v>6.0416666666666667E-2</v>
      </c>
      <c r="D413" s="16">
        <f t="shared" si="22"/>
        <v>87</v>
      </c>
      <c r="E413" s="34">
        <f t="shared" si="23"/>
        <v>71</v>
      </c>
      <c r="F413" s="75">
        <v>5</v>
      </c>
      <c r="G413" s="75"/>
      <c r="H413" s="74"/>
      <c r="I413" s="74"/>
      <c r="J413" s="74"/>
    </row>
    <row r="414" spans="1:10" x14ac:dyDescent="0.25">
      <c r="A414" s="75"/>
      <c r="B414" s="75"/>
      <c r="C414" s="76">
        <v>6.1805555555555558E-2</v>
      </c>
      <c r="D414" s="16">
        <f t="shared" si="22"/>
        <v>89</v>
      </c>
      <c r="E414" s="34">
        <f t="shared" si="23"/>
        <v>73</v>
      </c>
      <c r="F414" s="75">
        <v>1</v>
      </c>
      <c r="G414" s="75">
        <v>2</v>
      </c>
      <c r="H414" s="74"/>
      <c r="I414" s="74"/>
      <c r="J414" s="74"/>
    </row>
    <row r="415" spans="1:10" x14ac:dyDescent="0.25">
      <c r="A415" s="75"/>
      <c r="B415" s="75"/>
      <c r="C415" s="76">
        <v>6.25E-2</v>
      </c>
      <c r="D415" s="16">
        <f t="shared" si="22"/>
        <v>90</v>
      </c>
      <c r="E415" s="34">
        <f t="shared" si="23"/>
        <v>74</v>
      </c>
      <c r="F415" s="75">
        <v>6</v>
      </c>
      <c r="G415" s="75"/>
      <c r="H415" s="74"/>
      <c r="I415" s="74"/>
      <c r="J415" s="74"/>
    </row>
    <row r="416" spans="1:10" x14ac:dyDescent="0.25">
      <c r="A416" s="75"/>
      <c r="B416" s="75"/>
      <c r="C416" s="76">
        <v>6.3194444444444442E-2</v>
      </c>
      <c r="D416" s="16">
        <f t="shared" si="22"/>
        <v>91</v>
      </c>
      <c r="E416" s="34">
        <f t="shared" si="23"/>
        <v>75</v>
      </c>
      <c r="F416" s="75">
        <v>7</v>
      </c>
      <c r="G416" s="75"/>
      <c r="H416" s="74"/>
      <c r="I416" s="74"/>
      <c r="J416" s="74"/>
    </row>
    <row r="417" spans="1:10" x14ac:dyDescent="0.25">
      <c r="A417" s="75"/>
      <c r="B417" s="75"/>
      <c r="C417" s="76">
        <v>9.4444444444444442E-2</v>
      </c>
      <c r="D417" s="16">
        <f t="shared" si="22"/>
        <v>136</v>
      </c>
      <c r="E417" s="34">
        <f t="shared" si="23"/>
        <v>120</v>
      </c>
      <c r="F417" s="75">
        <v>8</v>
      </c>
      <c r="G417" s="75"/>
      <c r="H417" s="74"/>
      <c r="I417" s="74"/>
      <c r="J417" s="74"/>
    </row>
    <row r="418" spans="1:10" x14ac:dyDescent="0.25">
      <c r="A418" s="75">
        <v>2</v>
      </c>
      <c r="B418" s="75">
        <v>3</v>
      </c>
      <c r="C418" s="76">
        <v>6.2499999999999995E-3</v>
      </c>
      <c r="D418" s="16">
        <f t="shared" si="22"/>
        <v>8.9999999999999982</v>
      </c>
      <c r="E418" s="34">
        <f>D418-9</f>
        <v>0</v>
      </c>
      <c r="F418" s="75">
        <v>0</v>
      </c>
      <c r="G418" s="75"/>
      <c r="H418" s="74"/>
      <c r="I418" s="74"/>
      <c r="J418" s="74"/>
    </row>
    <row r="419" spans="1:10" x14ac:dyDescent="0.25">
      <c r="A419" s="75"/>
      <c r="B419" s="75"/>
      <c r="C419" s="76">
        <v>7.6388888888888886E-3</v>
      </c>
      <c r="D419" s="16">
        <f t="shared" si="22"/>
        <v>11</v>
      </c>
      <c r="E419" s="34">
        <f t="shared" ref="E419:E434" si="24">D419-9</f>
        <v>2</v>
      </c>
      <c r="F419" s="75">
        <v>1</v>
      </c>
      <c r="G419" s="75">
        <v>2</v>
      </c>
      <c r="H419" s="74"/>
      <c r="I419" s="74"/>
      <c r="J419" s="74"/>
    </row>
    <row r="420" spans="1:10" x14ac:dyDescent="0.25">
      <c r="A420" s="75"/>
      <c r="B420" s="75"/>
      <c r="C420" s="76">
        <v>8.3333333333333332E-3</v>
      </c>
      <c r="D420" s="16">
        <f t="shared" si="22"/>
        <v>12</v>
      </c>
      <c r="E420" s="34">
        <f t="shared" si="24"/>
        <v>3</v>
      </c>
      <c r="F420" s="75">
        <v>4</v>
      </c>
      <c r="G420" s="75"/>
      <c r="H420" s="74"/>
      <c r="I420" s="74"/>
      <c r="J420" s="74"/>
    </row>
    <row r="421" spans="1:10" x14ac:dyDescent="0.25">
      <c r="A421" s="75"/>
      <c r="B421" s="75"/>
      <c r="C421" s="76">
        <v>9.7222222222222224E-3</v>
      </c>
      <c r="D421" s="16">
        <f t="shared" si="22"/>
        <v>14</v>
      </c>
      <c r="E421" s="34">
        <f t="shared" si="24"/>
        <v>5</v>
      </c>
      <c r="F421" s="75">
        <v>5</v>
      </c>
      <c r="G421" s="75"/>
      <c r="H421" s="74"/>
      <c r="I421" s="74"/>
      <c r="J421" s="74"/>
    </row>
    <row r="422" spans="1:10" x14ac:dyDescent="0.25">
      <c r="A422" s="75"/>
      <c r="B422" s="75"/>
      <c r="C422" s="76">
        <v>9.7222222222222224E-3</v>
      </c>
      <c r="D422" s="16">
        <f t="shared" si="22"/>
        <v>14</v>
      </c>
      <c r="E422" s="34">
        <f t="shared" si="24"/>
        <v>5</v>
      </c>
      <c r="F422" s="75">
        <v>1</v>
      </c>
      <c r="G422" s="75">
        <v>4</v>
      </c>
      <c r="H422" s="74"/>
      <c r="I422" s="74"/>
      <c r="J422" s="74"/>
    </row>
    <row r="423" spans="1:10" x14ac:dyDescent="0.25">
      <c r="A423" s="75"/>
      <c r="B423" s="75"/>
      <c r="C423" s="76">
        <v>2.013888888888889E-2</v>
      </c>
      <c r="D423" s="16">
        <f t="shared" si="22"/>
        <v>29.000000000000004</v>
      </c>
      <c r="E423" s="34">
        <f t="shared" si="24"/>
        <v>20.000000000000004</v>
      </c>
      <c r="F423" s="75">
        <v>2</v>
      </c>
      <c r="G423" s="75">
        <v>1</v>
      </c>
      <c r="H423" s="74"/>
      <c r="I423" s="74"/>
      <c r="J423" s="74"/>
    </row>
    <row r="424" spans="1:10" x14ac:dyDescent="0.25">
      <c r="A424" s="75"/>
      <c r="B424" s="75"/>
      <c r="C424" s="76">
        <v>2.0833333333333332E-2</v>
      </c>
      <c r="D424" s="16">
        <f t="shared" si="22"/>
        <v>30</v>
      </c>
      <c r="E424" s="34">
        <f t="shared" si="24"/>
        <v>21</v>
      </c>
      <c r="F424" s="75">
        <v>3</v>
      </c>
      <c r="G424" s="75"/>
      <c r="H424" s="74"/>
      <c r="I424" s="74"/>
      <c r="J424" s="74"/>
    </row>
    <row r="425" spans="1:10" x14ac:dyDescent="0.25">
      <c r="A425" s="75"/>
      <c r="B425" s="75"/>
      <c r="C425" s="76">
        <v>3.4722222222222224E-2</v>
      </c>
      <c r="D425" s="16">
        <f t="shared" si="22"/>
        <v>50</v>
      </c>
      <c r="E425" s="34">
        <f t="shared" si="24"/>
        <v>41</v>
      </c>
      <c r="F425" s="75">
        <v>2</v>
      </c>
      <c r="G425" s="75">
        <v>2</v>
      </c>
      <c r="H425" s="74"/>
      <c r="I425" s="74"/>
      <c r="J425" s="74"/>
    </row>
    <row r="426" spans="1:10" x14ac:dyDescent="0.25">
      <c r="A426" s="75"/>
      <c r="B426" s="75"/>
      <c r="C426" s="76">
        <v>3.5416666666666666E-2</v>
      </c>
      <c r="D426" s="16">
        <f t="shared" si="22"/>
        <v>51</v>
      </c>
      <c r="E426" s="34">
        <f t="shared" si="24"/>
        <v>42</v>
      </c>
      <c r="F426" s="75">
        <v>3</v>
      </c>
      <c r="G426" s="75"/>
      <c r="H426" s="74"/>
      <c r="I426" s="74"/>
      <c r="J426" s="74"/>
    </row>
    <row r="427" spans="1:10" x14ac:dyDescent="0.25">
      <c r="A427" s="75"/>
      <c r="B427" s="75"/>
      <c r="C427" s="76">
        <v>3.8194444444444441E-2</v>
      </c>
      <c r="D427" s="16">
        <f t="shared" si="22"/>
        <v>55</v>
      </c>
      <c r="E427" s="34">
        <f t="shared" si="24"/>
        <v>46</v>
      </c>
      <c r="F427" s="75">
        <v>1</v>
      </c>
      <c r="G427" s="75">
        <v>3</v>
      </c>
      <c r="H427" s="74"/>
      <c r="I427" s="74"/>
      <c r="J427" s="74"/>
    </row>
    <row r="428" spans="1:10" x14ac:dyDescent="0.25">
      <c r="A428" s="75"/>
      <c r="B428" s="75"/>
      <c r="C428" s="76">
        <v>4.0972222222222222E-2</v>
      </c>
      <c r="D428" s="16">
        <f t="shared" si="22"/>
        <v>59</v>
      </c>
      <c r="E428" s="34">
        <f t="shared" si="24"/>
        <v>50</v>
      </c>
      <c r="F428" s="75">
        <v>1</v>
      </c>
      <c r="G428" s="75">
        <v>2</v>
      </c>
      <c r="H428" s="74"/>
      <c r="I428" s="74"/>
      <c r="J428" s="74"/>
    </row>
    <row r="429" spans="1:10" x14ac:dyDescent="0.25">
      <c r="A429" s="75"/>
      <c r="B429" s="75"/>
      <c r="C429" s="76">
        <v>4.1666666666666664E-2</v>
      </c>
      <c r="D429" s="16">
        <f t="shared" si="22"/>
        <v>60</v>
      </c>
      <c r="E429" s="34">
        <f t="shared" si="24"/>
        <v>51</v>
      </c>
      <c r="F429" s="75">
        <v>1</v>
      </c>
      <c r="G429" s="75">
        <v>2</v>
      </c>
      <c r="H429" s="74"/>
      <c r="I429" s="74"/>
      <c r="J429" s="74"/>
    </row>
    <row r="430" spans="1:10" x14ac:dyDescent="0.25">
      <c r="A430" s="75"/>
      <c r="B430" s="75"/>
      <c r="C430" s="76">
        <v>6.0416666666666667E-2</v>
      </c>
      <c r="D430" s="16">
        <f t="shared" si="22"/>
        <v>87</v>
      </c>
      <c r="E430" s="34">
        <f t="shared" si="24"/>
        <v>78</v>
      </c>
      <c r="F430" s="75">
        <v>1</v>
      </c>
      <c r="G430" s="75">
        <v>2</v>
      </c>
      <c r="H430" s="74"/>
      <c r="I430" s="74"/>
      <c r="J430" s="74"/>
    </row>
    <row r="431" spans="1:10" x14ac:dyDescent="0.25">
      <c r="A431" s="75"/>
      <c r="B431" s="75"/>
      <c r="C431" s="76">
        <v>6.1111111111111116E-2</v>
      </c>
      <c r="D431" s="16">
        <f t="shared" si="22"/>
        <v>88</v>
      </c>
      <c r="E431" s="34">
        <f t="shared" si="24"/>
        <v>79</v>
      </c>
      <c r="F431" s="75">
        <v>1</v>
      </c>
      <c r="G431" s="75">
        <v>2</v>
      </c>
      <c r="H431" s="74"/>
      <c r="I431" s="74"/>
      <c r="J431" s="74"/>
    </row>
    <row r="432" spans="1:10" x14ac:dyDescent="0.25">
      <c r="A432" s="75"/>
      <c r="B432" s="75"/>
      <c r="C432" s="76">
        <v>7.2916666666666671E-2</v>
      </c>
      <c r="D432" s="16">
        <f t="shared" si="22"/>
        <v>105</v>
      </c>
      <c r="E432" s="34">
        <f t="shared" si="24"/>
        <v>96</v>
      </c>
      <c r="F432" s="75">
        <v>1</v>
      </c>
      <c r="G432" s="75">
        <v>2</v>
      </c>
      <c r="H432" s="74"/>
      <c r="I432" s="74"/>
      <c r="J432" s="74"/>
    </row>
    <row r="433" spans="1:10" x14ac:dyDescent="0.25">
      <c r="A433" s="75"/>
      <c r="B433" s="75"/>
      <c r="C433" s="76">
        <v>8.6805555555555566E-2</v>
      </c>
      <c r="D433" s="16">
        <f t="shared" si="22"/>
        <v>125.00000000000001</v>
      </c>
      <c r="E433" s="34">
        <f t="shared" si="24"/>
        <v>116.00000000000001</v>
      </c>
      <c r="F433" s="75">
        <v>1</v>
      </c>
      <c r="G433" s="75">
        <v>2</v>
      </c>
      <c r="H433" s="74"/>
      <c r="I433" s="74"/>
      <c r="J433" s="74"/>
    </row>
    <row r="434" spans="1:10" x14ac:dyDescent="0.25">
      <c r="A434" s="75"/>
      <c r="B434" s="75"/>
      <c r="C434" s="76">
        <v>8.9583333333333334E-2</v>
      </c>
      <c r="D434" s="16">
        <f t="shared" si="22"/>
        <v>129</v>
      </c>
      <c r="E434" s="34">
        <f t="shared" si="24"/>
        <v>120</v>
      </c>
      <c r="F434" s="75">
        <v>8</v>
      </c>
      <c r="G434" s="75"/>
      <c r="H434" s="74"/>
      <c r="I434" s="74"/>
      <c r="J434" s="74"/>
    </row>
    <row r="435" spans="1:10" x14ac:dyDescent="0.25">
      <c r="A435" s="75">
        <v>2</v>
      </c>
      <c r="B435" s="75">
        <v>5</v>
      </c>
      <c r="C435" s="76">
        <v>5.5555555555555558E-3</v>
      </c>
      <c r="D435" s="16">
        <f t="shared" si="22"/>
        <v>8</v>
      </c>
      <c r="E435" s="34">
        <f>D435-8</f>
        <v>0</v>
      </c>
      <c r="F435" s="75">
        <v>0</v>
      </c>
      <c r="G435" s="75"/>
      <c r="H435" s="74"/>
      <c r="I435" s="74"/>
      <c r="J435" s="74"/>
    </row>
    <row r="436" spans="1:10" x14ac:dyDescent="0.25">
      <c r="A436" s="75"/>
      <c r="B436" s="75"/>
      <c r="C436" s="76">
        <v>6.2499999999999995E-3</v>
      </c>
      <c r="D436" s="16">
        <f t="shared" si="22"/>
        <v>8.9999999999999982</v>
      </c>
      <c r="E436" s="34">
        <f t="shared" ref="E436:E439" si="25">D436-8</f>
        <v>0.99999999999999822</v>
      </c>
      <c r="F436" s="75">
        <v>6</v>
      </c>
      <c r="G436" s="75"/>
      <c r="H436" s="74"/>
      <c r="I436" s="74"/>
      <c r="J436" s="74"/>
    </row>
    <row r="437" spans="1:10" x14ac:dyDescent="0.25">
      <c r="A437" s="75"/>
      <c r="B437" s="75"/>
      <c r="C437" s="76">
        <v>7.6388888888888886E-3</v>
      </c>
      <c r="D437" s="16">
        <f t="shared" si="22"/>
        <v>11</v>
      </c>
      <c r="E437" s="34">
        <f t="shared" si="25"/>
        <v>3</v>
      </c>
      <c r="F437" s="75">
        <v>7</v>
      </c>
      <c r="G437" s="75"/>
      <c r="H437" s="74"/>
      <c r="I437" s="74"/>
      <c r="J437" s="74"/>
    </row>
    <row r="438" spans="1:10" x14ac:dyDescent="0.25">
      <c r="A438" s="75"/>
      <c r="B438" s="75"/>
      <c r="C438" s="76">
        <v>8.3333333333333332E-3</v>
      </c>
      <c r="D438" s="16">
        <f t="shared" si="22"/>
        <v>12</v>
      </c>
      <c r="E438" s="34">
        <f t="shared" si="25"/>
        <v>4</v>
      </c>
      <c r="F438" s="75">
        <v>6</v>
      </c>
      <c r="G438" s="75"/>
      <c r="H438" s="74"/>
      <c r="I438" s="74"/>
      <c r="J438" s="74"/>
    </row>
    <row r="439" spans="1:10" x14ac:dyDescent="0.25">
      <c r="A439" s="75"/>
      <c r="B439" s="75"/>
      <c r="C439" s="76">
        <v>8.8888888888888892E-2</v>
      </c>
      <c r="D439" s="16">
        <f t="shared" si="22"/>
        <v>128</v>
      </c>
      <c r="E439" s="34">
        <f t="shared" si="25"/>
        <v>120</v>
      </c>
      <c r="F439" s="75">
        <v>8</v>
      </c>
      <c r="G439" s="75"/>
      <c r="H439" s="74"/>
      <c r="I439" s="74"/>
      <c r="J439" s="74"/>
    </row>
    <row r="440" spans="1:10" x14ac:dyDescent="0.25">
      <c r="A440" s="75">
        <v>2</v>
      </c>
      <c r="B440" s="75">
        <v>7</v>
      </c>
      <c r="C440" s="76">
        <v>6.9444444444444441E-3</v>
      </c>
      <c r="D440" s="16">
        <f t="shared" si="22"/>
        <v>10</v>
      </c>
      <c r="E440" s="34">
        <f>D440-10</f>
        <v>0</v>
      </c>
      <c r="F440" s="75">
        <v>0</v>
      </c>
      <c r="G440" s="75"/>
      <c r="H440" s="74"/>
      <c r="I440" s="74"/>
      <c r="J440" s="74"/>
    </row>
    <row r="441" spans="1:10" x14ac:dyDescent="0.25">
      <c r="A441" s="75"/>
      <c r="B441" s="75"/>
      <c r="C441" s="76">
        <v>9.0277777777777787E-3</v>
      </c>
      <c r="D441" s="16">
        <f t="shared" si="22"/>
        <v>13.000000000000002</v>
      </c>
      <c r="E441" s="34">
        <f t="shared" ref="E441:E469" si="26">D441-10</f>
        <v>3.0000000000000018</v>
      </c>
      <c r="F441" s="75">
        <v>4</v>
      </c>
      <c r="G441" s="75"/>
      <c r="H441" s="74"/>
      <c r="I441" s="74"/>
      <c r="J441" s="74"/>
    </row>
    <row r="442" spans="1:10" x14ac:dyDescent="0.25">
      <c r="A442" s="75"/>
      <c r="B442" s="75"/>
      <c r="C442" s="76">
        <v>9.0277777777777787E-3</v>
      </c>
      <c r="D442" s="16">
        <f t="shared" si="22"/>
        <v>13.000000000000002</v>
      </c>
      <c r="E442" s="34">
        <f t="shared" si="26"/>
        <v>3.0000000000000018</v>
      </c>
      <c r="F442" s="75">
        <v>5</v>
      </c>
      <c r="G442" s="75"/>
      <c r="H442" s="74"/>
      <c r="I442" s="74"/>
      <c r="J442" s="74"/>
    </row>
    <row r="443" spans="1:10" x14ac:dyDescent="0.25">
      <c r="A443" s="75"/>
      <c r="B443" s="75"/>
      <c r="C443" s="76">
        <v>1.0416666666666666E-2</v>
      </c>
      <c r="D443" s="16">
        <f t="shared" si="22"/>
        <v>15</v>
      </c>
      <c r="E443" s="34">
        <f t="shared" si="26"/>
        <v>5</v>
      </c>
      <c r="F443" s="75">
        <v>1</v>
      </c>
      <c r="G443" s="75">
        <v>3</v>
      </c>
      <c r="H443" s="74"/>
      <c r="I443" s="74"/>
      <c r="J443" s="74"/>
    </row>
    <row r="444" spans="1:10" x14ac:dyDescent="0.25">
      <c r="A444" s="75"/>
      <c r="B444" s="75"/>
      <c r="C444" s="76">
        <v>1.2499999999999999E-2</v>
      </c>
      <c r="D444" s="16">
        <f t="shared" si="22"/>
        <v>17.999999999999996</v>
      </c>
      <c r="E444" s="34">
        <f t="shared" si="26"/>
        <v>7.9999999999999964</v>
      </c>
      <c r="F444" s="75">
        <v>2</v>
      </c>
      <c r="G444" s="75">
        <v>2</v>
      </c>
      <c r="H444" s="74"/>
      <c r="I444" s="74"/>
      <c r="J444" s="74"/>
    </row>
    <row r="445" spans="1:10" x14ac:dyDescent="0.25">
      <c r="A445" s="75"/>
      <c r="B445" s="75"/>
      <c r="C445" s="76">
        <v>1.3194444444444444E-2</v>
      </c>
      <c r="D445" s="16">
        <f t="shared" si="22"/>
        <v>19</v>
      </c>
      <c r="E445" s="34">
        <f t="shared" si="26"/>
        <v>9</v>
      </c>
      <c r="F445" s="75">
        <v>3</v>
      </c>
      <c r="G445" s="75"/>
      <c r="H445" s="74"/>
      <c r="I445" s="74"/>
      <c r="J445" s="74"/>
    </row>
    <row r="446" spans="1:10" x14ac:dyDescent="0.25">
      <c r="A446" s="75"/>
      <c r="B446" s="75"/>
      <c r="C446" s="76">
        <v>1.5277777777777777E-2</v>
      </c>
      <c r="D446" s="16">
        <f t="shared" si="22"/>
        <v>22</v>
      </c>
      <c r="E446" s="34">
        <f t="shared" si="26"/>
        <v>12</v>
      </c>
      <c r="F446" s="75">
        <v>1</v>
      </c>
      <c r="G446" s="75">
        <v>2</v>
      </c>
      <c r="H446" s="74"/>
      <c r="I446" s="74"/>
      <c r="J446" s="74"/>
    </row>
    <row r="447" spans="1:10" x14ac:dyDescent="0.25">
      <c r="A447" s="75"/>
      <c r="B447" s="75"/>
      <c r="C447" s="76">
        <v>1.5972222222222224E-2</v>
      </c>
      <c r="D447" s="16">
        <f t="shared" si="22"/>
        <v>23.000000000000004</v>
      </c>
      <c r="E447" s="34">
        <f t="shared" si="26"/>
        <v>13.000000000000004</v>
      </c>
      <c r="F447" s="75">
        <v>4</v>
      </c>
      <c r="G447" s="75"/>
      <c r="H447" s="74"/>
      <c r="I447" s="74"/>
      <c r="J447" s="74"/>
    </row>
    <row r="448" spans="1:10" x14ac:dyDescent="0.25">
      <c r="A448" s="75"/>
      <c r="B448" s="75"/>
      <c r="C448" s="76">
        <v>1.6666666666666666E-2</v>
      </c>
      <c r="D448" s="16">
        <f t="shared" si="22"/>
        <v>24</v>
      </c>
      <c r="E448" s="34">
        <f t="shared" si="26"/>
        <v>14</v>
      </c>
      <c r="F448" s="75">
        <v>5</v>
      </c>
      <c r="G448" s="75"/>
      <c r="H448" s="74"/>
      <c r="I448" s="74"/>
      <c r="J448" s="74"/>
    </row>
    <row r="449" spans="1:10" x14ac:dyDescent="0.25">
      <c r="A449" s="75"/>
      <c r="B449" s="75"/>
      <c r="C449" s="76">
        <v>1.7361111111111112E-2</v>
      </c>
      <c r="D449" s="16">
        <f t="shared" si="22"/>
        <v>25</v>
      </c>
      <c r="E449" s="34">
        <f t="shared" si="26"/>
        <v>15</v>
      </c>
      <c r="F449" s="75">
        <v>1</v>
      </c>
      <c r="G449" s="75">
        <v>4</v>
      </c>
      <c r="H449" s="74"/>
      <c r="I449" s="74"/>
      <c r="J449" s="74"/>
    </row>
    <row r="450" spans="1:10" x14ac:dyDescent="0.25">
      <c r="A450" s="75"/>
      <c r="B450" s="75"/>
      <c r="C450" s="76">
        <v>1.8055555555555557E-2</v>
      </c>
      <c r="D450" s="16">
        <f t="shared" si="22"/>
        <v>26.000000000000004</v>
      </c>
      <c r="E450" s="34">
        <f t="shared" si="26"/>
        <v>16.000000000000004</v>
      </c>
      <c r="F450" s="75">
        <v>1</v>
      </c>
      <c r="G450" s="75">
        <v>2</v>
      </c>
      <c r="H450" s="74"/>
      <c r="I450" s="74"/>
      <c r="J450" s="74"/>
    </row>
    <row r="451" spans="1:10" x14ac:dyDescent="0.25">
      <c r="A451" s="75"/>
      <c r="B451" s="75"/>
      <c r="C451" s="76">
        <v>1.8055555555555557E-2</v>
      </c>
      <c r="D451" s="16">
        <f t="shared" si="22"/>
        <v>26.000000000000004</v>
      </c>
      <c r="E451" s="34">
        <f t="shared" si="26"/>
        <v>16.000000000000004</v>
      </c>
      <c r="F451" s="75">
        <v>1</v>
      </c>
      <c r="G451" s="75">
        <v>2</v>
      </c>
      <c r="H451" s="74"/>
      <c r="I451" s="74"/>
      <c r="J451" s="74"/>
    </row>
    <row r="452" spans="1:10" x14ac:dyDescent="0.25">
      <c r="A452" s="75"/>
      <c r="B452" s="75"/>
      <c r="C452" s="76">
        <v>1.8749999999999999E-2</v>
      </c>
      <c r="D452" s="16">
        <f t="shared" si="22"/>
        <v>27</v>
      </c>
      <c r="E452" s="34">
        <f t="shared" si="26"/>
        <v>17</v>
      </c>
      <c r="F452" s="75">
        <v>1</v>
      </c>
      <c r="G452" s="75">
        <v>2</v>
      </c>
      <c r="H452" s="74"/>
      <c r="I452" s="74"/>
      <c r="J452" s="74"/>
    </row>
    <row r="453" spans="1:10" x14ac:dyDescent="0.25">
      <c r="A453" s="75"/>
      <c r="B453" s="75"/>
      <c r="C453" s="76">
        <v>2.2916666666666669E-2</v>
      </c>
      <c r="D453" s="16">
        <f t="shared" si="22"/>
        <v>33</v>
      </c>
      <c r="E453" s="34">
        <f t="shared" si="26"/>
        <v>23</v>
      </c>
      <c r="F453" s="75">
        <v>1</v>
      </c>
      <c r="G453" s="75">
        <v>2</v>
      </c>
      <c r="H453" s="74"/>
      <c r="I453" s="74"/>
      <c r="J453" s="74"/>
    </row>
    <row r="454" spans="1:10" x14ac:dyDescent="0.25">
      <c r="A454" s="75"/>
      <c r="B454" s="75"/>
      <c r="C454" s="76">
        <v>2.8472222222222222E-2</v>
      </c>
      <c r="D454" s="16">
        <f t="shared" si="22"/>
        <v>41</v>
      </c>
      <c r="E454" s="34">
        <f t="shared" si="26"/>
        <v>31</v>
      </c>
      <c r="F454" s="75">
        <v>1</v>
      </c>
      <c r="G454" s="75">
        <v>2</v>
      </c>
      <c r="H454" s="74"/>
      <c r="I454" s="74"/>
      <c r="J454" s="74"/>
    </row>
    <row r="455" spans="1:10" x14ac:dyDescent="0.25">
      <c r="A455" s="75"/>
      <c r="B455" s="75"/>
      <c r="C455" s="76">
        <v>2.9166666666666664E-2</v>
      </c>
      <c r="D455" s="16">
        <f t="shared" si="22"/>
        <v>41.999999999999993</v>
      </c>
      <c r="E455" s="34">
        <f t="shared" si="26"/>
        <v>31.999999999999993</v>
      </c>
      <c r="F455" s="75">
        <v>1</v>
      </c>
      <c r="G455" s="75">
        <v>2</v>
      </c>
      <c r="H455" s="74"/>
      <c r="I455" s="74"/>
      <c r="J455" s="74"/>
    </row>
    <row r="456" spans="1:10" x14ac:dyDescent="0.25">
      <c r="A456" s="75"/>
      <c r="B456" s="75"/>
      <c r="C456" s="76">
        <v>4.6527777777777779E-2</v>
      </c>
      <c r="D456" s="16">
        <f t="shared" si="22"/>
        <v>67</v>
      </c>
      <c r="E456" s="34">
        <f t="shared" si="26"/>
        <v>57</v>
      </c>
      <c r="F456" s="75">
        <v>1</v>
      </c>
      <c r="G456" s="75">
        <v>2</v>
      </c>
      <c r="H456" s="74"/>
      <c r="I456" s="74"/>
      <c r="J456" s="74"/>
    </row>
    <row r="457" spans="1:10" x14ac:dyDescent="0.25">
      <c r="A457" s="75"/>
      <c r="B457" s="75"/>
      <c r="C457" s="76">
        <v>4.7222222222222221E-2</v>
      </c>
      <c r="D457" s="16">
        <f t="shared" ref="D457:D520" si="27">C457*60*24</f>
        <v>68</v>
      </c>
      <c r="E457" s="34">
        <f t="shared" si="26"/>
        <v>58</v>
      </c>
      <c r="F457" s="75">
        <v>1</v>
      </c>
      <c r="G457" s="75">
        <v>2</v>
      </c>
      <c r="H457" s="74"/>
      <c r="I457" s="74"/>
      <c r="J457" s="74"/>
    </row>
    <row r="458" spans="1:10" x14ac:dyDescent="0.25">
      <c r="A458" s="75"/>
      <c r="B458" s="75"/>
      <c r="C458" s="76">
        <v>4.8611111111111112E-2</v>
      </c>
      <c r="D458" s="16">
        <f t="shared" si="27"/>
        <v>70</v>
      </c>
      <c r="E458" s="34">
        <f t="shared" si="26"/>
        <v>60</v>
      </c>
      <c r="F458" s="75">
        <v>1</v>
      </c>
      <c r="G458" s="75">
        <v>3</v>
      </c>
      <c r="H458" s="74"/>
      <c r="I458" s="74"/>
      <c r="J458" s="74"/>
    </row>
    <row r="459" spans="1:10" x14ac:dyDescent="0.25">
      <c r="A459" s="75"/>
      <c r="B459" s="75"/>
      <c r="C459" s="76">
        <v>6.0416666666666667E-2</v>
      </c>
      <c r="D459" s="16">
        <f t="shared" si="27"/>
        <v>87</v>
      </c>
      <c r="E459" s="34">
        <f t="shared" si="26"/>
        <v>77</v>
      </c>
      <c r="F459" s="75">
        <v>1</v>
      </c>
      <c r="G459" s="75">
        <v>2</v>
      </c>
      <c r="H459" s="74"/>
      <c r="I459" s="74"/>
      <c r="J459" s="74"/>
    </row>
    <row r="460" spans="1:10" x14ac:dyDescent="0.25">
      <c r="A460" s="75"/>
      <c r="B460" s="75"/>
      <c r="C460" s="76">
        <v>6.1111111111111116E-2</v>
      </c>
      <c r="D460" s="16">
        <f t="shared" si="27"/>
        <v>88</v>
      </c>
      <c r="E460" s="34">
        <f t="shared" si="26"/>
        <v>78</v>
      </c>
      <c r="F460" s="75">
        <v>1</v>
      </c>
      <c r="G460" s="75">
        <v>3</v>
      </c>
      <c r="H460" s="74"/>
      <c r="I460" s="74"/>
      <c r="J460" s="74"/>
    </row>
    <row r="461" spans="1:10" x14ac:dyDescent="0.25">
      <c r="A461" s="75"/>
      <c r="B461" s="75"/>
      <c r="C461" s="76">
        <v>7.4999999999999997E-2</v>
      </c>
      <c r="D461" s="16">
        <f t="shared" si="27"/>
        <v>108</v>
      </c>
      <c r="E461" s="34">
        <f t="shared" si="26"/>
        <v>98</v>
      </c>
      <c r="F461" s="75">
        <v>1</v>
      </c>
      <c r="G461" s="75">
        <v>2</v>
      </c>
      <c r="H461" s="74"/>
      <c r="I461" s="74"/>
      <c r="J461" s="74"/>
    </row>
    <row r="462" spans="1:10" x14ac:dyDescent="0.25">
      <c r="A462" s="75"/>
      <c r="B462" s="75"/>
      <c r="C462" s="76">
        <v>8.4722222222222213E-2</v>
      </c>
      <c r="D462" s="16">
        <f t="shared" si="27"/>
        <v>122</v>
      </c>
      <c r="E462" s="34">
        <f t="shared" si="26"/>
        <v>112</v>
      </c>
      <c r="F462" s="75">
        <v>1</v>
      </c>
      <c r="G462" s="75">
        <v>2</v>
      </c>
    </row>
    <row r="463" spans="1:10" x14ac:dyDescent="0.25">
      <c r="A463" s="75"/>
      <c r="B463" s="75"/>
      <c r="C463" s="76">
        <v>8.5416666666666655E-2</v>
      </c>
      <c r="D463" s="16">
        <f t="shared" si="27"/>
        <v>122.99999999999997</v>
      </c>
      <c r="E463" s="34">
        <f t="shared" si="26"/>
        <v>112.99999999999997</v>
      </c>
      <c r="F463" s="75">
        <v>1</v>
      </c>
      <c r="G463" s="75">
        <v>2</v>
      </c>
    </row>
    <row r="464" spans="1:10" x14ac:dyDescent="0.25">
      <c r="A464" s="75"/>
      <c r="B464" s="75"/>
      <c r="C464" s="76">
        <v>9.0277777777777776E-2</v>
      </c>
      <c r="D464" s="16">
        <f t="shared" si="27"/>
        <v>130</v>
      </c>
      <c r="E464" s="34">
        <f t="shared" si="26"/>
        <v>120</v>
      </c>
      <c r="F464" s="75">
        <v>8</v>
      </c>
      <c r="G464" s="75"/>
    </row>
    <row r="465" spans="1:7" x14ac:dyDescent="0.25">
      <c r="A465" s="75">
        <v>2</v>
      </c>
      <c r="B465" s="75">
        <v>9</v>
      </c>
      <c r="C465" s="76">
        <v>6.9444444444444441E-3</v>
      </c>
      <c r="D465" s="16">
        <f t="shared" si="27"/>
        <v>10</v>
      </c>
      <c r="E465" s="34">
        <f t="shared" si="26"/>
        <v>0</v>
      </c>
      <c r="F465" s="75">
        <v>0</v>
      </c>
      <c r="G465" s="75"/>
    </row>
    <row r="466" spans="1:7" x14ac:dyDescent="0.25">
      <c r="A466" s="75"/>
      <c r="B466" s="75"/>
      <c r="C466" s="76">
        <v>6.9444444444444441E-3</v>
      </c>
      <c r="D466" s="16">
        <f t="shared" si="27"/>
        <v>10</v>
      </c>
      <c r="E466" s="34">
        <f t="shared" si="26"/>
        <v>0</v>
      </c>
      <c r="F466" s="75">
        <v>4</v>
      </c>
      <c r="G466" s="75"/>
    </row>
    <row r="467" spans="1:7" x14ac:dyDescent="0.25">
      <c r="A467" s="75"/>
      <c r="B467" s="75"/>
      <c r="C467" s="76">
        <v>1.0416666666666666E-2</v>
      </c>
      <c r="D467" s="16">
        <f t="shared" si="27"/>
        <v>15</v>
      </c>
      <c r="E467" s="34">
        <f t="shared" si="26"/>
        <v>5</v>
      </c>
      <c r="F467" s="75">
        <v>5</v>
      </c>
      <c r="G467" s="75"/>
    </row>
    <row r="468" spans="1:7" x14ac:dyDescent="0.25">
      <c r="A468" s="75"/>
      <c r="B468" s="75"/>
      <c r="C468" s="76">
        <v>1.0416666666666666E-2</v>
      </c>
      <c r="D468" s="16">
        <f t="shared" si="27"/>
        <v>15</v>
      </c>
      <c r="E468" s="34">
        <f t="shared" si="26"/>
        <v>5</v>
      </c>
      <c r="F468" s="75">
        <v>6</v>
      </c>
      <c r="G468" s="75"/>
    </row>
    <row r="469" spans="1:7" x14ac:dyDescent="0.25">
      <c r="A469" s="75"/>
      <c r="B469" s="75"/>
      <c r="C469" s="76">
        <v>9.0277777777777776E-2</v>
      </c>
      <c r="D469" s="16">
        <f t="shared" si="27"/>
        <v>130</v>
      </c>
      <c r="E469" s="34">
        <f t="shared" si="26"/>
        <v>120</v>
      </c>
      <c r="F469" s="75">
        <v>8</v>
      </c>
      <c r="G469" s="75"/>
    </row>
    <row r="470" spans="1:7" x14ac:dyDescent="0.25">
      <c r="A470" s="75">
        <v>2</v>
      </c>
      <c r="B470" s="75">
        <v>11</v>
      </c>
      <c r="C470" s="76">
        <v>5.5555555555555558E-3</v>
      </c>
      <c r="D470" s="16">
        <f t="shared" si="27"/>
        <v>8</v>
      </c>
      <c r="E470" s="34">
        <f>D470-8</f>
        <v>0</v>
      </c>
      <c r="F470" s="75">
        <v>0</v>
      </c>
      <c r="G470" s="75"/>
    </row>
    <row r="471" spans="1:7" x14ac:dyDescent="0.25">
      <c r="A471" s="75"/>
      <c r="B471" s="75"/>
      <c r="C471" s="76">
        <v>6.2499999999999995E-3</v>
      </c>
      <c r="D471" s="16">
        <f t="shared" si="27"/>
        <v>8.9999999999999982</v>
      </c>
      <c r="E471" s="34">
        <f t="shared" ref="E471:E490" si="28">D471-8</f>
        <v>0.99999999999999822</v>
      </c>
      <c r="F471" s="75">
        <v>2</v>
      </c>
      <c r="G471" s="75">
        <v>2</v>
      </c>
    </row>
    <row r="472" spans="1:7" x14ac:dyDescent="0.25">
      <c r="A472" s="75"/>
      <c r="B472" s="75"/>
      <c r="C472" s="76">
        <v>6.9444444444444441E-3</v>
      </c>
      <c r="D472" s="16">
        <f t="shared" si="27"/>
        <v>10</v>
      </c>
      <c r="E472" s="34">
        <f t="shared" si="28"/>
        <v>2</v>
      </c>
      <c r="F472" s="75">
        <v>3</v>
      </c>
      <c r="G472" s="75"/>
    </row>
    <row r="473" spans="1:7" x14ac:dyDescent="0.25">
      <c r="A473" s="75"/>
      <c r="B473" s="75"/>
      <c r="C473" s="76">
        <v>1.1111111111111112E-2</v>
      </c>
      <c r="D473" s="16">
        <f t="shared" si="27"/>
        <v>16</v>
      </c>
      <c r="E473" s="34">
        <f t="shared" si="28"/>
        <v>8</v>
      </c>
      <c r="F473" s="75">
        <v>4</v>
      </c>
      <c r="G473" s="75"/>
    </row>
    <row r="474" spans="1:7" x14ac:dyDescent="0.25">
      <c r="A474" s="75"/>
      <c r="B474" s="75"/>
      <c r="C474" s="76">
        <v>1.1805555555555555E-2</v>
      </c>
      <c r="D474" s="16">
        <f t="shared" si="27"/>
        <v>17</v>
      </c>
      <c r="E474" s="34">
        <f t="shared" si="28"/>
        <v>9</v>
      </c>
      <c r="F474" s="75">
        <v>5</v>
      </c>
      <c r="G474" s="75"/>
    </row>
    <row r="475" spans="1:7" x14ac:dyDescent="0.25">
      <c r="A475" s="75"/>
      <c r="B475" s="75"/>
      <c r="C475" s="76">
        <v>1.2499999999999999E-2</v>
      </c>
      <c r="D475" s="16">
        <f t="shared" si="27"/>
        <v>17.999999999999996</v>
      </c>
      <c r="E475" s="34">
        <f t="shared" si="28"/>
        <v>9.9999999999999964</v>
      </c>
      <c r="F475" s="75">
        <v>1</v>
      </c>
      <c r="G475" s="75">
        <v>2</v>
      </c>
    </row>
    <row r="476" spans="1:7" x14ac:dyDescent="0.25">
      <c r="A476" s="75"/>
      <c r="B476" s="75"/>
      <c r="C476" s="76">
        <v>2.4999999999999998E-2</v>
      </c>
      <c r="D476" s="16">
        <f t="shared" si="27"/>
        <v>35.999999999999993</v>
      </c>
      <c r="E476" s="34">
        <f t="shared" si="28"/>
        <v>27.999999999999993</v>
      </c>
      <c r="F476" s="75">
        <v>1</v>
      </c>
      <c r="G476" s="75">
        <v>3</v>
      </c>
    </row>
    <row r="477" spans="1:7" x14ac:dyDescent="0.25">
      <c r="A477" s="75"/>
      <c r="B477" s="75"/>
      <c r="C477" s="76">
        <v>2.6388888888888889E-2</v>
      </c>
      <c r="D477" s="16">
        <f t="shared" si="27"/>
        <v>38</v>
      </c>
      <c r="E477" s="34">
        <f t="shared" si="28"/>
        <v>30</v>
      </c>
      <c r="F477" s="75">
        <v>1</v>
      </c>
      <c r="G477" s="75">
        <v>2</v>
      </c>
    </row>
    <row r="478" spans="1:7" x14ac:dyDescent="0.25">
      <c r="A478" s="75"/>
      <c r="B478" s="75"/>
      <c r="C478" s="76">
        <v>2.7083333333333334E-2</v>
      </c>
      <c r="D478" s="16">
        <f t="shared" si="27"/>
        <v>39</v>
      </c>
      <c r="E478" s="34">
        <f t="shared" si="28"/>
        <v>31</v>
      </c>
      <c r="F478" s="75">
        <v>1</v>
      </c>
      <c r="G478" s="75">
        <v>4</v>
      </c>
    </row>
    <row r="479" spans="1:7" x14ac:dyDescent="0.25">
      <c r="A479" s="75"/>
      <c r="B479" s="75"/>
      <c r="C479" s="76">
        <v>2.9166666666666664E-2</v>
      </c>
      <c r="D479" s="16">
        <f t="shared" si="27"/>
        <v>41.999999999999993</v>
      </c>
      <c r="E479" s="34">
        <f t="shared" si="28"/>
        <v>33.999999999999993</v>
      </c>
      <c r="F479" s="75">
        <v>1</v>
      </c>
      <c r="G479" s="75">
        <v>2</v>
      </c>
    </row>
    <row r="480" spans="1:7" x14ac:dyDescent="0.25">
      <c r="A480" s="75"/>
      <c r="B480" s="75"/>
      <c r="C480" s="76">
        <v>3.1944444444444449E-2</v>
      </c>
      <c r="D480" s="16">
        <f t="shared" si="27"/>
        <v>46.000000000000007</v>
      </c>
      <c r="E480" s="34">
        <f t="shared" si="28"/>
        <v>38.000000000000007</v>
      </c>
      <c r="F480" s="75">
        <v>2</v>
      </c>
      <c r="G480" s="75">
        <v>2</v>
      </c>
    </row>
    <row r="481" spans="1:7" x14ac:dyDescent="0.25">
      <c r="A481" s="75"/>
      <c r="B481" s="75"/>
      <c r="C481" s="76">
        <v>3.2638888888888891E-2</v>
      </c>
      <c r="D481" s="16">
        <f t="shared" si="27"/>
        <v>47</v>
      </c>
      <c r="E481" s="34">
        <f t="shared" si="28"/>
        <v>39</v>
      </c>
      <c r="F481" s="75">
        <v>3</v>
      </c>
      <c r="G481" s="75"/>
    </row>
    <row r="482" spans="1:7" x14ac:dyDescent="0.25">
      <c r="A482" s="75"/>
      <c r="B482" s="75"/>
      <c r="C482" s="76">
        <v>4.3750000000000004E-2</v>
      </c>
      <c r="D482" s="16">
        <f t="shared" si="27"/>
        <v>63.000000000000014</v>
      </c>
      <c r="E482" s="34">
        <f t="shared" si="28"/>
        <v>55.000000000000014</v>
      </c>
      <c r="F482" s="75">
        <v>1</v>
      </c>
      <c r="G482" s="75">
        <v>4</v>
      </c>
    </row>
    <row r="483" spans="1:7" x14ac:dyDescent="0.25">
      <c r="A483" s="75"/>
      <c r="B483" s="75"/>
      <c r="C483" s="76">
        <v>5.7638888888888885E-2</v>
      </c>
      <c r="D483" s="16">
        <f t="shared" si="27"/>
        <v>83</v>
      </c>
      <c r="E483" s="34">
        <f t="shared" si="28"/>
        <v>75</v>
      </c>
      <c r="F483" s="75">
        <v>1</v>
      </c>
      <c r="G483" s="75">
        <v>2</v>
      </c>
    </row>
    <row r="484" spans="1:7" x14ac:dyDescent="0.25">
      <c r="A484" s="75"/>
      <c r="B484" s="75"/>
      <c r="C484" s="76">
        <v>5.8333333333333327E-2</v>
      </c>
      <c r="D484" s="16">
        <f t="shared" si="27"/>
        <v>83.999999999999986</v>
      </c>
      <c r="E484" s="34">
        <f t="shared" si="28"/>
        <v>75.999999999999986</v>
      </c>
      <c r="F484" s="75">
        <v>1</v>
      </c>
      <c r="G484" s="75">
        <v>2</v>
      </c>
    </row>
    <row r="485" spans="1:7" x14ac:dyDescent="0.25">
      <c r="A485" s="75"/>
      <c r="B485" s="75"/>
      <c r="C485" s="76">
        <v>6.3194444444444442E-2</v>
      </c>
      <c r="D485" s="16">
        <f t="shared" si="27"/>
        <v>91</v>
      </c>
      <c r="E485" s="34">
        <f t="shared" si="28"/>
        <v>83</v>
      </c>
      <c r="F485" s="75">
        <v>1</v>
      </c>
      <c r="G485" s="75">
        <v>4</v>
      </c>
    </row>
    <row r="486" spans="1:7" x14ac:dyDescent="0.25">
      <c r="A486" s="75"/>
      <c r="B486" s="75"/>
      <c r="C486" s="76">
        <v>7.1527777777777787E-2</v>
      </c>
      <c r="D486" s="16">
        <f t="shared" si="27"/>
        <v>103</v>
      </c>
      <c r="E486" s="34">
        <f t="shared" si="28"/>
        <v>95</v>
      </c>
      <c r="F486" s="75">
        <v>1</v>
      </c>
      <c r="G486" s="75">
        <v>2</v>
      </c>
    </row>
    <row r="487" spans="1:7" x14ac:dyDescent="0.25">
      <c r="A487" s="75"/>
      <c r="B487" s="75"/>
      <c r="C487" s="76">
        <v>8.4027777777777771E-2</v>
      </c>
      <c r="D487" s="16">
        <f t="shared" si="27"/>
        <v>120.99999999999999</v>
      </c>
      <c r="E487" s="34">
        <f t="shared" si="28"/>
        <v>112.99999999999999</v>
      </c>
      <c r="F487" s="75">
        <v>1</v>
      </c>
      <c r="G487" s="75">
        <v>2</v>
      </c>
    </row>
    <row r="488" spans="1:7" x14ac:dyDescent="0.25">
      <c r="A488" s="75"/>
      <c r="B488" s="75"/>
      <c r="C488" s="76">
        <v>8.4027777777777771E-2</v>
      </c>
      <c r="D488" s="16">
        <f t="shared" si="27"/>
        <v>120.99999999999999</v>
      </c>
      <c r="E488" s="34">
        <f t="shared" si="28"/>
        <v>112.99999999999999</v>
      </c>
      <c r="F488" s="75">
        <v>1</v>
      </c>
      <c r="G488" s="75">
        <v>2</v>
      </c>
    </row>
    <row r="489" spans="1:7" x14ac:dyDescent="0.25">
      <c r="A489" s="75"/>
      <c r="B489" s="75"/>
      <c r="C489" s="76">
        <v>8.5416666666666655E-2</v>
      </c>
      <c r="D489" s="16">
        <f t="shared" si="27"/>
        <v>122.99999999999997</v>
      </c>
      <c r="E489" s="34">
        <f t="shared" si="28"/>
        <v>114.99999999999997</v>
      </c>
      <c r="F489" s="75">
        <v>1</v>
      </c>
      <c r="G489" s="75">
        <v>3</v>
      </c>
    </row>
    <row r="490" spans="1:7" x14ac:dyDescent="0.25">
      <c r="A490" s="75"/>
      <c r="B490" s="75"/>
      <c r="C490" s="76">
        <v>8.8888888888888892E-2</v>
      </c>
      <c r="D490" s="16">
        <f t="shared" si="27"/>
        <v>128</v>
      </c>
      <c r="E490" s="34">
        <f t="shared" si="28"/>
        <v>120</v>
      </c>
      <c r="F490" s="75">
        <v>8</v>
      </c>
      <c r="G490" s="75"/>
    </row>
    <row r="491" spans="1:7" x14ac:dyDescent="0.25">
      <c r="A491" s="75">
        <v>2</v>
      </c>
      <c r="B491" s="75">
        <v>13</v>
      </c>
      <c r="C491" s="76">
        <v>6.2499999999999995E-3</v>
      </c>
      <c r="D491" s="16">
        <f t="shared" si="27"/>
        <v>8.9999999999999982</v>
      </c>
      <c r="E491" s="34">
        <f>D491-9</f>
        <v>0</v>
      </c>
      <c r="F491" s="75">
        <v>0</v>
      </c>
      <c r="G491" s="75"/>
    </row>
    <row r="492" spans="1:7" x14ac:dyDescent="0.25">
      <c r="A492" s="75"/>
      <c r="B492" s="75"/>
      <c r="C492" s="76">
        <v>6.0416666666666667E-2</v>
      </c>
      <c r="D492" s="16">
        <f t="shared" si="27"/>
        <v>87</v>
      </c>
      <c r="E492" s="34">
        <f t="shared" ref="E492:E526" si="29">D492-9</f>
        <v>78</v>
      </c>
      <c r="F492" s="75">
        <v>6</v>
      </c>
      <c r="G492" s="75"/>
    </row>
    <row r="493" spans="1:7" x14ac:dyDescent="0.25">
      <c r="A493" s="75"/>
      <c r="B493" s="75"/>
      <c r="C493" s="76">
        <v>6.0416666666666667E-2</v>
      </c>
      <c r="D493" s="16">
        <f t="shared" si="27"/>
        <v>87</v>
      </c>
      <c r="E493" s="34">
        <f t="shared" si="29"/>
        <v>78</v>
      </c>
      <c r="F493" s="75">
        <v>7</v>
      </c>
      <c r="G493" s="75"/>
    </row>
    <row r="494" spans="1:7" x14ac:dyDescent="0.25">
      <c r="A494" s="75"/>
      <c r="B494" s="75"/>
      <c r="C494" s="76">
        <v>6.1805555555555558E-2</v>
      </c>
      <c r="D494" s="16">
        <f t="shared" si="27"/>
        <v>89</v>
      </c>
      <c r="E494" s="34">
        <f t="shared" si="29"/>
        <v>80</v>
      </c>
      <c r="F494" s="75">
        <v>4</v>
      </c>
      <c r="G494" s="75"/>
    </row>
    <row r="495" spans="1:7" x14ac:dyDescent="0.25">
      <c r="A495" s="75"/>
      <c r="B495" s="75"/>
      <c r="C495" s="76">
        <v>6.1805555555555558E-2</v>
      </c>
      <c r="D495" s="16">
        <f t="shared" si="27"/>
        <v>89</v>
      </c>
      <c r="E495" s="34">
        <f t="shared" si="29"/>
        <v>80</v>
      </c>
      <c r="F495" s="75">
        <v>5</v>
      </c>
      <c r="G495" s="75"/>
    </row>
    <row r="496" spans="1:7" x14ac:dyDescent="0.25">
      <c r="A496" s="75"/>
      <c r="B496" s="75"/>
      <c r="C496" s="76">
        <v>6.3194444444444442E-2</v>
      </c>
      <c r="D496" s="16">
        <f t="shared" si="27"/>
        <v>91</v>
      </c>
      <c r="E496" s="34">
        <f t="shared" si="29"/>
        <v>82</v>
      </c>
      <c r="F496" s="75">
        <v>4</v>
      </c>
      <c r="G496" s="75"/>
    </row>
    <row r="497" spans="1:7" x14ac:dyDescent="0.25">
      <c r="A497" s="75"/>
      <c r="B497" s="75"/>
      <c r="C497" s="76">
        <v>6.3888888888888884E-2</v>
      </c>
      <c r="D497" s="16">
        <f t="shared" si="27"/>
        <v>92</v>
      </c>
      <c r="E497" s="34">
        <f t="shared" si="29"/>
        <v>83</v>
      </c>
      <c r="F497" s="75">
        <v>5</v>
      </c>
      <c r="G497" s="75"/>
    </row>
    <row r="498" spans="1:7" x14ac:dyDescent="0.25">
      <c r="A498" s="75"/>
      <c r="B498" s="75"/>
      <c r="C498" s="76">
        <v>6.5277777777777782E-2</v>
      </c>
      <c r="D498" s="16">
        <f t="shared" si="27"/>
        <v>94</v>
      </c>
      <c r="E498" s="34">
        <f t="shared" si="29"/>
        <v>85</v>
      </c>
      <c r="F498" s="75">
        <v>4</v>
      </c>
      <c r="G498" s="75"/>
    </row>
    <row r="499" spans="1:7" x14ac:dyDescent="0.25">
      <c r="A499" s="75"/>
      <c r="B499" s="75"/>
      <c r="C499" s="76">
        <v>6.5277777777777782E-2</v>
      </c>
      <c r="D499" s="16">
        <f t="shared" si="27"/>
        <v>94</v>
      </c>
      <c r="E499" s="34">
        <f t="shared" si="29"/>
        <v>85</v>
      </c>
      <c r="F499" s="75">
        <v>5</v>
      </c>
      <c r="G499" s="75"/>
    </row>
    <row r="500" spans="1:7" x14ac:dyDescent="0.25">
      <c r="A500" s="75"/>
      <c r="B500" s="75"/>
      <c r="C500" s="76">
        <v>6.5972222222222224E-2</v>
      </c>
      <c r="D500" s="16">
        <f t="shared" si="27"/>
        <v>95</v>
      </c>
      <c r="E500" s="34">
        <f t="shared" si="29"/>
        <v>86</v>
      </c>
      <c r="F500" s="75">
        <v>4</v>
      </c>
      <c r="G500" s="75"/>
    </row>
    <row r="501" spans="1:7" x14ac:dyDescent="0.25">
      <c r="A501" s="75"/>
      <c r="B501" s="75"/>
      <c r="C501" s="76">
        <v>6.6666666666666666E-2</v>
      </c>
      <c r="D501" s="16">
        <f t="shared" si="27"/>
        <v>96</v>
      </c>
      <c r="E501" s="34">
        <f t="shared" si="29"/>
        <v>87</v>
      </c>
      <c r="F501" s="75">
        <v>5</v>
      </c>
      <c r="G501" s="75"/>
    </row>
    <row r="502" spans="1:7" x14ac:dyDescent="0.25">
      <c r="A502" s="75"/>
      <c r="B502" s="75"/>
      <c r="C502" s="76">
        <v>6.805555555555555E-2</v>
      </c>
      <c r="D502" s="16">
        <f t="shared" si="27"/>
        <v>98</v>
      </c>
      <c r="E502" s="34">
        <f t="shared" si="29"/>
        <v>89</v>
      </c>
      <c r="F502" s="75">
        <v>1</v>
      </c>
      <c r="G502" s="75">
        <v>2</v>
      </c>
    </row>
    <row r="503" spans="1:7" x14ac:dyDescent="0.25">
      <c r="A503" s="75"/>
      <c r="B503" s="75"/>
      <c r="C503" s="76">
        <v>6.8749999999999992E-2</v>
      </c>
      <c r="D503" s="16">
        <f t="shared" si="27"/>
        <v>98.999999999999972</v>
      </c>
      <c r="E503" s="34">
        <f t="shared" si="29"/>
        <v>89.999999999999972</v>
      </c>
      <c r="F503" s="75">
        <v>1</v>
      </c>
      <c r="G503" s="75">
        <v>2</v>
      </c>
    </row>
    <row r="504" spans="1:7" x14ac:dyDescent="0.25">
      <c r="A504" s="75"/>
      <c r="B504" s="75"/>
      <c r="C504" s="76">
        <v>6.9444444444444434E-2</v>
      </c>
      <c r="D504" s="16">
        <f t="shared" si="27"/>
        <v>99.999999999999986</v>
      </c>
      <c r="E504" s="34">
        <f t="shared" si="29"/>
        <v>90.999999999999986</v>
      </c>
      <c r="F504" s="75">
        <v>4</v>
      </c>
      <c r="G504" s="75"/>
    </row>
    <row r="505" spans="1:7" x14ac:dyDescent="0.25">
      <c r="A505" s="75"/>
      <c r="B505" s="75"/>
      <c r="C505" s="76">
        <v>6.9444444444444434E-2</v>
      </c>
      <c r="D505" s="16">
        <f t="shared" si="27"/>
        <v>99.999999999999986</v>
      </c>
      <c r="E505" s="34">
        <f t="shared" si="29"/>
        <v>90.999999999999986</v>
      </c>
      <c r="F505" s="75">
        <v>5</v>
      </c>
      <c r="G505" s="75"/>
    </row>
    <row r="506" spans="1:7" x14ac:dyDescent="0.25">
      <c r="A506" s="75"/>
      <c r="B506" s="75"/>
      <c r="C506" s="76">
        <v>8.6111111111111124E-2</v>
      </c>
      <c r="D506" s="16">
        <f t="shared" si="27"/>
        <v>124.00000000000003</v>
      </c>
      <c r="E506" s="34">
        <f t="shared" si="29"/>
        <v>115.00000000000003</v>
      </c>
      <c r="F506" s="75">
        <v>1</v>
      </c>
      <c r="G506" s="75">
        <v>2</v>
      </c>
    </row>
    <row r="507" spans="1:7" x14ac:dyDescent="0.25">
      <c r="A507" s="75"/>
      <c r="B507" s="75"/>
      <c r="C507" s="76">
        <v>8.6805555555555566E-2</v>
      </c>
      <c r="D507" s="16">
        <f t="shared" si="27"/>
        <v>125.00000000000001</v>
      </c>
      <c r="E507" s="34">
        <f t="shared" si="29"/>
        <v>116.00000000000001</v>
      </c>
      <c r="F507" s="75">
        <v>1</v>
      </c>
      <c r="G507" s="75">
        <v>2</v>
      </c>
    </row>
    <row r="508" spans="1:7" x14ac:dyDescent="0.25">
      <c r="A508" s="75"/>
      <c r="B508" s="75"/>
      <c r="C508" s="76">
        <v>8.7500000000000008E-2</v>
      </c>
      <c r="D508" s="16">
        <f t="shared" si="27"/>
        <v>126.00000000000003</v>
      </c>
      <c r="E508" s="34">
        <f t="shared" si="29"/>
        <v>117.00000000000003</v>
      </c>
      <c r="F508" s="75">
        <v>1</v>
      </c>
      <c r="G508" s="75">
        <v>2</v>
      </c>
    </row>
    <row r="509" spans="1:7" x14ac:dyDescent="0.25">
      <c r="A509" s="75"/>
      <c r="B509" s="75"/>
      <c r="C509" s="76">
        <v>8.9583333333333334E-2</v>
      </c>
      <c r="D509" s="16">
        <f t="shared" si="27"/>
        <v>129</v>
      </c>
      <c r="E509" s="34">
        <f t="shared" si="29"/>
        <v>120</v>
      </c>
      <c r="F509" s="75">
        <v>6</v>
      </c>
      <c r="G509" s="75"/>
    </row>
    <row r="510" spans="1:7" x14ac:dyDescent="0.25">
      <c r="A510" s="75"/>
      <c r="B510" s="75"/>
      <c r="C510" s="76">
        <v>8.9583333333333334E-2</v>
      </c>
      <c r="D510" s="16">
        <f t="shared" si="27"/>
        <v>129</v>
      </c>
      <c r="E510" s="34">
        <f t="shared" si="29"/>
        <v>120</v>
      </c>
      <c r="F510" s="75">
        <v>8</v>
      </c>
      <c r="G510" s="75"/>
    </row>
    <row r="511" spans="1:7" x14ac:dyDescent="0.25">
      <c r="A511" s="75">
        <v>2</v>
      </c>
      <c r="B511" s="75">
        <v>15</v>
      </c>
      <c r="C511" s="76">
        <v>6.2499999999999995E-3</v>
      </c>
      <c r="D511" s="16">
        <f t="shared" si="27"/>
        <v>8.9999999999999982</v>
      </c>
      <c r="E511" s="34">
        <f t="shared" si="29"/>
        <v>0</v>
      </c>
      <c r="F511" s="75">
        <v>0</v>
      </c>
      <c r="G511" s="75"/>
    </row>
    <row r="512" spans="1:7" x14ac:dyDescent="0.25">
      <c r="A512" s="75"/>
      <c r="B512" s="75"/>
      <c r="C512" s="76">
        <v>3.2638888888888891E-2</v>
      </c>
      <c r="D512" s="16">
        <f t="shared" si="27"/>
        <v>47</v>
      </c>
      <c r="E512" s="34">
        <f t="shared" si="29"/>
        <v>38</v>
      </c>
      <c r="F512" s="75">
        <v>1</v>
      </c>
      <c r="G512" s="75">
        <v>1</v>
      </c>
    </row>
    <row r="513" spans="1:7" x14ac:dyDescent="0.25">
      <c r="A513" s="75"/>
      <c r="B513" s="75"/>
      <c r="C513" s="76">
        <v>3.4027777777777775E-2</v>
      </c>
      <c r="D513" s="16">
        <f t="shared" si="27"/>
        <v>49</v>
      </c>
      <c r="E513" s="34">
        <f t="shared" si="29"/>
        <v>40</v>
      </c>
      <c r="F513" s="75">
        <v>1</v>
      </c>
      <c r="G513" s="75">
        <v>2</v>
      </c>
    </row>
    <row r="514" spans="1:7" x14ac:dyDescent="0.25">
      <c r="A514" s="75"/>
      <c r="B514" s="75"/>
      <c r="C514" s="76">
        <v>3.6111111111111115E-2</v>
      </c>
      <c r="D514" s="16">
        <f t="shared" si="27"/>
        <v>52.000000000000007</v>
      </c>
      <c r="E514" s="34">
        <f t="shared" si="29"/>
        <v>43.000000000000007</v>
      </c>
      <c r="F514" s="75">
        <v>1</v>
      </c>
      <c r="G514" s="75">
        <v>2</v>
      </c>
    </row>
    <row r="515" spans="1:7" x14ac:dyDescent="0.25">
      <c r="A515" s="75"/>
      <c r="B515" s="75"/>
      <c r="C515" s="76">
        <v>4.0972222222222222E-2</v>
      </c>
      <c r="D515" s="16">
        <f t="shared" si="27"/>
        <v>59</v>
      </c>
      <c r="E515" s="34">
        <f t="shared" si="29"/>
        <v>50</v>
      </c>
      <c r="F515" s="75">
        <v>1</v>
      </c>
      <c r="G515" s="75">
        <v>2</v>
      </c>
    </row>
    <row r="516" spans="1:7" x14ac:dyDescent="0.25">
      <c r="A516" s="75"/>
      <c r="B516" s="75"/>
      <c r="C516" s="76">
        <v>4.3055555555555562E-2</v>
      </c>
      <c r="D516" s="16">
        <f t="shared" si="27"/>
        <v>62.000000000000014</v>
      </c>
      <c r="E516" s="34">
        <f t="shared" si="29"/>
        <v>53.000000000000014</v>
      </c>
      <c r="F516" s="75">
        <v>1</v>
      </c>
      <c r="G516" s="75">
        <v>3</v>
      </c>
    </row>
    <row r="517" spans="1:7" x14ac:dyDescent="0.25">
      <c r="A517" s="75"/>
      <c r="B517" s="75"/>
      <c r="C517" s="76">
        <v>4.3750000000000004E-2</v>
      </c>
      <c r="D517" s="16">
        <f t="shared" si="27"/>
        <v>63.000000000000014</v>
      </c>
      <c r="E517" s="34">
        <f t="shared" si="29"/>
        <v>54.000000000000014</v>
      </c>
      <c r="F517" s="75">
        <v>1</v>
      </c>
      <c r="G517" s="75">
        <v>3</v>
      </c>
    </row>
    <row r="518" spans="1:7" x14ac:dyDescent="0.25">
      <c r="A518" s="75"/>
      <c r="B518" s="75"/>
      <c r="C518" s="76">
        <v>5.4166666666666669E-2</v>
      </c>
      <c r="D518" s="16">
        <f t="shared" si="27"/>
        <v>78</v>
      </c>
      <c r="E518" s="34">
        <f t="shared" si="29"/>
        <v>69</v>
      </c>
      <c r="F518" s="75">
        <v>1</v>
      </c>
      <c r="G518" s="75">
        <v>2</v>
      </c>
    </row>
    <row r="519" spans="1:7" x14ac:dyDescent="0.25">
      <c r="A519" s="75"/>
      <c r="B519" s="75"/>
      <c r="C519" s="76">
        <v>5.8333333333333327E-2</v>
      </c>
      <c r="D519" s="16">
        <f t="shared" si="27"/>
        <v>83.999999999999986</v>
      </c>
      <c r="E519" s="34">
        <f t="shared" si="29"/>
        <v>74.999999999999986</v>
      </c>
      <c r="F519" s="75">
        <v>1</v>
      </c>
      <c r="G519" s="75">
        <v>2</v>
      </c>
    </row>
    <row r="520" spans="1:7" x14ac:dyDescent="0.25">
      <c r="A520" s="75"/>
      <c r="B520" s="75"/>
      <c r="C520" s="76">
        <v>5.9722222222222225E-2</v>
      </c>
      <c r="D520" s="16">
        <f t="shared" si="27"/>
        <v>86</v>
      </c>
      <c r="E520" s="34">
        <f t="shared" si="29"/>
        <v>77</v>
      </c>
      <c r="F520" s="75">
        <v>1</v>
      </c>
      <c r="G520" s="75">
        <v>2</v>
      </c>
    </row>
    <row r="521" spans="1:7" x14ac:dyDescent="0.25">
      <c r="A521" s="75"/>
      <c r="B521" s="75"/>
      <c r="C521" s="76">
        <v>6.8749999999999992E-2</v>
      </c>
      <c r="D521" s="16">
        <f t="shared" ref="D521:D584" si="30">C521*60*24</f>
        <v>98.999999999999972</v>
      </c>
      <c r="E521" s="34">
        <f t="shared" si="29"/>
        <v>89.999999999999972</v>
      </c>
      <c r="F521" s="75">
        <v>2</v>
      </c>
      <c r="G521" s="75">
        <v>2</v>
      </c>
    </row>
    <row r="522" spans="1:7" x14ac:dyDescent="0.25">
      <c r="A522" s="75"/>
      <c r="B522" s="75"/>
      <c r="C522" s="76">
        <v>6.9444444444444434E-2</v>
      </c>
      <c r="D522" s="16">
        <f t="shared" si="30"/>
        <v>99.999999999999986</v>
      </c>
      <c r="E522" s="34">
        <f t="shared" si="29"/>
        <v>90.999999999999986</v>
      </c>
      <c r="F522" s="75">
        <v>3</v>
      </c>
      <c r="G522" s="75"/>
    </row>
    <row r="523" spans="1:7" x14ac:dyDescent="0.25">
      <c r="A523" s="75"/>
      <c r="B523" s="75"/>
      <c r="C523" s="76">
        <v>8.5416666666666655E-2</v>
      </c>
      <c r="D523" s="16">
        <f t="shared" si="30"/>
        <v>122.99999999999997</v>
      </c>
      <c r="E523" s="34">
        <f t="shared" si="29"/>
        <v>113.99999999999997</v>
      </c>
      <c r="F523" s="75">
        <v>1</v>
      </c>
      <c r="G523" s="75">
        <v>2</v>
      </c>
    </row>
    <row r="524" spans="1:7" x14ac:dyDescent="0.25">
      <c r="A524" s="75"/>
      <c r="B524" s="75"/>
      <c r="C524" s="76">
        <v>8.819444444444445E-2</v>
      </c>
      <c r="D524" s="16">
        <f t="shared" si="30"/>
        <v>127</v>
      </c>
      <c r="E524" s="34">
        <f t="shared" si="29"/>
        <v>118</v>
      </c>
      <c r="F524" s="75">
        <v>2</v>
      </c>
      <c r="G524" s="75">
        <v>3</v>
      </c>
    </row>
    <row r="525" spans="1:7" x14ac:dyDescent="0.25">
      <c r="A525" s="75"/>
      <c r="B525" s="75"/>
      <c r="C525" s="76">
        <v>8.8888888888888892E-2</v>
      </c>
      <c r="D525" s="16">
        <f t="shared" si="30"/>
        <v>128</v>
      </c>
      <c r="E525" s="34">
        <f t="shared" si="29"/>
        <v>119</v>
      </c>
      <c r="F525" s="75">
        <v>3</v>
      </c>
      <c r="G525" s="75"/>
    </row>
    <row r="526" spans="1:7" x14ac:dyDescent="0.25">
      <c r="A526" s="75"/>
      <c r="B526" s="75"/>
      <c r="C526" s="76">
        <v>8.9583333333333334E-2</v>
      </c>
      <c r="D526" s="16">
        <f t="shared" si="30"/>
        <v>129</v>
      </c>
      <c r="E526" s="34">
        <f t="shared" si="29"/>
        <v>120</v>
      </c>
      <c r="F526" s="75">
        <v>8</v>
      </c>
      <c r="G526" s="75"/>
    </row>
    <row r="527" spans="1:7" x14ac:dyDescent="0.25">
      <c r="A527" s="75">
        <v>2</v>
      </c>
      <c r="B527" s="75">
        <v>17</v>
      </c>
      <c r="C527" s="76">
        <v>4.8611111111111112E-3</v>
      </c>
      <c r="D527" s="16">
        <f t="shared" si="30"/>
        <v>7</v>
      </c>
      <c r="E527" s="34">
        <f>D527-7</f>
        <v>0</v>
      </c>
      <c r="F527" s="75">
        <v>0</v>
      </c>
      <c r="G527" s="75"/>
    </row>
    <row r="528" spans="1:7" x14ac:dyDescent="0.25">
      <c r="A528" s="75"/>
      <c r="B528" s="75"/>
      <c r="C528" s="76">
        <v>5.5555555555555558E-3</v>
      </c>
      <c r="D528" s="16">
        <f t="shared" si="30"/>
        <v>8</v>
      </c>
      <c r="E528" s="34">
        <f t="shared" ref="E528:E542" si="31">D528-7</f>
        <v>1</v>
      </c>
      <c r="F528" s="75">
        <v>6</v>
      </c>
      <c r="G528" s="75"/>
    </row>
    <row r="529" spans="1:7" x14ac:dyDescent="0.25">
      <c r="A529" s="75"/>
      <c r="B529" s="75"/>
      <c r="C529" s="76">
        <v>6.2499999999999995E-3</v>
      </c>
      <c r="D529" s="16">
        <f t="shared" si="30"/>
        <v>8.9999999999999982</v>
      </c>
      <c r="E529" s="34">
        <f t="shared" si="31"/>
        <v>1.9999999999999982</v>
      </c>
      <c r="F529" s="75">
        <v>7</v>
      </c>
      <c r="G529" s="75"/>
    </row>
    <row r="530" spans="1:7" x14ac:dyDescent="0.25">
      <c r="A530" s="75"/>
      <c r="B530" s="75"/>
      <c r="C530" s="76">
        <v>6.9444444444444441E-3</v>
      </c>
      <c r="D530" s="16">
        <f t="shared" si="30"/>
        <v>10</v>
      </c>
      <c r="E530" s="34">
        <f t="shared" si="31"/>
        <v>3</v>
      </c>
      <c r="F530" s="75">
        <v>1</v>
      </c>
      <c r="G530" s="75">
        <v>2</v>
      </c>
    </row>
    <row r="531" spans="1:7" x14ac:dyDescent="0.25">
      <c r="A531" s="75"/>
      <c r="B531" s="75"/>
      <c r="C531" s="76">
        <v>8.3333333333333332E-3</v>
      </c>
      <c r="D531" s="16">
        <f t="shared" si="30"/>
        <v>12</v>
      </c>
      <c r="E531" s="34">
        <f t="shared" si="31"/>
        <v>5</v>
      </c>
      <c r="F531" s="75">
        <v>6</v>
      </c>
      <c r="G531" s="75"/>
    </row>
    <row r="532" spans="1:7" x14ac:dyDescent="0.25">
      <c r="A532" s="75"/>
      <c r="B532" s="75"/>
      <c r="C532" s="76">
        <v>1.1111111111111112E-2</v>
      </c>
      <c r="D532" s="16">
        <f t="shared" si="30"/>
        <v>16</v>
      </c>
      <c r="E532" s="34">
        <f t="shared" si="31"/>
        <v>9</v>
      </c>
      <c r="F532" s="75">
        <v>7</v>
      </c>
      <c r="G532" s="75"/>
    </row>
    <row r="533" spans="1:7" x14ac:dyDescent="0.25">
      <c r="A533" s="75"/>
      <c r="B533" s="75"/>
      <c r="C533" s="76">
        <v>1.1805555555555555E-2</v>
      </c>
      <c r="D533" s="16">
        <f t="shared" si="30"/>
        <v>17</v>
      </c>
      <c r="E533" s="34">
        <f t="shared" si="31"/>
        <v>10</v>
      </c>
      <c r="F533" s="75">
        <v>6</v>
      </c>
      <c r="G533" s="75"/>
    </row>
    <row r="534" spans="1:7" x14ac:dyDescent="0.25">
      <c r="A534" s="75"/>
      <c r="B534" s="75"/>
      <c r="C534" s="76">
        <v>1.3888888888888888E-2</v>
      </c>
      <c r="D534" s="16">
        <f t="shared" si="30"/>
        <v>20</v>
      </c>
      <c r="E534" s="34">
        <f t="shared" si="31"/>
        <v>13</v>
      </c>
      <c r="F534" s="75">
        <v>7</v>
      </c>
      <c r="G534" s="75"/>
    </row>
    <row r="535" spans="1:7" x14ac:dyDescent="0.25">
      <c r="A535" s="75"/>
      <c r="B535" s="75"/>
      <c r="C535" s="76">
        <v>1.4583333333333332E-2</v>
      </c>
      <c r="D535" s="16">
        <f t="shared" si="30"/>
        <v>20.999999999999996</v>
      </c>
      <c r="E535" s="34">
        <f t="shared" si="31"/>
        <v>13.999999999999996</v>
      </c>
      <c r="F535" s="75">
        <v>6</v>
      </c>
      <c r="G535" s="75"/>
    </row>
    <row r="536" spans="1:7" x14ac:dyDescent="0.25">
      <c r="A536" s="75"/>
      <c r="B536" s="75"/>
      <c r="C536" s="76">
        <v>1.5972222222222224E-2</v>
      </c>
      <c r="D536" s="16">
        <f t="shared" si="30"/>
        <v>23.000000000000004</v>
      </c>
      <c r="E536" s="34">
        <f t="shared" si="31"/>
        <v>16.000000000000004</v>
      </c>
      <c r="F536" s="75">
        <v>7</v>
      </c>
      <c r="G536" s="75"/>
    </row>
    <row r="537" spans="1:7" x14ac:dyDescent="0.25">
      <c r="A537" s="75"/>
      <c r="B537" s="75"/>
      <c r="C537" s="76">
        <v>1.6666666666666666E-2</v>
      </c>
      <c r="D537" s="16">
        <f t="shared" si="30"/>
        <v>24</v>
      </c>
      <c r="E537" s="34">
        <f t="shared" si="31"/>
        <v>17</v>
      </c>
      <c r="F537" s="75">
        <v>6</v>
      </c>
      <c r="G537" s="75"/>
    </row>
    <row r="538" spans="1:7" x14ac:dyDescent="0.25">
      <c r="A538" s="75"/>
      <c r="B538" s="75"/>
      <c r="C538" s="76">
        <v>1.8749999999999999E-2</v>
      </c>
      <c r="D538" s="16">
        <f t="shared" si="30"/>
        <v>27</v>
      </c>
      <c r="E538" s="34">
        <f t="shared" si="31"/>
        <v>20</v>
      </c>
      <c r="F538" s="75">
        <v>7</v>
      </c>
      <c r="G538" s="75"/>
    </row>
    <row r="539" spans="1:7" x14ac:dyDescent="0.25">
      <c r="A539" s="75"/>
      <c r="B539" s="75"/>
      <c r="C539" s="76">
        <v>2.013888888888889E-2</v>
      </c>
      <c r="D539" s="16">
        <f t="shared" si="30"/>
        <v>29.000000000000004</v>
      </c>
      <c r="E539" s="34">
        <f t="shared" si="31"/>
        <v>22.000000000000004</v>
      </c>
      <c r="F539" s="75">
        <v>6</v>
      </c>
      <c r="G539" s="75"/>
    </row>
    <row r="540" spans="1:7" x14ac:dyDescent="0.25">
      <c r="A540" s="75"/>
      <c r="B540" s="75"/>
      <c r="C540" s="76">
        <v>2.2222222222222223E-2</v>
      </c>
      <c r="D540" s="16">
        <f t="shared" si="30"/>
        <v>32</v>
      </c>
      <c r="E540" s="34">
        <f t="shared" si="31"/>
        <v>25</v>
      </c>
      <c r="F540" s="75">
        <v>7</v>
      </c>
      <c r="G540" s="75"/>
    </row>
    <row r="541" spans="1:7" x14ac:dyDescent="0.25">
      <c r="A541" s="75"/>
      <c r="B541" s="75"/>
      <c r="C541" s="76">
        <v>2.2916666666666669E-2</v>
      </c>
      <c r="D541" s="16">
        <f t="shared" si="30"/>
        <v>33</v>
      </c>
      <c r="E541" s="34">
        <f t="shared" si="31"/>
        <v>26</v>
      </c>
      <c r="F541" s="75">
        <v>6</v>
      </c>
      <c r="G541" s="75"/>
    </row>
    <row r="542" spans="1:7" x14ac:dyDescent="0.25">
      <c r="A542" s="75"/>
      <c r="B542" s="75"/>
      <c r="C542" s="76">
        <v>8.819444444444445E-2</v>
      </c>
      <c r="D542" s="16">
        <f t="shared" si="30"/>
        <v>127</v>
      </c>
      <c r="E542" s="34">
        <f t="shared" si="31"/>
        <v>120</v>
      </c>
      <c r="F542" s="75">
        <v>8</v>
      </c>
      <c r="G542" s="75"/>
    </row>
    <row r="543" spans="1:7" x14ac:dyDescent="0.25">
      <c r="A543" s="75">
        <v>2</v>
      </c>
      <c r="B543" s="75">
        <v>19</v>
      </c>
      <c r="C543" s="76">
        <v>6.2499999999999995E-3</v>
      </c>
      <c r="D543" s="16">
        <f t="shared" si="30"/>
        <v>8.9999999999999982</v>
      </c>
      <c r="E543" s="34">
        <f>D543-9</f>
        <v>0</v>
      </c>
      <c r="F543" s="75">
        <v>0</v>
      </c>
      <c r="G543" s="75"/>
    </row>
    <row r="544" spans="1:7" x14ac:dyDescent="0.25">
      <c r="A544" s="75"/>
      <c r="B544" s="75"/>
      <c r="C544" s="76">
        <v>6.2499999999999995E-3</v>
      </c>
      <c r="D544" s="16">
        <f t="shared" si="30"/>
        <v>8.9999999999999982</v>
      </c>
      <c r="E544" s="34">
        <f t="shared" ref="E544:E579" si="32">D544-9</f>
        <v>0</v>
      </c>
      <c r="F544" s="75">
        <v>1</v>
      </c>
      <c r="G544" s="75">
        <v>3</v>
      </c>
    </row>
    <row r="545" spans="1:7" x14ac:dyDescent="0.25">
      <c r="A545" s="75"/>
      <c r="B545" s="75"/>
      <c r="C545" s="76">
        <v>6.9444444444444441E-3</v>
      </c>
      <c r="D545" s="16">
        <f t="shared" si="30"/>
        <v>10</v>
      </c>
      <c r="E545" s="34">
        <f t="shared" si="32"/>
        <v>1</v>
      </c>
      <c r="F545" s="75">
        <v>4</v>
      </c>
      <c r="G545" s="75"/>
    </row>
    <row r="546" spans="1:7" x14ac:dyDescent="0.25">
      <c r="A546" s="75"/>
      <c r="B546" s="75"/>
      <c r="C546" s="76">
        <v>7.6388888888888886E-3</v>
      </c>
      <c r="D546" s="16">
        <f t="shared" si="30"/>
        <v>11</v>
      </c>
      <c r="E546" s="34">
        <f t="shared" si="32"/>
        <v>2</v>
      </c>
      <c r="F546" s="75">
        <v>5</v>
      </c>
      <c r="G546" s="75"/>
    </row>
    <row r="547" spans="1:7" x14ac:dyDescent="0.25">
      <c r="A547" s="75"/>
      <c r="B547" s="75"/>
      <c r="C547" s="76">
        <v>7.6388888888888886E-3</v>
      </c>
      <c r="D547" s="16">
        <f t="shared" si="30"/>
        <v>11</v>
      </c>
      <c r="E547" s="34">
        <f t="shared" si="32"/>
        <v>2</v>
      </c>
      <c r="F547" s="75">
        <v>1</v>
      </c>
      <c r="G547" s="75">
        <v>2</v>
      </c>
    </row>
    <row r="548" spans="1:7" x14ac:dyDescent="0.25">
      <c r="A548" s="75"/>
      <c r="B548" s="75"/>
      <c r="C548" s="76">
        <v>8.3333333333333332E-3</v>
      </c>
      <c r="D548" s="16">
        <f t="shared" si="30"/>
        <v>12</v>
      </c>
      <c r="E548" s="34">
        <f t="shared" si="32"/>
        <v>3</v>
      </c>
      <c r="F548" s="75">
        <v>1</v>
      </c>
      <c r="G548" s="75">
        <v>2</v>
      </c>
    </row>
    <row r="549" spans="1:7" x14ac:dyDescent="0.25">
      <c r="A549" s="75"/>
      <c r="B549" s="75"/>
      <c r="C549" s="76">
        <v>1.1111111111111112E-2</v>
      </c>
      <c r="D549" s="16">
        <f t="shared" si="30"/>
        <v>16</v>
      </c>
      <c r="E549" s="34">
        <f t="shared" si="32"/>
        <v>7</v>
      </c>
      <c r="F549" s="75">
        <v>1</v>
      </c>
      <c r="G549" s="75">
        <v>2</v>
      </c>
    </row>
    <row r="550" spans="1:7" x14ac:dyDescent="0.25">
      <c r="A550" s="75"/>
      <c r="B550" s="75"/>
      <c r="C550" s="76">
        <v>1.3194444444444444E-2</v>
      </c>
      <c r="D550" s="16">
        <f t="shared" si="30"/>
        <v>19</v>
      </c>
      <c r="E550" s="34">
        <f t="shared" si="32"/>
        <v>10</v>
      </c>
      <c r="F550" s="75">
        <v>1</v>
      </c>
      <c r="G550" s="75">
        <v>2</v>
      </c>
    </row>
    <row r="551" spans="1:7" x14ac:dyDescent="0.25">
      <c r="A551" s="75"/>
      <c r="B551" s="75"/>
      <c r="C551" s="76">
        <v>1.8055555555555557E-2</v>
      </c>
      <c r="D551" s="16">
        <f t="shared" si="30"/>
        <v>26.000000000000004</v>
      </c>
      <c r="E551" s="34">
        <f t="shared" si="32"/>
        <v>17.000000000000004</v>
      </c>
      <c r="F551" s="75">
        <v>1</v>
      </c>
      <c r="G551" s="75">
        <v>2</v>
      </c>
    </row>
    <row r="552" spans="1:7" x14ac:dyDescent="0.25">
      <c r="A552" s="75"/>
      <c r="B552" s="75"/>
      <c r="C552" s="76">
        <v>4.1666666666666664E-2</v>
      </c>
      <c r="D552" s="16">
        <f t="shared" si="30"/>
        <v>60</v>
      </c>
      <c r="E552" s="34">
        <f t="shared" si="32"/>
        <v>51</v>
      </c>
      <c r="F552" s="75">
        <v>1</v>
      </c>
      <c r="G552" s="75">
        <v>2</v>
      </c>
    </row>
    <row r="553" spans="1:7" x14ac:dyDescent="0.25">
      <c r="A553" s="75"/>
      <c r="B553" s="75"/>
      <c r="C553" s="76">
        <v>6.25E-2</v>
      </c>
      <c r="D553" s="16">
        <f t="shared" si="30"/>
        <v>90</v>
      </c>
      <c r="E553" s="34">
        <f t="shared" si="32"/>
        <v>81</v>
      </c>
      <c r="F553" s="75">
        <v>1</v>
      </c>
      <c r="G553" s="75">
        <v>2</v>
      </c>
    </row>
    <row r="554" spans="1:7" x14ac:dyDescent="0.25">
      <c r="A554" s="75"/>
      <c r="B554" s="75"/>
      <c r="C554" s="76">
        <v>6.458333333333334E-2</v>
      </c>
      <c r="D554" s="16">
        <f t="shared" si="30"/>
        <v>93.000000000000014</v>
      </c>
      <c r="E554" s="34">
        <f t="shared" si="32"/>
        <v>84.000000000000014</v>
      </c>
      <c r="F554" s="75">
        <v>1</v>
      </c>
      <c r="G554" s="75">
        <v>2</v>
      </c>
    </row>
    <row r="555" spans="1:7" x14ac:dyDescent="0.25">
      <c r="A555" s="75"/>
      <c r="B555" s="75"/>
      <c r="C555" s="76">
        <v>7.2916666666666671E-2</v>
      </c>
      <c r="D555" s="16">
        <f t="shared" si="30"/>
        <v>105</v>
      </c>
      <c r="E555" s="34">
        <f t="shared" si="32"/>
        <v>96</v>
      </c>
      <c r="F555" s="75">
        <v>1</v>
      </c>
      <c r="G555" s="75">
        <v>2</v>
      </c>
    </row>
    <row r="556" spans="1:7" x14ac:dyDescent="0.25">
      <c r="A556" s="75"/>
      <c r="B556" s="75"/>
      <c r="C556" s="76">
        <v>7.3611111111111113E-2</v>
      </c>
      <c r="D556" s="16">
        <f t="shared" si="30"/>
        <v>106</v>
      </c>
      <c r="E556" s="34">
        <f t="shared" si="32"/>
        <v>97</v>
      </c>
      <c r="F556" s="75">
        <v>1</v>
      </c>
      <c r="G556" s="75">
        <v>2</v>
      </c>
    </row>
    <row r="557" spans="1:7" x14ac:dyDescent="0.25">
      <c r="A557" s="75"/>
      <c r="B557" s="75"/>
      <c r="C557" s="76">
        <v>7.7083333333333337E-2</v>
      </c>
      <c r="D557" s="16">
        <f t="shared" si="30"/>
        <v>111</v>
      </c>
      <c r="E557" s="34">
        <f t="shared" si="32"/>
        <v>102</v>
      </c>
      <c r="F557" s="75">
        <v>1</v>
      </c>
      <c r="G557" s="75">
        <v>2</v>
      </c>
    </row>
    <row r="558" spans="1:7" x14ac:dyDescent="0.25">
      <c r="A558" s="75"/>
      <c r="B558" s="75"/>
      <c r="C558" s="76">
        <v>8.8888888888888892E-2</v>
      </c>
      <c r="D558" s="16">
        <f t="shared" si="30"/>
        <v>128</v>
      </c>
      <c r="E558" s="34">
        <f t="shared" si="32"/>
        <v>119</v>
      </c>
      <c r="F558" s="75">
        <v>8</v>
      </c>
      <c r="G558" s="75"/>
    </row>
    <row r="559" spans="1:7" x14ac:dyDescent="0.25">
      <c r="A559" s="75">
        <v>2</v>
      </c>
      <c r="B559" s="75">
        <v>21</v>
      </c>
      <c r="C559" s="76">
        <v>6.2499999999999995E-3</v>
      </c>
      <c r="D559" s="16">
        <f t="shared" si="30"/>
        <v>8.9999999999999982</v>
      </c>
      <c r="E559" s="34">
        <f t="shared" si="32"/>
        <v>0</v>
      </c>
      <c r="F559" s="75">
        <v>0</v>
      </c>
      <c r="G559" s="75"/>
    </row>
    <row r="560" spans="1:7" x14ac:dyDescent="0.25">
      <c r="A560" s="75"/>
      <c r="B560" s="75"/>
      <c r="C560" s="76">
        <v>6.2499999999999995E-3</v>
      </c>
      <c r="D560" s="16">
        <f t="shared" si="30"/>
        <v>8.9999999999999982</v>
      </c>
      <c r="E560" s="34">
        <f t="shared" si="32"/>
        <v>0</v>
      </c>
      <c r="F560" s="75">
        <v>6</v>
      </c>
      <c r="G560" s="75"/>
    </row>
    <row r="561" spans="1:7" x14ac:dyDescent="0.25">
      <c r="A561" s="75"/>
      <c r="B561" s="75"/>
      <c r="C561" s="76">
        <v>6.9444444444444441E-3</v>
      </c>
      <c r="D561" s="16">
        <f t="shared" si="30"/>
        <v>10</v>
      </c>
      <c r="E561" s="34">
        <f t="shared" si="32"/>
        <v>1</v>
      </c>
      <c r="F561" s="75">
        <v>7</v>
      </c>
      <c r="G561" s="75"/>
    </row>
    <row r="562" spans="1:7" x14ac:dyDescent="0.25">
      <c r="A562" s="75"/>
      <c r="B562" s="75"/>
      <c r="C562" s="76">
        <v>6.9444444444444441E-3</v>
      </c>
      <c r="D562" s="16">
        <f t="shared" si="30"/>
        <v>10</v>
      </c>
      <c r="E562" s="34">
        <f t="shared" si="32"/>
        <v>1</v>
      </c>
      <c r="F562" s="75">
        <v>4</v>
      </c>
      <c r="G562" s="75"/>
    </row>
    <row r="563" spans="1:7" x14ac:dyDescent="0.25">
      <c r="A563" s="75"/>
      <c r="B563" s="75"/>
      <c r="C563" s="76">
        <v>7.6388888888888886E-3</v>
      </c>
      <c r="D563" s="16">
        <f t="shared" si="30"/>
        <v>11</v>
      </c>
      <c r="E563" s="34">
        <f t="shared" si="32"/>
        <v>2</v>
      </c>
      <c r="F563" s="75">
        <v>5</v>
      </c>
      <c r="G563" s="75"/>
    </row>
    <row r="564" spans="1:7" x14ac:dyDescent="0.25">
      <c r="A564" s="75"/>
      <c r="B564" s="75"/>
      <c r="C564" s="76">
        <v>7.6388888888888886E-3</v>
      </c>
      <c r="D564" s="16">
        <f t="shared" si="30"/>
        <v>11</v>
      </c>
      <c r="E564" s="34">
        <f t="shared" si="32"/>
        <v>2</v>
      </c>
      <c r="F564" s="75">
        <v>6</v>
      </c>
      <c r="G564" s="75"/>
    </row>
    <row r="565" spans="1:7" x14ac:dyDescent="0.25">
      <c r="A565" s="75"/>
      <c r="B565" s="75"/>
      <c r="C565" s="76">
        <v>8.3333333333333332E-3</v>
      </c>
      <c r="D565" s="16">
        <f t="shared" si="30"/>
        <v>12</v>
      </c>
      <c r="E565" s="34">
        <f t="shared" si="32"/>
        <v>3</v>
      </c>
      <c r="F565" s="75">
        <v>7</v>
      </c>
      <c r="G565" s="75"/>
    </row>
    <row r="566" spans="1:7" x14ac:dyDescent="0.25">
      <c r="A566" s="75"/>
      <c r="B566" s="75"/>
      <c r="C566" s="76">
        <v>8.3333333333333332E-3</v>
      </c>
      <c r="D566" s="16">
        <f t="shared" si="30"/>
        <v>12</v>
      </c>
      <c r="E566" s="34">
        <f t="shared" si="32"/>
        <v>3</v>
      </c>
      <c r="F566" s="75">
        <v>1</v>
      </c>
      <c r="G566" s="75">
        <v>2</v>
      </c>
    </row>
    <row r="567" spans="1:7" x14ac:dyDescent="0.25">
      <c r="A567" s="75"/>
      <c r="B567" s="75"/>
      <c r="C567" s="76">
        <v>9.0277777777777787E-3</v>
      </c>
      <c r="D567" s="16">
        <f t="shared" si="30"/>
        <v>13.000000000000002</v>
      </c>
      <c r="E567" s="34">
        <f t="shared" si="32"/>
        <v>4.0000000000000018</v>
      </c>
      <c r="F567" s="75">
        <v>2</v>
      </c>
      <c r="G567" s="75">
        <v>2</v>
      </c>
    </row>
    <row r="568" spans="1:7" x14ac:dyDescent="0.25">
      <c r="A568" s="75"/>
      <c r="B568" s="75"/>
      <c r="C568" s="76">
        <v>9.7222222222222224E-3</v>
      </c>
      <c r="D568" s="16">
        <f t="shared" si="30"/>
        <v>14</v>
      </c>
      <c r="E568" s="34">
        <f t="shared" si="32"/>
        <v>5</v>
      </c>
      <c r="F568" s="75">
        <v>3</v>
      </c>
      <c r="G568" s="75"/>
    </row>
    <row r="569" spans="1:7" x14ac:dyDescent="0.25">
      <c r="A569" s="75"/>
      <c r="B569" s="75"/>
      <c r="C569" s="76">
        <v>1.0416666666666666E-2</v>
      </c>
      <c r="D569" s="16">
        <f t="shared" si="30"/>
        <v>15</v>
      </c>
      <c r="E569" s="34">
        <f t="shared" si="32"/>
        <v>6</v>
      </c>
      <c r="F569" s="75">
        <v>4</v>
      </c>
      <c r="G569" s="75"/>
    </row>
    <row r="570" spans="1:7" x14ac:dyDescent="0.25">
      <c r="A570" s="75"/>
      <c r="B570" s="75"/>
      <c r="C570" s="76">
        <v>1.1111111111111112E-2</v>
      </c>
      <c r="D570" s="16">
        <f t="shared" si="30"/>
        <v>16</v>
      </c>
      <c r="E570" s="34">
        <f t="shared" si="32"/>
        <v>7</v>
      </c>
      <c r="F570" s="75">
        <v>5</v>
      </c>
      <c r="G570" s="75"/>
    </row>
    <row r="571" spans="1:7" x14ac:dyDescent="0.25">
      <c r="A571" s="75"/>
      <c r="B571" s="75"/>
      <c r="C571" s="76">
        <v>1.1805555555555555E-2</v>
      </c>
      <c r="D571" s="16">
        <f t="shared" si="30"/>
        <v>17</v>
      </c>
      <c r="E571" s="34">
        <f t="shared" si="32"/>
        <v>8</v>
      </c>
      <c r="F571" s="75">
        <v>4</v>
      </c>
      <c r="G571" s="75"/>
    </row>
    <row r="572" spans="1:7" x14ac:dyDescent="0.25">
      <c r="A572" s="75"/>
      <c r="B572" s="75"/>
      <c r="C572" s="76">
        <v>1.1805555555555555E-2</v>
      </c>
      <c r="D572" s="16">
        <f t="shared" si="30"/>
        <v>17</v>
      </c>
      <c r="E572" s="34">
        <f t="shared" si="32"/>
        <v>8</v>
      </c>
      <c r="F572" s="75">
        <v>5</v>
      </c>
      <c r="G572" s="75"/>
    </row>
    <row r="573" spans="1:7" x14ac:dyDescent="0.25">
      <c r="A573" s="75"/>
      <c r="B573" s="75"/>
      <c r="C573" s="76">
        <v>1.3194444444444444E-2</v>
      </c>
      <c r="D573" s="16">
        <f t="shared" si="30"/>
        <v>19</v>
      </c>
      <c r="E573" s="34">
        <f t="shared" si="32"/>
        <v>10</v>
      </c>
      <c r="F573" s="75">
        <v>4</v>
      </c>
      <c r="G573" s="75"/>
    </row>
    <row r="574" spans="1:7" x14ac:dyDescent="0.25">
      <c r="A574" s="75"/>
      <c r="B574" s="75"/>
      <c r="C574" s="76">
        <v>1.3194444444444444E-2</v>
      </c>
      <c r="D574" s="16">
        <f t="shared" si="30"/>
        <v>19</v>
      </c>
      <c r="E574" s="34">
        <f t="shared" si="32"/>
        <v>10</v>
      </c>
      <c r="F574" s="75">
        <v>5</v>
      </c>
      <c r="G574" s="75"/>
    </row>
    <row r="575" spans="1:7" x14ac:dyDescent="0.25">
      <c r="A575" s="75"/>
      <c r="B575" s="75"/>
      <c r="C575" s="76">
        <v>1.3888888888888888E-2</v>
      </c>
      <c r="D575" s="16">
        <f t="shared" si="30"/>
        <v>20</v>
      </c>
      <c r="E575" s="34">
        <f t="shared" si="32"/>
        <v>11</v>
      </c>
      <c r="F575" s="75">
        <v>1</v>
      </c>
      <c r="G575" s="75">
        <v>2</v>
      </c>
    </row>
    <row r="576" spans="1:7" x14ac:dyDescent="0.25">
      <c r="A576" s="75"/>
      <c r="B576" s="75"/>
      <c r="C576" s="76">
        <v>1.4583333333333332E-2</v>
      </c>
      <c r="D576" s="16">
        <f t="shared" si="30"/>
        <v>20.999999999999996</v>
      </c>
      <c r="E576" s="34">
        <f t="shared" si="32"/>
        <v>11.999999999999996</v>
      </c>
      <c r="F576" s="75">
        <v>1</v>
      </c>
      <c r="G576" s="75">
        <v>2</v>
      </c>
    </row>
    <row r="577" spans="1:7" x14ac:dyDescent="0.25">
      <c r="A577" s="75"/>
      <c r="B577" s="75"/>
      <c r="C577" s="76">
        <v>5.6250000000000001E-2</v>
      </c>
      <c r="D577" s="16">
        <f t="shared" si="30"/>
        <v>81</v>
      </c>
      <c r="E577" s="34">
        <f t="shared" si="32"/>
        <v>72</v>
      </c>
      <c r="F577" s="75">
        <v>1</v>
      </c>
      <c r="G577" s="75">
        <v>2</v>
      </c>
    </row>
    <row r="578" spans="1:7" x14ac:dyDescent="0.25">
      <c r="A578" s="75"/>
      <c r="B578" s="75"/>
      <c r="C578" s="76">
        <v>5.6944444444444443E-2</v>
      </c>
      <c r="D578" s="16">
        <f t="shared" si="30"/>
        <v>82</v>
      </c>
      <c r="E578" s="34">
        <f t="shared" si="32"/>
        <v>73</v>
      </c>
      <c r="F578" s="75">
        <v>1</v>
      </c>
      <c r="G578" s="75">
        <v>2</v>
      </c>
    </row>
    <row r="579" spans="1:7" x14ac:dyDescent="0.25">
      <c r="A579" s="75"/>
      <c r="B579" s="75"/>
      <c r="C579" s="76">
        <v>8.9583333333333334E-2</v>
      </c>
      <c r="D579" s="16">
        <f t="shared" si="30"/>
        <v>129</v>
      </c>
      <c r="E579" s="34">
        <f t="shared" si="32"/>
        <v>120</v>
      </c>
      <c r="F579" s="75">
        <v>8</v>
      </c>
      <c r="G579" s="75"/>
    </row>
    <row r="580" spans="1:7" x14ac:dyDescent="0.25">
      <c r="A580" s="75">
        <v>2</v>
      </c>
      <c r="B580" s="75">
        <v>23</v>
      </c>
      <c r="C580" s="76">
        <v>4.8611111111111112E-3</v>
      </c>
      <c r="D580" s="16">
        <f t="shared" si="30"/>
        <v>7</v>
      </c>
      <c r="E580" s="34">
        <f>D580-7</f>
        <v>0</v>
      </c>
      <c r="F580" s="75">
        <v>0</v>
      </c>
      <c r="G580" s="75"/>
    </row>
    <row r="581" spans="1:7" x14ac:dyDescent="0.25">
      <c r="A581" s="75"/>
      <c r="B581" s="75"/>
      <c r="C581" s="76">
        <v>3.4722222222222224E-2</v>
      </c>
      <c r="D581" s="16">
        <f t="shared" si="30"/>
        <v>50</v>
      </c>
      <c r="E581" s="34">
        <f t="shared" ref="E581:E586" si="33">D581-7</f>
        <v>43</v>
      </c>
      <c r="F581" s="75">
        <v>4</v>
      </c>
      <c r="G581" s="75"/>
    </row>
    <row r="582" spans="1:7" x14ac:dyDescent="0.25">
      <c r="A582" s="75"/>
      <c r="B582" s="75"/>
      <c r="C582" s="76">
        <v>3.5416666666666666E-2</v>
      </c>
      <c r="D582" s="16">
        <f t="shared" si="30"/>
        <v>51</v>
      </c>
      <c r="E582" s="34">
        <f t="shared" si="33"/>
        <v>44</v>
      </c>
      <c r="F582" s="75">
        <v>5</v>
      </c>
      <c r="G582" s="75"/>
    </row>
    <row r="583" spans="1:7" x14ac:dyDescent="0.25">
      <c r="A583" s="75"/>
      <c r="B583" s="75"/>
      <c r="C583" s="76">
        <v>3.6111111111111115E-2</v>
      </c>
      <c r="D583" s="16">
        <f t="shared" si="30"/>
        <v>52.000000000000007</v>
      </c>
      <c r="E583" s="34">
        <f t="shared" si="33"/>
        <v>45.000000000000007</v>
      </c>
      <c r="F583" s="75">
        <v>1</v>
      </c>
      <c r="G583" s="75">
        <v>2</v>
      </c>
    </row>
    <row r="584" spans="1:7" x14ac:dyDescent="0.25">
      <c r="A584" s="75"/>
      <c r="B584" s="75"/>
      <c r="C584" s="76">
        <v>3.7499999999999999E-2</v>
      </c>
      <c r="D584" s="16">
        <f t="shared" si="30"/>
        <v>54</v>
      </c>
      <c r="E584" s="34">
        <f t="shared" si="33"/>
        <v>47</v>
      </c>
      <c r="F584" s="75">
        <v>1</v>
      </c>
      <c r="G584" s="75">
        <v>2</v>
      </c>
    </row>
    <row r="585" spans="1:7" x14ac:dyDescent="0.25">
      <c r="A585" s="75"/>
      <c r="B585" s="75"/>
      <c r="C585" s="76">
        <v>4.027777777777778E-2</v>
      </c>
      <c r="D585" s="16">
        <f t="shared" ref="D585:D648" si="34">C585*60*24</f>
        <v>58.000000000000007</v>
      </c>
      <c r="E585" s="34">
        <f t="shared" si="33"/>
        <v>51.000000000000007</v>
      </c>
      <c r="F585" s="75">
        <v>1</v>
      </c>
      <c r="G585" s="75">
        <v>2</v>
      </c>
    </row>
    <row r="586" spans="1:7" x14ac:dyDescent="0.25">
      <c r="A586" s="75"/>
      <c r="B586" s="75"/>
      <c r="C586" s="76">
        <v>8.819444444444445E-2</v>
      </c>
      <c r="D586" s="16">
        <f t="shared" si="34"/>
        <v>127</v>
      </c>
      <c r="E586" s="34">
        <f t="shared" si="33"/>
        <v>120</v>
      </c>
      <c r="F586" s="75">
        <v>8</v>
      </c>
      <c r="G586" s="75"/>
    </row>
    <row r="587" spans="1:7" x14ac:dyDescent="0.25">
      <c r="A587" s="75">
        <v>2</v>
      </c>
      <c r="B587" s="75">
        <v>25</v>
      </c>
      <c r="C587" s="76">
        <v>5.5555555555555558E-3</v>
      </c>
      <c r="D587" s="16">
        <f t="shared" si="34"/>
        <v>8</v>
      </c>
      <c r="E587" s="34">
        <f>D587-8</f>
        <v>0</v>
      </c>
      <c r="F587" s="75">
        <v>0</v>
      </c>
      <c r="G587" s="75"/>
    </row>
    <row r="588" spans="1:7" x14ac:dyDescent="0.25">
      <c r="A588" s="75"/>
      <c r="B588" s="75"/>
      <c r="C588" s="76">
        <v>6.9444444444444441E-3</v>
      </c>
      <c r="D588" s="16">
        <f t="shared" si="34"/>
        <v>10</v>
      </c>
      <c r="E588" s="34">
        <f t="shared" ref="E588:E636" si="35">D588-8</f>
        <v>2</v>
      </c>
      <c r="F588" s="75">
        <v>1</v>
      </c>
      <c r="G588" s="75">
        <v>1</v>
      </c>
    </row>
    <row r="589" spans="1:7" x14ac:dyDescent="0.25">
      <c r="A589" s="75"/>
      <c r="B589" s="75"/>
      <c r="C589" s="76">
        <v>7.6388888888888886E-3</v>
      </c>
      <c r="D589" s="16">
        <f t="shared" si="34"/>
        <v>11</v>
      </c>
      <c r="E589" s="34">
        <f t="shared" si="35"/>
        <v>3</v>
      </c>
      <c r="F589" s="75">
        <v>6</v>
      </c>
      <c r="G589" s="75"/>
    </row>
    <row r="590" spans="1:7" x14ac:dyDescent="0.25">
      <c r="A590" s="75"/>
      <c r="B590" s="75"/>
      <c r="C590" s="76">
        <v>9.0277777777777787E-3</v>
      </c>
      <c r="D590" s="16">
        <f t="shared" si="34"/>
        <v>13.000000000000002</v>
      </c>
      <c r="E590" s="34">
        <f t="shared" si="35"/>
        <v>5.0000000000000018</v>
      </c>
      <c r="F590" s="75">
        <v>7</v>
      </c>
      <c r="G590" s="75"/>
    </row>
    <row r="591" spans="1:7" x14ac:dyDescent="0.25">
      <c r="A591" s="75"/>
      <c r="B591" s="75"/>
      <c r="C591" s="76">
        <v>9.7222222222222224E-3</v>
      </c>
      <c r="D591" s="16">
        <f t="shared" si="34"/>
        <v>14</v>
      </c>
      <c r="E591" s="34">
        <f t="shared" si="35"/>
        <v>6</v>
      </c>
      <c r="F591" s="75">
        <v>1</v>
      </c>
      <c r="G591" s="75">
        <v>2</v>
      </c>
    </row>
    <row r="592" spans="1:7" x14ac:dyDescent="0.25">
      <c r="A592" s="75"/>
      <c r="B592" s="75"/>
      <c r="C592" s="76">
        <v>1.0416666666666666E-2</v>
      </c>
      <c r="D592" s="16">
        <f t="shared" si="34"/>
        <v>15</v>
      </c>
      <c r="E592" s="34">
        <f t="shared" si="35"/>
        <v>7</v>
      </c>
      <c r="F592" s="75">
        <v>1</v>
      </c>
      <c r="G592" s="75">
        <v>2</v>
      </c>
    </row>
    <row r="593" spans="1:7" x14ac:dyDescent="0.25">
      <c r="A593" s="75"/>
      <c r="B593" s="75"/>
      <c r="C593" s="76">
        <v>1.3194444444444444E-2</v>
      </c>
      <c r="D593" s="16">
        <f t="shared" si="34"/>
        <v>19</v>
      </c>
      <c r="E593" s="34">
        <f t="shared" si="35"/>
        <v>11</v>
      </c>
      <c r="F593" s="75">
        <v>4</v>
      </c>
      <c r="G593" s="75"/>
    </row>
    <row r="594" spans="1:7" x14ac:dyDescent="0.25">
      <c r="A594" s="75"/>
      <c r="B594" s="75"/>
      <c r="C594" s="76">
        <v>1.4583333333333332E-2</v>
      </c>
      <c r="D594" s="16">
        <f t="shared" si="34"/>
        <v>20.999999999999996</v>
      </c>
      <c r="E594" s="34">
        <f t="shared" si="35"/>
        <v>12.999999999999996</v>
      </c>
      <c r="F594" s="75">
        <v>5</v>
      </c>
      <c r="G594" s="75"/>
    </row>
    <row r="595" spans="1:7" x14ac:dyDescent="0.25">
      <c r="A595" s="75"/>
      <c r="B595" s="75"/>
      <c r="C595" s="76">
        <v>1.5277777777777777E-2</v>
      </c>
      <c r="D595" s="16">
        <f t="shared" si="34"/>
        <v>22</v>
      </c>
      <c r="E595" s="34">
        <f t="shared" si="35"/>
        <v>14</v>
      </c>
      <c r="F595" s="75">
        <v>4</v>
      </c>
      <c r="G595" s="75"/>
    </row>
    <row r="596" spans="1:7" x14ac:dyDescent="0.25">
      <c r="A596" s="75"/>
      <c r="B596" s="75"/>
      <c r="C596" s="76">
        <v>1.7361111111111112E-2</v>
      </c>
      <c r="D596" s="16">
        <f t="shared" si="34"/>
        <v>25</v>
      </c>
      <c r="E596" s="34">
        <f t="shared" si="35"/>
        <v>17</v>
      </c>
      <c r="F596" s="75">
        <v>5</v>
      </c>
      <c r="G596" s="75"/>
    </row>
    <row r="597" spans="1:7" x14ac:dyDescent="0.25">
      <c r="A597" s="75"/>
      <c r="B597" s="75"/>
      <c r="C597" s="76">
        <v>1.8055555555555557E-2</v>
      </c>
      <c r="D597" s="16">
        <f t="shared" si="34"/>
        <v>26.000000000000004</v>
      </c>
      <c r="E597" s="34">
        <f t="shared" si="35"/>
        <v>18.000000000000004</v>
      </c>
      <c r="F597" s="75">
        <v>1</v>
      </c>
      <c r="G597" s="75">
        <v>1</v>
      </c>
    </row>
    <row r="598" spans="1:7" x14ac:dyDescent="0.25">
      <c r="A598" s="75"/>
      <c r="B598" s="75"/>
      <c r="C598" s="76">
        <v>1.8749999999999999E-2</v>
      </c>
      <c r="D598" s="16">
        <f t="shared" si="34"/>
        <v>27</v>
      </c>
      <c r="E598" s="34">
        <f t="shared" si="35"/>
        <v>19</v>
      </c>
      <c r="F598" s="75">
        <v>1</v>
      </c>
      <c r="G598" s="75">
        <v>2</v>
      </c>
    </row>
    <row r="599" spans="1:7" x14ac:dyDescent="0.25">
      <c r="A599" s="75"/>
      <c r="B599" s="75"/>
      <c r="C599" s="76">
        <v>1.9444444444444445E-2</v>
      </c>
      <c r="D599" s="16">
        <f t="shared" si="34"/>
        <v>28</v>
      </c>
      <c r="E599" s="34">
        <f t="shared" si="35"/>
        <v>20</v>
      </c>
      <c r="F599" s="75">
        <v>1</v>
      </c>
      <c r="G599" s="75">
        <v>2</v>
      </c>
    </row>
    <row r="600" spans="1:7" x14ac:dyDescent="0.25">
      <c r="A600" s="75"/>
      <c r="B600" s="75"/>
      <c r="C600" s="76">
        <v>2.013888888888889E-2</v>
      </c>
      <c r="D600" s="16">
        <f t="shared" si="34"/>
        <v>29.000000000000004</v>
      </c>
      <c r="E600" s="34">
        <f t="shared" si="35"/>
        <v>21.000000000000004</v>
      </c>
      <c r="F600" s="75">
        <v>1</v>
      </c>
      <c r="G600" s="75">
        <v>2</v>
      </c>
    </row>
    <row r="601" spans="1:7" x14ac:dyDescent="0.25">
      <c r="A601" s="75"/>
      <c r="B601" s="75"/>
      <c r="C601" s="76">
        <v>2.0833333333333332E-2</v>
      </c>
      <c r="D601" s="16">
        <f t="shared" si="34"/>
        <v>30</v>
      </c>
      <c r="E601" s="34">
        <f t="shared" si="35"/>
        <v>22</v>
      </c>
      <c r="F601" s="75">
        <v>6</v>
      </c>
      <c r="G601" s="75"/>
    </row>
    <row r="602" spans="1:7" x14ac:dyDescent="0.25">
      <c r="A602" s="75"/>
      <c r="B602" s="75"/>
      <c r="C602" s="76">
        <v>8.8888888888888892E-2</v>
      </c>
      <c r="D602" s="16">
        <f t="shared" si="34"/>
        <v>128</v>
      </c>
      <c r="E602" s="34">
        <f t="shared" si="35"/>
        <v>120</v>
      </c>
      <c r="F602" s="75">
        <v>8</v>
      </c>
      <c r="G602" s="75"/>
    </row>
    <row r="603" spans="1:7" x14ac:dyDescent="0.25">
      <c r="A603" s="75">
        <v>2</v>
      </c>
      <c r="B603" s="75">
        <v>27</v>
      </c>
      <c r="C603" s="76">
        <v>5.5555555555555558E-3</v>
      </c>
      <c r="D603" s="16">
        <f t="shared" si="34"/>
        <v>8</v>
      </c>
      <c r="E603" s="34">
        <f t="shared" si="35"/>
        <v>0</v>
      </c>
      <c r="F603" s="75">
        <v>0</v>
      </c>
      <c r="G603" s="75"/>
    </row>
    <row r="604" spans="1:7" x14ac:dyDescent="0.25">
      <c r="A604" s="75"/>
      <c r="B604" s="75"/>
      <c r="C604" s="76">
        <v>5.5555555555555558E-3</v>
      </c>
      <c r="D604" s="16">
        <f t="shared" si="34"/>
        <v>8</v>
      </c>
      <c r="E604" s="34">
        <f t="shared" si="35"/>
        <v>0</v>
      </c>
      <c r="F604" s="75">
        <v>1</v>
      </c>
      <c r="G604" s="75">
        <v>3</v>
      </c>
    </row>
    <row r="605" spans="1:7" x14ac:dyDescent="0.25">
      <c r="A605" s="75"/>
      <c r="B605" s="75"/>
      <c r="C605" s="76">
        <v>5.5555555555555558E-3</v>
      </c>
      <c r="D605" s="16">
        <f t="shared" si="34"/>
        <v>8</v>
      </c>
      <c r="E605" s="34">
        <f t="shared" si="35"/>
        <v>0</v>
      </c>
      <c r="F605" s="75">
        <v>2</v>
      </c>
      <c r="G605" s="75">
        <v>2</v>
      </c>
    </row>
    <row r="606" spans="1:7" x14ac:dyDescent="0.25">
      <c r="A606" s="75"/>
      <c r="B606" s="75"/>
      <c r="C606" s="76">
        <v>6.2499999999999995E-3</v>
      </c>
      <c r="D606" s="16">
        <f t="shared" si="34"/>
        <v>8.9999999999999982</v>
      </c>
      <c r="E606" s="34">
        <f t="shared" si="35"/>
        <v>0.99999999999999822</v>
      </c>
      <c r="F606" s="75">
        <v>3</v>
      </c>
      <c r="G606" s="75"/>
    </row>
    <row r="607" spans="1:7" x14ac:dyDescent="0.25">
      <c r="A607" s="75"/>
      <c r="B607" s="75"/>
      <c r="C607" s="76">
        <v>6.2499999999999995E-3</v>
      </c>
      <c r="D607" s="16">
        <f t="shared" si="34"/>
        <v>8.9999999999999982</v>
      </c>
      <c r="E607" s="34">
        <f t="shared" si="35"/>
        <v>0.99999999999999822</v>
      </c>
      <c r="F607" s="75">
        <v>1</v>
      </c>
      <c r="G607" s="75">
        <v>2</v>
      </c>
    </row>
    <row r="608" spans="1:7" x14ac:dyDescent="0.25">
      <c r="A608" s="75"/>
      <c r="B608" s="75"/>
      <c r="C608" s="76">
        <v>6.9444444444444441E-3</v>
      </c>
      <c r="D608" s="16">
        <f t="shared" si="34"/>
        <v>10</v>
      </c>
      <c r="E608" s="34">
        <f t="shared" si="35"/>
        <v>2</v>
      </c>
      <c r="F608" s="75">
        <v>6</v>
      </c>
      <c r="G608" s="75"/>
    </row>
    <row r="609" spans="1:7" x14ac:dyDescent="0.25">
      <c r="A609" s="75"/>
      <c r="B609" s="75"/>
      <c r="C609" s="76">
        <v>6.9444444444444441E-3</v>
      </c>
      <c r="D609" s="16">
        <f t="shared" si="34"/>
        <v>10</v>
      </c>
      <c r="E609" s="34">
        <f t="shared" si="35"/>
        <v>2</v>
      </c>
      <c r="F609" s="75">
        <v>7</v>
      </c>
      <c r="G609" s="75"/>
    </row>
    <row r="610" spans="1:7" x14ac:dyDescent="0.25">
      <c r="A610" s="75"/>
      <c r="B610" s="75"/>
      <c r="C610" s="76">
        <v>6.9444444444444441E-3</v>
      </c>
      <c r="D610" s="16">
        <f t="shared" si="34"/>
        <v>10</v>
      </c>
      <c r="E610" s="34">
        <f t="shared" si="35"/>
        <v>2</v>
      </c>
      <c r="F610" s="75">
        <v>1</v>
      </c>
      <c r="G610" s="75">
        <v>2</v>
      </c>
    </row>
    <row r="611" spans="1:7" x14ac:dyDescent="0.25">
      <c r="A611" s="75"/>
      <c r="B611" s="75"/>
      <c r="C611" s="76">
        <v>7.6388888888888886E-3</v>
      </c>
      <c r="D611" s="16">
        <f t="shared" si="34"/>
        <v>11</v>
      </c>
      <c r="E611" s="34">
        <f t="shared" si="35"/>
        <v>3</v>
      </c>
      <c r="F611" s="75">
        <v>1</v>
      </c>
      <c r="G611" s="75">
        <v>2</v>
      </c>
    </row>
    <row r="612" spans="1:7" x14ac:dyDescent="0.25">
      <c r="A612" s="75"/>
      <c r="B612" s="75"/>
      <c r="C612" s="76">
        <v>8.3333333333333332E-3</v>
      </c>
      <c r="D612" s="16">
        <f t="shared" si="34"/>
        <v>12</v>
      </c>
      <c r="E612" s="34">
        <f t="shared" si="35"/>
        <v>4</v>
      </c>
      <c r="F612" s="75">
        <v>1</v>
      </c>
      <c r="G612" s="75">
        <v>2</v>
      </c>
    </row>
    <row r="613" spans="1:7" x14ac:dyDescent="0.25">
      <c r="A613" s="75"/>
      <c r="B613" s="75"/>
      <c r="C613" s="76">
        <v>9.0277777777777787E-3</v>
      </c>
      <c r="D613" s="16">
        <f t="shared" si="34"/>
        <v>13.000000000000002</v>
      </c>
      <c r="E613" s="34">
        <f t="shared" si="35"/>
        <v>5.0000000000000018</v>
      </c>
      <c r="F613" s="75">
        <v>1</v>
      </c>
      <c r="G613" s="75">
        <v>2</v>
      </c>
    </row>
    <row r="614" spans="1:7" x14ac:dyDescent="0.25">
      <c r="A614" s="75"/>
      <c r="B614" s="75"/>
      <c r="C614" s="76">
        <v>1.0416666666666666E-2</v>
      </c>
      <c r="D614" s="16">
        <f t="shared" si="34"/>
        <v>15</v>
      </c>
      <c r="E614" s="34">
        <f t="shared" si="35"/>
        <v>7</v>
      </c>
      <c r="F614" s="75">
        <v>1</v>
      </c>
      <c r="G614" s="75">
        <v>2</v>
      </c>
    </row>
    <row r="615" spans="1:7" x14ac:dyDescent="0.25">
      <c r="A615" s="75"/>
      <c r="B615" s="75"/>
      <c r="C615" s="76">
        <v>1.1111111111111112E-2</v>
      </c>
      <c r="D615" s="16">
        <f t="shared" si="34"/>
        <v>16</v>
      </c>
      <c r="E615" s="34">
        <f t="shared" si="35"/>
        <v>8</v>
      </c>
      <c r="F615" s="75">
        <v>1</v>
      </c>
      <c r="G615" s="75">
        <v>2</v>
      </c>
    </row>
    <row r="616" spans="1:7" x14ac:dyDescent="0.25">
      <c r="A616" s="75"/>
      <c r="B616" s="75"/>
      <c r="C616" s="76">
        <v>1.2499999999999999E-2</v>
      </c>
      <c r="D616" s="16">
        <f t="shared" si="34"/>
        <v>17.999999999999996</v>
      </c>
      <c r="E616" s="34">
        <f t="shared" si="35"/>
        <v>9.9999999999999964</v>
      </c>
      <c r="F616" s="75">
        <v>4</v>
      </c>
      <c r="G616" s="75"/>
    </row>
    <row r="617" spans="1:7" x14ac:dyDescent="0.25">
      <c r="A617" s="75"/>
      <c r="B617" s="75"/>
      <c r="C617" s="76">
        <v>1.3888888888888888E-2</v>
      </c>
      <c r="D617" s="16">
        <f t="shared" si="34"/>
        <v>20</v>
      </c>
      <c r="E617" s="34">
        <f t="shared" si="35"/>
        <v>12</v>
      </c>
      <c r="F617" s="75">
        <v>5</v>
      </c>
      <c r="G617" s="75"/>
    </row>
    <row r="618" spans="1:7" x14ac:dyDescent="0.25">
      <c r="A618" s="75"/>
      <c r="B618" s="75"/>
      <c r="C618" s="76">
        <v>1.4583333333333332E-2</v>
      </c>
      <c r="D618" s="16">
        <f t="shared" si="34"/>
        <v>20.999999999999996</v>
      </c>
      <c r="E618" s="34">
        <f t="shared" si="35"/>
        <v>12.999999999999996</v>
      </c>
      <c r="F618" s="75">
        <v>2</v>
      </c>
      <c r="G618" s="75">
        <v>2</v>
      </c>
    </row>
    <row r="619" spans="1:7" x14ac:dyDescent="0.25">
      <c r="A619" s="75"/>
      <c r="B619" s="75"/>
      <c r="C619" s="76">
        <v>1.5972222222222224E-2</v>
      </c>
      <c r="D619" s="16">
        <f t="shared" si="34"/>
        <v>23.000000000000004</v>
      </c>
      <c r="E619" s="34">
        <f t="shared" si="35"/>
        <v>15.000000000000004</v>
      </c>
      <c r="F619" s="75">
        <v>3</v>
      </c>
      <c r="G619" s="75"/>
    </row>
    <row r="620" spans="1:7" x14ac:dyDescent="0.25">
      <c r="A620" s="75"/>
      <c r="B620" s="75"/>
      <c r="C620" s="76">
        <v>1.5972222222222224E-2</v>
      </c>
      <c r="D620" s="16">
        <f t="shared" si="34"/>
        <v>23.000000000000004</v>
      </c>
      <c r="E620" s="34">
        <f t="shared" si="35"/>
        <v>15.000000000000004</v>
      </c>
      <c r="F620" s="75">
        <v>1</v>
      </c>
      <c r="G620" s="75">
        <v>2</v>
      </c>
    </row>
    <row r="621" spans="1:7" x14ac:dyDescent="0.25">
      <c r="A621" s="75"/>
      <c r="B621" s="75"/>
      <c r="C621" s="76">
        <v>1.6666666666666666E-2</v>
      </c>
      <c r="D621" s="16">
        <f t="shared" si="34"/>
        <v>24</v>
      </c>
      <c r="E621" s="34">
        <f t="shared" si="35"/>
        <v>16</v>
      </c>
      <c r="F621" s="75">
        <v>1</v>
      </c>
      <c r="G621" s="75">
        <v>2</v>
      </c>
    </row>
    <row r="622" spans="1:7" x14ac:dyDescent="0.25">
      <c r="A622" s="75"/>
      <c r="B622" s="75"/>
      <c r="C622" s="76">
        <v>1.7361111111111112E-2</v>
      </c>
      <c r="D622" s="16">
        <f t="shared" si="34"/>
        <v>25</v>
      </c>
      <c r="E622" s="34">
        <f t="shared" si="35"/>
        <v>17</v>
      </c>
      <c r="F622" s="75">
        <v>1</v>
      </c>
      <c r="G622" s="75">
        <v>2</v>
      </c>
    </row>
    <row r="623" spans="1:7" x14ac:dyDescent="0.25">
      <c r="A623" s="75"/>
      <c r="B623" s="75"/>
      <c r="C623" s="76">
        <v>1.8055555555555557E-2</v>
      </c>
      <c r="D623" s="16">
        <f t="shared" si="34"/>
        <v>26.000000000000004</v>
      </c>
      <c r="E623" s="34">
        <f t="shared" si="35"/>
        <v>18.000000000000004</v>
      </c>
      <c r="F623" s="75">
        <v>1</v>
      </c>
      <c r="G623" s="75">
        <v>2</v>
      </c>
    </row>
    <row r="624" spans="1:7" x14ac:dyDescent="0.25">
      <c r="A624" s="75"/>
      <c r="B624" s="75"/>
      <c r="C624" s="76">
        <v>1.8749999999999999E-2</v>
      </c>
      <c r="D624" s="16">
        <f t="shared" si="34"/>
        <v>27</v>
      </c>
      <c r="E624" s="34">
        <f t="shared" si="35"/>
        <v>19</v>
      </c>
      <c r="F624" s="75">
        <v>1</v>
      </c>
      <c r="G624" s="75">
        <v>2</v>
      </c>
    </row>
    <row r="625" spans="1:7" x14ac:dyDescent="0.25">
      <c r="A625" s="75"/>
      <c r="B625" s="75"/>
      <c r="C625" s="76">
        <v>1.9444444444444445E-2</v>
      </c>
      <c r="D625" s="16">
        <f t="shared" si="34"/>
        <v>28</v>
      </c>
      <c r="E625" s="34">
        <f t="shared" si="35"/>
        <v>20</v>
      </c>
      <c r="F625" s="75">
        <v>1</v>
      </c>
      <c r="G625" s="75">
        <v>2</v>
      </c>
    </row>
    <row r="626" spans="1:7" x14ac:dyDescent="0.25">
      <c r="A626" s="75"/>
      <c r="B626" s="75"/>
      <c r="C626" s="76">
        <v>2.013888888888889E-2</v>
      </c>
      <c r="D626" s="16">
        <f t="shared" si="34"/>
        <v>29.000000000000004</v>
      </c>
      <c r="E626" s="34">
        <f t="shared" si="35"/>
        <v>21.000000000000004</v>
      </c>
      <c r="F626" s="75">
        <v>2</v>
      </c>
      <c r="G626" s="75">
        <v>2</v>
      </c>
    </row>
    <row r="627" spans="1:7" x14ac:dyDescent="0.25">
      <c r="A627" s="75"/>
      <c r="B627" s="75"/>
      <c r="C627" s="76">
        <v>2.0833333333333332E-2</v>
      </c>
      <c r="D627" s="16">
        <f t="shared" si="34"/>
        <v>30</v>
      </c>
      <c r="E627" s="34">
        <f t="shared" si="35"/>
        <v>22</v>
      </c>
      <c r="F627" s="75">
        <v>3</v>
      </c>
      <c r="G627" s="75"/>
    </row>
    <row r="628" spans="1:7" x14ac:dyDescent="0.25">
      <c r="A628" s="75"/>
      <c r="B628" s="75"/>
      <c r="C628" s="76">
        <v>2.1527777777777781E-2</v>
      </c>
      <c r="D628" s="16">
        <f t="shared" si="34"/>
        <v>31.000000000000007</v>
      </c>
      <c r="E628" s="34">
        <f t="shared" si="35"/>
        <v>23.000000000000007</v>
      </c>
      <c r="F628" s="75">
        <v>4</v>
      </c>
      <c r="G628" s="75"/>
    </row>
    <row r="629" spans="1:7" x14ac:dyDescent="0.25">
      <c r="A629" s="75"/>
      <c r="B629" s="75"/>
      <c r="C629" s="76">
        <v>2.361111111111111E-2</v>
      </c>
      <c r="D629" s="16">
        <f t="shared" si="34"/>
        <v>34</v>
      </c>
      <c r="E629" s="34">
        <f t="shared" si="35"/>
        <v>26</v>
      </c>
      <c r="F629" s="75">
        <v>5</v>
      </c>
      <c r="G629" s="75"/>
    </row>
    <row r="630" spans="1:7" x14ac:dyDescent="0.25">
      <c r="A630" s="75"/>
      <c r="B630" s="75"/>
      <c r="C630" s="76">
        <v>2.4305555555555556E-2</v>
      </c>
      <c r="D630" s="16">
        <f t="shared" si="34"/>
        <v>35</v>
      </c>
      <c r="E630" s="34">
        <f t="shared" si="35"/>
        <v>27</v>
      </c>
      <c r="F630" s="75">
        <v>1</v>
      </c>
      <c r="G630" s="75">
        <v>2</v>
      </c>
    </row>
    <row r="631" spans="1:7" x14ac:dyDescent="0.25">
      <c r="A631" s="75"/>
      <c r="B631" s="75"/>
      <c r="C631" s="76">
        <v>2.4999999999999998E-2</v>
      </c>
      <c r="D631" s="16">
        <f t="shared" si="34"/>
        <v>35.999999999999993</v>
      </c>
      <c r="E631" s="34">
        <f t="shared" si="35"/>
        <v>27.999999999999993</v>
      </c>
      <c r="F631" s="75">
        <v>1</v>
      </c>
      <c r="G631" s="75">
        <v>2</v>
      </c>
    </row>
    <row r="632" spans="1:7" x14ac:dyDescent="0.25">
      <c r="A632" s="75"/>
      <c r="B632" s="75"/>
      <c r="C632" s="76">
        <v>2.5694444444444447E-2</v>
      </c>
      <c r="D632" s="16">
        <f t="shared" si="34"/>
        <v>37</v>
      </c>
      <c r="E632" s="34">
        <f t="shared" si="35"/>
        <v>29</v>
      </c>
      <c r="F632" s="75">
        <v>1</v>
      </c>
      <c r="G632" s="75">
        <v>2</v>
      </c>
    </row>
    <row r="633" spans="1:7" x14ac:dyDescent="0.25">
      <c r="A633" s="75"/>
      <c r="B633" s="75"/>
      <c r="C633" s="76">
        <v>2.6388888888888889E-2</v>
      </c>
      <c r="D633" s="16">
        <f t="shared" si="34"/>
        <v>38</v>
      </c>
      <c r="E633" s="34">
        <f t="shared" si="35"/>
        <v>30</v>
      </c>
      <c r="F633" s="75">
        <v>1</v>
      </c>
      <c r="G633" s="75">
        <v>2</v>
      </c>
    </row>
    <row r="634" spans="1:7" x14ac:dyDescent="0.25">
      <c r="A634" s="75"/>
      <c r="B634" s="75"/>
      <c r="C634" s="76">
        <v>2.7083333333333334E-2</v>
      </c>
      <c r="D634" s="16">
        <f t="shared" si="34"/>
        <v>39</v>
      </c>
      <c r="E634" s="34">
        <f t="shared" si="35"/>
        <v>31</v>
      </c>
      <c r="F634" s="75">
        <v>1</v>
      </c>
      <c r="G634" s="75">
        <v>2</v>
      </c>
    </row>
    <row r="635" spans="1:7" x14ac:dyDescent="0.25">
      <c r="A635" s="75"/>
      <c r="B635" s="75"/>
      <c r="C635" s="76">
        <v>2.7777777777777776E-2</v>
      </c>
      <c r="D635" s="16">
        <f t="shared" si="34"/>
        <v>40</v>
      </c>
      <c r="E635" s="34">
        <f t="shared" si="35"/>
        <v>32</v>
      </c>
      <c r="F635" s="75">
        <v>6</v>
      </c>
      <c r="G635" s="75"/>
    </row>
    <row r="636" spans="1:7" x14ac:dyDescent="0.25">
      <c r="A636" s="75"/>
      <c r="B636" s="75"/>
      <c r="C636" s="76">
        <v>8.8888888888888892E-2</v>
      </c>
      <c r="D636" s="16">
        <f t="shared" si="34"/>
        <v>128</v>
      </c>
      <c r="E636" s="34">
        <f t="shared" si="35"/>
        <v>120</v>
      </c>
      <c r="F636" s="75">
        <v>8</v>
      </c>
      <c r="G636" s="75"/>
    </row>
    <row r="637" spans="1:7" x14ac:dyDescent="0.25">
      <c r="A637" s="75">
        <v>2</v>
      </c>
      <c r="B637" s="75">
        <v>29</v>
      </c>
      <c r="C637" s="76">
        <v>4.8611111111111112E-3</v>
      </c>
      <c r="D637" s="16">
        <f t="shared" si="34"/>
        <v>7</v>
      </c>
      <c r="E637" s="34">
        <f>D637-7</f>
        <v>0</v>
      </c>
      <c r="F637" s="75">
        <v>0</v>
      </c>
      <c r="G637" s="75"/>
    </row>
    <row r="638" spans="1:7" x14ac:dyDescent="0.25">
      <c r="A638" s="75"/>
      <c r="B638" s="75"/>
      <c r="C638" s="76">
        <v>5.5555555555555558E-3</v>
      </c>
      <c r="D638" s="16">
        <f t="shared" si="34"/>
        <v>8</v>
      </c>
      <c r="E638" s="34">
        <f t="shared" ref="E638:E670" si="36">D638-7</f>
        <v>1</v>
      </c>
      <c r="F638" s="75">
        <v>6</v>
      </c>
      <c r="G638" s="75"/>
    </row>
    <row r="639" spans="1:7" x14ac:dyDescent="0.25">
      <c r="A639" s="75"/>
      <c r="B639" s="75"/>
      <c r="C639" s="76">
        <v>6.9444444444444441E-3</v>
      </c>
      <c r="D639" s="16">
        <f t="shared" si="34"/>
        <v>10</v>
      </c>
      <c r="E639" s="34">
        <f t="shared" si="36"/>
        <v>3</v>
      </c>
      <c r="F639" s="75">
        <v>7</v>
      </c>
      <c r="G639" s="75"/>
    </row>
    <row r="640" spans="1:7" x14ac:dyDescent="0.25">
      <c r="A640" s="75"/>
      <c r="B640" s="75"/>
      <c r="C640" s="76">
        <v>7.6388888888888886E-3</v>
      </c>
      <c r="D640" s="16">
        <f t="shared" si="34"/>
        <v>11</v>
      </c>
      <c r="E640" s="34">
        <f t="shared" si="36"/>
        <v>4</v>
      </c>
      <c r="F640" s="75">
        <v>1</v>
      </c>
      <c r="G640" s="75">
        <v>2</v>
      </c>
    </row>
    <row r="641" spans="1:7" x14ac:dyDescent="0.25">
      <c r="A641" s="75"/>
      <c r="B641" s="75"/>
      <c r="C641" s="76">
        <v>8.3333333333333332E-3</v>
      </c>
      <c r="D641" s="16">
        <f t="shared" si="34"/>
        <v>12</v>
      </c>
      <c r="E641" s="34">
        <f t="shared" si="36"/>
        <v>5</v>
      </c>
      <c r="F641" s="75">
        <v>4</v>
      </c>
      <c r="G641" s="75"/>
    </row>
    <row r="642" spans="1:7" x14ac:dyDescent="0.25">
      <c r="A642" s="75"/>
      <c r="B642" s="75"/>
      <c r="C642" s="76">
        <v>9.7222222222222224E-3</v>
      </c>
      <c r="D642" s="16">
        <f t="shared" si="34"/>
        <v>14</v>
      </c>
      <c r="E642" s="34">
        <f t="shared" si="36"/>
        <v>7</v>
      </c>
      <c r="F642" s="75">
        <v>5</v>
      </c>
      <c r="G642" s="75"/>
    </row>
    <row r="643" spans="1:7" x14ac:dyDescent="0.25">
      <c r="A643" s="75"/>
      <c r="B643" s="75"/>
      <c r="C643" s="76">
        <v>1.0416666666666666E-2</v>
      </c>
      <c r="D643" s="16">
        <f t="shared" si="34"/>
        <v>15</v>
      </c>
      <c r="E643" s="34">
        <f t="shared" si="36"/>
        <v>8</v>
      </c>
      <c r="F643" s="75">
        <v>4</v>
      </c>
      <c r="G643" s="75"/>
    </row>
    <row r="644" spans="1:7" x14ac:dyDescent="0.25">
      <c r="A644" s="75"/>
      <c r="B644" s="75"/>
      <c r="C644" s="76">
        <v>1.0416666666666666E-2</v>
      </c>
      <c r="D644" s="16">
        <f t="shared" si="34"/>
        <v>15</v>
      </c>
      <c r="E644" s="34">
        <f t="shared" si="36"/>
        <v>8</v>
      </c>
      <c r="F644" s="75">
        <v>5</v>
      </c>
      <c r="G644" s="75"/>
    </row>
    <row r="645" spans="1:7" x14ac:dyDescent="0.25">
      <c r="A645" s="75"/>
      <c r="B645" s="75"/>
      <c r="C645" s="76">
        <v>1.1111111111111112E-2</v>
      </c>
      <c r="D645" s="16">
        <f t="shared" si="34"/>
        <v>16</v>
      </c>
      <c r="E645" s="34">
        <f t="shared" si="36"/>
        <v>9</v>
      </c>
      <c r="F645" s="75">
        <v>4</v>
      </c>
      <c r="G645" s="75"/>
    </row>
    <row r="646" spans="1:7" x14ac:dyDescent="0.25">
      <c r="A646" s="75"/>
      <c r="B646" s="75"/>
      <c r="C646" s="76">
        <v>1.1805555555555555E-2</v>
      </c>
      <c r="D646" s="16">
        <f t="shared" si="34"/>
        <v>17</v>
      </c>
      <c r="E646" s="34">
        <f t="shared" si="36"/>
        <v>10</v>
      </c>
      <c r="F646" s="75">
        <v>5</v>
      </c>
      <c r="G646" s="75"/>
    </row>
    <row r="647" spans="1:7" x14ac:dyDescent="0.25">
      <c r="A647" s="75"/>
      <c r="B647" s="75"/>
      <c r="C647" s="76">
        <v>1.2499999999999999E-2</v>
      </c>
      <c r="D647" s="16">
        <f t="shared" si="34"/>
        <v>17.999999999999996</v>
      </c>
      <c r="E647" s="34">
        <f t="shared" si="36"/>
        <v>10.999999999999996</v>
      </c>
      <c r="F647" s="75">
        <v>4</v>
      </c>
      <c r="G647" s="75"/>
    </row>
    <row r="648" spans="1:7" x14ac:dyDescent="0.25">
      <c r="A648" s="75"/>
      <c r="B648" s="75"/>
      <c r="C648" s="76">
        <v>1.3194444444444444E-2</v>
      </c>
      <c r="D648" s="16">
        <f t="shared" si="34"/>
        <v>19</v>
      </c>
      <c r="E648" s="34">
        <f t="shared" si="36"/>
        <v>12</v>
      </c>
      <c r="F648" s="75">
        <v>5</v>
      </c>
      <c r="G648" s="75"/>
    </row>
    <row r="649" spans="1:7" x14ac:dyDescent="0.25">
      <c r="A649" s="75"/>
      <c r="B649" s="75"/>
      <c r="C649" s="76">
        <v>1.3888888888888888E-2</v>
      </c>
      <c r="D649" s="16">
        <f t="shared" ref="D649:D670" si="37">C649*60*24</f>
        <v>20</v>
      </c>
      <c r="E649" s="34">
        <f t="shared" si="36"/>
        <v>13</v>
      </c>
      <c r="F649" s="75">
        <v>1</v>
      </c>
      <c r="G649" s="75">
        <v>2</v>
      </c>
    </row>
    <row r="650" spans="1:7" x14ac:dyDescent="0.25">
      <c r="A650" s="75"/>
      <c r="B650" s="75"/>
      <c r="C650" s="76">
        <v>1.4583333333333332E-2</v>
      </c>
      <c r="D650" s="16">
        <f t="shared" si="37"/>
        <v>20.999999999999996</v>
      </c>
      <c r="E650" s="34">
        <f t="shared" si="36"/>
        <v>13.999999999999996</v>
      </c>
      <c r="F650" s="75">
        <v>4</v>
      </c>
      <c r="G650" s="75"/>
    </row>
    <row r="651" spans="1:7" x14ac:dyDescent="0.25">
      <c r="A651" s="75"/>
      <c r="B651" s="75"/>
      <c r="C651" s="76">
        <v>1.5972222222222224E-2</v>
      </c>
      <c r="D651" s="16">
        <f t="shared" si="37"/>
        <v>23.000000000000004</v>
      </c>
      <c r="E651" s="34">
        <f t="shared" si="36"/>
        <v>16.000000000000004</v>
      </c>
      <c r="F651" s="75">
        <v>5</v>
      </c>
      <c r="G651" s="75"/>
    </row>
    <row r="652" spans="1:7" x14ac:dyDescent="0.25">
      <c r="A652" s="75"/>
      <c r="B652" s="75"/>
      <c r="C652" s="76">
        <v>1.7361111111111112E-2</v>
      </c>
      <c r="D652" s="16">
        <f t="shared" si="37"/>
        <v>25</v>
      </c>
      <c r="E652" s="34">
        <f t="shared" si="36"/>
        <v>18</v>
      </c>
      <c r="F652" s="75">
        <v>1</v>
      </c>
      <c r="G652" s="75">
        <v>2</v>
      </c>
    </row>
    <row r="653" spans="1:7" x14ac:dyDescent="0.25">
      <c r="A653" s="75"/>
      <c r="B653" s="75"/>
      <c r="C653" s="76">
        <v>1.8749999999999999E-2</v>
      </c>
      <c r="D653" s="16">
        <f t="shared" si="37"/>
        <v>27</v>
      </c>
      <c r="E653" s="34">
        <f t="shared" si="36"/>
        <v>20</v>
      </c>
      <c r="F653" s="75">
        <v>1</v>
      </c>
      <c r="G653" s="75">
        <v>2</v>
      </c>
    </row>
    <row r="654" spans="1:7" x14ac:dyDescent="0.25">
      <c r="A654" s="75"/>
      <c r="B654" s="75"/>
      <c r="C654" s="76">
        <v>1.9444444444444445E-2</v>
      </c>
      <c r="D654" s="16">
        <f t="shared" si="37"/>
        <v>28</v>
      </c>
      <c r="E654" s="34">
        <f t="shared" si="36"/>
        <v>21</v>
      </c>
      <c r="F654" s="75">
        <v>1</v>
      </c>
      <c r="G654" s="75">
        <v>2</v>
      </c>
    </row>
    <row r="655" spans="1:7" x14ac:dyDescent="0.25">
      <c r="A655" s="75"/>
      <c r="B655" s="75"/>
      <c r="C655" s="76">
        <v>2.0833333333333332E-2</v>
      </c>
      <c r="D655" s="16">
        <f t="shared" si="37"/>
        <v>30</v>
      </c>
      <c r="E655" s="34">
        <f t="shared" si="36"/>
        <v>23</v>
      </c>
      <c r="F655" s="75">
        <v>1</v>
      </c>
      <c r="G655" s="75">
        <v>2</v>
      </c>
    </row>
    <row r="656" spans="1:7" x14ac:dyDescent="0.25">
      <c r="A656" s="75"/>
      <c r="B656" s="75"/>
      <c r="C656" s="76">
        <v>2.2222222222222223E-2</v>
      </c>
      <c r="D656" s="16">
        <f t="shared" si="37"/>
        <v>32</v>
      </c>
      <c r="E656" s="34">
        <f t="shared" si="36"/>
        <v>25</v>
      </c>
      <c r="F656" s="75">
        <v>1</v>
      </c>
      <c r="G656" s="75">
        <v>2</v>
      </c>
    </row>
    <row r="657" spans="1:7" x14ac:dyDescent="0.25">
      <c r="A657" s="75"/>
      <c r="B657" s="75"/>
      <c r="C657" s="76">
        <v>2.2916666666666669E-2</v>
      </c>
      <c r="D657" s="16">
        <f t="shared" si="37"/>
        <v>33</v>
      </c>
      <c r="E657" s="34">
        <f t="shared" si="36"/>
        <v>26</v>
      </c>
      <c r="F657" s="75">
        <v>4</v>
      </c>
      <c r="G657" s="75"/>
    </row>
    <row r="658" spans="1:7" x14ac:dyDescent="0.25">
      <c r="A658" s="75"/>
      <c r="B658" s="75"/>
      <c r="C658" s="76">
        <v>2.4999999999999998E-2</v>
      </c>
      <c r="D658" s="16">
        <f t="shared" si="37"/>
        <v>35.999999999999993</v>
      </c>
      <c r="E658" s="34">
        <f t="shared" si="36"/>
        <v>28.999999999999993</v>
      </c>
      <c r="F658" s="75">
        <v>5</v>
      </c>
      <c r="G658" s="75"/>
    </row>
    <row r="659" spans="1:7" x14ac:dyDescent="0.25">
      <c r="A659" s="75"/>
      <c r="B659" s="75"/>
      <c r="C659" s="76">
        <v>2.8472222222222222E-2</v>
      </c>
      <c r="D659" s="16">
        <f t="shared" si="37"/>
        <v>41</v>
      </c>
      <c r="E659" s="34">
        <f t="shared" si="36"/>
        <v>34</v>
      </c>
      <c r="F659" s="75">
        <v>2</v>
      </c>
      <c r="G659" s="75">
        <v>2</v>
      </c>
    </row>
    <row r="660" spans="1:7" x14ac:dyDescent="0.25">
      <c r="A660" s="75"/>
      <c r="B660" s="75"/>
      <c r="C660" s="76">
        <v>2.9166666666666664E-2</v>
      </c>
      <c r="D660" s="16">
        <f t="shared" si="37"/>
        <v>41.999999999999993</v>
      </c>
      <c r="E660" s="34">
        <f t="shared" si="36"/>
        <v>34.999999999999993</v>
      </c>
      <c r="F660" s="75">
        <v>3</v>
      </c>
      <c r="G660" s="75"/>
    </row>
    <row r="661" spans="1:7" x14ac:dyDescent="0.25">
      <c r="A661" s="75"/>
      <c r="B661" s="75"/>
      <c r="C661" s="76">
        <v>3.0555555555555555E-2</v>
      </c>
      <c r="D661" s="16">
        <f t="shared" si="37"/>
        <v>44</v>
      </c>
      <c r="E661" s="34">
        <f t="shared" si="36"/>
        <v>37</v>
      </c>
      <c r="F661" s="75">
        <v>1</v>
      </c>
      <c r="G661" s="75">
        <v>2</v>
      </c>
    </row>
    <row r="662" spans="1:7" x14ac:dyDescent="0.25">
      <c r="A662" s="75"/>
      <c r="B662" s="75"/>
      <c r="C662" s="76">
        <v>3.1944444444444449E-2</v>
      </c>
      <c r="D662" s="16">
        <f t="shared" si="37"/>
        <v>46.000000000000007</v>
      </c>
      <c r="E662" s="34">
        <f t="shared" si="36"/>
        <v>39.000000000000007</v>
      </c>
      <c r="F662" s="75">
        <v>2</v>
      </c>
      <c r="G662" s="75">
        <v>2</v>
      </c>
    </row>
    <row r="663" spans="1:7" x14ac:dyDescent="0.25">
      <c r="A663" s="75"/>
      <c r="B663" s="75"/>
      <c r="C663" s="76">
        <v>3.2638888888888891E-2</v>
      </c>
      <c r="D663" s="16">
        <f t="shared" si="37"/>
        <v>47</v>
      </c>
      <c r="E663" s="34">
        <f t="shared" si="36"/>
        <v>40</v>
      </c>
      <c r="F663" s="75">
        <v>3</v>
      </c>
      <c r="G663" s="75"/>
    </row>
    <row r="664" spans="1:7" x14ac:dyDescent="0.25">
      <c r="A664" s="75"/>
      <c r="B664" s="75"/>
      <c r="C664" s="76">
        <v>3.4027777777777775E-2</v>
      </c>
      <c r="D664" s="16">
        <f t="shared" si="37"/>
        <v>49</v>
      </c>
      <c r="E664" s="34">
        <f t="shared" si="36"/>
        <v>42</v>
      </c>
      <c r="F664" s="75">
        <v>2</v>
      </c>
      <c r="G664" s="75">
        <v>2</v>
      </c>
    </row>
    <row r="665" spans="1:7" x14ac:dyDescent="0.25">
      <c r="A665" s="75"/>
      <c r="B665" s="75"/>
      <c r="C665" s="76">
        <v>3.4722222222222224E-2</v>
      </c>
      <c r="D665" s="16">
        <f t="shared" si="37"/>
        <v>50</v>
      </c>
      <c r="E665" s="34">
        <f t="shared" si="36"/>
        <v>43</v>
      </c>
      <c r="F665" s="75">
        <v>3</v>
      </c>
      <c r="G665" s="75"/>
    </row>
    <row r="666" spans="1:7" x14ac:dyDescent="0.25">
      <c r="A666" s="75"/>
      <c r="B666" s="75"/>
      <c r="C666" s="76">
        <v>3.5416666666666666E-2</v>
      </c>
      <c r="D666" s="16">
        <f t="shared" si="37"/>
        <v>51</v>
      </c>
      <c r="E666" s="34">
        <f t="shared" si="36"/>
        <v>44</v>
      </c>
      <c r="F666" s="75">
        <v>1</v>
      </c>
      <c r="G666" s="75">
        <v>2</v>
      </c>
    </row>
    <row r="667" spans="1:7" x14ac:dyDescent="0.25">
      <c r="A667" s="75"/>
      <c r="B667" s="75"/>
      <c r="C667" s="76">
        <v>3.6111111111111115E-2</v>
      </c>
      <c r="D667" s="16">
        <f t="shared" si="37"/>
        <v>52.000000000000007</v>
      </c>
      <c r="E667" s="34">
        <f t="shared" si="36"/>
        <v>45.000000000000007</v>
      </c>
      <c r="F667" s="75">
        <v>2</v>
      </c>
      <c r="G667" s="75">
        <v>2</v>
      </c>
    </row>
    <row r="668" spans="1:7" x14ac:dyDescent="0.25">
      <c r="A668" s="75"/>
      <c r="B668" s="75"/>
      <c r="C668" s="76">
        <v>3.7499999999999999E-2</v>
      </c>
      <c r="D668" s="16">
        <f t="shared" si="37"/>
        <v>54</v>
      </c>
      <c r="E668" s="34">
        <f t="shared" si="36"/>
        <v>47</v>
      </c>
      <c r="F668" s="75">
        <v>3</v>
      </c>
      <c r="G668" s="75"/>
    </row>
    <row r="669" spans="1:7" x14ac:dyDescent="0.25">
      <c r="A669" s="75"/>
      <c r="B669" s="75"/>
      <c r="C669" s="76">
        <v>3.888888888888889E-2</v>
      </c>
      <c r="D669" s="16">
        <f t="shared" si="37"/>
        <v>56</v>
      </c>
      <c r="E669" s="34">
        <f t="shared" si="36"/>
        <v>49</v>
      </c>
      <c r="F669" s="75">
        <v>6</v>
      </c>
      <c r="G669" s="75"/>
    </row>
    <row r="670" spans="1:7" x14ac:dyDescent="0.25">
      <c r="A670" s="75"/>
      <c r="B670" s="75"/>
      <c r="C670" s="76">
        <v>8.819444444444445E-2</v>
      </c>
      <c r="D670" s="16">
        <f t="shared" si="37"/>
        <v>127</v>
      </c>
      <c r="E670" s="34">
        <f t="shared" si="36"/>
        <v>120</v>
      </c>
      <c r="F670" s="75">
        <v>8</v>
      </c>
      <c r="G670" s="75"/>
    </row>
    <row r="671" spans="1:7" x14ac:dyDescent="0.25">
      <c r="A671" s="75"/>
      <c r="B671" s="75"/>
      <c r="C671" s="76"/>
      <c r="D671" s="16"/>
      <c r="E671" s="34"/>
      <c r="F671" s="75"/>
      <c r="G671" s="75"/>
    </row>
    <row r="672" spans="1:7" x14ac:dyDescent="0.25">
      <c r="A672" s="75"/>
      <c r="B672" s="75"/>
      <c r="C672" s="76"/>
      <c r="D672" s="16"/>
      <c r="E672" s="34"/>
      <c r="F672" s="75"/>
      <c r="G672" s="75"/>
    </row>
    <row r="673" spans="1:7" x14ac:dyDescent="0.25">
      <c r="A673" s="75"/>
      <c r="B673" s="75"/>
      <c r="C673" s="76"/>
      <c r="D673" s="16"/>
      <c r="E673" s="34"/>
      <c r="F673" s="75"/>
      <c r="G673" s="75"/>
    </row>
    <row r="674" spans="1:7" x14ac:dyDescent="0.25">
      <c r="A674" s="75"/>
      <c r="B674" s="75"/>
      <c r="C674" s="76"/>
      <c r="D674" s="16"/>
      <c r="E674" s="34"/>
      <c r="F674" s="75"/>
      <c r="G674" s="75"/>
    </row>
    <row r="675" spans="1:7" x14ac:dyDescent="0.25">
      <c r="A675" s="75"/>
      <c r="B675" s="75"/>
      <c r="C675" s="76"/>
      <c r="D675" s="16"/>
      <c r="E675" s="34"/>
      <c r="F675" s="75"/>
      <c r="G675" s="75"/>
    </row>
    <row r="676" spans="1:7" x14ac:dyDescent="0.25">
      <c r="A676" s="75"/>
      <c r="B676" s="75"/>
      <c r="C676" s="76"/>
      <c r="D676" s="16"/>
      <c r="E676" s="34"/>
      <c r="F676" s="75"/>
      <c r="G676" s="75"/>
    </row>
    <row r="677" spans="1:7" x14ac:dyDescent="0.25">
      <c r="A677" s="75"/>
      <c r="B677" s="75"/>
      <c r="C677" s="76"/>
      <c r="D677" s="16"/>
      <c r="E677" s="34"/>
      <c r="F677" s="75"/>
      <c r="G677" s="75"/>
    </row>
    <row r="678" spans="1:7" x14ac:dyDescent="0.25">
      <c r="A678" s="75"/>
      <c r="B678" s="75"/>
      <c r="C678" s="76"/>
      <c r="D678" s="16"/>
      <c r="E678" s="34"/>
      <c r="F678" s="75"/>
      <c r="G678" s="75"/>
    </row>
    <row r="679" spans="1:7" x14ac:dyDescent="0.25">
      <c r="A679" s="75"/>
      <c r="B679" s="75"/>
      <c r="C679" s="76"/>
      <c r="D679" s="16"/>
      <c r="E679" s="34"/>
      <c r="F679" s="75"/>
      <c r="G679" s="75"/>
    </row>
    <row r="680" spans="1:7" x14ac:dyDescent="0.25">
      <c r="A680" s="75"/>
      <c r="B680" s="75"/>
      <c r="C680" s="76"/>
      <c r="D680" s="16"/>
      <c r="E680" s="34"/>
      <c r="F680" s="75"/>
      <c r="G680" s="75"/>
    </row>
    <row r="681" spans="1:7" x14ac:dyDescent="0.25">
      <c r="A681" s="75"/>
      <c r="B681" s="75"/>
      <c r="C681" s="76"/>
      <c r="D681" s="16"/>
      <c r="E681" s="34"/>
      <c r="F681" s="75"/>
      <c r="G681" s="75"/>
    </row>
    <row r="682" spans="1:7" x14ac:dyDescent="0.25">
      <c r="A682" s="75"/>
      <c r="B682" s="75"/>
      <c r="C682" s="76"/>
      <c r="D682" s="16"/>
      <c r="E682" s="34"/>
      <c r="F682" s="75"/>
      <c r="G682" s="75"/>
    </row>
    <row r="683" spans="1:7" x14ac:dyDescent="0.25">
      <c r="A683" s="75"/>
      <c r="B683" s="75"/>
      <c r="C683" s="76"/>
      <c r="D683" s="16"/>
      <c r="E683" s="34"/>
      <c r="F683" s="75"/>
      <c r="G683" s="75"/>
    </row>
    <row r="684" spans="1:7" x14ac:dyDescent="0.25">
      <c r="A684" s="75"/>
      <c r="B684" s="75"/>
      <c r="C684" s="76"/>
      <c r="D684" s="16"/>
      <c r="E684" s="34"/>
      <c r="F684" s="75"/>
      <c r="G684" s="75"/>
    </row>
    <row r="685" spans="1:7" x14ac:dyDescent="0.25">
      <c r="A685" s="75"/>
      <c r="B685" s="75"/>
      <c r="C685" s="76"/>
      <c r="D685" s="16"/>
      <c r="E685" s="34"/>
      <c r="F685" s="75"/>
      <c r="G685" s="75"/>
    </row>
    <row r="686" spans="1:7" x14ac:dyDescent="0.25">
      <c r="A686" s="75"/>
      <c r="B686" s="75"/>
      <c r="C686" s="76"/>
      <c r="D686" s="16"/>
      <c r="E686" s="34"/>
      <c r="F686" s="75"/>
      <c r="G686" s="75"/>
    </row>
    <row r="687" spans="1:7" x14ac:dyDescent="0.25">
      <c r="A687" s="75"/>
      <c r="B687" s="75"/>
      <c r="C687" s="76"/>
      <c r="D687" s="16"/>
      <c r="E687" s="34"/>
      <c r="F687" s="75"/>
      <c r="G687" s="75"/>
    </row>
    <row r="688" spans="1:7" x14ac:dyDescent="0.25">
      <c r="A688" s="75"/>
      <c r="B688" s="75"/>
      <c r="C688" s="76"/>
      <c r="D688" s="16"/>
      <c r="E688" s="34"/>
      <c r="F688" s="75"/>
      <c r="G688" s="75"/>
    </row>
    <row r="689" spans="1:7" x14ac:dyDescent="0.25">
      <c r="A689" s="75"/>
      <c r="B689" s="75"/>
      <c r="C689" s="76"/>
      <c r="D689" s="16"/>
      <c r="E689" s="34"/>
      <c r="F689" s="75"/>
      <c r="G689" s="75"/>
    </row>
    <row r="690" spans="1:7" x14ac:dyDescent="0.25">
      <c r="A690" s="75"/>
      <c r="B690" s="75"/>
      <c r="C690" s="76"/>
      <c r="D690" s="16"/>
      <c r="E690" s="34"/>
      <c r="F690" s="75"/>
      <c r="G690" s="75"/>
    </row>
    <row r="691" spans="1:7" x14ac:dyDescent="0.25">
      <c r="A691" s="75"/>
      <c r="B691" s="75"/>
      <c r="C691" s="76"/>
      <c r="D691" s="16"/>
      <c r="E691" s="34"/>
      <c r="F691" s="75"/>
      <c r="G691" s="75"/>
    </row>
    <row r="692" spans="1:7" x14ac:dyDescent="0.25">
      <c r="A692" s="75"/>
      <c r="B692" s="75"/>
      <c r="C692" s="76"/>
      <c r="D692" s="16"/>
      <c r="E692" s="34"/>
      <c r="F692" s="75"/>
      <c r="G692" s="75"/>
    </row>
    <row r="693" spans="1:7" x14ac:dyDescent="0.25">
      <c r="A693" s="75"/>
      <c r="B693" s="75"/>
      <c r="C693" s="76"/>
      <c r="D693" s="16"/>
      <c r="E693" s="34"/>
      <c r="F693" s="75"/>
      <c r="G693" s="75"/>
    </row>
    <row r="694" spans="1:7" x14ac:dyDescent="0.25">
      <c r="A694" s="75"/>
      <c r="B694" s="75"/>
      <c r="C694" s="76"/>
      <c r="D694" s="16"/>
      <c r="E694" s="34"/>
      <c r="F694" s="75"/>
      <c r="G694" s="75"/>
    </row>
    <row r="695" spans="1:7" x14ac:dyDescent="0.25">
      <c r="A695" s="75"/>
      <c r="B695" s="75"/>
      <c r="C695" s="76"/>
      <c r="D695" s="16"/>
      <c r="E695" s="34"/>
      <c r="F695" s="75"/>
      <c r="G695" s="75"/>
    </row>
    <row r="696" spans="1:7" x14ac:dyDescent="0.25">
      <c r="A696" s="75"/>
      <c r="B696" s="75"/>
      <c r="C696" s="76"/>
      <c r="D696" s="16"/>
      <c r="E696" s="34"/>
      <c r="F696" s="75"/>
      <c r="G696" s="75"/>
    </row>
    <row r="697" spans="1:7" x14ac:dyDescent="0.25">
      <c r="A697" s="75"/>
      <c r="B697" s="75"/>
      <c r="C697" s="76"/>
      <c r="D697" s="16"/>
      <c r="E697" s="34"/>
      <c r="F697" s="75"/>
      <c r="G697" s="75"/>
    </row>
    <row r="698" spans="1:7" x14ac:dyDescent="0.25">
      <c r="A698" s="75"/>
      <c r="B698" s="75"/>
      <c r="C698" s="76"/>
      <c r="D698" s="16"/>
      <c r="E698" s="34"/>
      <c r="F698" s="75"/>
      <c r="G698" s="75"/>
    </row>
    <row r="699" spans="1:7" x14ac:dyDescent="0.25">
      <c r="A699" s="75"/>
      <c r="B699" s="75"/>
      <c r="C699" s="76"/>
      <c r="D699" s="16"/>
      <c r="E699" s="34"/>
      <c r="F699" s="75"/>
      <c r="G699" s="75"/>
    </row>
    <row r="700" spans="1:7" x14ac:dyDescent="0.25">
      <c r="A700" s="75"/>
      <c r="B700" s="75"/>
      <c r="C700" s="76"/>
      <c r="D700" s="16"/>
      <c r="E700" s="34"/>
      <c r="F700" s="75"/>
      <c r="G700" s="75"/>
    </row>
    <row r="701" spans="1:7" x14ac:dyDescent="0.25">
      <c r="A701" s="75"/>
      <c r="B701" s="75"/>
      <c r="C701" s="76"/>
      <c r="D701" s="16"/>
      <c r="E701" s="34"/>
      <c r="F701" s="75"/>
      <c r="G701" s="75"/>
    </row>
    <row r="702" spans="1:7" x14ac:dyDescent="0.25">
      <c r="A702" s="75"/>
      <c r="B702" s="75"/>
      <c r="C702" s="76"/>
      <c r="D702" s="16"/>
      <c r="E702" s="34"/>
      <c r="F702" s="75"/>
      <c r="G702" s="75"/>
    </row>
    <row r="703" spans="1:7" x14ac:dyDescent="0.25">
      <c r="A703" s="75"/>
      <c r="B703" s="75"/>
      <c r="C703" s="76"/>
      <c r="D703" s="16"/>
      <c r="E703" s="34"/>
      <c r="F703" s="75"/>
      <c r="G703" s="75"/>
    </row>
    <row r="704" spans="1:7" x14ac:dyDescent="0.25">
      <c r="A704" s="75"/>
      <c r="B704" s="75"/>
      <c r="C704" s="76"/>
      <c r="D704" s="16"/>
      <c r="E704" s="34"/>
      <c r="F704" s="75"/>
      <c r="G704" s="75"/>
    </row>
    <row r="705" spans="1:7" x14ac:dyDescent="0.25">
      <c r="A705" s="75"/>
      <c r="B705" s="75"/>
      <c r="C705" s="76"/>
      <c r="D705" s="16"/>
      <c r="E705" s="34"/>
      <c r="F705" s="75"/>
      <c r="G705" s="75"/>
    </row>
    <row r="706" spans="1:7" x14ac:dyDescent="0.25">
      <c r="A706" s="75"/>
      <c r="B706" s="75"/>
      <c r="C706" s="76"/>
      <c r="D706" s="16"/>
      <c r="E706" s="34"/>
      <c r="F706" s="75"/>
      <c r="G706" s="75"/>
    </row>
    <row r="707" spans="1:7" x14ac:dyDescent="0.25">
      <c r="A707" s="75"/>
      <c r="B707" s="75"/>
      <c r="C707" s="76"/>
      <c r="D707" s="16"/>
      <c r="E707" s="34"/>
      <c r="F707" s="75"/>
      <c r="G707" s="75"/>
    </row>
    <row r="708" spans="1:7" x14ac:dyDescent="0.25">
      <c r="A708" s="75"/>
      <c r="B708" s="75"/>
      <c r="C708" s="76"/>
      <c r="D708" s="16"/>
      <c r="E708" s="34"/>
      <c r="F708" s="75"/>
      <c r="G708" s="75"/>
    </row>
    <row r="709" spans="1:7" x14ac:dyDescent="0.25">
      <c r="A709" s="75"/>
      <c r="B709" s="75"/>
      <c r="C709" s="76"/>
      <c r="D709" s="16"/>
      <c r="E709" s="34"/>
      <c r="F709" s="75"/>
      <c r="G709" s="75"/>
    </row>
    <row r="710" spans="1:7" x14ac:dyDescent="0.25">
      <c r="A710" s="75"/>
      <c r="B710" s="75"/>
      <c r="C710" s="76"/>
      <c r="D710" s="16"/>
      <c r="E710" s="34"/>
      <c r="F710" s="75"/>
      <c r="G710" s="75"/>
    </row>
    <row r="711" spans="1:7" x14ac:dyDescent="0.25">
      <c r="A711" s="75"/>
      <c r="B711" s="75"/>
      <c r="C711" s="76"/>
      <c r="D711" s="16"/>
      <c r="E711" s="34"/>
      <c r="F711" s="75"/>
      <c r="G711" s="75"/>
    </row>
    <row r="712" spans="1:7" x14ac:dyDescent="0.25">
      <c r="A712" s="75"/>
      <c r="B712" s="75"/>
      <c r="C712" s="76"/>
      <c r="D712" s="16"/>
      <c r="E712" s="34"/>
      <c r="F712" s="75"/>
      <c r="G712" s="75"/>
    </row>
    <row r="713" spans="1:7" x14ac:dyDescent="0.25">
      <c r="A713" s="75"/>
      <c r="B713" s="75"/>
      <c r="C713" s="76"/>
      <c r="D713" s="16"/>
      <c r="E713" s="34"/>
      <c r="F713" s="75"/>
      <c r="G713" s="75"/>
    </row>
    <row r="714" spans="1:7" x14ac:dyDescent="0.25">
      <c r="A714" s="75"/>
      <c r="B714" s="75"/>
      <c r="C714" s="76"/>
      <c r="D714" s="16"/>
      <c r="E714" s="34"/>
      <c r="F714" s="75"/>
      <c r="G714" s="75"/>
    </row>
    <row r="715" spans="1:7" x14ac:dyDescent="0.25">
      <c r="A715" s="75"/>
      <c r="B715" s="75"/>
      <c r="C715" s="76"/>
      <c r="D715" s="16"/>
      <c r="E715" s="34"/>
      <c r="F715" s="75"/>
      <c r="G715" s="75"/>
    </row>
    <row r="716" spans="1:7" x14ac:dyDescent="0.25">
      <c r="A716" s="75"/>
      <c r="B716" s="75"/>
      <c r="C716" s="76"/>
      <c r="D716" s="16"/>
      <c r="E716" s="34"/>
      <c r="F716" s="75"/>
      <c r="G716" s="75"/>
    </row>
    <row r="717" spans="1:7" x14ac:dyDescent="0.25">
      <c r="A717" s="75"/>
      <c r="B717" s="75"/>
      <c r="C717" s="76"/>
      <c r="D717" s="16"/>
      <c r="E717" s="34"/>
      <c r="F717" s="75"/>
      <c r="G717" s="75"/>
    </row>
    <row r="718" spans="1:7" x14ac:dyDescent="0.25">
      <c r="A718" s="75"/>
      <c r="B718" s="75"/>
      <c r="C718" s="76"/>
      <c r="D718" s="16"/>
      <c r="E718" s="34"/>
      <c r="F718" s="75"/>
      <c r="G718" s="75"/>
    </row>
    <row r="719" spans="1:7" x14ac:dyDescent="0.25">
      <c r="A719" s="75"/>
      <c r="B719" s="75"/>
      <c r="C719" s="76"/>
      <c r="D719" s="16"/>
      <c r="E719" s="34"/>
      <c r="F719" s="75"/>
      <c r="G719" s="75"/>
    </row>
    <row r="720" spans="1:7" x14ac:dyDescent="0.25">
      <c r="A720" s="75"/>
      <c r="B720" s="75"/>
      <c r="C720" s="76"/>
      <c r="D720" s="16"/>
      <c r="E720" s="34"/>
      <c r="F720" s="75"/>
      <c r="G720" s="75"/>
    </row>
    <row r="721" spans="1:7" x14ac:dyDescent="0.25">
      <c r="A721" s="75"/>
      <c r="B721" s="75"/>
      <c r="C721" s="76"/>
      <c r="D721" s="16"/>
      <c r="E721" s="34"/>
      <c r="F721" s="75"/>
      <c r="G721" s="75"/>
    </row>
    <row r="722" spans="1:7" x14ac:dyDescent="0.25">
      <c r="A722" s="75"/>
      <c r="B722" s="75"/>
      <c r="C722" s="76"/>
      <c r="D722" s="16"/>
      <c r="E722" s="34"/>
      <c r="F722" s="75"/>
      <c r="G722" s="75"/>
    </row>
    <row r="723" spans="1:7" x14ac:dyDescent="0.25">
      <c r="A723" s="75"/>
      <c r="B723" s="75"/>
      <c r="C723" s="76"/>
      <c r="D723" s="16"/>
      <c r="E723" s="34"/>
      <c r="F723" s="75"/>
      <c r="G723" s="75"/>
    </row>
    <row r="724" spans="1:7" x14ac:dyDescent="0.25">
      <c r="A724" s="75"/>
      <c r="B724" s="75"/>
      <c r="C724" s="76"/>
      <c r="D724" s="16"/>
      <c r="E724" s="34"/>
      <c r="F724" s="75"/>
      <c r="G724" s="75"/>
    </row>
    <row r="725" spans="1:7" x14ac:dyDescent="0.25">
      <c r="A725" s="75"/>
      <c r="B725" s="75"/>
      <c r="C725" s="76"/>
      <c r="D725" s="16"/>
      <c r="E725" s="34"/>
      <c r="F725" s="75"/>
      <c r="G725" s="75"/>
    </row>
    <row r="726" spans="1:7" x14ac:dyDescent="0.25">
      <c r="A726" s="75"/>
      <c r="B726" s="75"/>
      <c r="C726" s="76"/>
      <c r="D726" s="16"/>
      <c r="E726" s="34"/>
      <c r="F726" s="75"/>
      <c r="G726" s="75"/>
    </row>
    <row r="727" spans="1:7" x14ac:dyDescent="0.25">
      <c r="A727" s="75"/>
      <c r="B727" s="75"/>
      <c r="C727" s="76"/>
      <c r="D727" s="16"/>
      <c r="E727" s="34"/>
      <c r="F727" s="75"/>
      <c r="G727" s="75"/>
    </row>
    <row r="728" spans="1:7" x14ac:dyDescent="0.25">
      <c r="A728" s="75"/>
      <c r="B728" s="75"/>
      <c r="C728" s="76"/>
      <c r="D728" s="16"/>
      <c r="E728" s="34"/>
      <c r="F728" s="75"/>
      <c r="G728" s="75"/>
    </row>
    <row r="729" spans="1:7" x14ac:dyDescent="0.25">
      <c r="A729" s="75"/>
      <c r="B729" s="75"/>
      <c r="C729" s="76"/>
      <c r="D729" s="16"/>
      <c r="E729" s="34"/>
      <c r="F729" s="75"/>
      <c r="G729" s="75"/>
    </row>
    <row r="730" spans="1:7" x14ac:dyDescent="0.25">
      <c r="A730" s="75"/>
      <c r="B730" s="75"/>
      <c r="C730" s="76"/>
      <c r="D730" s="16"/>
      <c r="E730" s="34"/>
      <c r="F730" s="75"/>
      <c r="G730" s="75"/>
    </row>
    <row r="731" spans="1:7" x14ac:dyDescent="0.25">
      <c r="A731" s="75"/>
      <c r="B731" s="75"/>
      <c r="C731" s="76"/>
      <c r="D731" s="16"/>
      <c r="E731" s="34"/>
      <c r="F731" s="75"/>
      <c r="G731" s="75"/>
    </row>
    <row r="732" spans="1:7" x14ac:dyDescent="0.25">
      <c r="A732" s="75"/>
      <c r="B732" s="75"/>
      <c r="C732" s="76"/>
      <c r="D732" s="16"/>
      <c r="E732" s="34"/>
      <c r="F732" s="75"/>
      <c r="G732" s="75"/>
    </row>
    <row r="733" spans="1:7" x14ac:dyDescent="0.25">
      <c r="A733" s="75"/>
      <c r="B733" s="75"/>
      <c r="C733" s="76"/>
      <c r="D733" s="16"/>
      <c r="E733" s="34"/>
      <c r="F733" s="75"/>
      <c r="G733" s="75"/>
    </row>
    <row r="734" spans="1:7" x14ac:dyDescent="0.25">
      <c r="A734" s="75"/>
      <c r="B734" s="75"/>
      <c r="C734" s="76"/>
      <c r="D734" s="16"/>
      <c r="E734" s="34"/>
      <c r="F734" s="75"/>
      <c r="G734" s="75"/>
    </row>
    <row r="735" spans="1:7" x14ac:dyDescent="0.25">
      <c r="A735" s="75"/>
      <c r="B735" s="75"/>
      <c r="C735" s="76"/>
      <c r="D735" s="16"/>
      <c r="E735" s="34"/>
      <c r="F735" s="75"/>
      <c r="G735" s="75"/>
    </row>
    <row r="736" spans="1:7" x14ac:dyDescent="0.25">
      <c r="A736" s="75"/>
      <c r="B736" s="75"/>
      <c r="C736" s="76"/>
      <c r="D736" s="16"/>
      <c r="E736" s="34"/>
      <c r="F736" s="75"/>
      <c r="G736" s="75"/>
    </row>
    <row r="737" spans="1:7" x14ac:dyDescent="0.25">
      <c r="A737" s="75"/>
      <c r="B737" s="75"/>
      <c r="C737" s="76"/>
      <c r="D737" s="16"/>
      <c r="E737" s="34"/>
      <c r="F737" s="75"/>
      <c r="G737" s="75"/>
    </row>
    <row r="738" spans="1:7" x14ac:dyDescent="0.25">
      <c r="A738" s="75"/>
      <c r="B738" s="75"/>
      <c r="C738" s="76"/>
      <c r="D738" s="16"/>
      <c r="E738" s="34"/>
      <c r="F738" s="75"/>
      <c r="G738" s="75"/>
    </row>
    <row r="739" spans="1:7" x14ac:dyDescent="0.25">
      <c r="A739" s="75"/>
      <c r="B739" s="75"/>
      <c r="C739" s="76"/>
      <c r="D739" s="16"/>
      <c r="E739" s="34"/>
      <c r="F739" s="75"/>
      <c r="G739" s="75"/>
    </row>
    <row r="740" spans="1:7" x14ac:dyDescent="0.25">
      <c r="A740" s="75"/>
      <c r="B740" s="75"/>
      <c r="C740" s="76"/>
      <c r="D740" s="16"/>
      <c r="E740" s="34"/>
      <c r="F740" s="75"/>
      <c r="G740" s="75"/>
    </row>
    <row r="741" spans="1:7" x14ac:dyDescent="0.25">
      <c r="A741" s="75"/>
      <c r="B741" s="75"/>
      <c r="C741" s="76"/>
      <c r="D741" s="16"/>
      <c r="E741" s="34"/>
      <c r="F741" s="75"/>
      <c r="G741" s="75"/>
    </row>
    <row r="742" spans="1:7" x14ac:dyDescent="0.25">
      <c r="A742" s="75"/>
      <c r="B742" s="75"/>
      <c r="C742" s="76"/>
      <c r="D742" s="16"/>
      <c r="E742" s="34"/>
      <c r="F742" s="75"/>
      <c r="G742" s="75"/>
    </row>
    <row r="743" spans="1:7" x14ac:dyDescent="0.25">
      <c r="A743" s="75"/>
      <c r="B743" s="75"/>
      <c r="C743" s="76"/>
      <c r="D743" s="16"/>
      <c r="E743" s="34"/>
      <c r="F743" s="75"/>
      <c r="G743" s="75"/>
    </row>
    <row r="744" spans="1:7" x14ac:dyDescent="0.25">
      <c r="A744" s="75"/>
      <c r="B744" s="75"/>
      <c r="C744" s="76"/>
      <c r="D744" s="16"/>
      <c r="E744" s="34"/>
      <c r="F744" s="75"/>
      <c r="G744" s="75"/>
    </row>
    <row r="745" spans="1:7" x14ac:dyDescent="0.25">
      <c r="A745" s="75"/>
      <c r="B745" s="75"/>
      <c r="C745" s="76"/>
      <c r="D745" s="16"/>
      <c r="E745" s="34"/>
      <c r="F745" s="75"/>
      <c r="G745" s="75"/>
    </row>
    <row r="746" spans="1:7" x14ac:dyDescent="0.25">
      <c r="A746" s="75"/>
      <c r="B746" s="75"/>
      <c r="C746" s="76"/>
      <c r="D746" s="16"/>
      <c r="E746" s="34"/>
      <c r="F746" s="75"/>
      <c r="G746" s="75"/>
    </row>
    <row r="747" spans="1:7" x14ac:dyDescent="0.25">
      <c r="A747" s="75"/>
      <c r="B747" s="75"/>
      <c r="C747" s="76"/>
      <c r="D747" s="16"/>
      <c r="E747" s="34"/>
      <c r="F747" s="75"/>
      <c r="G747" s="75"/>
    </row>
    <row r="748" spans="1:7" x14ac:dyDescent="0.25">
      <c r="A748" s="75"/>
      <c r="B748" s="75"/>
      <c r="C748" s="76"/>
      <c r="D748" s="16"/>
      <c r="E748" s="34"/>
      <c r="F748" s="75"/>
      <c r="G748" s="75"/>
    </row>
    <row r="749" spans="1:7" x14ac:dyDescent="0.25">
      <c r="A749" s="75"/>
      <c r="B749" s="75"/>
      <c r="C749" s="76"/>
      <c r="D749" s="16"/>
      <c r="E749" s="34"/>
      <c r="F749" s="75"/>
      <c r="G749" s="75"/>
    </row>
    <row r="750" spans="1:7" x14ac:dyDescent="0.25">
      <c r="A750" s="75"/>
      <c r="B750" s="75"/>
      <c r="C750" s="76"/>
      <c r="D750" s="16"/>
      <c r="E750" s="34"/>
      <c r="F750" s="75"/>
      <c r="G750" s="75"/>
    </row>
    <row r="751" spans="1:7" x14ac:dyDescent="0.25">
      <c r="A751" s="75"/>
      <c r="B751" s="75"/>
      <c r="C751" s="76"/>
      <c r="D751" s="16"/>
      <c r="E751" s="34"/>
      <c r="F751" s="75"/>
      <c r="G751" s="75"/>
    </row>
    <row r="752" spans="1:7" x14ac:dyDescent="0.25">
      <c r="A752" s="75"/>
      <c r="B752" s="75"/>
      <c r="C752" s="76"/>
      <c r="D752" s="16"/>
      <c r="E752" s="34"/>
      <c r="F752" s="75"/>
      <c r="G752" s="75"/>
    </row>
    <row r="753" spans="1:7" x14ac:dyDescent="0.25">
      <c r="A753" s="75"/>
      <c r="B753" s="75"/>
      <c r="C753" s="76"/>
      <c r="D753" s="16"/>
      <c r="E753" s="34"/>
      <c r="F753" s="75"/>
      <c r="G753" s="75"/>
    </row>
    <row r="754" spans="1:7" x14ac:dyDescent="0.25">
      <c r="A754" s="75"/>
      <c r="B754" s="75"/>
      <c r="C754" s="76"/>
      <c r="D754" s="16"/>
      <c r="E754" s="34"/>
      <c r="F754" s="75"/>
      <c r="G754" s="75"/>
    </row>
    <row r="755" spans="1:7" x14ac:dyDescent="0.25">
      <c r="A755" s="75"/>
      <c r="B755" s="75"/>
      <c r="C755" s="76"/>
      <c r="D755" s="16"/>
      <c r="E755" s="34"/>
      <c r="F755" s="75"/>
      <c r="G755" s="75"/>
    </row>
    <row r="756" spans="1:7" x14ac:dyDescent="0.25">
      <c r="A756" s="75"/>
      <c r="B756" s="75"/>
      <c r="C756" s="76"/>
      <c r="D756" s="16"/>
      <c r="E756" s="34"/>
      <c r="F756" s="75"/>
      <c r="G756" s="75"/>
    </row>
    <row r="757" spans="1:7" x14ac:dyDescent="0.25">
      <c r="A757" s="75"/>
      <c r="B757" s="75"/>
      <c r="C757" s="76"/>
      <c r="D757" s="16"/>
      <c r="E757" s="34"/>
      <c r="F757" s="75"/>
      <c r="G757" s="75"/>
    </row>
    <row r="758" spans="1:7" x14ac:dyDescent="0.25">
      <c r="A758" s="75"/>
      <c r="B758" s="75"/>
      <c r="C758" s="76"/>
      <c r="D758" s="16"/>
      <c r="E758" s="34"/>
      <c r="F758" s="75"/>
      <c r="G758" s="75"/>
    </row>
    <row r="759" spans="1:7" x14ac:dyDescent="0.25">
      <c r="A759" s="75"/>
      <c r="B759" s="75"/>
      <c r="C759" s="76"/>
      <c r="D759" s="16"/>
      <c r="E759" s="34"/>
      <c r="F759" s="75"/>
      <c r="G759" s="75"/>
    </row>
    <row r="760" spans="1:7" x14ac:dyDescent="0.25">
      <c r="A760" s="75"/>
      <c r="B760" s="75"/>
      <c r="C760" s="76"/>
      <c r="D760" s="16"/>
      <c r="E760" s="34"/>
      <c r="F760" s="75"/>
      <c r="G760" s="75"/>
    </row>
    <row r="761" spans="1:7" x14ac:dyDescent="0.25">
      <c r="A761" s="75"/>
      <c r="B761" s="75"/>
      <c r="C761" s="76"/>
      <c r="D761" s="16"/>
      <c r="E761" s="34"/>
      <c r="F761" s="75"/>
      <c r="G761" s="75"/>
    </row>
    <row r="762" spans="1:7" x14ac:dyDescent="0.25">
      <c r="A762" s="75"/>
      <c r="B762" s="75"/>
      <c r="C762" s="76"/>
      <c r="D762" s="16"/>
      <c r="E762" s="34"/>
      <c r="F762" s="75"/>
      <c r="G762" s="75"/>
    </row>
    <row r="763" spans="1:7" x14ac:dyDescent="0.25">
      <c r="A763" s="75"/>
      <c r="B763" s="75"/>
      <c r="C763" s="76"/>
      <c r="D763" s="16"/>
      <c r="E763" s="34"/>
      <c r="F763" s="75"/>
      <c r="G763" s="75"/>
    </row>
    <row r="764" spans="1:7" x14ac:dyDescent="0.25">
      <c r="A764" s="75"/>
      <c r="B764" s="75"/>
      <c r="C764" s="76"/>
      <c r="D764" s="16"/>
      <c r="E764" s="34"/>
      <c r="F764" s="75"/>
      <c r="G764" s="75"/>
    </row>
    <row r="765" spans="1:7" x14ac:dyDescent="0.25">
      <c r="A765" s="75"/>
      <c r="B765" s="75"/>
      <c r="C765" s="76"/>
      <c r="D765" s="16"/>
      <c r="E765" s="34"/>
      <c r="F765" s="75"/>
      <c r="G765" s="75"/>
    </row>
    <row r="766" spans="1:7" x14ac:dyDescent="0.25">
      <c r="A766" s="75"/>
      <c r="B766" s="75"/>
      <c r="C766" s="76"/>
      <c r="D766" s="16"/>
      <c r="E766" s="34"/>
      <c r="F766" s="75"/>
      <c r="G766" s="75"/>
    </row>
    <row r="767" spans="1:7" x14ac:dyDescent="0.25">
      <c r="A767" s="75"/>
      <c r="B767" s="75"/>
      <c r="C767" s="76"/>
      <c r="D767" s="16"/>
      <c r="E767" s="34"/>
      <c r="F767" s="75"/>
      <c r="G767" s="75"/>
    </row>
    <row r="768" spans="1:7" x14ac:dyDescent="0.25">
      <c r="A768" s="75"/>
      <c r="B768" s="75"/>
      <c r="C768" s="76"/>
      <c r="D768" s="16"/>
      <c r="E768" s="34"/>
      <c r="F768" s="75"/>
      <c r="G768" s="75"/>
    </row>
    <row r="769" spans="1:7" x14ac:dyDescent="0.25">
      <c r="A769" s="75"/>
      <c r="B769" s="75"/>
      <c r="C769" s="76"/>
      <c r="D769" s="16"/>
      <c r="E769" s="34"/>
      <c r="F769" s="75"/>
      <c r="G769" s="75"/>
    </row>
    <row r="770" spans="1:7" x14ac:dyDescent="0.25">
      <c r="A770" s="75"/>
      <c r="B770" s="75"/>
      <c r="C770" s="76"/>
      <c r="D770" s="16"/>
      <c r="E770" s="34"/>
      <c r="F770" s="75"/>
      <c r="G770" s="75"/>
    </row>
    <row r="771" spans="1:7" x14ac:dyDescent="0.25">
      <c r="A771" s="75"/>
      <c r="B771" s="75"/>
      <c r="C771" s="76"/>
      <c r="D771" s="16"/>
      <c r="E771" s="34"/>
      <c r="F771" s="75"/>
      <c r="G771" s="75"/>
    </row>
    <row r="772" spans="1:7" x14ac:dyDescent="0.25">
      <c r="A772" s="75"/>
      <c r="B772" s="75"/>
      <c r="C772" s="76"/>
      <c r="D772" s="16"/>
      <c r="E772" s="34"/>
      <c r="F772" s="75"/>
      <c r="G772" s="75"/>
    </row>
    <row r="773" spans="1:7" x14ac:dyDescent="0.25">
      <c r="A773" s="75"/>
      <c r="B773" s="75"/>
      <c r="C773" s="76"/>
      <c r="D773" s="16"/>
      <c r="E773" s="34"/>
      <c r="F773" s="75"/>
      <c r="G773" s="75"/>
    </row>
    <row r="774" spans="1:7" x14ac:dyDescent="0.25">
      <c r="A774" s="75"/>
      <c r="B774" s="75"/>
      <c r="C774" s="76"/>
      <c r="D774" s="16"/>
      <c r="E774" s="34"/>
      <c r="F774" s="75"/>
      <c r="G774" s="75"/>
    </row>
    <row r="775" spans="1:7" x14ac:dyDescent="0.25">
      <c r="A775" s="75"/>
      <c r="B775" s="75"/>
      <c r="C775" s="76"/>
      <c r="D775" s="16"/>
      <c r="E775" s="34"/>
      <c r="F775" s="75"/>
      <c r="G775" s="75"/>
    </row>
    <row r="776" spans="1:7" x14ac:dyDescent="0.25">
      <c r="A776" s="75"/>
      <c r="B776" s="75"/>
      <c r="C776" s="76"/>
      <c r="D776" s="16"/>
      <c r="E776" s="34"/>
      <c r="F776" s="75"/>
      <c r="G776" s="75"/>
    </row>
    <row r="777" spans="1:7" x14ac:dyDescent="0.25">
      <c r="A777" s="75"/>
      <c r="B777" s="75"/>
      <c r="C777" s="76"/>
      <c r="D777" s="16"/>
      <c r="E777" s="34"/>
      <c r="F777" s="75"/>
      <c r="G777" s="75"/>
    </row>
    <row r="778" spans="1:7" x14ac:dyDescent="0.25">
      <c r="A778" s="75"/>
      <c r="B778" s="75"/>
      <c r="C778" s="76"/>
      <c r="D778" s="16"/>
      <c r="E778" s="34"/>
      <c r="F778" s="75"/>
      <c r="G778" s="75"/>
    </row>
    <row r="779" spans="1:7" x14ac:dyDescent="0.25">
      <c r="A779" s="75"/>
      <c r="B779" s="75"/>
      <c r="C779" s="76"/>
      <c r="D779" s="16"/>
      <c r="E779" s="34"/>
      <c r="F779" s="75"/>
      <c r="G779" s="75"/>
    </row>
    <row r="780" spans="1:7" x14ac:dyDescent="0.25">
      <c r="A780" s="75"/>
      <c r="B780" s="75"/>
      <c r="C780" s="76"/>
      <c r="D780" s="16"/>
      <c r="E780" s="34"/>
      <c r="F780" s="75"/>
      <c r="G780" s="75"/>
    </row>
    <row r="781" spans="1:7" x14ac:dyDescent="0.25">
      <c r="A781" s="75"/>
      <c r="B781" s="75"/>
      <c r="C781" s="76"/>
      <c r="D781" s="16"/>
      <c r="E781" s="34"/>
      <c r="F781" s="75"/>
      <c r="G781" s="75"/>
    </row>
    <row r="782" spans="1:7" x14ac:dyDescent="0.25">
      <c r="A782" s="75"/>
      <c r="B782" s="75"/>
      <c r="C782" s="76"/>
      <c r="D782" s="16"/>
      <c r="E782" s="34"/>
      <c r="F782" s="75"/>
      <c r="G782" s="75"/>
    </row>
    <row r="783" spans="1:7" x14ac:dyDescent="0.25">
      <c r="A783" s="75"/>
      <c r="B783" s="75"/>
      <c r="C783" s="76"/>
      <c r="D783" s="16"/>
      <c r="E783" s="34"/>
      <c r="F783" s="75"/>
      <c r="G783" s="75"/>
    </row>
    <row r="784" spans="1:7" x14ac:dyDescent="0.25">
      <c r="A784" s="75"/>
      <c r="B784" s="75"/>
      <c r="C784" s="76"/>
      <c r="D784" s="16"/>
      <c r="E784" s="34"/>
      <c r="F784" s="75"/>
      <c r="G784" s="75"/>
    </row>
    <row r="785" spans="1:7" x14ac:dyDescent="0.25">
      <c r="A785" s="75"/>
      <c r="B785" s="75"/>
      <c r="C785" s="76"/>
      <c r="D785" s="16"/>
      <c r="E785" s="34"/>
      <c r="F785" s="75"/>
      <c r="G785" s="75"/>
    </row>
    <row r="786" spans="1:7" x14ac:dyDescent="0.25">
      <c r="A786" s="75"/>
      <c r="B786" s="75"/>
      <c r="C786" s="76"/>
      <c r="D786" s="16"/>
      <c r="E786" s="34"/>
      <c r="F786" s="75"/>
      <c r="G786" s="75"/>
    </row>
    <row r="787" spans="1:7" x14ac:dyDescent="0.25">
      <c r="A787" s="75"/>
      <c r="B787" s="75"/>
      <c r="C787" s="76"/>
      <c r="D787" s="16"/>
      <c r="E787" s="34"/>
      <c r="F787" s="75"/>
      <c r="G787" s="75"/>
    </row>
    <row r="788" spans="1:7" x14ac:dyDescent="0.25">
      <c r="A788" s="75"/>
      <c r="B788" s="75"/>
      <c r="C788" s="76"/>
      <c r="D788" s="16"/>
      <c r="E788" s="34"/>
      <c r="F788" s="75"/>
      <c r="G788" s="75"/>
    </row>
    <row r="789" spans="1:7" x14ac:dyDescent="0.25">
      <c r="A789" s="75"/>
      <c r="B789" s="75"/>
      <c r="C789" s="76"/>
      <c r="D789" s="16"/>
      <c r="E789" s="34"/>
      <c r="F789" s="75"/>
      <c r="G789" s="75"/>
    </row>
    <row r="790" spans="1:7" x14ac:dyDescent="0.25">
      <c r="A790" s="75"/>
      <c r="B790" s="75"/>
      <c r="C790" s="76"/>
      <c r="D790" s="16"/>
      <c r="E790" s="34"/>
      <c r="F790" s="75"/>
      <c r="G790" s="75"/>
    </row>
    <row r="791" spans="1:7" x14ac:dyDescent="0.25">
      <c r="A791" s="75"/>
      <c r="B791" s="75"/>
      <c r="C791" s="76"/>
      <c r="D791" s="16"/>
      <c r="E791" s="34"/>
      <c r="F791" s="75"/>
      <c r="G791" s="75"/>
    </row>
    <row r="792" spans="1:7" x14ac:dyDescent="0.25">
      <c r="A792" s="75"/>
      <c r="B792" s="75"/>
      <c r="C792" s="76"/>
      <c r="D792" s="16"/>
      <c r="E792" s="34"/>
      <c r="F792" s="75"/>
      <c r="G792" s="75"/>
    </row>
    <row r="793" spans="1:7" x14ac:dyDescent="0.25">
      <c r="A793" s="75"/>
      <c r="B793" s="75"/>
      <c r="C793" s="76"/>
      <c r="D793" s="16"/>
      <c r="E793" s="34"/>
      <c r="F793" s="75"/>
      <c r="G793" s="75"/>
    </row>
    <row r="794" spans="1:7" x14ac:dyDescent="0.25">
      <c r="A794" s="75"/>
      <c r="B794" s="75"/>
      <c r="C794" s="76"/>
      <c r="D794" s="16"/>
      <c r="E794" s="34"/>
      <c r="F794" s="75"/>
      <c r="G794" s="75"/>
    </row>
    <row r="795" spans="1:7" x14ac:dyDescent="0.25">
      <c r="A795" s="75"/>
      <c r="B795" s="75"/>
      <c r="C795" s="76"/>
      <c r="D795" s="16"/>
      <c r="E795" s="34"/>
      <c r="F795" s="75"/>
      <c r="G795" s="75"/>
    </row>
    <row r="796" spans="1:7" x14ac:dyDescent="0.25">
      <c r="A796" s="75"/>
      <c r="B796" s="75"/>
      <c r="C796" s="76"/>
      <c r="D796" s="16"/>
      <c r="E796" s="34"/>
      <c r="F796" s="75"/>
      <c r="G796" s="75"/>
    </row>
    <row r="797" spans="1:7" x14ac:dyDescent="0.25">
      <c r="A797" s="75"/>
      <c r="B797" s="75"/>
      <c r="C797" s="76"/>
      <c r="D797" s="16"/>
      <c r="E797" s="34"/>
      <c r="F797" s="75"/>
      <c r="G797" s="75"/>
    </row>
    <row r="798" spans="1:7" x14ac:dyDescent="0.25">
      <c r="A798" s="75"/>
      <c r="B798" s="75"/>
      <c r="C798" s="76"/>
      <c r="D798" s="16"/>
      <c r="E798" s="34"/>
      <c r="F798" s="75"/>
      <c r="G798" s="75"/>
    </row>
    <row r="799" spans="1:7" x14ac:dyDescent="0.25">
      <c r="A799" s="75"/>
      <c r="B799" s="75"/>
      <c r="C799" s="76"/>
      <c r="D799" s="16"/>
      <c r="E799" s="34"/>
      <c r="F799" s="75"/>
      <c r="G799" s="75"/>
    </row>
    <row r="800" spans="1:7" x14ac:dyDescent="0.25">
      <c r="A800" s="75"/>
      <c r="B800" s="75"/>
      <c r="C800" s="76"/>
      <c r="D800" s="16"/>
      <c r="E800" s="34"/>
      <c r="F800" s="75"/>
      <c r="G800" s="75"/>
    </row>
    <row r="801" spans="1:7" x14ac:dyDescent="0.25">
      <c r="A801" s="75"/>
      <c r="B801" s="75"/>
      <c r="C801" s="76"/>
      <c r="D801" s="16"/>
      <c r="E801" s="34"/>
      <c r="F801" s="75"/>
      <c r="G801" s="75"/>
    </row>
    <row r="802" spans="1:7" x14ac:dyDescent="0.25">
      <c r="A802" s="75"/>
      <c r="B802" s="75"/>
      <c r="C802" s="76"/>
      <c r="D802" s="16"/>
      <c r="E802" s="34"/>
      <c r="F802" s="75"/>
      <c r="G802" s="75"/>
    </row>
    <row r="803" spans="1:7" x14ac:dyDescent="0.25">
      <c r="A803" s="75"/>
      <c r="B803" s="75"/>
      <c r="C803" s="76"/>
      <c r="D803" s="16"/>
      <c r="E803" s="34"/>
      <c r="F803" s="75"/>
      <c r="G803" s="75"/>
    </row>
    <row r="804" spans="1:7" x14ac:dyDescent="0.25">
      <c r="A804" s="75"/>
      <c r="B804" s="75"/>
      <c r="C804" s="76"/>
      <c r="D804" s="16"/>
      <c r="E804" s="34"/>
      <c r="F804" s="75"/>
      <c r="G804" s="75"/>
    </row>
    <row r="805" spans="1:7" x14ac:dyDescent="0.25">
      <c r="A805" s="75"/>
      <c r="B805" s="75"/>
      <c r="C805" s="76"/>
      <c r="D805" s="16"/>
      <c r="E805" s="34"/>
      <c r="F805" s="75"/>
      <c r="G805" s="75"/>
    </row>
    <row r="806" spans="1:7" x14ac:dyDescent="0.25">
      <c r="A806" s="75"/>
      <c r="B806" s="75"/>
      <c r="C806" s="76"/>
      <c r="D806" s="16"/>
      <c r="E806" s="34"/>
      <c r="F806" s="75"/>
      <c r="G806" s="75"/>
    </row>
    <row r="807" spans="1:7" x14ac:dyDescent="0.25">
      <c r="A807" s="75"/>
      <c r="B807" s="75"/>
      <c r="C807" s="76"/>
      <c r="D807" s="16"/>
      <c r="E807" s="34"/>
      <c r="F807" s="75"/>
      <c r="G807" s="75"/>
    </row>
    <row r="808" spans="1:7" x14ac:dyDescent="0.25">
      <c r="A808" s="75"/>
      <c r="B808" s="75"/>
      <c r="C808" s="76"/>
      <c r="D808" s="16"/>
      <c r="E808" s="34"/>
      <c r="F808" s="75"/>
      <c r="G808" s="75"/>
    </row>
    <row r="809" spans="1:7" x14ac:dyDescent="0.25">
      <c r="A809" s="75"/>
      <c r="B809" s="75"/>
      <c r="C809" s="76"/>
      <c r="D809" s="16"/>
      <c r="E809" s="34"/>
      <c r="F809" s="75"/>
      <c r="G809" s="75"/>
    </row>
    <row r="810" spans="1:7" x14ac:dyDescent="0.25">
      <c r="A810" s="75"/>
      <c r="B810" s="75"/>
      <c r="C810" s="76"/>
      <c r="D810" s="16"/>
      <c r="E810" s="34"/>
      <c r="F810" s="75"/>
      <c r="G810" s="75"/>
    </row>
    <row r="811" spans="1:7" x14ac:dyDescent="0.25">
      <c r="A811" s="75"/>
      <c r="B811" s="75"/>
      <c r="C811" s="76"/>
      <c r="D811" s="16"/>
      <c r="E811" s="34"/>
      <c r="F811" s="75"/>
      <c r="G811" s="75"/>
    </row>
    <row r="812" spans="1:7" x14ac:dyDescent="0.25">
      <c r="A812" s="75"/>
      <c r="B812" s="75"/>
      <c r="C812" s="76"/>
      <c r="D812" s="16"/>
      <c r="E812" s="34"/>
      <c r="F812" s="75"/>
      <c r="G812" s="75"/>
    </row>
    <row r="813" spans="1:7" x14ac:dyDescent="0.25">
      <c r="A813" s="75"/>
      <c r="B813" s="75"/>
      <c r="C813" s="76"/>
      <c r="D813" s="16"/>
      <c r="E813" s="34"/>
      <c r="F813" s="75"/>
      <c r="G813" s="75"/>
    </row>
    <row r="814" spans="1:7" x14ac:dyDescent="0.25">
      <c r="A814" s="75"/>
      <c r="B814" s="75"/>
      <c r="C814" s="76"/>
      <c r="D814" s="16"/>
      <c r="E814" s="34"/>
      <c r="F814" s="75"/>
      <c r="G814" s="75"/>
    </row>
    <row r="815" spans="1:7" x14ac:dyDescent="0.25">
      <c r="A815" s="75"/>
      <c r="B815" s="75"/>
      <c r="C815" s="76"/>
      <c r="D815" s="16"/>
      <c r="E815" s="34"/>
      <c r="F815" s="75"/>
      <c r="G815" s="75"/>
    </row>
    <row r="816" spans="1:7" x14ac:dyDescent="0.25">
      <c r="A816" s="75"/>
      <c r="B816" s="75"/>
      <c r="C816" s="76"/>
      <c r="D816" s="16"/>
      <c r="E816" s="34"/>
      <c r="F816" s="75"/>
      <c r="G816" s="75"/>
    </row>
    <row r="817" spans="1:7" x14ac:dyDescent="0.25">
      <c r="A817" s="75"/>
      <c r="B817" s="75"/>
      <c r="C817" s="76"/>
      <c r="D817" s="16"/>
      <c r="E817" s="34"/>
      <c r="F817" s="75"/>
      <c r="G817" s="75"/>
    </row>
    <row r="818" spans="1:7" x14ac:dyDescent="0.25">
      <c r="A818" s="75"/>
      <c r="B818" s="75"/>
      <c r="C818" s="76"/>
      <c r="D818" s="16"/>
      <c r="E818" s="34"/>
      <c r="F818" s="75"/>
      <c r="G818" s="75"/>
    </row>
    <row r="819" spans="1:7" x14ac:dyDescent="0.25">
      <c r="A819" s="75"/>
      <c r="B819" s="75"/>
      <c r="C819" s="76"/>
      <c r="D819" s="16"/>
      <c r="E819" s="34"/>
      <c r="F819" s="75"/>
      <c r="G819" s="75"/>
    </row>
    <row r="820" spans="1:7" x14ac:dyDescent="0.25">
      <c r="A820" s="75"/>
      <c r="B820" s="75"/>
      <c r="C820" s="76"/>
      <c r="D820" s="16"/>
      <c r="E820" s="34"/>
      <c r="F820" s="75"/>
      <c r="G820" s="75"/>
    </row>
    <row r="821" spans="1:7" x14ac:dyDescent="0.25">
      <c r="A821" s="75"/>
      <c r="B821" s="75"/>
      <c r="C821" s="76"/>
      <c r="D821" s="16"/>
      <c r="E821" s="34"/>
      <c r="F821" s="75"/>
      <c r="G821" s="75"/>
    </row>
    <row r="822" spans="1:7" x14ac:dyDescent="0.25">
      <c r="A822" s="75"/>
      <c r="B822" s="75"/>
      <c r="C822" s="76"/>
      <c r="D822" s="16"/>
      <c r="E822" s="34"/>
      <c r="F822" s="75"/>
      <c r="G822" s="75"/>
    </row>
    <row r="823" spans="1:7" x14ac:dyDescent="0.25">
      <c r="A823" s="75"/>
      <c r="B823" s="75"/>
      <c r="C823" s="76"/>
      <c r="D823" s="16"/>
      <c r="E823" s="34"/>
      <c r="F823" s="75"/>
      <c r="G823" s="75"/>
    </row>
    <row r="824" spans="1:7" x14ac:dyDescent="0.25">
      <c r="A824" s="75"/>
      <c r="B824" s="75"/>
      <c r="C824" s="76"/>
      <c r="D824" s="16"/>
      <c r="E824" s="34"/>
      <c r="F824" s="75"/>
      <c r="G824" s="75"/>
    </row>
    <row r="825" spans="1:7" x14ac:dyDescent="0.25">
      <c r="A825" s="75"/>
      <c r="B825" s="75"/>
      <c r="C825" s="76"/>
      <c r="D825" s="16"/>
      <c r="E825" s="34"/>
      <c r="F825" s="75"/>
      <c r="G825" s="75"/>
    </row>
    <row r="826" spans="1:7" x14ac:dyDescent="0.25">
      <c r="A826" s="75"/>
      <c r="B826" s="75"/>
      <c r="C826" s="76"/>
      <c r="D826" s="16"/>
      <c r="E826" s="34"/>
      <c r="F826" s="75"/>
      <c r="G826" s="75"/>
    </row>
    <row r="827" spans="1:7" x14ac:dyDescent="0.25">
      <c r="A827" s="75"/>
      <c r="B827" s="75"/>
      <c r="C827" s="76"/>
      <c r="D827" s="16"/>
      <c r="E827" s="34"/>
      <c r="F827" s="75"/>
      <c r="G827" s="75"/>
    </row>
    <row r="828" spans="1:7" x14ac:dyDescent="0.25">
      <c r="A828" s="75"/>
      <c r="B828" s="75"/>
      <c r="C828" s="76"/>
      <c r="D828" s="16"/>
      <c r="E828" s="34"/>
      <c r="F828" s="75"/>
      <c r="G828" s="75"/>
    </row>
    <row r="829" spans="1:7" x14ac:dyDescent="0.25">
      <c r="A829" s="75"/>
      <c r="B829" s="75"/>
      <c r="C829" s="76"/>
      <c r="D829" s="16"/>
      <c r="E829" s="34"/>
      <c r="F829" s="75"/>
      <c r="G829" s="75"/>
    </row>
    <row r="830" spans="1:7" x14ac:dyDescent="0.25">
      <c r="A830" s="75"/>
      <c r="B830" s="75"/>
      <c r="C830" s="76"/>
      <c r="D830" s="16"/>
      <c r="E830" s="34"/>
      <c r="F830" s="75"/>
      <c r="G830" s="75"/>
    </row>
    <row r="831" spans="1:7" x14ac:dyDescent="0.25">
      <c r="A831" s="75"/>
      <c r="B831" s="75"/>
      <c r="C831" s="76"/>
      <c r="D831" s="16"/>
      <c r="E831" s="34"/>
      <c r="F831" s="75"/>
      <c r="G831" s="75"/>
    </row>
    <row r="832" spans="1:7" x14ac:dyDescent="0.25">
      <c r="A832" s="75"/>
      <c r="B832" s="75"/>
      <c r="C832" s="76"/>
      <c r="D832" s="16"/>
      <c r="E832" s="34"/>
      <c r="F832" s="75"/>
      <c r="G832" s="75"/>
    </row>
    <row r="833" spans="1:7" x14ac:dyDescent="0.25">
      <c r="A833" s="75"/>
      <c r="B833" s="75"/>
      <c r="C833" s="76"/>
      <c r="D833" s="16"/>
      <c r="E833" s="34"/>
      <c r="F833" s="75"/>
      <c r="G833" s="75"/>
    </row>
    <row r="834" spans="1:7" x14ac:dyDescent="0.25">
      <c r="A834" s="75"/>
      <c r="B834" s="75"/>
      <c r="C834" s="76"/>
      <c r="D834" s="16"/>
      <c r="E834" s="34"/>
      <c r="F834" s="75"/>
      <c r="G834" s="75"/>
    </row>
    <row r="835" spans="1:7" x14ac:dyDescent="0.25">
      <c r="A835" s="75"/>
      <c r="B835" s="75"/>
      <c r="C835" s="76"/>
      <c r="D835" s="16"/>
      <c r="E835" s="34"/>
      <c r="F835" s="75"/>
      <c r="G835" s="75"/>
    </row>
    <row r="836" spans="1:7" x14ac:dyDescent="0.25">
      <c r="A836" s="75"/>
      <c r="B836" s="75"/>
      <c r="C836" s="76"/>
      <c r="D836" s="16"/>
      <c r="E836" s="34"/>
      <c r="F836" s="75"/>
      <c r="G836" s="75"/>
    </row>
    <row r="837" spans="1:7" x14ac:dyDescent="0.25">
      <c r="A837" s="75"/>
      <c r="B837" s="75"/>
      <c r="C837" s="76"/>
      <c r="D837" s="16"/>
      <c r="E837" s="34"/>
      <c r="F837" s="75"/>
      <c r="G837" s="75"/>
    </row>
    <row r="838" spans="1:7" x14ac:dyDescent="0.25">
      <c r="A838" s="75"/>
      <c r="B838" s="75"/>
      <c r="C838" s="76"/>
      <c r="D838" s="16"/>
      <c r="E838" s="34"/>
      <c r="F838" s="75"/>
      <c r="G838" s="75"/>
    </row>
    <row r="839" spans="1:7" x14ac:dyDescent="0.25">
      <c r="A839" s="75"/>
      <c r="B839" s="75"/>
      <c r="C839" s="76"/>
      <c r="D839" s="16"/>
      <c r="E839" s="34"/>
      <c r="F839" s="75"/>
      <c r="G839" s="75"/>
    </row>
    <row r="840" spans="1:7" x14ac:dyDescent="0.25">
      <c r="A840" s="75"/>
      <c r="B840" s="75"/>
      <c r="C840" s="76"/>
      <c r="D840" s="16"/>
      <c r="E840" s="34"/>
      <c r="F840" s="75"/>
      <c r="G840" s="75"/>
    </row>
    <row r="841" spans="1:7" x14ac:dyDescent="0.25">
      <c r="A841" s="75"/>
      <c r="B841" s="75"/>
      <c r="C841" s="76"/>
      <c r="D841" s="16"/>
      <c r="E841" s="34"/>
      <c r="F841" s="75"/>
      <c r="G841" s="75"/>
    </row>
    <row r="842" spans="1:7" x14ac:dyDescent="0.25">
      <c r="A842" s="75"/>
      <c r="B842" s="75"/>
      <c r="C842" s="76"/>
      <c r="D842" s="16"/>
      <c r="E842" s="34"/>
      <c r="F842" s="75"/>
      <c r="G842" s="75"/>
    </row>
    <row r="843" spans="1:7" x14ac:dyDescent="0.25">
      <c r="A843" s="75"/>
      <c r="B843" s="75"/>
      <c r="C843" s="76"/>
      <c r="D843" s="16"/>
      <c r="E843" s="34"/>
      <c r="F843" s="75"/>
      <c r="G843" s="75"/>
    </row>
    <row r="844" spans="1:7" x14ac:dyDescent="0.25">
      <c r="A844" s="75"/>
      <c r="B844" s="75"/>
      <c r="C844" s="76"/>
      <c r="D844" s="16"/>
      <c r="E844" s="34"/>
      <c r="F844" s="75"/>
      <c r="G844" s="75"/>
    </row>
    <row r="845" spans="1:7" x14ac:dyDescent="0.25">
      <c r="A845" s="75"/>
      <c r="B845" s="75"/>
      <c r="C845" s="76"/>
      <c r="D845" s="16"/>
      <c r="E845" s="34"/>
      <c r="F845" s="75"/>
      <c r="G845" s="75"/>
    </row>
    <row r="846" spans="1:7" x14ac:dyDescent="0.25">
      <c r="A846" s="75"/>
      <c r="B846" s="75"/>
      <c r="C846" s="76"/>
      <c r="D846" s="16"/>
      <c r="E846" s="34"/>
      <c r="F846" s="75"/>
      <c r="G846" s="75"/>
    </row>
    <row r="847" spans="1:7" x14ac:dyDescent="0.25">
      <c r="A847" s="75"/>
      <c r="B847" s="75"/>
      <c r="C847" s="76"/>
      <c r="D847" s="16"/>
      <c r="E847" s="34"/>
      <c r="F847" s="75"/>
      <c r="G847" s="75"/>
    </row>
    <row r="848" spans="1:7" x14ac:dyDescent="0.25">
      <c r="A848" s="75"/>
      <c r="B848" s="75"/>
      <c r="C848" s="76"/>
      <c r="D848" s="16"/>
      <c r="E848" s="34"/>
      <c r="F848" s="75"/>
      <c r="G848" s="75"/>
    </row>
    <row r="849" spans="1:7" x14ac:dyDescent="0.25">
      <c r="A849" s="75"/>
      <c r="B849" s="75"/>
      <c r="C849" s="76"/>
      <c r="D849" s="16"/>
      <c r="E849" s="34"/>
      <c r="F849" s="75"/>
      <c r="G849" s="75"/>
    </row>
    <row r="850" spans="1:7" x14ac:dyDescent="0.25">
      <c r="A850" s="75"/>
      <c r="B850" s="75"/>
      <c r="C850" s="76"/>
      <c r="D850" s="16"/>
      <c r="E850" s="34"/>
      <c r="F850" s="75"/>
      <c r="G850" s="75"/>
    </row>
    <row r="851" spans="1:7" x14ac:dyDescent="0.25">
      <c r="A851" s="75"/>
      <c r="B851" s="75"/>
      <c r="C851" s="76"/>
      <c r="D851" s="16"/>
      <c r="E851" s="34"/>
      <c r="F851" s="75"/>
      <c r="G851" s="75"/>
    </row>
    <row r="852" spans="1:7" x14ac:dyDescent="0.25">
      <c r="A852" s="75"/>
      <c r="B852" s="75"/>
      <c r="C852" s="76"/>
      <c r="D852" s="16"/>
      <c r="E852" s="34"/>
      <c r="F852" s="75"/>
      <c r="G852" s="75"/>
    </row>
    <row r="853" spans="1:7" x14ac:dyDescent="0.25">
      <c r="A853" s="75"/>
      <c r="B853" s="75"/>
      <c r="C853" s="76"/>
      <c r="D853" s="16"/>
      <c r="E853" s="34"/>
      <c r="F853" s="75"/>
      <c r="G853" s="75"/>
    </row>
    <row r="854" spans="1:7" x14ac:dyDescent="0.25">
      <c r="A854" s="75"/>
      <c r="B854" s="75"/>
      <c r="C854" s="76"/>
      <c r="D854" s="16"/>
      <c r="E854" s="34"/>
      <c r="F854" s="75"/>
      <c r="G854" s="75"/>
    </row>
    <row r="855" spans="1:7" x14ac:dyDescent="0.25">
      <c r="A855" s="75"/>
      <c r="B855" s="75"/>
      <c r="C855" s="76"/>
      <c r="D855" s="16"/>
      <c r="E855" s="34"/>
      <c r="F855" s="75"/>
      <c r="G855" s="75"/>
    </row>
    <row r="856" spans="1:7" x14ac:dyDescent="0.25">
      <c r="A856" s="75"/>
      <c r="B856" s="75"/>
      <c r="C856" s="76"/>
      <c r="D856" s="16"/>
      <c r="E856" s="34"/>
      <c r="F856" s="75"/>
      <c r="G856" s="75"/>
    </row>
    <row r="857" spans="1:7" x14ac:dyDescent="0.25">
      <c r="A857" s="75"/>
      <c r="B857" s="75"/>
      <c r="C857" s="76"/>
      <c r="D857" s="16"/>
      <c r="E857" s="34"/>
      <c r="F857" s="75"/>
      <c r="G857" s="75"/>
    </row>
    <row r="858" spans="1:7" x14ac:dyDescent="0.25">
      <c r="A858" s="75"/>
      <c r="B858" s="75"/>
      <c r="C858" s="76"/>
      <c r="D858" s="16"/>
      <c r="E858" s="34"/>
      <c r="F858" s="75"/>
      <c r="G858" s="75"/>
    </row>
    <row r="859" spans="1:7" x14ac:dyDescent="0.25">
      <c r="A859" s="75"/>
      <c r="B859" s="75"/>
      <c r="C859" s="76"/>
      <c r="D859" s="16"/>
      <c r="E859" s="34"/>
      <c r="F859" s="75"/>
      <c r="G859" s="75"/>
    </row>
    <row r="860" spans="1:7" x14ac:dyDescent="0.25">
      <c r="A860" s="75"/>
      <c r="B860" s="75"/>
      <c r="C860" s="76"/>
      <c r="D860" s="16"/>
      <c r="E860" s="34"/>
      <c r="F860" s="75"/>
      <c r="G860" s="75"/>
    </row>
    <row r="861" spans="1:7" x14ac:dyDescent="0.25">
      <c r="A861" s="75"/>
      <c r="B861" s="75"/>
      <c r="C861" s="76"/>
      <c r="D861" s="16"/>
      <c r="E861" s="34"/>
      <c r="F861" s="75"/>
      <c r="G861" s="75"/>
    </row>
    <row r="862" spans="1:7" x14ac:dyDescent="0.25">
      <c r="A862" s="75"/>
      <c r="B862" s="75"/>
      <c r="C862" s="76"/>
      <c r="D862" s="16"/>
      <c r="E862" s="34"/>
      <c r="F862" s="75"/>
      <c r="G862" s="75"/>
    </row>
    <row r="863" spans="1:7" x14ac:dyDescent="0.25">
      <c r="A863" s="75"/>
      <c r="B863" s="75"/>
      <c r="C863" s="76"/>
      <c r="D863" s="16"/>
      <c r="E863" s="34"/>
      <c r="F863" s="75"/>
      <c r="G863" s="75"/>
    </row>
    <row r="864" spans="1:7" x14ac:dyDescent="0.25">
      <c r="A864" s="75"/>
      <c r="B864" s="75"/>
      <c r="C864" s="76"/>
      <c r="D864" s="16"/>
      <c r="E864" s="34"/>
      <c r="F864" s="75"/>
      <c r="G864" s="75"/>
    </row>
    <row r="865" spans="1:7" x14ac:dyDescent="0.25">
      <c r="A865" s="75"/>
      <c r="B865" s="75"/>
      <c r="C865" s="76"/>
      <c r="D865" s="16"/>
      <c r="E865" s="34"/>
      <c r="F865" s="75"/>
      <c r="G865" s="75"/>
    </row>
    <row r="866" spans="1:7" x14ac:dyDescent="0.25">
      <c r="A866" s="75"/>
      <c r="B866" s="75"/>
      <c r="C866" s="76"/>
      <c r="D866" s="16"/>
      <c r="E866" s="34"/>
      <c r="F866" s="75"/>
      <c r="G866" s="75"/>
    </row>
    <row r="867" spans="1:7" x14ac:dyDescent="0.25">
      <c r="A867" s="75"/>
      <c r="B867" s="75"/>
      <c r="C867" s="76"/>
      <c r="D867" s="16"/>
      <c r="E867" s="34"/>
      <c r="F867" s="75"/>
      <c r="G867" s="75"/>
    </row>
    <row r="868" spans="1:7" x14ac:dyDescent="0.25">
      <c r="A868" s="75"/>
      <c r="B868" s="75"/>
      <c r="C868" s="76"/>
      <c r="D868" s="16"/>
      <c r="E868" s="34"/>
      <c r="F868" s="75"/>
      <c r="G868" s="75"/>
    </row>
    <row r="869" spans="1:7" x14ac:dyDescent="0.25">
      <c r="A869" s="75"/>
      <c r="B869" s="75"/>
      <c r="C869" s="76"/>
      <c r="D869" s="16"/>
      <c r="E869" s="34"/>
      <c r="F869" s="75"/>
      <c r="G869" s="75"/>
    </row>
    <row r="870" spans="1:7" x14ac:dyDescent="0.25">
      <c r="A870" s="75"/>
      <c r="B870" s="75"/>
      <c r="C870" s="76"/>
      <c r="D870" s="16"/>
      <c r="E870" s="34"/>
      <c r="F870" s="75"/>
      <c r="G870" s="75"/>
    </row>
    <row r="871" spans="1:7" x14ac:dyDescent="0.25">
      <c r="A871" s="75"/>
      <c r="B871" s="75"/>
      <c r="C871" s="76"/>
      <c r="D871" s="16"/>
      <c r="E871" s="34"/>
      <c r="F871" s="75"/>
      <c r="G871" s="75"/>
    </row>
    <row r="872" spans="1:7" x14ac:dyDescent="0.25">
      <c r="A872" s="75"/>
      <c r="B872" s="75"/>
      <c r="C872" s="76"/>
      <c r="D872" s="16"/>
      <c r="E872" s="34"/>
      <c r="F872" s="75"/>
      <c r="G872" s="75"/>
    </row>
    <row r="873" spans="1:7" x14ac:dyDescent="0.25">
      <c r="A873" s="75"/>
      <c r="B873" s="75"/>
      <c r="C873" s="76"/>
      <c r="D873" s="16"/>
      <c r="E873" s="34"/>
      <c r="F873" s="75"/>
      <c r="G873" s="75"/>
    </row>
    <row r="874" spans="1:7" x14ac:dyDescent="0.25">
      <c r="A874" s="75"/>
      <c r="B874" s="75"/>
      <c r="C874" s="76"/>
      <c r="D874" s="16"/>
      <c r="E874" s="34"/>
      <c r="F874" s="75"/>
      <c r="G874" s="75"/>
    </row>
    <row r="875" spans="1:7" x14ac:dyDescent="0.25">
      <c r="A875" s="75"/>
      <c r="B875" s="75"/>
      <c r="C875" s="76"/>
      <c r="D875" s="16"/>
      <c r="E875" s="34"/>
      <c r="F875" s="75"/>
      <c r="G875" s="75"/>
    </row>
    <row r="876" spans="1:7" x14ac:dyDescent="0.25">
      <c r="A876" s="75"/>
      <c r="B876" s="75"/>
      <c r="C876" s="76"/>
      <c r="D876" s="16"/>
      <c r="E876" s="34"/>
      <c r="F876" s="75"/>
      <c r="G876" s="75"/>
    </row>
    <row r="877" spans="1:7" x14ac:dyDescent="0.25">
      <c r="A877" s="75"/>
      <c r="B877" s="75"/>
      <c r="C877" s="76"/>
      <c r="D877" s="16"/>
      <c r="E877" s="34"/>
      <c r="F877" s="75"/>
      <c r="G877" s="75"/>
    </row>
    <row r="878" spans="1:7" x14ac:dyDescent="0.25">
      <c r="A878" s="75"/>
      <c r="B878" s="75"/>
      <c r="C878" s="76"/>
      <c r="D878" s="16"/>
      <c r="E878" s="34"/>
      <c r="F878" s="75"/>
      <c r="G878" s="75"/>
    </row>
    <row r="879" spans="1:7" x14ac:dyDescent="0.25">
      <c r="A879" s="75"/>
      <c r="B879" s="75"/>
      <c r="C879" s="76"/>
      <c r="D879" s="16"/>
      <c r="E879" s="34"/>
      <c r="F879" s="75"/>
      <c r="G879" s="75"/>
    </row>
    <row r="880" spans="1:7" x14ac:dyDescent="0.25">
      <c r="A880" s="75"/>
      <c r="B880" s="75"/>
      <c r="C880" s="76"/>
      <c r="D880" s="16"/>
      <c r="E880" s="34"/>
      <c r="F880" s="75"/>
      <c r="G880" s="75"/>
    </row>
    <row r="881" spans="1:7" x14ac:dyDescent="0.25">
      <c r="A881" s="75"/>
      <c r="B881" s="75"/>
      <c r="C881" s="76"/>
      <c r="D881" s="16"/>
      <c r="E881" s="34"/>
      <c r="F881" s="75"/>
      <c r="G881" s="75"/>
    </row>
    <row r="882" spans="1:7" x14ac:dyDescent="0.25">
      <c r="A882" s="75"/>
      <c r="B882" s="75"/>
      <c r="C882" s="76"/>
      <c r="D882" s="16"/>
      <c r="E882" s="34"/>
      <c r="F882" s="75"/>
      <c r="G882" s="75"/>
    </row>
    <row r="883" spans="1:7" x14ac:dyDescent="0.25">
      <c r="A883" s="75"/>
      <c r="B883" s="75"/>
      <c r="C883" s="76"/>
      <c r="D883" s="16"/>
      <c r="E883" s="34"/>
      <c r="F883" s="75"/>
      <c r="G883" s="75"/>
    </row>
    <row r="884" spans="1:7" x14ac:dyDescent="0.25">
      <c r="A884" s="75"/>
      <c r="B884" s="75"/>
      <c r="C884" s="76"/>
      <c r="D884" s="16"/>
      <c r="E884" s="34"/>
      <c r="F884" s="75"/>
      <c r="G884" s="75"/>
    </row>
    <row r="885" spans="1:7" x14ac:dyDescent="0.25">
      <c r="A885" s="75"/>
      <c r="B885" s="75"/>
      <c r="C885" s="76"/>
      <c r="D885" s="16"/>
      <c r="E885" s="34"/>
      <c r="F885" s="75"/>
      <c r="G885" s="75"/>
    </row>
    <row r="886" spans="1:7" x14ac:dyDescent="0.25">
      <c r="A886" s="75"/>
      <c r="B886" s="75"/>
      <c r="C886" s="76"/>
      <c r="D886" s="16"/>
      <c r="E886" s="34"/>
      <c r="F886" s="75"/>
      <c r="G886" s="75"/>
    </row>
    <row r="887" spans="1:7" x14ac:dyDescent="0.25">
      <c r="A887" s="75"/>
      <c r="B887" s="75"/>
      <c r="C887" s="76"/>
      <c r="D887" s="16"/>
      <c r="E887" s="34"/>
      <c r="F887" s="75"/>
      <c r="G887" s="75"/>
    </row>
    <row r="888" spans="1:7" x14ac:dyDescent="0.25">
      <c r="A888" s="75"/>
      <c r="B888" s="75"/>
      <c r="C888" s="76"/>
      <c r="D888" s="16"/>
      <c r="E888" s="34"/>
      <c r="F888" s="75"/>
      <c r="G888" s="75"/>
    </row>
    <row r="889" spans="1:7" x14ac:dyDescent="0.25">
      <c r="A889" s="75"/>
      <c r="B889" s="75"/>
      <c r="C889" s="76"/>
      <c r="D889" s="16"/>
      <c r="E889" s="34"/>
      <c r="F889" s="75"/>
      <c r="G889" s="75"/>
    </row>
    <row r="890" spans="1:7" x14ac:dyDescent="0.25">
      <c r="A890" s="75"/>
      <c r="B890" s="75"/>
      <c r="C890" s="76"/>
      <c r="D890" s="16"/>
      <c r="E890" s="34"/>
      <c r="F890" s="75"/>
      <c r="G890" s="75"/>
    </row>
    <row r="891" spans="1:7" x14ac:dyDescent="0.25">
      <c r="A891" s="75"/>
      <c r="B891" s="75"/>
      <c r="C891" s="76"/>
      <c r="D891" s="16"/>
      <c r="E891" s="34"/>
      <c r="F891" s="75"/>
      <c r="G891" s="75"/>
    </row>
    <row r="892" spans="1:7" x14ac:dyDescent="0.25">
      <c r="A892" s="75"/>
      <c r="B892" s="75"/>
      <c r="C892" s="76"/>
      <c r="D892" s="16"/>
      <c r="E892" s="34"/>
      <c r="F892" s="75"/>
      <c r="G892" s="75"/>
    </row>
    <row r="893" spans="1:7" x14ac:dyDescent="0.25">
      <c r="A893" s="75"/>
      <c r="B893" s="75"/>
      <c r="C893" s="76"/>
      <c r="D893" s="16"/>
      <c r="E893" s="34"/>
      <c r="F893" s="75"/>
      <c r="G893" s="75"/>
    </row>
    <row r="894" spans="1:7" x14ac:dyDescent="0.25">
      <c r="A894" s="75"/>
      <c r="B894" s="75"/>
      <c r="C894" s="76"/>
      <c r="D894" s="16"/>
      <c r="E894" s="34"/>
      <c r="F894" s="75"/>
      <c r="G894" s="75"/>
    </row>
    <row r="895" spans="1:7" x14ac:dyDescent="0.25">
      <c r="A895" s="75"/>
      <c r="B895" s="75"/>
      <c r="C895" s="76"/>
      <c r="D895" s="16"/>
      <c r="E895" s="34"/>
      <c r="F895" s="75"/>
      <c r="G895" s="75"/>
    </row>
    <row r="896" spans="1:7" x14ac:dyDescent="0.25">
      <c r="A896" s="75"/>
      <c r="B896" s="75"/>
      <c r="C896" s="76"/>
      <c r="D896" s="16"/>
      <c r="E896" s="34"/>
      <c r="F896" s="75"/>
      <c r="G896" s="75"/>
    </row>
    <row r="897" spans="1:7" x14ac:dyDescent="0.25">
      <c r="A897" s="75"/>
      <c r="B897" s="75"/>
      <c r="C897" s="76"/>
      <c r="D897" s="16"/>
      <c r="E897" s="34"/>
      <c r="F897" s="75"/>
      <c r="G897" s="75"/>
    </row>
    <row r="898" spans="1:7" x14ac:dyDescent="0.25">
      <c r="A898" s="75"/>
      <c r="B898" s="75"/>
      <c r="C898" s="76"/>
      <c r="D898" s="16"/>
      <c r="E898" s="34"/>
      <c r="F898" s="75"/>
      <c r="G898" s="75"/>
    </row>
    <row r="899" spans="1:7" x14ac:dyDescent="0.25">
      <c r="A899" s="75"/>
      <c r="B899" s="75"/>
      <c r="C899" s="76"/>
      <c r="D899" s="16"/>
      <c r="E899" s="34"/>
      <c r="F899" s="75"/>
      <c r="G899" s="75"/>
    </row>
    <row r="900" spans="1:7" x14ac:dyDescent="0.25">
      <c r="A900" s="75"/>
      <c r="B900" s="75"/>
      <c r="C900" s="76"/>
      <c r="D900" s="16"/>
      <c r="E900" s="34"/>
      <c r="F900" s="75"/>
      <c r="G900" s="75"/>
    </row>
    <row r="901" spans="1:7" x14ac:dyDescent="0.25">
      <c r="A901" s="75"/>
      <c r="B901" s="75"/>
      <c r="C901" s="76"/>
      <c r="D901" s="16"/>
      <c r="E901" s="34"/>
      <c r="F901" s="75"/>
      <c r="G901" s="75"/>
    </row>
    <row r="902" spans="1:7" x14ac:dyDescent="0.25">
      <c r="A902" s="75"/>
      <c r="B902" s="75"/>
      <c r="C902" s="76"/>
      <c r="D902" s="16"/>
      <c r="E902" s="34"/>
      <c r="F902" s="75"/>
      <c r="G902" s="75"/>
    </row>
    <row r="903" spans="1:7" x14ac:dyDescent="0.25">
      <c r="A903" s="75"/>
      <c r="B903" s="75"/>
      <c r="C903" s="76"/>
      <c r="D903" s="16"/>
      <c r="E903" s="34"/>
      <c r="F903" s="75"/>
      <c r="G903" s="75"/>
    </row>
    <row r="904" spans="1:7" x14ac:dyDescent="0.25">
      <c r="A904" s="75"/>
      <c r="B904" s="75"/>
      <c r="C904" s="76"/>
      <c r="D904" s="16"/>
      <c r="E904" s="34"/>
      <c r="F904" s="75"/>
      <c r="G904" s="75"/>
    </row>
    <row r="905" spans="1:7" x14ac:dyDescent="0.25">
      <c r="A905" s="75"/>
      <c r="B905" s="75"/>
      <c r="C905" s="76"/>
      <c r="D905" s="16"/>
      <c r="E905" s="34"/>
      <c r="F905" s="75"/>
      <c r="G905" s="75"/>
    </row>
    <row r="906" spans="1:7" x14ac:dyDescent="0.25">
      <c r="A906" s="75"/>
      <c r="B906" s="75"/>
      <c r="C906" s="76"/>
      <c r="D906" s="16"/>
      <c r="E906" s="34"/>
      <c r="F906" s="75"/>
      <c r="G906" s="75"/>
    </row>
    <row r="907" spans="1:7" x14ac:dyDescent="0.25">
      <c r="A907" s="75"/>
      <c r="B907" s="75"/>
      <c r="C907" s="76"/>
      <c r="D907" s="16"/>
      <c r="E907" s="34"/>
      <c r="F907" s="75"/>
      <c r="G907" s="75"/>
    </row>
    <row r="908" spans="1:7" x14ac:dyDescent="0.25">
      <c r="A908" s="75"/>
      <c r="B908" s="75"/>
      <c r="C908" s="76"/>
      <c r="D908" s="16"/>
      <c r="E908" s="34"/>
      <c r="F908" s="75"/>
      <c r="G908" s="75"/>
    </row>
    <row r="909" spans="1:7" x14ac:dyDescent="0.25">
      <c r="A909" s="75"/>
      <c r="B909" s="75"/>
      <c r="C909" s="76"/>
      <c r="D909" s="16"/>
      <c r="E909" s="34"/>
      <c r="F909" s="75"/>
      <c r="G909" s="75"/>
    </row>
    <row r="910" spans="1:7" x14ac:dyDescent="0.25">
      <c r="A910" s="75"/>
      <c r="B910" s="75"/>
      <c r="C910" s="76"/>
      <c r="D910" s="16"/>
      <c r="E910" s="34"/>
      <c r="F910" s="75"/>
      <c r="G910" s="75"/>
    </row>
    <row r="911" spans="1:7" x14ac:dyDescent="0.25">
      <c r="A911" s="75"/>
      <c r="B911" s="75"/>
      <c r="C911" s="76"/>
      <c r="D911" s="16"/>
      <c r="E911" s="34"/>
      <c r="F911" s="75"/>
      <c r="G911" s="75"/>
    </row>
    <row r="912" spans="1:7" x14ac:dyDescent="0.25">
      <c r="A912" s="75"/>
      <c r="B912" s="75"/>
      <c r="C912" s="76"/>
      <c r="D912" s="16"/>
      <c r="E912" s="34"/>
      <c r="F912" s="75"/>
      <c r="G912" s="75"/>
    </row>
    <row r="913" spans="1:7" x14ac:dyDescent="0.25">
      <c r="A913" s="75"/>
      <c r="B913" s="75"/>
      <c r="C913" s="76"/>
      <c r="D913" s="16"/>
      <c r="E913" s="34"/>
      <c r="F913" s="75"/>
      <c r="G913" s="75"/>
    </row>
    <row r="914" spans="1:7" x14ac:dyDescent="0.25">
      <c r="A914" s="75"/>
      <c r="B914" s="75"/>
      <c r="C914" s="76"/>
      <c r="D914" s="16"/>
      <c r="E914" s="34"/>
      <c r="F914" s="75"/>
      <c r="G914" s="75"/>
    </row>
    <row r="915" spans="1:7" x14ac:dyDescent="0.25">
      <c r="A915" s="75"/>
      <c r="B915" s="75"/>
      <c r="C915" s="76"/>
      <c r="D915" s="16"/>
      <c r="E915" s="34"/>
      <c r="F915" s="75"/>
      <c r="G915" s="75"/>
    </row>
    <row r="916" spans="1:7" x14ac:dyDescent="0.25">
      <c r="A916" s="75"/>
      <c r="B916" s="75"/>
      <c r="C916" s="76"/>
      <c r="D916" s="16"/>
      <c r="E916" s="34"/>
      <c r="F916" s="75"/>
      <c r="G916" s="75"/>
    </row>
    <row r="917" spans="1:7" x14ac:dyDescent="0.25">
      <c r="A917" s="75"/>
      <c r="B917" s="75"/>
      <c r="C917" s="76"/>
      <c r="D917" s="16"/>
      <c r="E917" s="34"/>
      <c r="F917" s="75"/>
      <c r="G917" s="75"/>
    </row>
    <row r="918" spans="1:7" x14ac:dyDescent="0.25">
      <c r="A918" s="75"/>
      <c r="B918" s="75"/>
      <c r="C918" s="76"/>
      <c r="D918" s="16"/>
      <c r="E918" s="34"/>
      <c r="F918" s="75"/>
      <c r="G918" s="75"/>
    </row>
    <row r="919" spans="1:7" x14ac:dyDescent="0.25">
      <c r="A919" s="75"/>
      <c r="B919" s="75"/>
      <c r="C919" s="76"/>
      <c r="D919" s="16"/>
      <c r="E919" s="34"/>
      <c r="F919" s="75"/>
      <c r="G919" s="75"/>
    </row>
    <row r="920" spans="1:7" x14ac:dyDescent="0.25">
      <c r="A920" s="75"/>
      <c r="B920" s="75"/>
      <c r="C920" s="76"/>
      <c r="D920" s="16"/>
      <c r="E920" s="34"/>
      <c r="F920" s="75"/>
      <c r="G920" s="75"/>
    </row>
    <row r="921" spans="1:7" x14ac:dyDescent="0.25">
      <c r="A921" s="75"/>
      <c r="B921" s="75"/>
      <c r="C921" s="76"/>
      <c r="D921" s="16"/>
      <c r="E921" s="34"/>
      <c r="F921" s="75"/>
      <c r="G921" s="75"/>
    </row>
    <row r="922" spans="1:7" x14ac:dyDescent="0.25">
      <c r="A922" s="75"/>
      <c r="B922" s="75"/>
      <c r="C922" s="76"/>
      <c r="D922" s="16"/>
      <c r="E922" s="34"/>
      <c r="F922" s="75"/>
      <c r="G922" s="75"/>
    </row>
    <row r="923" spans="1:7" x14ac:dyDescent="0.25">
      <c r="A923" s="75"/>
      <c r="B923" s="75"/>
      <c r="C923" s="76"/>
      <c r="D923" s="16"/>
      <c r="E923" s="34"/>
      <c r="F923" s="75"/>
      <c r="G923" s="75"/>
    </row>
    <row r="924" spans="1:7" x14ac:dyDescent="0.25">
      <c r="A924" s="75"/>
      <c r="B924" s="75"/>
      <c r="C924" s="76"/>
      <c r="D924" s="16"/>
      <c r="E924" s="34"/>
      <c r="F924" s="75"/>
      <c r="G924" s="75"/>
    </row>
    <row r="925" spans="1:7" x14ac:dyDescent="0.25">
      <c r="A925" s="75"/>
      <c r="B925" s="75"/>
      <c r="C925" s="76"/>
      <c r="D925" s="16"/>
      <c r="E925" s="34"/>
      <c r="F925" s="75"/>
      <c r="G925" s="75"/>
    </row>
    <row r="926" spans="1:7" x14ac:dyDescent="0.25">
      <c r="A926" s="75"/>
      <c r="B926" s="75"/>
      <c r="C926" s="76"/>
      <c r="D926" s="16"/>
      <c r="E926" s="34"/>
      <c r="F926" s="75"/>
      <c r="G926" s="75"/>
    </row>
    <row r="927" spans="1:7" x14ac:dyDescent="0.25">
      <c r="A927" s="75"/>
      <c r="B927" s="75"/>
      <c r="C927" s="76"/>
      <c r="D927" s="16"/>
      <c r="E927" s="34"/>
      <c r="F927" s="75"/>
      <c r="G927" s="75"/>
    </row>
    <row r="928" spans="1:7" x14ac:dyDescent="0.25">
      <c r="A928" s="75"/>
      <c r="B928" s="75"/>
      <c r="C928" s="76"/>
      <c r="D928" s="16"/>
      <c r="E928" s="34"/>
      <c r="F928" s="75"/>
      <c r="G928" s="75"/>
    </row>
    <row r="929" spans="1:7" x14ac:dyDescent="0.25">
      <c r="A929" s="75"/>
      <c r="B929" s="75"/>
      <c r="C929" s="76"/>
      <c r="D929" s="16"/>
      <c r="E929" s="34"/>
      <c r="F929" s="75"/>
      <c r="G929" s="75"/>
    </row>
    <row r="930" spans="1:7" x14ac:dyDescent="0.25">
      <c r="A930" s="75"/>
      <c r="B930" s="75"/>
      <c r="C930" s="76"/>
      <c r="D930" s="16"/>
      <c r="E930" s="34"/>
      <c r="F930" s="75"/>
      <c r="G930" s="75"/>
    </row>
    <row r="931" spans="1:7" x14ac:dyDescent="0.25">
      <c r="A931" s="75"/>
      <c r="B931" s="75"/>
      <c r="C931" s="76"/>
      <c r="D931" s="16"/>
      <c r="E931" s="34"/>
      <c r="F931" s="75"/>
      <c r="G931" s="75"/>
    </row>
    <row r="932" spans="1:7" x14ac:dyDescent="0.25">
      <c r="A932" s="75"/>
      <c r="B932" s="75"/>
      <c r="C932" s="76"/>
      <c r="D932" s="16"/>
      <c r="E932" s="34"/>
      <c r="F932" s="75"/>
      <c r="G932" s="75"/>
    </row>
    <row r="933" spans="1:7" x14ac:dyDescent="0.25">
      <c r="A933" s="75"/>
      <c r="B933" s="75"/>
      <c r="C933" s="76"/>
      <c r="D933" s="16"/>
      <c r="E933" s="34"/>
      <c r="F933" s="75"/>
      <c r="G933" s="75"/>
    </row>
    <row r="934" spans="1:7" x14ac:dyDescent="0.25">
      <c r="A934" s="75"/>
      <c r="B934" s="75"/>
      <c r="C934" s="76"/>
      <c r="D934" s="16"/>
      <c r="E934" s="34"/>
      <c r="F934" s="75"/>
      <c r="G934" s="75"/>
    </row>
    <row r="935" spans="1:7" x14ac:dyDescent="0.25">
      <c r="A935" s="75"/>
      <c r="B935" s="75"/>
      <c r="C935" s="76"/>
      <c r="D935" s="16"/>
      <c r="E935" s="34"/>
      <c r="F935" s="75"/>
      <c r="G935" s="75"/>
    </row>
    <row r="936" spans="1:7" x14ac:dyDescent="0.25">
      <c r="A936" s="75"/>
      <c r="B936" s="75"/>
      <c r="C936" s="76"/>
      <c r="D936" s="16"/>
      <c r="E936" s="34"/>
      <c r="F936" s="75"/>
      <c r="G936" s="75"/>
    </row>
    <row r="937" spans="1:7" x14ac:dyDescent="0.25">
      <c r="A937" s="75"/>
      <c r="B937" s="75"/>
      <c r="C937" s="76"/>
      <c r="D937" s="16"/>
      <c r="E937" s="34"/>
      <c r="F937" s="75"/>
      <c r="G937" s="75"/>
    </row>
    <row r="938" spans="1:7" x14ac:dyDescent="0.25">
      <c r="A938" s="75"/>
      <c r="B938" s="75"/>
      <c r="C938" s="76"/>
      <c r="D938" s="16"/>
      <c r="E938" s="34"/>
      <c r="F938" s="75"/>
      <c r="G938" s="75"/>
    </row>
    <row r="939" spans="1:7" x14ac:dyDescent="0.25">
      <c r="A939" s="75"/>
      <c r="B939" s="75"/>
      <c r="C939" s="76"/>
      <c r="D939" s="16"/>
      <c r="E939" s="34"/>
      <c r="F939" s="75"/>
      <c r="G939" s="75"/>
    </row>
    <row r="940" spans="1:7" x14ac:dyDescent="0.25">
      <c r="A940" s="75"/>
      <c r="B940" s="75"/>
      <c r="C940" s="76"/>
      <c r="D940" s="16"/>
      <c r="E940" s="34"/>
      <c r="F940" s="75"/>
      <c r="G940" s="75"/>
    </row>
    <row r="941" spans="1:7" x14ac:dyDescent="0.25">
      <c r="A941" s="75"/>
      <c r="B941" s="75"/>
      <c r="C941" s="76"/>
      <c r="D941" s="16"/>
      <c r="E941" s="34"/>
      <c r="F941" s="75"/>
      <c r="G941" s="75"/>
    </row>
    <row r="942" spans="1:7" x14ac:dyDescent="0.25">
      <c r="A942" s="75"/>
      <c r="B942" s="75"/>
      <c r="C942" s="76"/>
      <c r="D942" s="16"/>
      <c r="E942" s="34"/>
      <c r="F942" s="75"/>
      <c r="G942" s="75"/>
    </row>
    <row r="943" spans="1:7" x14ac:dyDescent="0.25">
      <c r="A943" s="75"/>
      <c r="B943" s="75"/>
      <c r="C943" s="76"/>
      <c r="D943" s="16"/>
      <c r="E943" s="34"/>
      <c r="F943" s="75"/>
      <c r="G943" s="75"/>
    </row>
    <row r="944" spans="1:7" x14ac:dyDescent="0.25">
      <c r="A944" s="75"/>
      <c r="B944" s="75"/>
      <c r="C944" s="76"/>
      <c r="D944" s="16"/>
      <c r="E944" s="34"/>
      <c r="F944" s="75"/>
      <c r="G944" s="75"/>
    </row>
    <row r="945" spans="1:7" x14ac:dyDescent="0.25">
      <c r="A945" s="75"/>
      <c r="B945" s="75"/>
      <c r="C945" s="76"/>
      <c r="D945" s="16"/>
      <c r="E945" s="34"/>
      <c r="F945" s="75"/>
      <c r="G945" s="75"/>
    </row>
    <row r="946" spans="1:7" x14ac:dyDescent="0.25">
      <c r="A946" s="75"/>
      <c r="B946" s="75"/>
      <c r="C946" s="76"/>
      <c r="D946" s="16"/>
      <c r="E946" s="34"/>
      <c r="F946" s="75"/>
      <c r="G946" s="75"/>
    </row>
    <row r="947" spans="1:7" x14ac:dyDescent="0.25">
      <c r="A947" s="75"/>
      <c r="B947" s="75"/>
      <c r="C947" s="76"/>
      <c r="D947" s="16"/>
      <c r="E947" s="34"/>
      <c r="F947" s="75"/>
      <c r="G947" s="75"/>
    </row>
    <row r="948" spans="1:7" x14ac:dyDescent="0.25">
      <c r="A948" s="75"/>
      <c r="B948" s="75"/>
      <c r="C948" s="76"/>
      <c r="D948" s="16"/>
      <c r="E948" s="34"/>
      <c r="F948" s="75"/>
      <c r="G948" s="75"/>
    </row>
    <row r="949" spans="1:7" x14ac:dyDescent="0.25">
      <c r="A949" s="75"/>
      <c r="B949" s="75"/>
      <c r="C949" s="76"/>
      <c r="D949" s="16"/>
      <c r="E949" s="34"/>
      <c r="F949" s="75"/>
      <c r="G949" s="75"/>
    </row>
    <row r="950" spans="1:7" x14ac:dyDescent="0.25">
      <c r="A950" s="75"/>
      <c r="B950" s="75"/>
      <c r="C950" s="76"/>
      <c r="D950" s="16"/>
      <c r="E950" s="34"/>
      <c r="F950" s="75"/>
      <c r="G950" s="75"/>
    </row>
    <row r="951" spans="1:7" x14ac:dyDescent="0.25">
      <c r="A951" s="75"/>
      <c r="B951" s="75"/>
      <c r="C951" s="76"/>
      <c r="D951" s="16"/>
      <c r="E951" s="34"/>
      <c r="F951" s="75"/>
      <c r="G951" s="75"/>
    </row>
    <row r="952" spans="1:7" x14ac:dyDescent="0.25">
      <c r="A952" s="75"/>
      <c r="B952" s="75"/>
      <c r="C952" s="76"/>
      <c r="D952" s="16"/>
      <c r="E952" s="34"/>
      <c r="F952" s="75"/>
      <c r="G952" s="75"/>
    </row>
    <row r="953" spans="1:7" x14ac:dyDescent="0.25">
      <c r="A953" s="75"/>
      <c r="B953" s="75"/>
      <c r="C953" s="76"/>
      <c r="D953" s="16"/>
      <c r="E953" s="34"/>
      <c r="F953" s="75"/>
      <c r="G953" s="75"/>
    </row>
    <row r="954" spans="1:7" x14ac:dyDescent="0.25">
      <c r="A954" s="75"/>
      <c r="B954" s="75"/>
      <c r="C954" s="76"/>
      <c r="D954" s="16"/>
      <c r="E954" s="34"/>
      <c r="F954" s="75"/>
      <c r="G954" s="75"/>
    </row>
    <row r="955" spans="1:7" x14ac:dyDescent="0.25">
      <c r="A955" s="75"/>
      <c r="B955" s="75"/>
      <c r="C955" s="76"/>
      <c r="D955" s="16"/>
      <c r="E955" s="34"/>
      <c r="F955" s="75"/>
      <c r="G955" s="75"/>
    </row>
    <row r="956" spans="1:7" x14ac:dyDescent="0.25">
      <c r="A956" s="75"/>
      <c r="B956" s="75"/>
      <c r="C956" s="76"/>
      <c r="D956" s="16"/>
      <c r="E956" s="34"/>
      <c r="F956" s="75"/>
      <c r="G956" s="75"/>
    </row>
    <row r="957" spans="1:7" x14ac:dyDescent="0.25">
      <c r="A957" s="75"/>
      <c r="B957" s="75"/>
      <c r="C957" s="76"/>
      <c r="D957" s="16"/>
      <c r="E957" s="34"/>
      <c r="F957" s="75"/>
      <c r="G957" s="75"/>
    </row>
    <row r="958" spans="1:7" x14ac:dyDescent="0.25">
      <c r="A958" s="75"/>
      <c r="B958" s="75"/>
      <c r="C958" s="76"/>
      <c r="D958" s="16"/>
      <c r="E958" s="34"/>
      <c r="F958" s="75"/>
      <c r="G958" s="75"/>
    </row>
    <row r="959" spans="1:7" x14ac:dyDescent="0.25">
      <c r="A959" s="75"/>
      <c r="B959" s="75"/>
      <c r="C959" s="76"/>
      <c r="D959" s="16"/>
      <c r="E959" s="34"/>
      <c r="F959" s="75"/>
      <c r="G959" s="75"/>
    </row>
    <row r="960" spans="1:7" x14ac:dyDescent="0.25">
      <c r="A960" s="75"/>
      <c r="B960" s="75"/>
      <c r="C960" s="76"/>
      <c r="D960" s="16"/>
      <c r="E960" s="34"/>
      <c r="F960" s="75"/>
      <c r="G960" s="75"/>
    </row>
    <row r="961" spans="1:7" x14ac:dyDescent="0.25">
      <c r="A961" s="75"/>
      <c r="B961" s="75"/>
      <c r="C961" s="76"/>
      <c r="D961" s="16"/>
      <c r="E961" s="34"/>
      <c r="F961" s="75"/>
      <c r="G961" s="75"/>
    </row>
    <row r="962" spans="1:7" x14ac:dyDescent="0.25">
      <c r="A962" s="75"/>
      <c r="B962" s="75"/>
      <c r="C962" s="76"/>
      <c r="D962" s="16"/>
      <c r="E962" s="34"/>
      <c r="F962" s="75"/>
      <c r="G962" s="75"/>
    </row>
    <row r="963" spans="1:7" x14ac:dyDescent="0.25">
      <c r="A963" s="75"/>
      <c r="B963" s="75"/>
      <c r="C963" s="76"/>
      <c r="D963" s="16"/>
      <c r="E963" s="34"/>
      <c r="F963" s="75"/>
      <c r="G963" s="75"/>
    </row>
    <row r="964" spans="1:7" x14ac:dyDescent="0.25">
      <c r="A964" s="75"/>
      <c r="B964" s="75"/>
      <c r="C964" s="76"/>
      <c r="D964" s="16"/>
      <c r="E964" s="34"/>
      <c r="F964" s="75"/>
      <c r="G964" s="75"/>
    </row>
    <row r="965" spans="1:7" x14ac:dyDescent="0.25">
      <c r="A965" s="75"/>
      <c r="B965" s="75"/>
      <c r="C965" s="76"/>
      <c r="D965" s="16"/>
      <c r="E965" s="34"/>
      <c r="F965" s="75"/>
      <c r="G965" s="75"/>
    </row>
    <row r="966" spans="1:7" x14ac:dyDescent="0.25">
      <c r="A966" s="75"/>
      <c r="B966" s="75"/>
      <c r="C966" s="76"/>
      <c r="D966" s="16"/>
      <c r="E966" s="34"/>
      <c r="F966" s="75"/>
      <c r="G966" s="75"/>
    </row>
    <row r="967" spans="1:7" x14ac:dyDescent="0.25">
      <c r="A967" s="75"/>
      <c r="B967" s="75"/>
      <c r="C967" s="76"/>
      <c r="D967" s="16"/>
      <c r="E967" s="34"/>
      <c r="F967" s="75"/>
      <c r="G967" s="75"/>
    </row>
    <row r="968" spans="1:7" x14ac:dyDescent="0.25">
      <c r="A968" s="75"/>
      <c r="B968" s="75"/>
      <c r="C968" s="76"/>
      <c r="D968" s="16"/>
      <c r="E968" s="34"/>
      <c r="F968" s="75"/>
      <c r="G968" s="75"/>
    </row>
    <row r="969" spans="1:7" x14ac:dyDescent="0.25">
      <c r="A969" s="75"/>
      <c r="B969" s="75"/>
      <c r="C969" s="76"/>
      <c r="D969" s="16"/>
      <c r="E969" s="34"/>
      <c r="F969" s="75"/>
      <c r="G969" s="75"/>
    </row>
    <row r="970" spans="1:7" x14ac:dyDescent="0.25">
      <c r="A970" s="75"/>
      <c r="B970" s="75"/>
      <c r="C970" s="76"/>
      <c r="D970" s="16"/>
      <c r="E970" s="34"/>
      <c r="F970" s="75"/>
      <c r="G970" s="75"/>
    </row>
    <row r="971" spans="1:7" x14ac:dyDescent="0.25">
      <c r="A971" s="75"/>
      <c r="B971" s="75"/>
      <c r="C971" s="76"/>
      <c r="D971" s="16"/>
      <c r="E971" s="34"/>
      <c r="F971" s="75"/>
      <c r="G971" s="75"/>
    </row>
    <row r="972" spans="1:7" x14ac:dyDescent="0.25">
      <c r="A972" s="75"/>
      <c r="B972" s="75"/>
      <c r="C972" s="76"/>
      <c r="D972" s="16"/>
      <c r="E972" s="34"/>
      <c r="F972" s="75"/>
      <c r="G972" s="75"/>
    </row>
    <row r="973" spans="1:7" x14ac:dyDescent="0.25">
      <c r="A973" s="75"/>
      <c r="B973" s="75"/>
      <c r="C973" s="76"/>
      <c r="D973" s="16"/>
      <c r="E973" s="34"/>
      <c r="F973" s="75"/>
      <c r="G973" s="75"/>
    </row>
    <row r="974" spans="1:7" x14ac:dyDescent="0.25">
      <c r="A974" s="75"/>
      <c r="B974" s="75"/>
      <c r="C974" s="76"/>
      <c r="D974" s="16"/>
      <c r="E974" s="34"/>
      <c r="F974" s="75"/>
      <c r="G974" s="75"/>
    </row>
    <row r="975" spans="1:7" x14ac:dyDescent="0.25">
      <c r="A975" s="75"/>
      <c r="B975" s="75"/>
      <c r="C975" s="76"/>
      <c r="D975" s="16"/>
      <c r="E975" s="34"/>
      <c r="F975" s="75"/>
      <c r="G975" s="75"/>
    </row>
    <row r="976" spans="1:7" x14ac:dyDescent="0.25">
      <c r="A976" s="75"/>
      <c r="B976" s="75"/>
      <c r="C976" s="76"/>
      <c r="D976" s="16"/>
      <c r="E976" s="34"/>
      <c r="F976" s="75"/>
      <c r="G976" s="75"/>
    </row>
    <row r="977" spans="1:7" x14ac:dyDescent="0.25">
      <c r="A977" s="75"/>
      <c r="B977" s="75"/>
      <c r="C977" s="76"/>
      <c r="D977" s="16"/>
      <c r="E977" s="34"/>
      <c r="F977" s="75"/>
      <c r="G977" s="75"/>
    </row>
  </sheetData>
  <mergeCells count="24">
    <mergeCell ref="N6:N7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M6"/>
    <mergeCell ref="AS6:AU6"/>
    <mergeCell ref="O6:Q6"/>
    <mergeCell ref="R6:T6"/>
    <mergeCell ref="U6:V6"/>
    <mergeCell ref="W6:Y6"/>
    <mergeCell ref="Z6:AB6"/>
    <mergeCell ref="AC6:AE6"/>
    <mergeCell ref="AF6:AG6"/>
    <mergeCell ref="AH6:AJ6"/>
    <mergeCell ref="AK6:AM6"/>
    <mergeCell ref="AN6:AO6"/>
    <mergeCell ref="AP6:AR6"/>
  </mergeCell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W977"/>
  <sheetViews>
    <sheetView workbookViewId="0">
      <selection activeCell="I228" sqref="I228"/>
    </sheetView>
  </sheetViews>
  <sheetFormatPr defaultColWidth="9.140625" defaultRowHeight="15" x14ac:dyDescent="0.25"/>
  <cols>
    <col min="1" max="1" width="24" style="54" bestFit="1" customWidth="1"/>
    <col min="2" max="2" width="8.5703125" style="54" bestFit="1" customWidth="1"/>
    <col min="3" max="3" width="15.140625" style="54" bestFit="1" customWidth="1"/>
    <col min="4" max="4" width="15" style="54" bestFit="1" customWidth="1"/>
    <col min="5" max="5" width="14.7109375" style="81" bestFit="1" customWidth="1"/>
    <col min="6" max="6" width="12.7109375" style="54" bestFit="1" customWidth="1"/>
    <col min="7" max="7" width="20.140625" style="54" bestFit="1" customWidth="1"/>
    <col min="8" max="8" width="8" style="53" customWidth="1"/>
    <col min="9" max="9" width="12" style="53" customWidth="1"/>
    <col min="10" max="10" width="10.140625" style="53" bestFit="1" customWidth="1"/>
    <col min="11" max="11" width="5.5703125" style="53" bestFit="1" customWidth="1"/>
    <col min="12" max="12" width="36.7109375" style="53" bestFit="1" customWidth="1"/>
    <col min="13" max="13" width="18.28515625" style="53" bestFit="1" customWidth="1"/>
    <col min="14" max="14" width="15.85546875" style="53" bestFit="1" customWidth="1"/>
    <col min="15" max="15" width="5.5703125" style="53" bestFit="1" customWidth="1"/>
    <col min="16" max="16" width="11.140625" style="53" bestFit="1" customWidth="1"/>
    <col min="17" max="17" width="14.42578125" style="53" bestFit="1" customWidth="1"/>
    <col min="18" max="18" width="5.5703125" style="53" bestFit="1" customWidth="1"/>
    <col min="19" max="19" width="11.140625" style="53" bestFit="1" customWidth="1"/>
    <col min="20" max="20" width="14.42578125" style="53" bestFit="1" customWidth="1"/>
    <col min="21" max="21" width="11.85546875" style="53" bestFit="1" customWidth="1"/>
    <col min="22" max="22" width="6.7109375" style="53" bestFit="1" customWidth="1"/>
    <col min="23" max="23" width="5.5703125" style="53" bestFit="1" customWidth="1"/>
    <col min="24" max="24" width="11.140625" style="53" bestFit="1" customWidth="1"/>
    <col min="25" max="25" width="14.42578125" style="53" bestFit="1" customWidth="1"/>
    <col min="26" max="26" width="5.5703125" style="53" bestFit="1" customWidth="1"/>
    <col min="27" max="27" width="11.140625" style="53" bestFit="1" customWidth="1"/>
    <col min="28" max="28" width="14.42578125" style="53" bestFit="1" customWidth="1"/>
    <col min="29" max="29" width="5.5703125" style="53" bestFit="1" customWidth="1"/>
    <col min="30" max="30" width="11.140625" style="53" bestFit="1" customWidth="1"/>
    <col min="31" max="31" width="14.42578125" style="53" bestFit="1" customWidth="1"/>
    <col min="32" max="32" width="11.85546875" style="53" bestFit="1" customWidth="1"/>
    <col min="33" max="33" width="6.7109375" style="53" bestFit="1" customWidth="1"/>
    <col min="34" max="34" width="5.5703125" style="53" bestFit="1" customWidth="1"/>
    <col min="35" max="35" width="11.140625" style="53" bestFit="1" customWidth="1"/>
    <col min="36" max="36" width="14.42578125" style="53" bestFit="1" customWidth="1"/>
    <col min="37" max="37" width="5.5703125" style="53" bestFit="1" customWidth="1"/>
    <col min="38" max="38" width="11.140625" style="53" bestFit="1" customWidth="1"/>
    <col min="39" max="39" width="14.42578125" style="53" bestFit="1" customWidth="1"/>
    <col min="40" max="40" width="11.85546875" style="53" bestFit="1" customWidth="1"/>
    <col min="41" max="41" width="6.7109375" style="53" bestFit="1" customWidth="1"/>
    <col min="42" max="42" width="5.5703125" style="53" bestFit="1" customWidth="1"/>
    <col min="43" max="43" width="11.140625" style="53" bestFit="1" customWidth="1"/>
    <col min="44" max="44" width="14.42578125" style="53" bestFit="1" customWidth="1"/>
    <col min="45" max="45" width="5.5703125" style="53" bestFit="1" customWidth="1"/>
    <col min="46" max="46" width="11.140625" style="53" bestFit="1" customWidth="1"/>
    <col min="47" max="47" width="14.42578125" style="53" bestFit="1" customWidth="1"/>
    <col min="48" max="48" width="19.85546875" style="53" customWidth="1"/>
    <col min="49" max="49" width="14.140625" style="53" bestFit="1" customWidth="1"/>
    <col min="50" max="50" width="25" style="53" bestFit="1" customWidth="1"/>
    <col min="51" max="52" width="19.85546875" style="53" customWidth="1"/>
    <col min="53" max="53" width="36.7109375" style="53" bestFit="1" customWidth="1"/>
    <col min="54" max="54" width="18.28515625" style="53" bestFit="1" customWidth="1"/>
    <col min="55" max="60" width="19.85546875" style="53" customWidth="1"/>
    <col min="61" max="61" width="14" style="53" customWidth="1"/>
    <col min="62" max="62" width="19.85546875" style="53" customWidth="1"/>
    <col min="63" max="63" width="9.140625" style="53"/>
    <col min="64" max="64" width="27.7109375" style="53" customWidth="1"/>
    <col min="65" max="65" width="14.140625" style="53" customWidth="1"/>
    <col min="66" max="1063" width="9.140625" style="53"/>
  </cols>
  <sheetData>
    <row r="1" spans="1:54 1053:1063" x14ac:dyDescent="0.25">
      <c r="A1" s="90" t="s">
        <v>0</v>
      </c>
      <c r="B1" s="55"/>
      <c r="C1" s="55"/>
      <c r="D1" s="55"/>
      <c r="E1" s="80"/>
      <c r="F1" s="55"/>
      <c r="G1" s="55"/>
      <c r="H1" s="3"/>
      <c r="I1" s="3"/>
      <c r="J1" s="3"/>
      <c r="K1" s="3"/>
      <c r="L1" s="3"/>
      <c r="M1" s="3"/>
      <c r="AP1" s="3"/>
      <c r="AQ1" s="3"/>
      <c r="AR1" s="3"/>
    </row>
    <row r="2" spans="1:54 1053:1063" x14ac:dyDescent="0.25">
      <c r="C2" s="55"/>
      <c r="D2" s="55"/>
      <c r="E2" s="80"/>
      <c r="F2" s="55"/>
      <c r="G2" s="55"/>
      <c r="H2" s="56" t="s">
        <v>44</v>
      </c>
      <c r="I2" s="56"/>
      <c r="J2" s="56"/>
      <c r="K2" s="56"/>
      <c r="L2" s="56"/>
      <c r="M2" s="56"/>
      <c r="AP2" s="56"/>
      <c r="AQ2" s="56"/>
      <c r="AR2" s="56"/>
    </row>
    <row r="3" spans="1:54 1053:1063" x14ac:dyDescent="0.25">
      <c r="C3" s="55"/>
      <c r="D3" s="55"/>
      <c r="E3" s="80"/>
      <c r="F3" s="55"/>
      <c r="G3" s="55"/>
      <c r="H3" s="3" t="s">
        <v>55</v>
      </c>
      <c r="I3" s="3"/>
      <c r="J3" s="3"/>
      <c r="K3" s="3"/>
      <c r="L3" s="3"/>
      <c r="M3" s="3"/>
      <c r="AP3" s="3"/>
      <c r="AQ3" s="3"/>
      <c r="AR3" s="3"/>
      <c r="ANQ3"/>
      <c r="ANR3"/>
      <c r="ANS3"/>
      <c r="ANT3"/>
      <c r="ANU3"/>
      <c r="ANV3"/>
      <c r="ANW3"/>
    </row>
    <row r="4" spans="1:54 1053:1063" x14ac:dyDescent="0.25">
      <c r="C4" s="55"/>
      <c r="D4" s="55"/>
      <c r="E4" s="80"/>
      <c r="F4" s="55"/>
      <c r="G4" s="73"/>
      <c r="H4" s="56" t="s">
        <v>1</v>
      </c>
      <c r="I4" s="58">
        <v>44779</v>
      </c>
      <c r="J4" s="59"/>
      <c r="K4" s="59"/>
      <c r="L4" s="59"/>
      <c r="M4" s="59"/>
      <c r="AP4" s="59"/>
      <c r="AQ4" s="59"/>
      <c r="AR4" s="59"/>
      <c r="ANQ4"/>
      <c r="ANR4"/>
      <c r="ANS4"/>
      <c r="ANT4"/>
      <c r="ANU4"/>
      <c r="ANV4"/>
      <c r="ANW4"/>
    </row>
    <row r="5" spans="1:54 1053:1063" ht="15.75" thickBot="1" x14ac:dyDescent="0.3">
      <c r="Q5" s="60"/>
      <c r="R5" s="61"/>
      <c r="AU5" s="60"/>
      <c r="ANM5"/>
      <c r="ANN5"/>
      <c r="ANO5"/>
      <c r="ANP5"/>
      <c r="ANQ5"/>
      <c r="ANR5"/>
      <c r="ANS5"/>
      <c r="ANT5"/>
      <c r="ANU5"/>
      <c r="ANV5"/>
      <c r="ANW5"/>
    </row>
    <row r="6" spans="1:54 1053:1063" ht="15" customHeight="1" thickBot="1" x14ac:dyDescent="0.3">
      <c r="A6" s="129" t="s">
        <v>2</v>
      </c>
      <c r="B6" s="130" t="s">
        <v>3</v>
      </c>
      <c r="C6" s="130" t="s">
        <v>5</v>
      </c>
      <c r="D6" s="131" t="s">
        <v>22</v>
      </c>
      <c r="E6" s="147" t="s">
        <v>23</v>
      </c>
      <c r="F6" s="128" t="s">
        <v>6</v>
      </c>
      <c r="G6" s="152" t="s">
        <v>16</v>
      </c>
      <c r="H6" s="136" t="s">
        <v>2</v>
      </c>
      <c r="I6" s="138" t="s">
        <v>3</v>
      </c>
      <c r="J6" s="140" t="s">
        <v>24</v>
      </c>
      <c r="K6" s="133" t="s">
        <v>25</v>
      </c>
      <c r="L6" s="134"/>
      <c r="M6" s="134"/>
      <c r="N6" s="150" t="s">
        <v>26</v>
      </c>
      <c r="O6" s="134" t="s">
        <v>27</v>
      </c>
      <c r="P6" s="134"/>
      <c r="Q6" s="154"/>
      <c r="R6" s="133" t="s">
        <v>28</v>
      </c>
      <c r="S6" s="134"/>
      <c r="T6" s="134"/>
      <c r="U6" s="135" t="s">
        <v>29</v>
      </c>
      <c r="V6" s="135"/>
      <c r="W6" s="134" t="s">
        <v>30</v>
      </c>
      <c r="X6" s="134"/>
      <c r="Y6" s="154"/>
      <c r="Z6" s="133" t="s">
        <v>31</v>
      </c>
      <c r="AA6" s="134"/>
      <c r="AB6" s="134"/>
      <c r="AC6" s="134" t="s">
        <v>32</v>
      </c>
      <c r="AD6" s="134"/>
      <c r="AE6" s="134"/>
      <c r="AF6" s="135" t="s">
        <v>33</v>
      </c>
      <c r="AG6" s="142"/>
      <c r="AH6" s="133" t="s">
        <v>34</v>
      </c>
      <c r="AI6" s="134"/>
      <c r="AJ6" s="134"/>
      <c r="AK6" s="134" t="s">
        <v>35</v>
      </c>
      <c r="AL6" s="134"/>
      <c r="AM6" s="134"/>
      <c r="AN6" s="143" t="s">
        <v>36</v>
      </c>
      <c r="AO6" s="144"/>
      <c r="AP6" s="155" t="s">
        <v>37</v>
      </c>
      <c r="AQ6" s="146"/>
      <c r="AR6" s="153"/>
      <c r="AS6" s="146" t="s">
        <v>38</v>
      </c>
      <c r="AT6" s="146"/>
      <c r="AU6" s="153"/>
      <c r="AW6" s="63" t="s">
        <v>6</v>
      </c>
      <c r="AX6" s="63"/>
      <c r="AY6" s="64"/>
      <c r="BA6" s="63" t="s">
        <v>11</v>
      </c>
      <c r="BB6" s="63"/>
      <c r="ANM6"/>
      <c r="ANN6"/>
      <c r="ANO6"/>
      <c r="ANP6"/>
      <c r="ANQ6"/>
      <c r="ANR6"/>
      <c r="ANS6"/>
      <c r="ANT6"/>
      <c r="ANU6"/>
      <c r="ANV6"/>
      <c r="ANW6"/>
    </row>
    <row r="7" spans="1:54 1053:1063" ht="15.75" thickBot="1" x14ac:dyDescent="0.3">
      <c r="A7" s="129"/>
      <c r="B7" s="130"/>
      <c r="C7" s="130"/>
      <c r="D7" s="132"/>
      <c r="E7" s="148"/>
      <c r="F7" s="128"/>
      <c r="G7" s="152"/>
      <c r="H7" s="137"/>
      <c r="I7" s="139"/>
      <c r="J7" s="141"/>
      <c r="K7" s="7" t="s">
        <v>39</v>
      </c>
      <c r="L7" s="8" t="s">
        <v>40</v>
      </c>
      <c r="M7" s="8" t="s">
        <v>41</v>
      </c>
      <c r="N7" s="151"/>
      <c r="O7" s="8" t="s">
        <v>39</v>
      </c>
      <c r="P7" s="8" t="s">
        <v>40</v>
      </c>
      <c r="Q7" s="9" t="s">
        <v>41</v>
      </c>
      <c r="R7" s="7" t="s">
        <v>39</v>
      </c>
      <c r="S7" s="8" t="s">
        <v>40</v>
      </c>
      <c r="T7" s="8" t="s">
        <v>41</v>
      </c>
      <c r="U7" s="10" t="s">
        <v>42</v>
      </c>
      <c r="V7" s="10" t="s">
        <v>43</v>
      </c>
      <c r="W7" s="8" t="s">
        <v>39</v>
      </c>
      <c r="X7" s="8" t="s">
        <v>40</v>
      </c>
      <c r="Y7" s="9" t="s">
        <v>41</v>
      </c>
      <c r="Z7" s="7" t="s">
        <v>39</v>
      </c>
      <c r="AA7" s="8" t="s">
        <v>40</v>
      </c>
      <c r="AB7" s="8" t="s">
        <v>41</v>
      </c>
      <c r="AC7" s="8" t="s">
        <v>39</v>
      </c>
      <c r="AD7" s="8" t="s">
        <v>40</v>
      </c>
      <c r="AE7" s="8" t="s">
        <v>41</v>
      </c>
      <c r="AF7" s="10" t="s">
        <v>42</v>
      </c>
      <c r="AG7" s="11" t="s">
        <v>43</v>
      </c>
      <c r="AH7" s="7" t="s">
        <v>39</v>
      </c>
      <c r="AI7" s="8" t="s">
        <v>40</v>
      </c>
      <c r="AJ7" s="8" t="s">
        <v>41</v>
      </c>
      <c r="AK7" s="8" t="s">
        <v>39</v>
      </c>
      <c r="AL7" s="8" t="s">
        <v>40</v>
      </c>
      <c r="AM7" s="8" t="s">
        <v>41</v>
      </c>
      <c r="AN7" s="10" t="s">
        <v>42</v>
      </c>
      <c r="AO7" s="11" t="s">
        <v>43</v>
      </c>
      <c r="AP7" s="7" t="s">
        <v>39</v>
      </c>
      <c r="AQ7" s="8" t="s">
        <v>40</v>
      </c>
      <c r="AR7" s="9" t="s">
        <v>41</v>
      </c>
      <c r="AS7" s="8" t="s">
        <v>39</v>
      </c>
      <c r="AT7" s="8" t="s">
        <v>40</v>
      </c>
      <c r="AU7" s="9" t="s">
        <v>41</v>
      </c>
      <c r="AW7" s="65">
        <v>0</v>
      </c>
      <c r="AX7" s="66" t="s">
        <v>7</v>
      </c>
      <c r="AY7" s="64"/>
      <c r="BA7" s="65">
        <v>1</v>
      </c>
      <c r="BB7" s="66" t="s">
        <v>12</v>
      </c>
      <c r="ANM7"/>
      <c r="ANN7"/>
      <c r="ANO7"/>
      <c r="ANP7"/>
      <c r="ANQ7"/>
      <c r="ANR7"/>
      <c r="ANS7"/>
      <c r="ANT7"/>
      <c r="ANU7"/>
      <c r="ANV7"/>
      <c r="ANW7"/>
    </row>
    <row r="8" spans="1:54 1053:1063" x14ac:dyDescent="0.25">
      <c r="A8" s="2">
        <v>1</v>
      </c>
      <c r="B8" s="1">
        <v>1</v>
      </c>
      <c r="C8" s="4">
        <v>1.8749999999999999E-2</v>
      </c>
      <c r="D8" s="16">
        <f>C8*60*24</f>
        <v>27</v>
      </c>
      <c r="E8" s="17">
        <f>D8-27</f>
        <v>0</v>
      </c>
      <c r="F8" s="1">
        <v>0</v>
      </c>
      <c r="G8" s="2"/>
      <c r="H8" s="19">
        <v>1</v>
      </c>
      <c r="I8" s="42">
        <v>1</v>
      </c>
      <c r="J8" s="20">
        <v>0</v>
      </c>
      <c r="K8" s="21"/>
      <c r="L8" s="22"/>
      <c r="M8" s="22"/>
      <c r="N8" s="22"/>
      <c r="O8" s="1"/>
      <c r="P8" s="22"/>
      <c r="Q8" s="23"/>
      <c r="R8" s="24"/>
      <c r="S8" s="22"/>
      <c r="T8" s="22"/>
      <c r="U8" s="22"/>
      <c r="V8" s="22"/>
      <c r="W8" s="1"/>
      <c r="X8" s="22"/>
      <c r="Y8" s="23"/>
      <c r="Z8" s="24"/>
      <c r="AA8" s="22"/>
      <c r="AB8" s="22"/>
      <c r="AC8" s="22"/>
      <c r="AD8" s="22"/>
      <c r="AE8" s="22"/>
      <c r="AF8" s="22"/>
      <c r="AG8" s="23"/>
      <c r="AH8" s="24"/>
      <c r="AI8" s="22"/>
      <c r="AJ8" s="22"/>
      <c r="AK8" s="22"/>
      <c r="AL8" s="22"/>
      <c r="AM8" s="22"/>
      <c r="AN8" s="22"/>
      <c r="AO8" s="23"/>
      <c r="AP8" s="84">
        <f>K8+R8+AH8+Z8+AC8+AK8</f>
        <v>0</v>
      </c>
      <c r="AQ8" s="22">
        <f t="shared" ref="AQ8:AQ37" si="0">L8+S8+AA8+AD8+AI8+AL8</f>
        <v>0</v>
      </c>
      <c r="AR8" s="85">
        <f>AP8+AQ8</f>
        <v>0</v>
      </c>
      <c r="AS8" s="1"/>
      <c r="AT8" s="22"/>
      <c r="AU8" s="23"/>
      <c r="AW8" s="65">
        <v>1</v>
      </c>
      <c r="AX8" s="66" t="s">
        <v>21</v>
      </c>
      <c r="AY8" s="64"/>
      <c r="BA8" s="65">
        <v>2</v>
      </c>
      <c r="BB8" s="66" t="s">
        <v>4</v>
      </c>
      <c r="ANM8"/>
      <c r="ANN8"/>
      <c r="ANO8"/>
      <c r="ANP8"/>
      <c r="ANQ8"/>
      <c r="ANR8"/>
      <c r="ANS8"/>
      <c r="ANT8"/>
      <c r="ANU8"/>
      <c r="ANV8"/>
      <c r="ANW8"/>
    </row>
    <row r="9" spans="1:54 1053:1063" x14ac:dyDescent="0.25">
      <c r="A9" s="75"/>
      <c r="B9" s="75"/>
      <c r="C9" s="76">
        <v>1.9444444444444445E-2</v>
      </c>
      <c r="D9" s="16">
        <f t="shared" ref="D9:D72" si="1">C9*60*24</f>
        <v>28</v>
      </c>
      <c r="E9" s="17">
        <f t="shared" ref="E9:E13" si="2">D9-27</f>
        <v>1</v>
      </c>
      <c r="F9" s="75">
        <v>1</v>
      </c>
      <c r="G9" s="75">
        <v>2</v>
      </c>
      <c r="H9" s="29">
        <v>1</v>
      </c>
      <c r="I9" s="25">
        <v>3</v>
      </c>
      <c r="J9" s="30">
        <v>1</v>
      </c>
      <c r="K9" s="31"/>
      <c r="L9" s="32"/>
      <c r="M9" s="32"/>
      <c r="N9" s="32"/>
      <c r="O9" s="32"/>
      <c r="P9" s="32"/>
      <c r="Q9" s="33"/>
      <c r="R9" s="31"/>
      <c r="S9" s="32"/>
      <c r="T9" s="32"/>
      <c r="U9" s="32"/>
      <c r="V9" s="32"/>
      <c r="W9" s="32"/>
      <c r="X9" s="32"/>
      <c r="Y9" s="33"/>
      <c r="Z9" s="31"/>
      <c r="AA9" s="32"/>
      <c r="AB9" s="32"/>
      <c r="AC9" s="32"/>
      <c r="AD9" s="32"/>
      <c r="AE9" s="32"/>
      <c r="AF9" s="32"/>
      <c r="AG9" s="33"/>
      <c r="AH9" s="31"/>
      <c r="AI9" s="32"/>
      <c r="AJ9" s="32"/>
      <c r="AK9" s="32"/>
      <c r="AL9" s="32"/>
      <c r="AM9" s="32"/>
      <c r="AN9" s="32"/>
      <c r="AO9" s="33"/>
      <c r="AP9" s="21">
        <f t="shared" ref="AP9:AP37" si="3">K9+R9+AH9+Z9+AC9+AK9</f>
        <v>0</v>
      </c>
      <c r="AQ9" s="22">
        <f t="shared" si="0"/>
        <v>0</v>
      </c>
      <c r="AR9" s="23">
        <f t="shared" ref="AR9:AR37" si="4">AP9+AQ9</f>
        <v>0</v>
      </c>
      <c r="AS9" s="32"/>
      <c r="AT9" s="32"/>
      <c r="AU9" s="33"/>
      <c r="AW9" s="65">
        <v>2</v>
      </c>
      <c r="AX9" s="66" t="s">
        <v>8</v>
      </c>
      <c r="AY9" s="64"/>
      <c r="BA9" s="65">
        <v>3</v>
      </c>
      <c r="BB9" s="66" t="s">
        <v>17</v>
      </c>
      <c r="ANM9"/>
      <c r="ANN9"/>
      <c r="ANO9"/>
      <c r="ANP9"/>
      <c r="ANQ9"/>
      <c r="ANR9"/>
      <c r="ANS9"/>
      <c r="ANT9"/>
      <c r="ANU9"/>
      <c r="ANV9"/>
      <c r="ANW9"/>
    </row>
    <row r="10" spans="1:54 1053:1063" x14ac:dyDescent="0.25">
      <c r="A10" s="75"/>
      <c r="B10" s="75"/>
      <c r="C10" s="76">
        <v>2.4999999999999998E-2</v>
      </c>
      <c r="D10" s="16">
        <f t="shared" si="1"/>
        <v>35.999999999999993</v>
      </c>
      <c r="E10" s="17">
        <f t="shared" si="2"/>
        <v>8.9999999999999929</v>
      </c>
      <c r="F10" s="75">
        <v>1</v>
      </c>
      <c r="G10" s="75">
        <v>3</v>
      </c>
      <c r="H10" s="29">
        <v>1</v>
      </c>
      <c r="I10" s="25">
        <v>5</v>
      </c>
      <c r="J10" s="30">
        <v>0</v>
      </c>
      <c r="K10" s="31"/>
      <c r="L10" s="32"/>
      <c r="M10" s="32"/>
      <c r="N10" s="32"/>
      <c r="O10" s="32"/>
      <c r="P10" s="32"/>
      <c r="Q10" s="33"/>
      <c r="R10" s="31"/>
      <c r="S10" s="32"/>
      <c r="T10" s="32"/>
      <c r="U10" s="32"/>
      <c r="V10" s="32"/>
      <c r="W10" s="32"/>
      <c r="X10" s="32"/>
      <c r="Y10" s="33"/>
      <c r="Z10" s="31"/>
      <c r="AA10" s="32"/>
      <c r="AB10" s="32"/>
      <c r="AC10" s="32"/>
      <c r="AD10" s="32"/>
      <c r="AE10" s="32"/>
      <c r="AF10" s="32"/>
      <c r="AG10" s="33"/>
      <c r="AH10" s="31"/>
      <c r="AI10" s="32"/>
      <c r="AJ10" s="32"/>
      <c r="AK10" s="32"/>
      <c r="AL10" s="32"/>
      <c r="AM10" s="32"/>
      <c r="AN10" s="32"/>
      <c r="AO10" s="33"/>
      <c r="AP10" s="21">
        <f t="shared" si="3"/>
        <v>0</v>
      </c>
      <c r="AQ10" s="22">
        <f t="shared" si="0"/>
        <v>0</v>
      </c>
      <c r="AR10" s="23">
        <f t="shared" si="4"/>
        <v>0</v>
      </c>
      <c r="AS10" s="32"/>
      <c r="AT10" s="32"/>
      <c r="AU10" s="33"/>
      <c r="AW10" s="65">
        <v>3</v>
      </c>
      <c r="AX10" s="66" t="s">
        <v>9</v>
      </c>
      <c r="AY10" s="64"/>
      <c r="BA10" s="65">
        <v>4</v>
      </c>
      <c r="BB10" s="66" t="s">
        <v>13</v>
      </c>
      <c r="ANM10"/>
      <c r="ANN10"/>
      <c r="ANO10"/>
      <c r="ANP10"/>
      <c r="ANQ10"/>
      <c r="ANR10"/>
      <c r="ANS10"/>
      <c r="ANT10"/>
      <c r="ANU10"/>
      <c r="ANV10"/>
      <c r="ANW10"/>
    </row>
    <row r="11" spans="1:54 1053:1063" x14ac:dyDescent="0.25">
      <c r="A11" s="75"/>
      <c r="B11" s="75"/>
      <c r="C11" s="76">
        <v>2.8472222222222222E-2</v>
      </c>
      <c r="D11" s="16">
        <f t="shared" si="1"/>
        <v>41</v>
      </c>
      <c r="E11" s="17">
        <f t="shared" si="2"/>
        <v>14</v>
      </c>
      <c r="F11" s="75">
        <v>1</v>
      </c>
      <c r="G11" s="75">
        <v>4</v>
      </c>
      <c r="H11" s="29">
        <v>1</v>
      </c>
      <c r="I11" s="25">
        <v>7</v>
      </c>
      <c r="J11" s="30">
        <v>1</v>
      </c>
      <c r="K11" s="31"/>
      <c r="L11" s="32"/>
      <c r="M11" s="32"/>
      <c r="N11" s="32"/>
      <c r="O11" s="32"/>
      <c r="P11" s="32"/>
      <c r="Q11" s="33"/>
      <c r="R11" s="31"/>
      <c r="S11" s="32"/>
      <c r="T11" s="32"/>
      <c r="U11" s="32"/>
      <c r="V11" s="32"/>
      <c r="W11" s="32"/>
      <c r="X11" s="32"/>
      <c r="Y11" s="33"/>
      <c r="Z11" s="31"/>
      <c r="AA11" s="32"/>
      <c r="AB11" s="32"/>
      <c r="AC11" s="32"/>
      <c r="AD11" s="32"/>
      <c r="AE11" s="32"/>
      <c r="AF11" s="32"/>
      <c r="AG11" s="33"/>
      <c r="AH11" s="31"/>
      <c r="AI11" s="32"/>
      <c r="AJ11" s="32"/>
      <c r="AK11" s="32"/>
      <c r="AL11" s="32"/>
      <c r="AM11" s="32"/>
      <c r="AN11" s="32"/>
      <c r="AO11" s="33"/>
      <c r="AP11" s="21">
        <f t="shared" si="3"/>
        <v>0</v>
      </c>
      <c r="AQ11" s="22">
        <f t="shared" si="0"/>
        <v>0</v>
      </c>
      <c r="AR11" s="23">
        <f t="shared" si="4"/>
        <v>0</v>
      </c>
      <c r="AS11" s="32"/>
      <c r="AT11" s="32"/>
      <c r="AU11" s="33"/>
      <c r="AW11" s="65">
        <v>4</v>
      </c>
      <c r="AX11" s="67" t="s">
        <v>18</v>
      </c>
      <c r="AY11" s="64"/>
      <c r="BA11" s="65">
        <v>5</v>
      </c>
      <c r="BB11" s="66" t="s">
        <v>14</v>
      </c>
      <c r="ANM11"/>
      <c r="ANN11"/>
      <c r="ANO11"/>
      <c r="ANP11"/>
      <c r="ANQ11"/>
      <c r="ANR11"/>
      <c r="ANS11"/>
      <c r="ANT11"/>
      <c r="ANU11"/>
      <c r="ANV11"/>
      <c r="ANW11"/>
    </row>
    <row r="12" spans="1:54 1053:1063" x14ac:dyDescent="0.25">
      <c r="A12" s="75"/>
      <c r="B12" s="75"/>
      <c r="C12" s="76">
        <v>3.6111111111111115E-2</v>
      </c>
      <c r="D12" s="16">
        <f t="shared" si="1"/>
        <v>52.000000000000007</v>
      </c>
      <c r="E12" s="17">
        <f t="shared" si="2"/>
        <v>25.000000000000007</v>
      </c>
      <c r="F12" s="75">
        <v>1</v>
      </c>
      <c r="G12" s="75">
        <v>3</v>
      </c>
      <c r="H12" s="29">
        <v>1</v>
      </c>
      <c r="I12" s="25">
        <v>9</v>
      </c>
      <c r="J12" s="30">
        <v>0</v>
      </c>
      <c r="K12" s="31"/>
      <c r="L12" s="32"/>
      <c r="M12" s="32"/>
      <c r="N12" s="32"/>
      <c r="O12" s="32"/>
      <c r="P12" s="32"/>
      <c r="Q12" s="33"/>
      <c r="R12" s="31"/>
      <c r="S12" s="34"/>
      <c r="T12" s="32"/>
      <c r="U12" s="32"/>
      <c r="V12" s="32"/>
      <c r="W12" s="32"/>
      <c r="X12" s="32"/>
      <c r="Y12" s="33"/>
      <c r="Z12" s="31"/>
      <c r="AA12" s="32"/>
      <c r="AB12" s="32"/>
      <c r="AC12" s="32"/>
      <c r="AD12" s="32"/>
      <c r="AE12" s="32"/>
      <c r="AF12" s="32"/>
      <c r="AG12" s="33"/>
      <c r="AH12" s="31"/>
      <c r="AI12" s="32"/>
      <c r="AJ12" s="32"/>
      <c r="AK12" s="32"/>
      <c r="AL12" s="32"/>
      <c r="AM12" s="32"/>
      <c r="AN12" s="32"/>
      <c r="AO12" s="33"/>
      <c r="AP12" s="21">
        <f t="shared" si="3"/>
        <v>0</v>
      </c>
      <c r="AQ12" s="22">
        <f t="shared" si="0"/>
        <v>0</v>
      </c>
      <c r="AR12" s="23">
        <f t="shared" si="4"/>
        <v>0</v>
      </c>
      <c r="AS12" s="32"/>
      <c r="AT12" s="32"/>
      <c r="AU12" s="33"/>
      <c r="AW12" s="65">
        <v>5</v>
      </c>
      <c r="AX12" s="67" t="s">
        <v>19</v>
      </c>
      <c r="AY12" s="64"/>
      <c r="BA12" s="68"/>
      <c r="BB12" s="64"/>
      <c r="ANQ12"/>
      <c r="ANR12"/>
      <c r="ANS12"/>
      <c r="ANT12"/>
      <c r="ANU12"/>
      <c r="ANV12"/>
      <c r="ANW12"/>
    </row>
    <row r="13" spans="1:54 1053:1063" x14ac:dyDescent="0.25">
      <c r="A13" s="75"/>
      <c r="B13" s="75"/>
      <c r="C13" s="76">
        <v>0.10208333333333335</v>
      </c>
      <c r="D13" s="16">
        <f t="shared" si="1"/>
        <v>147.00000000000003</v>
      </c>
      <c r="E13" s="17">
        <f t="shared" si="2"/>
        <v>120.00000000000003</v>
      </c>
      <c r="F13" s="75">
        <v>8</v>
      </c>
      <c r="G13" s="75"/>
      <c r="H13" s="29">
        <v>1</v>
      </c>
      <c r="I13" s="25">
        <v>11</v>
      </c>
      <c r="J13" s="30">
        <v>1</v>
      </c>
      <c r="K13" s="31"/>
      <c r="L13" s="32"/>
      <c r="M13" s="32"/>
      <c r="N13" s="32"/>
      <c r="O13" s="32"/>
      <c r="P13" s="32"/>
      <c r="Q13" s="33"/>
      <c r="R13" s="31"/>
      <c r="S13" s="32"/>
      <c r="T13" s="32"/>
      <c r="U13" s="32"/>
      <c r="V13" s="32"/>
      <c r="W13" s="32"/>
      <c r="X13" s="32"/>
      <c r="Y13" s="33"/>
      <c r="Z13" s="31"/>
      <c r="AA13" s="32"/>
      <c r="AB13" s="32"/>
      <c r="AC13" s="32"/>
      <c r="AD13" s="32"/>
      <c r="AE13" s="32"/>
      <c r="AF13" s="32"/>
      <c r="AG13" s="33"/>
      <c r="AH13" s="31"/>
      <c r="AI13" s="32"/>
      <c r="AJ13" s="32"/>
      <c r="AK13" s="32"/>
      <c r="AL13" s="32"/>
      <c r="AM13" s="32"/>
      <c r="AN13" s="32"/>
      <c r="AO13" s="33"/>
      <c r="AP13" s="21">
        <f t="shared" si="3"/>
        <v>0</v>
      </c>
      <c r="AQ13" s="22">
        <f t="shared" si="0"/>
        <v>0</v>
      </c>
      <c r="AR13" s="23">
        <f t="shared" si="4"/>
        <v>0</v>
      </c>
      <c r="AS13" s="32"/>
      <c r="AT13" s="32"/>
      <c r="AU13" s="33"/>
      <c r="AW13" s="65">
        <v>6</v>
      </c>
      <c r="AX13" s="67" t="s">
        <v>15</v>
      </c>
      <c r="AY13" s="64"/>
      <c r="BA13" s="68"/>
      <c r="BB13" s="64"/>
      <c r="ANQ13"/>
      <c r="ANR13"/>
      <c r="ANS13"/>
      <c r="ANT13"/>
      <c r="ANU13"/>
      <c r="ANV13"/>
      <c r="ANW13"/>
    </row>
    <row r="14" spans="1:54 1053:1063" x14ac:dyDescent="0.25">
      <c r="A14" s="75">
        <v>1</v>
      </c>
      <c r="B14" s="75">
        <v>3</v>
      </c>
      <c r="C14" s="76">
        <v>1.5277777777777777E-2</v>
      </c>
      <c r="D14" s="16">
        <f t="shared" si="1"/>
        <v>22</v>
      </c>
      <c r="E14" s="27">
        <f>D14-22</f>
        <v>0</v>
      </c>
      <c r="F14" s="75">
        <v>0</v>
      </c>
      <c r="G14" s="75"/>
      <c r="H14" s="29">
        <v>1</v>
      </c>
      <c r="I14" s="25">
        <v>13</v>
      </c>
      <c r="J14" s="30">
        <v>0</v>
      </c>
      <c r="K14" s="31"/>
      <c r="L14" s="32"/>
      <c r="M14" s="32"/>
      <c r="N14" s="32"/>
      <c r="O14" s="32"/>
      <c r="P14" s="32"/>
      <c r="Q14" s="33"/>
      <c r="R14" s="31"/>
      <c r="S14" s="32"/>
      <c r="T14" s="32"/>
      <c r="U14" s="32"/>
      <c r="V14" s="32"/>
      <c r="W14" s="32"/>
      <c r="X14" s="32"/>
      <c r="Y14" s="33"/>
      <c r="Z14" s="31"/>
      <c r="AA14" s="32"/>
      <c r="AB14" s="32"/>
      <c r="AC14" s="32"/>
      <c r="AD14" s="32"/>
      <c r="AE14" s="32"/>
      <c r="AF14" s="32"/>
      <c r="AG14" s="33"/>
      <c r="AH14" s="31"/>
      <c r="AI14" s="32"/>
      <c r="AJ14" s="32"/>
      <c r="AK14" s="32"/>
      <c r="AL14" s="32"/>
      <c r="AM14" s="32"/>
      <c r="AN14" s="32"/>
      <c r="AO14" s="33"/>
      <c r="AP14" s="21">
        <f t="shared" si="3"/>
        <v>0</v>
      </c>
      <c r="AQ14" s="22">
        <f t="shared" si="0"/>
        <v>0</v>
      </c>
      <c r="AR14" s="23">
        <f t="shared" si="4"/>
        <v>0</v>
      </c>
      <c r="AS14" s="32"/>
      <c r="AT14" s="32"/>
      <c r="AU14" s="33"/>
      <c r="AW14" s="65">
        <v>7</v>
      </c>
      <c r="AX14" s="66" t="s">
        <v>20</v>
      </c>
      <c r="AY14" s="64"/>
      <c r="BA14" s="68"/>
      <c r="BB14" s="64"/>
      <c r="ANQ14"/>
      <c r="ANR14"/>
      <c r="ANS14"/>
      <c r="ANT14"/>
      <c r="ANU14"/>
      <c r="ANV14"/>
      <c r="ANW14"/>
    </row>
    <row r="15" spans="1:54 1053:1063" x14ac:dyDescent="0.25">
      <c r="A15" s="75"/>
      <c r="B15" s="75"/>
      <c r="C15" s="76">
        <v>9.8611111111111108E-2</v>
      </c>
      <c r="D15" s="16">
        <f t="shared" si="1"/>
        <v>142</v>
      </c>
      <c r="E15" s="27">
        <f>D15-22</f>
        <v>120</v>
      </c>
      <c r="F15" s="75">
        <v>8</v>
      </c>
      <c r="G15" s="75"/>
      <c r="H15" s="29">
        <v>1</v>
      </c>
      <c r="I15" s="25">
        <v>15</v>
      </c>
      <c r="J15" s="30">
        <v>1</v>
      </c>
      <c r="K15" s="31"/>
      <c r="L15" s="32"/>
      <c r="M15" s="32"/>
      <c r="N15" s="32"/>
      <c r="O15" s="32"/>
      <c r="P15" s="32"/>
      <c r="Q15" s="33"/>
      <c r="R15" s="31"/>
      <c r="S15" s="32"/>
      <c r="T15" s="32"/>
      <c r="U15" s="32"/>
      <c r="V15" s="32"/>
      <c r="W15" s="32"/>
      <c r="X15" s="32"/>
      <c r="Y15" s="33"/>
      <c r="Z15" s="31"/>
      <c r="AA15" s="32"/>
      <c r="AB15" s="32"/>
      <c r="AC15" s="32"/>
      <c r="AD15" s="32"/>
      <c r="AE15" s="32"/>
      <c r="AF15" s="32"/>
      <c r="AG15" s="33"/>
      <c r="AH15" s="31"/>
      <c r="AI15" s="32"/>
      <c r="AJ15" s="32"/>
      <c r="AK15" s="32"/>
      <c r="AL15" s="32"/>
      <c r="AM15" s="32"/>
      <c r="AN15" s="32"/>
      <c r="AO15" s="33"/>
      <c r="AP15" s="21">
        <f t="shared" si="3"/>
        <v>0</v>
      </c>
      <c r="AQ15" s="22">
        <f t="shared" si="0"/>
        <v>0</v>
      </c>
      <c r="AR15" s="23">
        <f t="shared" si="4"/>
        <v>0</v>
      </c>
      <c r="AS15" s="32"/>
      <c r="AT15" s="32"/>
      <c r="AU15" s="33"/>
      <c r="AW15" s="65">
        <v>8</v>
      </c>
      <c r="AX15" s="67" t="s">
        <v>10</v>
      </c>
      <c r="AY15" s="67"/>
      <c r="BA15" s="67"/>
      <c r="BB15" s="67"/>
      <c r="ANQ15"/>
      <c r="ANR15"/>
      <c r="ANS15"/>
      <c r="ANT15"/>
      <c r="ANU15"/>
      <c r="ANV15"/>
      <c r="ANW15"/>
    </row>
    <row r="16" spans="1:54 1053:1063" x14ac:dyDescent="0.25">
      <c r="A16" s="75">
        <v>1</v>
      </c>
      <c r="B16" s="75">
        <v>5</v>
      </c>
      <c r="C16" s="76">
        <v>1.3888888888888888E-2</v>
      </c>
      <c r="D16" s="16">
        <f t="shared" si="1"/>
        <v>20</v>
      </c>
      <c r="E16" s="27">
        <f>D16-20</f>
        <v>0</v>
      </c>
      <c r="F16" s="75">
        <v>0</v>
      </c>
      <c r="G16" s="75"/>
      <c r="H16" s="29">
        <v>1</v>
      </c>
      <c r="I16" s="25">
        <v>17</v>
      </c>
      <c r="J16" s="30">
        <v>0</v>
      </c>
      <c r="K16" s="31"/>
      <c r="L16" s="32"/>
      <c r="M16" s="32"/>
      <c r="N16" s="32"/>
      <c r="O16" s="32"/>
      <c r="P16" s="32"/>
      <c r="Q16" s="33"/>
      <c r="R16" s="31"/>
      <c r="S16" s="32"/>
      <c r="T16" s="32"/>
      <c r="U16" s="32"/>
      <c r="V16" s="32"/>
      <c r="W16" s="32"/>
      <c r="X16" s="32"/>
      <c r="Y16" s="33"/>
      <c r="Z16" s="31"/>
      <c r="AA16" s="32"/>
      <c r="AB16" s="32"/>
      <c r="AC16" s="32"/>
      <c r="AD16" s="32"/>
      <c r="AE16" s="32"/>
      <c r="AF16" s="32"/>
      <c r="AG16" s="33"/>
      <c r="AH16" s="31"/>
      <c r="AI16" s="32"/>
      <c r="AJ16" s="32"/>
      <c r="AK16" s="32"/>
      <c r="AL16" s="32"/>
      <c r="AM16" s="32"/>
      <c r="AN16" s="32"/>
      <c r="AO16" s="33"/>
      <c r="AP16" s="21">
        <f t="shared" si="3"/>
        <v>0</v>
      </c>
      <c r="AQ16" s="22">
        <f t="shared" si="0"/>
        <v>0</v>
      </c>
      <c r="AR16" s="23">
        <f t="shared" si="4"/>
        <v>0</v>
      </c>
      <c r="AS16" s="32"/>
      <c r="AT16" s="32"/>
      <c r="AU16" s="33"/>
      <c r="AW16" s="62"/>
      <c r="ANQ16"/>
      <c r="ANR16"/>
      <c r="ANS16"/>
      <c r="ANT16"/>
      <c r="ANU16"/>
      <c r="ANV16"/>
      <c r="ANW16"/>
    </row>
    <row r="17" spans="1:47 1057:1063" x14ac:dyDescent="0.25">
      <c r="A17" s="75"/>
      <c r="B17" s="75"/>
      <c r="C17" s="76">
        <v>4.3750000000000004E-2</v>
      </c>
      <c r="D17" s="16">
        <f t="shared" si="1"/>
        <v>63.000000000000014</v>
      </c>
      <c r="E17" s="27">
        <f t="shared" ref="E17:E18" si="5">D17-20</f>
        <v>43.000000000000014</v>
      </c>
      <c r="F17" s="75">
        <v>1</v>
      </c>
      <c r="G17" s="75">
        <v>3</v>
      </c>
      <c r="H17" s="29">
        <v>1</v>
      </c>
      <c r="I17" s="25">
        <v>19</v>
      </c>
      <c r="J17" s="30">
        <v>1</v>
      </c>
      <c r="K17" s="31"/>
      <c r="L17" s="32"/>
      <c r="M17" s="32"/>
      <c r="N17" s="32"/>
      <c r="O17" s="32"/>
      <c r="P17" s="32"/>
      <c r="Q17" s="33"/>
      <c r="R17" s="31"/>
      <c r="S17" s="32"/>
      <c r="T17" s="32"/>
      <c r="U17" s="32"/>
      <c r="V17" s="32"/>
      <c r="W17" s="32"/>
      <c r="X17" s="32"/>
      <c r="Y17" s="33"/>
      <c r="Z17" s="31"/>
      <c r="AA17" s="32"/>
      <c r="AB17" s="32"/>
      <c r="AC17" s="32"/>
      <c r="AD17" s="32"/>
      <c r="AE17" s="32"/>
      <c r="AF17" s="32"/>
      <c r="AG17" s="33"/>
      <c r="AH17" s="31"/>
      <c r="AI17" s="32"/>
      <c r="AJ17" s="32"/>
      <c r="AK17" s="32"/>
      <c r="AL17" s="32"/>
      <c r="AM17" s="32"/>
      <c r="AN17" s="32"/>
      <c r="AO17" s="33"/>
      <c r="AP17" s="21">
        <f t="shared" si="3"/>
        <v>0</v>
      </c>
      <c r="AQ17" s="22">
        <f t="shared" si="0"/>
        <v>0</v>
      </c>
      <c r="AR17" s="23">
        <f t="shared" si="4"/>
        <v>0</v>
      </c>
      <c r="AS17" s="32"/>
      <c r="AT17" s="32"/>
      <c r="AU17" s="33"/>
      <c r="ANQ17"/>
      <c r="ANR17"/>
      <c r="ANS17"/>
      <c r="ANT17"/>
      <c r="ANU17"/>
      <c r="ANV17"/>
      <c r="ANW17"/>
    </row>
    <row r="18" spans="1:47 1057:1063" x14ac:dyDescent="0.25">
      <c r="A18" s="75"/>
      <c r="B18" s="75"/>
      <c r="C18" s="76">
        <v>9.7222222222222224E-2</v>
      </c>
      <c r="D18" s="16">
        <f t="shared" si="1"/>
        <v>140</v>
      </c>
      <c r="E18" s="27">
        <f t="shared" si="5"/>
        <v>120</v>
      </c>
      <c r="F18" s="75">
        <v>8</v>
      </c>
      <c r="G18" s="75"/>
      <c r="H18" s="29">
        <v>1</v>
      </c>
      <c r="I18" s="25">
        <v>21</v>
      </c>
      <c r="J18" s="30">
        <v>0</v>
      </c>
      <c r="K18" s="31"/>
      <c r="L18" s="32"/>
      <c r="M18" s="32"/>
      <c r="N18" s="32"/>
      <c r="O18" s="32"/>
      <c r="P18" s="32"/>
      <c r="Q18" s="33"/>
      <c r="R18" s="31"/>
      <c r="S18" s="32"/>
      <c r="T18" s="32"/>
      <c r="U18" s="32"/>
      <c r="V18" s="32"/>
      <c r="W18" s="32"/>
      <c r="X18" s="32"/>
      <c r="Y18" s="33"/>
      <c r="Z18" s="31"/>
      <c r="AA18" s="32"/>
      <c r="AB18" s="32"/>
      <c r="AC18" s="32"/>
      <c r="AD18" s="32"/>
      <c r="AE18" s="32"/>
      <c r="AF18" s="32"/>
      <c r="AG18" s="33"/>
      <c r="AH18" s="31"/>
      <c r="AI18" s="32"/>
      <c r="AJ18" s="32"/>
      <c r="AK18" s="32"/>
      <c r="AL18" s="32"/>
      <c r="AM18" s="32"/>
      <c r="AN18" s="32"/>
      <c r="AO18" s="33"/>
      <c r="AP18" s="21">
        <f t="shared" si="3"/>
        <v>0</v>
      </c>
      <c r="AQ18" s="22">
        <f t="shared" si="0"/>
        <v>0</v>
      </c>
      <c r="AR18" s="23">
        <f t="shared" si="4"/>
        <v>0</v>
      </c>
      <c r="AS18" s="32"/>
      <c r="AT18" s="32"/>
      <c r="AU18" s="33"/>
      <c r="ANQ18"/>
      <c r="ANR18"/>
      <c r="ANS18"/>
      <c r="ANT18"/>
      <c r="ANU18"/>
      <c r="ANV18"/>
      <c r="ANW18"/>
    </row>
    <row r="19" spans="1:47 1057:1063" x14ac:dyDescent="0.25">
      <c r="A19" s="75">
        <v>1</v>
      </c>
      <c r="B19" s="75">
        <v>7</v>
      </c>
      <c r="C19" s="76">
        <v>6.9444444444444441E-3</v>
      </c>
      <c r="D19" s="16">
        <f t="shared" si="1"/>
        <v>10</v>
      </c>
      <c r="E19" s="27">
        <f>D19-10</f>
        <v>0</v>
      </c>
      <c r="F19" s="75">
        <v>0</v>
      </c>
      <c r="G19" s="75"/>
      <c r="H19" s="29">
        <v>1</v>
      </c>
      <c r="I19" s="25">
        <v>23</v>
      </c>
      <c r="J19" s="30">
        <v>1</v>
      </c>
      <c r="K19" s="31"/>
      <c r="L19" s="32"/>
      <c r="M19" s="32"/>
      <c r="N19" s="32"/>
      <c r="O19" s="32"/>
      <c r="P19" s="32"/>
      <c r="Q19" s="33"/>
      <c r="R19" s="31"/>
      <c r="S19" s="32"/>
      <c r="T19" s="32"/>
      <c r="U19" s="32"/>
      <c r="V19" s="32"/>
      <c r="W19" s="32"/>
      <c r="X19" s="32"/>
      <c r="Y19" s="33"/>
      <c r="Z19" s="31"/>
      <c r="AA19" s="32"/>
      <c r="AB19" s="32"/>
      <c r="AC19" s="32"/>
      <c r="AD19" s="32"/>
      <c r="AE19" s="32"/>
      <c r="AF19" s="32"/>
      <c r="AG19" s="33"/>
      <c r="AH19" s="31"/>
      <c r="AI19" s="32"/>
      <c r="AJ19" s="32"/>
      <c r="AK19" s="32"/>
      <c r="AL19" s="32"/>
      <c r="AM19" s="32"/>
      <c r="AN19" s="32"/>
      <c r="AO19" s="33"/>
      <c r="AP19" s="21">
        <f t="shared" si="3"/>
        <v>0</v>
      </c>
      <c r="AQ19" s="22">
        <f>L19+S19+AA19+AD19+AI19+AL19</f>
        <v>0</v>
      </c>
      <c r="AR19" s="23">
        <f t="shared" si="4"/>
        <v>0</v>
      </c>
      <c r="AS19" s="32"/>
      <c r="AT19" s="32"/>
      <c r="AU19" s="33"/>
      <c r="ANQ19"/>
      <c r="ANR19"/>
      <c r="ANS19"/>
      <c r="ANT19"/>
      <c r="ANU19"/>
      <c r="ANV19"/>
      <c r="ANW19"/>
    </row>
    <row r="20" spans="1:47 1057:1063" x14ac:dyDescent="0.25">
      <c r="A20" s="75"/>
      <c r="B20" s="75"/>
      <c r="C20" s="76">
        <v>1.1111111111111112E-2</v>
      </c>
      <c r="D20" s="16">
        <f t="shared" si="1"/>
        <v>16</v>
      </c>
      <c r="E20" s="27">
        <f t="shared" ref="E20:E21" si="6">D20-10</f>
        <v>6</v>
      </c>
      <c r="F20" s="75">
        <v>1</v>
      </c>
      <c r="G20" s="75">
        <v>3</v>
      </c>
      <c r="H20" s="29">
        <v>1</v>
      </c>
      <c r="I20" s="25">
        <v>25</v>
      </c>
      <c r="J20" s="30">
        <v>0</v>
      </c>
      <c r="K20" s="31"/>
      <c r="L20" s="32"/>
      <c r="M20" s="32"/>
      <c r="N20" s="32"/>
      <c r="O20" s="32"/>
      <c r="P20" s="32"/>
      <c r="Q20" s="33"/>
      <c r="R20" s="31"/>
      <c r="S20" s="32"/>
      <c r="T20" s="32"/>
      <c r="U20" s="32"/>
      <c r="V20" s="32"/>
      <c r="W20" s="32"/>
      <c r="X20" s="32"/>
      <c r="Y20" s="33"/>
      <c r="Z20" s="31"/>
      <c r="AA20" s="32"/>
      <c r="AB20" s="32"/>
      <c r="AC20" s="32"/>
      <c r="AD20" s="32"/>
      <c r="AE20" s="32"/>
      <c r="AF20" s="32"/>
      <c r="AG20" s="33"/>
      <c r="AH20" s="31"/>
      <c r="AI20" s="32"/>
      <c r="AJ20" s="32"/>
      <c r="AK20" s="32"/>
      <c r="AL20" s="32"/>
      <c r="AM20" s="32"/>
      <c r="AN20" s="32"/>
      <c r="AO20" s="33"/>
      <c r="AP20" s="21">
        <f t="shared" si="3"/>
        <v>0</v>
      </c>
      <c r="AQ20" s="22">
        <f t="shared" si="0"/>
        <v>0</v>
      </c>
      <c r="AR20" s="23">
        <f t="shared" si="4"/>
        <v>0</v>
      </c>
      <c r="AS20" s="32"/>
      <c r="AT20" s="32"/>
      <c r="AU20" s="33"/>
      <c r="ANQ20"/>
      <c r="ANR20"/>
      <c r="ANS20"/>
      <c r="ANT20"/>
      <c r="ANU20"/>
      <c r="ANV20"/>
      <c r="ANW20"/>
    </row>
    <row r="21" spans="1:47 1057:1063" x14ac:dyDescent="0.25">
      <c r="A21" s="75"/>
      <c r="B21" s="75"/>
      <c r="C21" s="78">
        <v>9.0277777777777776E-2</v>
      </c>
      <c r="D21" s="16">
        <f t="shared" si="1"/>
        <v>130</v>
      </c>
      <c r="E21" s="27">
        <f t="shared" si="6"/>
        <v>120</v>
      </c>
      <c r="F21" s="75">
        <v>8</v>
      </c>
      <c r="G21" s="75"/>
      <c r="H21" s="29">
        <v>1</v>
      </c>
      <c r="I21" s="25">
        <v>27</v>
      </c>
      <c r="J21" s="30">
        <v>1</v>
      </c>
      <c r="K21" s="31"/>
      <c r="L21" s="32"/>
      <c r="M21" s="32"/>
      <c r="N21" s="32"/>
      <c r="O21" s="32"/>
      <c r="P21" s="32"/>
      <c r="Q21" s="33"/>
      <c r="R21" s="31"/>
      <c r="S21" s="32"/>
      <c r="T21" s="32"/>
      <c r="U21" s="32"/>
      <c r="V21" s="32"/>
      <c r="W21" s="32"/>
      <c r="X21" s="32"/>
      <c r="Y21" s="33"/>
      <c r="Z21" s="31"/>
      <c r="AA21" s="32"/>
      <c r="AB21" s="32"/>
      <c r="AC21" s="32"/>
      <c r="AD21" s="32"/>
      <c r="AE21" s="32"/>
      <c r="AF21" s="32"/>
      <c r="AG21" s="33"/>
      <c r="AH21" s="31"/>
      <c r="AI21" s="32"/>
      <c r="AJ21" s="32"/>
      <c r="AK21" s="32"/>
      <c r="AL21" s="32"/>
      <c r="AM21" s="32"/>
      <c r="AN21" s="32"/>
      <c r="AO21" s="33"/>
      <c r="AP21" s="21">
        <f t="shared" si="3"/>
        <v>0</v>
      </c>
      <c r="AQ21" s="22">
        <f t="shared" si="0"/>
        <v>0</v>
      </c>
      <c r="AR21" s="23">
        <f t="shared" si="4"/>
        <v>0</v>
      </c>
      <c r="AS21" s="32"/>
      <c r="AT21" s="32"/>
      <c r="AU21" s="33"/>
      <c r="ANQ21"/>
      <c r="ANR21"/>
      <c r="ANS21"/>
      <c r="ANT21"/>
      <c r="ANU21"/>
      <c r="ANV21"/>
      <c r="ANW21"/>
    </row>
    <row r="22" spans="1:47 1057:1063" ht="15.75" thickBot="1" x14ac:dyDescent="0.3">
      <c r="A22" s="75">
        <v>1</v>
      </c>
      <c r="B22" s="75">
        <v>9</v>
      </c>
      <c r="C22" s="76">
        <v>1.3194444444444444E-2</v>
      </c>
      <c r="D22" s="16">
        <f t="shared" si="1"/>
        <v>19</v>
      </c>
      <c r="E22" s="27">
        <f>D22-19</f>
        <v>0</v>
      </c>
      <c r="F22" s="75">
        <v>0</v>
      </c>
      <c r="G22" s="75"/>
      <c r="H22" s="35">
        <v>1</v>
      </c>
      <c r="I22" s="36">
        <v>29</v>
      </c>
      <c r="J22" s="37">
        <v>0</v>
      </c>
      <c r="K22" s="38"/>
      <c r="L22" s="39"/>
      <c r="M22" s="39"/>
      <c r="N22" s="39"/>
      <c r="O22" s="39"/>
      <c r="P22" s="39"/>
      <c r="Q22" s="40"/>
      <c r="R22" s="38"/>
      <c r="S22" s="39"/>
      <c r="T22" s="39"/>
      <c r="U22" s="39"/>
      <c r="V22" s="39"/>
      <c r="W22" s="39"/>
      <c r="X22" s="39"/>
      <c r="Y22" s="40"/>
      <c r="Z22" s="38"/>
      <c r="AA22" s="39"/>
      <c r="AB22" s="39"/>
      <c r="AC22" s="39"/>
      <c r="AD22" s="39"/>
      <c r="AE22" s="39"/>
      <c r="AF22" s="39"/>
      <c r="AG22" s="40"/>
      <c r="AH22" s="38"/>
      <c r="AI22" s="39"/>
      <c r="AJ22" s="39"/>
      <c r="AK22" s="39"/>
      <c r="AL22" s="39"/>
      <c r="AM22" s="39"/>
      <c r="AN22" s="39"/>
      <c r="AO22" s="40"/>
      <c r="AP22" s="86">
        <f t="shared" si="3"/>
        <v>0</v>
      </c>
      <c r="AQ22" s="87">
        <f t="shared" si="0"/>
        <v>0</v>
      </c>
      <c r="AR22" s="88">
        <f t="shared" si="4"/>
        <v>0</v>
      </c>
      <c r="AS22" s="39"/>
      <c r="AT22" s="39"/>
      <c r="AU22" s="39"/>
    </row>
    <row r="23" spans="1:47 1057:1063" x14ac:dyDescent="0.25">
      <c r="A23" s="75"/>
      <c r="B23" s="75"/>
      <c r="C23" s="76">
        <v>1.5972222222222224E-2</v>
      </c>
      <c r="D23" s="16">
        <f t="shared" si="1"/>
        <v>23.000000000000004</v>
      </c>
      <c r="E23" s="27">
        <f t="shared" ref="E23:E32" si="7">D23-19</f>
        <v>4.0000000000000036</v>
      </c>
      <c r="F23" s="75">
        <v>1</v>
      </c>
      <c r="G23" s="75">
        <v>3</v>
      </c>
      <c r="H23" s="41">
        <v>2</v>
      </c>
      <c r="I23" s="13">
        <v>2</v>
      </c>
      <c r="J23" s="43">
        <v>0</v>
      </c>
      <c r="K23" s="44"/>
      <c r="L23" s="45"/>
      <c r="M23" s="45"/>
      <c r="N23" s="45"/>
      <c r="O23" s="45"/>
      <c r="P23" s="45"/>
      <c r="Q23" s="46"/>
      <c r="R23" s="44"/>
      <c r="S23" s="45"/>
      <c r="T23" s="45"/>
      <c r="U23" s="45"/>
      <c r="V23" s="45"/>
      <c r="W23" s="45"/>
      <c r="X23" s="45"/>
      <c r="Y23" s="45"/>
      <c r="Z23" s="47"/>
      <c r="AA23" s="48"/>
      <c r="AB23" s="48"/>
      <c r="AC23" s="48"/>
      <c r="AD23" s="48"/>
      <c r="AE23" s="48"/>
      <c r="AF23" s="48"/>
      <c r="AG23" s="46"/>
      <c r="AH23" s="47"/>
      <c r="AI23" s="48"/>
      <c r="AJ23" s="48"/>
      <c r="AK23" s="48"/>
      <c r="AL23" s="48"/>
      <c r="AM23" s="48"/>
      <c r="AN23" s="48"/>
      <c r="AO23" s="46"/>
      <c r="AP23" s="84">
        <f t="shared" si="3"/>
        <v>0</v>
      </c>
      <c r="AQ23" s="89">
        <f t="shared" si="0"/>
        <v>0</v>
      </c>
      <c r="AR23" s="85">
        <f t="shared" si="4"/>
        <v>0</v>
      </c>
      <c r="AS23" s="45"/>
      <c r="AT23" s="45"/>
      <c r="AU23" s="46"/>
    </row>
    <row r="24" spans="1:47 1057:1063" x14ac:dyDescent="0.25">
      <c r="A24" s="75"/>
      <c r="B24" s="75"/>
      <c r="C24" s="76">
        <v>2.2916666666666669E-2</v>
      </c>
      <c r="D24" s="16">
        <f t="shared" si="1"/>
        <v>33</v>
      </c>
      <c r="E24" s="27">
        <f t="shared" si="7"/>
        <v>14</v>
      </c>
      <c r="F24" s="75">
        <v>1</v>
      </c>
      <c r="G24" s="75">
        <v>3</v>
      </c>
      <c r="H24" s="29">
        <v>2</v>
      </c>
      <c r="I24" s="25">
        <v>4</v>
      </c>
      <c r="J24" s="30">
        <v>1</v>
      </c>
      <c r="K24" s="31"/>
      <c r="L24" s="32"/>
      <c r="M24" s="32"/>
      <c r="N24" s="32"/>
      <c r="O24" s="32"/>
      <c r="P24" s="32"/>
      <c r="Q24" s="33"/>
      <c r="R24" s="31"/>
      <c r="S24" s="32"/>
      <c r="T24" s="32"/>
      <c r="U24" s="32"/>
      <c r="V24" s="32"/>
      <c r="W24" s="32"/>
      <c r="X24" s="32"/>
      <c r="Y24" s="33"/>
      <c r="Z24" s="49"/>
      <c r="AA24" s="50"/>
      <c r="AB24" s="50"/>
      <c r="AC24" s="50"/>
      <c r="AD24" s="50"/>
      <c r="AE24" s="50"/>
      <c r="AF24" s="50"/>
      <c r="AG24" s="33"/>
      <c r="AH24" s="49"/>
      <c r="AI24" s="50"/>
      <c r="AJ24" s="50"/>
      <c r="AK24" s="50"/>
      <c r="AL24" s="50"/>
      <c r="AM24" s="50"/>
      <c r="AN24" s="50"/>
      <c r="AO24" s="33"/>
      <c r="AP24" s="21">
        <f t="shared" si="3"/>
        <v>0</v>
      </c>
      <c r="AQ24" s="22">
        <f t="shared" si="0"/>
        <v>0</v>
      </c>
      <c r="AR24" s="23">
        <f t="shared" si="4"/>
        <v>0</v>
      </c>
      <c r="AS24" s="32"/>
      <c r="AT24" s="32"/>
      <c r="AU24" s="33"/>
    </row>
    <row r="25" spans="1:47 1057:1063" x14ac:dyDescent="0.25">
      <c r="A25" s="75"/>
      <c r="B25" s="75"/>
      <c r="C25" s="76">
        <v>2.2916666666666669E-2</v>
      </c>
      <c r="D25" s="16">
        <f t="shared" si="1"/>
        <v>33</v>
      </c>
      <c r="E25" s="27">
        <f t="shared" si="7"/>
        <v>14</v>
      </c>
      <c r="F25" s="75">
        <v>1</v>
      </c>
      <c r="G25" s="75">
        <v>3</v>
      </c>
      <c r="H25" s="29">
        <v>2</v>
      </c>
      <c r="I25" s="25">
        <v>6</v>
      </c>
      <c r="J25" s="30">
        <v>0</v>
      </c>
      <c r="K25" s="31"/>
      <c r="L25" s="32"/>
      <c r="M25" s="32"/>
      <c r="N25" s="32"/>
      <c r="O25" s="32"/>
      <c r="P25" s="32"/>
      <c r="Q25" s="32"/>
      <c r="R25" s="31"/>
      <c r="S25" s="32"/>
      <c r="T25" s="32"/>
      <c r="U25" s="32"/>
      <c r="V25" s="32"/>
      <c r="W25" s="32"/>
      <c r="X25" s="32"/>
      <c r="Y25" s="33"/>
      <c r="Z25" s="49"/>
      <c r="AA25" s="50"/>
      <c r="AB25" s="50"/>
      <c r="AC25" s="50"/>
      <c r="AD25" s="50"/>
      <c r="AE25" s="50"/>
      <c r="AF25" s="50"/>
      <c r="AG25" s="33"/>
      <c r="AH25" s="49"/>
      <c r="AI25" s="50"/>
      <c r="AJ25" s="50"/>
      <c r="AK25" s="50"/>
      <c r="AL25" s="50"/>
      <c r="AM25" s="50"/>
      <c r="AN25" s="50"/>
      <c r="AO25" s="33"/>
      <c r="AP25" s="21">
        <f t="shared" si="3"/>
        <v>0</v>
      </c>
      <c r="AQ25" s="22">
        <f t="shared" si="0"/>
        <v>0</v>
      </c>
      <c r="AR25" s="23">
        <f t="shared" si="4"/>
        <v>0</v>
      </c>
      <c r="AS25" s="32"/>
      <c r="AT25" s="32"/>
      <c r="AU25" s="33"/>
    </row>
    <row r="26" spans="1:47 1057:1063" x14ac:dyDescent="0.25">
      <c r="A26" s="75"/>
      <c r="B26" s="75"/>
      <c r="C26" s="76">
        <v>2.9861111111111113E-2</v>
      </c>
      <c r="D26" s="16">
        <f t="shared" si="1"/>
        <v>43</v>
      </c>
      <c r="E26" s="27">
        <f t="shared" si="7"/>
        <v>24</v>
      </c>
      <c r="F26" s="75">
        <v>1</v>
      </c>
      <c r="G26" s="75">
        <v>3</v>
      </c>
      <c r="H26" s="29">
        <v>2</v>
      </c>
      <c r="I26" s="25">
        <v>8</v>
      </c>
      <c r="J26" s="30">
        <v>1</v>
      </c>
      <c r="K26" s="31"/>
      <c r="L26" s="32"/>
      <c r="M26" s="32"/>
      <c r="N26" s="32"/>
      <c r="O26" s="32"/>
      <c r="P26" s="32"/>
      <c r="Q26" s="33"/>
      <c r="R26" s="31"/>
      <c r="S26" s="32"/>
      <c r="T26" s="32"/>
      <c r="U26" s="32"/>
      <c r="V26" s="32"/>
      <c r="W26" s="32"/>
      <c r="X26" s="32"/>
      <c r="Y26" s="33"/>
      <c r="Z26" s="49"/>
      <c r="AA26" s="50"/>
      <c r="AB26" s="50"/>
      <c r="AC26" s="50"/>
      <c r="AD26" s="50"/>
      <c r="AE26" s="50"/>
      <c r="AF26" s="50"/>
      <c r="AG26" s="33"/>
      <c r="AH26" s="49"/>
      <c r="AI26" s="50"/>
      <c r="AJ26" s="50"/>
      <c r="AK26" s="50"/>
      <c r="AL26" s="50"/>
      <c r="AM26" s="50"/>
      <c r="AN26" s="50"/>
      <c r="AO26" s="33"/>
      <c r="AP26" s="21">
        <f t="shared" si="3"/>
        <v>0</v>
      </c>
      <c r="AQ26" s="22">
        <f t="shared" si="0"/>
        <v>0</v>
      </c>
      <c r="AR26" s="23">
        <f t="shared" si="4"/>
        <v>0</v>
      </c>
      <c r="AS26" s="32"/>
      <c r="AT26" s="32"/>
      <c r="AU26" s="33"/>
    </row>
    <row r="27" spans="1:47 1057:1063" x14ac:dyDescent="0.25">
      <c r="A27" s="75"/>
      <c r="B27" s="75"/>
      <c r="C27" s="76">
        <v>3.4722222222222224E-2</v>
      </c>
      <c r="D27" s="16">
        <f t="shared" si="1"/>
        <v>50</v>
      </c>
      <c r="E27" s="27">
        <f t="shared" si="7"/>
        <v>31</v>
      </c>
      <c r="F27" s="75">
        <v>1</v>
      </c>
      <c r="G27" s="75">
        <v>3</v>
      </c>
      <c r="H27" s="29">
        <v>2</v>
      </c>
      <c r="I27" s="25">
        <v>10</v>
      </c>
      <c r="J27" s="30">
        <v>0</v>
      </c>
      <c r="K27" s="31"/>
      <c r="L27" s="32"/>
      <c r="M27" s="32"/>
      <c r="N27" s="32"/>
      <c r="O27" s="32"/>
      <c r="P27" s="32"/>
      <c r="Q27" s="33"/>
      <c r="R27" s="31"/>
      <c r="S27" s="32"/>
      <c r="T27" s="32"/>
      <c r="U27" s="32"/>
      <c r="V27" s="32"/>
      <c r="W27" s="32"/>
      <c r="X27" s="32"/>
      <c r="Y27" s="33"/>
      <c r="Z27" s="49"/>
      <c r="AA27" s="50"/>
      <c r="AB27" s="50"/>
      <c r="AC27" s="50"/>
      <c r="AD27" s="50"/>
      <c r="AE27" s="50"/>
      <c r="AF27" s="50"/>
      <c r="AG27" s="33"/>
      <c r="AH27" s="49"/>
      <c r="AI27" s="50"/>
      <c r="AJ27" s="50"/>
      <c r="AK27" s="50"/>
      <c r="AL27" s="50"/>
      <c r="AM27" s="50"/>
      <c r="AN27" s="50"/>
      <c r="AO27" s="33"/>
      <c r="AP27" s="21">
        <f t="shared" si="3"/>
        <v>0</v>
      </c>
      <c r="AQ27" s="22">
        <f t="shared" si="0"/>
        <v>0</v>
      </c>
      <c r="AR27" s="23">
        <f t="shared" si="4"/>
        <v>0</v>
      </c>
      <c r="AS27" s="32"/>
      <c r="AT27" s="32"/>
      <c r="AU27" s="33"/>
    </row>
    <row r="28" spans="1:47 1057:1063" x14ac:dyDescent="0.25">
      <c r="A28" s="75"/>
      <c r="B28" s="75"/>
      <c r="C28" s="76">
        <v>4.4444444444444446E-2</v>
      </c>
      <c r="D28" s="16">
        <f t="shared" si="1"/>
        <v>64</v>
      </c>
      <c r="E28" s="27">
        <f t="shared" si="7"/>
        <v>45</v>
      </c>
      <c r="F28" s="75">
        <v>1</v>
      </c>
      <c r="G28" s="75">
        <v>3</v>
      </c>
      <c r="H28" s="29">
        <v>2</v>
      </c>
      <c r="I28" s="25">
        <v>12</v>
      </c>
      <c r="J28" s="30">
        <v>1</v>
      </c>
      <c r="K28" s="31"/>
      <c r="L28" s="32"/>
      <c r="M28" s="32"/>
      <c r="N28" s="32"/>
      <c r="O28" s="32"/>
      <c r="P28" s="32"/>
      <c r="Q28" s="33"/>
      <c r="R28" s="31"/>
      <c r="S28" s="32"/>
      <c r="T28" s="32"/>
      <c r="U28" s="32"/>
      <c r="V28" s="32"/>
      <c r="W28" s="32"/>
      <c r="X28" s="32"/>
      <c r="Y28" s="33"/>
      <c r="Z28" s="49"/>
      <c r="AA28" s="50"/>
      <c r="AB28" s="50"/>
      <c r="AC28" s="50"/>
      <c r="AD28" s="50"/>
      <c r="AE28" s="50"/>
      <c r="AF28" s="50"/>
      <c r="AG28" s="33"/>
      <c r="AH28" s="49"/>
      <c r="AI28" s="50"/>
      <c r="AJ28" s="50"/>
      <c r="AK28" s="50"/>
      <c r="AL28" s="50"/>
      <c r="AM28" s="50"/>
      <c r="AN28" s="50"/>
      <c r="AO28" s="33"/>
      <c r="AP28" s="21">
        <f t="shared" si="3"/>
        <v>0</v>
      </c>
      <c r="AQ28" s="22">
        <f t="shared" si="0"/>
        <v>0</v>
      </c>
      <c r="AR28" s="23">
        <f t="shared" si="4"/>
        <v>0</v>
      </c>
      <c r="AS28" s="32"/>
      <c r="AT28" s="32"/>
      <c r="AU28" s="33"/>
    </row>
    <row r="29" spans="1:47 1057:1063" x14ac:dyDescent="0.25">
      <c r="A29" s="75"/>
      <c r="B29" s="75"/>
      <c r="C29" s="76">
        <v>4.5833333333333337E-2</v>
      </c>
      <c r="D29" s="16">
        <f t="shared" si="1"/>
        <v>66</v>
      </c>
      <c r="E29" s="27">
        <f t="shared" si="7"/>
        <v>47</v>
      </c>
      <c r="F29" s="75">
        <v>1</v>
      </c>
      <c r="G29" s="75">
        <v>4</v>
      </c>
      <c r="H29" s="29">
        <v>2</v>
      </c>
      <c r="I29" s="25">
        <v>14</v>
      </c>
      <c r="J29" s="30">
        <v>0</v>
      </c>
      <c r="K29" s="31"/>
      <c r="L29" s="32"/>
      <c r="M29" s="32"/>
      <c r="N29" s="32"/>
      <c r="O29" s="32"/>
      <c r="P29" s="32"/>
      <c r="Q29" s="33"/>
      <c r="R29" s="31"/>
      <c r="S29" s="32"/>
      <c r="T29" s="32"/>
      <c r="U29" s="32"/>
      <c r="V29" s="32"/>
      <c r="W29" s="32"/>
      <c r="X29" s="32"/>
      <c r="Y29" s="33"/>
      <c r="Z29" s="49"/>
      <c r="AA29" s="50"/>
      <c r="AB29" s="50"/>
      <c r="AC29" s="50"/>
      <c r="AD29" s="50"/>
      <c r="AE29" s="50"/>
      <c r="AF29" s="50"/>
      <c r="AG29" s="33"/>
      <c r="AH29" s="49"/>
      <c r="AI29" s="50"/>
      <c r="AJ29" s="50"/>
      <c r="AK29" s="50"/>
      <c r="AL29" s="50"/>
      <c r="AM29" s="50"/>
      <c r="AN29" s="50"/>
      <c r="AO29" s="33"/>
      <c r="AP29" s="21">
        <f t="shared" si="3"/>
        <v>0</v>
      </c>
      <c r="AQ29" s="22">
        <f t="shared" si="0"/>
        <v>0</v>
      </c>
      <c r="AR29" s="23">
        <f t="shared" si="4"/>
        <v>0</v>
      </c>
      <c r="AS29" s="32"/>
      <c r="AT29" s="32"/>
      <c r="AU29" s="33"/>
    </row>
    <row r="30" spans="1:47 1057:1063" x14ac:dyDescent="0.25">
      <c r="A30" s="75"/>
      <c r="B30" s="75"/>
      <c r="C30" s="76">
        <v>5.0694444444444452E-2</v>
      </c>
      <c r="D30" s="16">
        <f t="shared" si="1"/>
        <v>73</v>
      </c>
      <c r="E30" s="27">
        <f t="shared" si="7"/>
        <v>54</v>
      </c>
      <c r="F30" s="75">
        <v>1</v>
      </c>
      <c r="G30" s="75">
        <v>4</v>
      </c>
      <c r="H30" s="29">
        <v>2</v>
      </c>
      <c r="I30" s="25">
        <v>16</v>
      </c>
      <c r="J30" s="30">
        <v>1</v>
      </c>
      <c r="K30" s="31"/>
      <c r="L30" s="32"/>
      <c r="M30" s="32"/>
      <c r="N30" s="32"/>
      <c r="O30" s="32"/>
      <c r="P30" s="32"/>
      <c r="Q30" s="33"/>
      <c r="R30" s="31"/>
      <c r="S30" s="32"/>
      <c r="T30" s="32"/>
      <c r="U30" s="32"/>
      <c r="V30" s="32"/>
      <c r="W30" s="32"/>
      <c r="X30" s="32"/>
      <c r="Y30" s="33"/>
      <c r="Z30" s="49"/>
      <c r="AA30" s="50"/>
      <c r="AB30" s="50"/>
      <c r="AC30" s="50"/>
      <c r="AD30" s="50"/>
      <c r="AE30" s="50"/>
      <c r="AF30" s="50"/>
      <c r="AG30" s="33"/>
      <c r="AH30" s="49"/>
      <c r="AI30" s="50"/>
      <c r="AJ30" s="50"/>
      <c r="AK30" s="50"/>
      <c r="AL30" s="50"/>
      <c r="AM30" s="50"/>
      <c r="AN30" s="50"/>
      <c r="AO30" s="33"/>
      <c r="AP30" s="21">
        <f t="shared" si="3"/>
        <v>0</v>
      </c>
      <c r="AQ30" s="22">
        <f t="shared" si="0"/>
        <v>0</v>
      </c>
      <c r="AR30" s="23">
        <f t="shared" si="4"/>
        <v>0</v>
      </c>
      <c r="AS30" s="32"/>
      <c r="AT30" s="32"/>
      <c r="AU30" s="33"/>
    </row>
    <row r="31" spans="1:47 1057:1063" x14ac:dyDescent="0.25">
      <c r="A31" s="75"/>
      <c r="B31" s="75"/>
      <c r="C31" s="76">
        <v>6.1111111111111116E-2</v>
      </c>
      <c r="D31" s="16">
        <f t="shared" si="1"/>
        <v>88</v>
      </c>
      <c r="E31" s="27">
        <f t="shared" si="7"/>
        <v>69</v>
      </c>
      <c r="F31" s="75">
        <v>1</v>
      </c>
      <c r="G31" s="75">
        <v>4</v>
      </c>
      <c r="H31" s="29">
        <v>2</v>
      </c>
      <c r="I31" s="25">
        <v>18</v>
      </c>
      <c r="J31" s="30">
        <v>0</v>
      </c>
      <c r="K31" s="31"/>
      <c r="L31" s="32"/>
      <c r="M31" s="32"/>
      <c r="N31" s="32"/>
      <c r="O31" s="32"/>
      <c r="P31" s="32"/>
      <c r="Q31" s="33"/>
      <c r="R31" s="31"/>
      <c r="S31" s="32"/>
      <c r="T31" s="32"/>
      <c r="U31" s="32"/>
      <c r="V31" s="32"/>
      <c r="W31" s="32"/>
      <c r="X31" s="32"/>
      <c r="Y31" s="33"/>
      <c r="Z31" s="49"/>
      <c r="AA31" s="50"/>
      <c r="AB31" s="50"/>
      <c r="AC31" s="50"/>
      <c r="AD31" s="50"/>
      <c r="AE31" s="50"/>
      <c r="AF31" s="50"/>
      <c r="AG31" s="33"/>
      <c r="AH31" s="49"/>
      <c r="AI31" s="50"/>
      <c r="AJ31" s="50"/>
      <c r="AK31" s="50"/>
      <c r="AL31" s="50"/>
      <c r="AM31" s="50"/>
      <c r="AN31" s="50"/>
      <c r="AO31" s="33"/>
      <c r="AP31" s="21">
        <f t="shared" si="3"/>
        <v>0</v>
      </c>
      <c r="AQ31" s="22">
        <f t="shared" si="0"/>
        <v>0</v>
      </c>
      <c r="AR31" s="23">
        <f t="shared" si="4"/>
        <v>0</v>
      </c>
      <c r="AS31" s="32"/>
      <c r="AT31" s="32"/>
      <c r="AU31" s="33"/>
    </row>
    <row r="32" spans="1:47 1057:1063" x14ac:dyDescent="0.25">
      <c r="A32" s="75"/>
      <c r="B32" s="75"/>
      <c r="C32" s="76">
        <v>9.6527777777777768E-2</v>
      </c>
      <c r="D32" s="16">
        <f t="shared" si="1"/>
        <v>139</v>
      </c>
      <c r="E32" s="27">
        <f t="shared" si="7"/>
        <v>120</v>
      </c>
      <c r="F32" s="75">
        <v>8</v>
      </c>
      <c r="G32" s="75"/>
      <c r="H32" s="29">
        <v>2</v>
      </c>
      <c r="I32" s="25">
        <v>20</v>
      </c>
      <c r="J32" s="30">
        <v>1</v>
      </c>
      <c r="K32" s="31"/>
      <c r="L32" s="32"/>
      <c r="M32" s="32"/>
      <c r="N32" s="32"/>
      <c r="O32" s="32"/>
      <c r="P32" s="32"/>
      <c r="Q32" s="33"/>
      <c r="R32" s="31"/>
      <c r="S32" s="32"/>
      <c r="T32" s="32"/>
      <c r="U32" s="32"/>
      <c r="V32" s="32"/>
      <c r="W32" s="32"/>
      <c r="X32" s="32"/>
      <c r="Y32" s="33"/>
      <c r="Z32" s="49"/>
      <c r="AA32" s="50"/>
      <c r="AB32" s="50"/>
      <c r="AC32" s="50"/>
      <c r="AD32" s="50"/>
      <c r="AE32" s="50"/>
      <c r="AF32" s="50"/>
      <c r="AG32" s="33"/>
      <c r="AH32" s="49"/>
      <c r="AI32" s="50"/>
      <c r="AJ32" s="50"/>
      <c r="AK32" s="50"/>
      <c r="AL32" s="50"/>
      <c r="AM32" s="50"/>
      <c r="AN32" s="50"/>
      <c r="AO32" s="33"/>
      <c r="AP32" s="21">
        <f t="shared" si="3"/>
        <v>0</v>
      </c>
      <c r="AQ32" s="22">
        <f t="shared" si="0"/>
        <v>0</v>
      </c>
      <c r="AR32" s="23">
        <f t="shared" si="4"/>
        <v>0</v>
      </c>
      <c r="AS32" s="32"/>
      <c r="AT32" s="32"/>
      <c r="AU32" s="33"/>
    </row>
    <row r="33" spans="1:47" x14ac:dyDescent="0.25">
      <c r="A33" s="75">
        <v>1</v>
      </c>
      <c r="B33" s="75">
        <v>11</v>
      </c>
      <c r="C33" s="76">
        <v>1.0416666666666666E-2</v>
      </c>
      <c r="D33" s="16">
        <f t="shared" si="1"/>
        <v>15</v>
      </c>
      <c r="E33" s="27">
        <f>D33-15</f>
        <v>0</v>
      </c>
      <c r="F33" s="75">
        <v>0</v>
      </c>
      <c r="G33" s="75"/>
      <c r="H33" s="29">
        <v>2</v>
      </c>
      <c r="I33" s="25">
        <v>22</v>
      </c>
      <c r="J33" s="30">
        <v>0</v>
      </c>
      <c r="K33" s="31"/>
      <c r="L33" s="32"/>
      <c r="M33" s="32"/>
      <c r="N33" s="32"/>
      <c r="O33" s="32"/>
      <c r="P33" s="32"/>
      <c r="Q33" s="33"/>
      <c r="R33" s="31"/>
      <c r="S33" s="32"/>
      <c r="T33" s="32"/>
      <c r="U33" s="32"/>
      <c r="V33" s="32"/>
      <c r="W33" s="32"/>
      <c r="X33" s="32"/>
      <c r="Y33" s="33"/>
      <c r="Z33" s="49"/>
      <c r="AA33" s="50"/>
      <c r="AB33" s="50"/>
      <c r="AC33" s="50"/>
      <c r="AD33" s="50"/>
      <c r="AE33" s="50"/>
      <c r="AF33" s="50"/>
      <c r="AG33" s="33"/>
      <c r="AH33" s="49"/>
      <c r="AI33" s="50"/>
      <c r="AJ33" s="50"/>
      <c r="AK33" s="50"/>
      <c r="AL33" s="50"/>
      <c r="AM33" s="50"/>
      <c r="AN33" s="50"/>
      <c r="AO33" s="33"/>
      <c r="AP33" s="21">
        <f t="shared" si="3"/>
        <v>0</v>
      </c>
      <c r="AQ33" s="22">
        <f t="shared" si="0"/>
        <v>0</v>
      </c>
      <c r="AR33" s="23">
        <f t="shared" si="4"/>
        <v>0</v>
      </c>
      <c r="AS33" s="32"/>
      <c r="AT33" s="32"/>
      <c r="AU33" s="33"/>
    </row>
    <row r="34" spans="1:47" x14ac:dyDescent="0.25">
      <c r="A34" s="75"/>
      <c r="B34" s="75"/>
      <c r="C34" s="76">
        <v>1.1111111111111112E-2</v>
      </c>
      <c r="D34" s="16">
        <f t="shared" si="1"/>
        <v>16</v>
      </c>
      <c r="E34" s="27">
        <f t="shared" ref="E34:E39" si="8">D34-15</f>
        <v>1</v>
      </c>
      <c r="F34" s="75">
        <v>1</v>
      </c>
      <c r="G34" s="75">
        <v>3</v>
      </c>
      <c r="H34" s="29">
        <v>2</v>
      </c>
      <c r="I34" s="25">
        <v>24</v>
      </c>
      <c r="J34" s="30">
        <v>1</v>
      </c>
      <c r="K34" s="31"/>
      <c r="L34" s="32"/>
      <c r="M34" s="32"/>
      <c r="N34" s="32"/>
      <c r="O34" s="32"/>
      <c r="P34" s="32"/>
      <c r="Q34" s="33"/>
      <c r="R34" s="31"/>
      <c r="S34" s="32"/>
      <c r="T34" s="32"/>
      <c r="U34" s="32"/>
      <c r="V34" s="32"/>
      <c r="W34" s="32"/>
      <c r="X34" s="32"/>
      <c r="Y34" s="33"/>
      <c r="Z34" s="49"/>
      <c r="AA34" s="50"/>
      <c r="AB34" s="50"/>
      <c r="AC34" s="50"/>
      <c r="AD34" s="50"/>
      <c r="AE34" s="50"/>
      <c r="AF34" s="50"/>
      <c r="AG34" s="33"/>
      <c r="AH34" s="49"/>
      <c r="AI34" s="50"/>
      <c r="AJ34" s="50"/>
      <c r="AK34" s="50"/>
      <c r="AL34" s="50"/>
      <c r="AM34" s="50"/>
      <c r="AN34" s="50"/>
      <c r="AO34" s="33"/>
      <c r="AP34" s="21">
        <f t="shared" si="3"/>
        <v>0</v>
      </c>
      <c r="AQ34" s="22">
        <f t="shared" si="0"/>
        <v>0</v>
      </c>
      <c r="AR34" s="23">
        <f t="shared" si="4"/>
        <v>0</v>
      </c>
      <c r="AS34" s="32"/>
      <c r="AT34" s="32"/>
      <c r="AU34" s="33"/>
    </row>
    <row r="35" spans="1:47" x14ac:dyDescent="0.25">
      <c r="A35" s="75"/>
      <c r="B35" s="75"/>
      <c r="C35" s="76">
        <v>1.4583333333333332E-2</v>
      </c>
      <c r="D35" s="16">
        <f t="shared" si="1"/>
        <v>20.999999999999996</v>
      </c>
      <c r="E35" s="27">
        <f t="shared" si="8"/>
        <v>5.9999999999999964</v>
      </c>
      <c r="F35" s="75">
        <v>1</v>
      </c>
      <c r="G35" s="75">
        <v>3</v>
      </c>
      <c r="H35" s="29">
        <v>2</v>
      </c>
      <c r="I35" s="25">
        <v>26</v>
      </c>
      <c r="J35" s="30">
        <v>0</v>
      </c>
      <c r="K35" s="31"/>
      <c r="L35" s="32"/>
      <c r="M35" s="32"/>
      <c r="N35" s="32"/>
      <c r="O35" s="32"/>
      <c r="P35" s="32"/>
      <c r="Q35" s="33"/>
      <c r="R35" s="31"/>
      <c r="S35" s="32"/>
      <c r="T35" s="32"/>
      <c r="U35" s="32"/>
      <c r="V35" s="32"/>
      <c r="W35" s="32"/>
      <c r="X35" s="32"/>
      <c r="Y35" s="33"/>
      <c r="Z35" s="49"/>
      <c r="AA35" s="50"/>
      <c r="AB35" s="50"/>
      <c r="AC35" s="50"/>
      <c r="AD35" s="50"/>
      <c r="AE35" s="50"/>
      <c r="AF35" s="50"/>
      <c r="AG35" s="33"/>
      <c r="AH35" s="49"/>
      <c r="AI35" s="50"/>
      <c r="AJ35" s="50"/>
      <c r="AK35" s="50"/>
      <c r="AL35" s="50"/>
      <c r="AM35" s="50"/>
      <c r="AN35" s="50"/>
      <c r="AO35" s="33"/>
      <c r="AP35" s="21">
        <f t="shared" si="3"/>
        <v>0</v>
      </c>
      <c r="AQ35" s="22">
        <f t="shared" si="0"/>
        <v>0</v>
      </c>
      <c r="AR35" s="23">
        <f t="shared" si="4"/>
        <v>0</v>
      </c>
      <c r="AS35" s="32"/>
      <c r="AT35" s="32"/>
      <c r="AU35" s="33"/>
    </row>
    <row r="36" spans="1:47" x14ac:dyDescent="0.25">
      <c r="A36" s="75"/>
      <c r="B36" s="75"/>
      <c r="C36" s="76">
        <v>1.5972222222222224E-2</v>
      </c>
      <c r="D36" s="16">
        <f t="shared" si="1"/>
        <v>23.000000000000004</v>
      </c>
      <c r="E36" s="27">
        <f t="shared" si="8"/>
        <v>8.0000000000000036</v>
      </c>
      <c r="F36" s="75">
        <v>1</v>
      </c>
      <c r="G36" s="75">
        <v>3</v>
      </c>
      <c r="H36" s="29">
        <v>2</v>
      </c>
      <c r="I36" s="25">
        <v>28</v>
      </c>
      <c r="J36" s="30">
        <v>1</v>
      </c>
      <c r="K36" s="31"/>
      <c r="L36" s="32"/>
      <c r="M36" s="32"/>
      <c r="N36" s="32"/>
      <c r="O36" s="32"/>
      <c r="P36" s="32"/>
      <c r="Q36" s="33"/>
      <c r="R36" s="31"/>
      <c r="S36" s="32"/>
      <c r="T36" s="32"/>
      <c r="U36" s="32"/>
      <c r="V36" s="32"/>
      <c r="W36" s="32"/>
      <c r="X36" s="32"/>
      <c r="Y36" s="33"/>
      <c r="Z36" s="49"/>
      <c r="AA36" s="50"/>
      <c r="AB36" s="50"/>
      <c r="AC36" s="50"/>
      <c r="AD36" s="50"/>
      <c r="AE36" s="50"/>
      <c r="AF36" s="50"/>
      <c r="AG36" s="33"/>
      <c r="AH36" s="49"/>
      <c r="AI36" s="50"/>
      <c r="AJ36" s="50"/>
      <c r="AK36" s="50"/>
      <c r="AL36" s="50"/>
      <c r="AM36" s="50"/>
      <c r="AN36" s="50"/>
      <c r="AO36" s="33"/>
      <c r="AP36" s="21">
        <f t="shared" si="3"/>
        <v>0</v>
      </c>
      <c r="AQ36" s="22">
        <f t="shared" si="0"/>
        <v>0</v>
      </c>
      <c r="AR36" s="23">
        <f t="shared" si="4"/>
        <v>0</v>
      </c>
      <c r="AS36" s="32"/>
      <c r="AT36" s="32"/>
      <c r="AU36" s="33"/>
    </row>
    <row r="37" spans="1:47" ht="15.75" thickBot="1" x14ac:dyDescent="0.3">
      <c r="A37" s="75"/>
      <c r="B37" s="75"/>
      <c r="C37" s="76">
        <v>8.0555555555555561E-2</v>
      </c>
      <c r="D37" s="16">
        <f t="shared" si="1"/>
        <v>116.00000000000001</v>
      </c>
      <c r="E37" s="27">
        <f t="shared" si="8"/>
        <v>101.00000000000001</v>
      </c>
      <c r="F37" s="75">
        <v>1</v>
      </c>
      <c r="G37" s="75">
        <v>5</v>
      </c>
      <c r="H37" s="35">
        <v>2</v>
      </c>
      <c r="I37" s="36">
        <v>30</v>
      </c>
      <c r="J37" s="37">
        <v>0</v>
      </c>
      <c r="K37" s="38"/>
      <c r="L37" s="39"/>
      <c r="M37" s="39"/>
      <c r="N37" s="39"/>
      <c r="O37" s="39"/>
      <c r="P37" s="39"/>
      <c r="Q37" s="40"/>
      <c r="R37" s="38"/>
      <c r="S37" s="39"/>
      <c r="T37" s="39"/>
      <c r="U37" s="39"/>
      <c r="V37" s="39"/>
      <c r="W37" s="39"/>
      <c r="X37" s="39"/>
      <c r="Y37" s="40"/>
      <c r="Z37" s="51"/>
      <c r="AA37" s="52"/>
      <c r="AB37" s="52"/>
      <c r="AC37" s="52"/>
      <c r="AD37" s="52"/>
      <c r="AE37" s="52"/>
      <c r="AF37" s="52"/>
      <c r="AG37" s="40"/>
      <c r="AH37" s="51"/>
      <c r="AI37" s="52"/>
      <c r="AJ37" s="52"/>
      <c r="AK37" s="52"/>
      <c r="AL37" s="52"/>
      <c r="AM37" s="52"/>
      <c r="AN37" s="52"/>
      <c r="AO37" s="40"/>
      <c r="AP37" s="86">
        <f t="shared" si="3"/>
        <v>0</v>
      </c>
      <c r="AQ37" s="87">
        <f t="shared" si="0"/>
        <v>0</v>
      </c>
      <c r="AR37" s="88">
        <f t="shared" si="4"/>
        <v>0</v>
      </c>
      <c r="AS37" s="39"/>
      <c r="AT37" s="39"/>
      <c r="AU37" s="40"/>
    </row>
    <row r="38" spans="1:47" x14ac:dyDescent="0.25">
      <c r="A38" s="75"/>
      <c r="B38" s="75"/>
      <c r="C38" s="76">
        <v>9.1666666666666674E-2</v>
      </c>
      <c r="D38" s="16">
        <f t="shared" si="1"/>
        <v>132</v>
      </c>
      <c r="E38" s="27">
        <f t="shared" si="8"/>
        <v>117</v>
      </c>
      <c r="F38" s="75">
        <v>1</v>
      </c>
      <c r="G38" s="75">
        <v>3</v>
      </c>
      <c r="H38" s="62"/>
      <c r="I38" s="62"/>
      <c r="J38" s="62"/>
    </row>
    <row r="39" spans="1:47" x14ac:dyDescent="0.25">
      <c r="A39" s="75"/>
      <c r="B39" s="75"/>
      <c r="C39" s="76">
        <v>9.375E-2</v>
      </c>
      <c r="D39" s="16">
        <f t="shared" si="1"/>
        <v>135</v>
      </c>
      <c r="E39" s="27">
        <f t="shared" si="8"/>
        <v>120</v>
      </c>
      <c r="F39" s="75">
        <v>8</v>
      </c>
      <c r="G39" s="75"/>
      <c r="H39" s="63" t="s">
        <v>6</v>
      </c>
      <c r="I39" s="63"/>
      <c r="J39" s="64"/>
      <c r="L39" s="63" t="s">
        <v>11</v>
      </c>
      <c r="M39" s="63"/>
    </row>
    <row r="40" spans="1:47" x14ac:dyDescent="0.25">
      <c r="A40" s="75">
        <v>1</v>
      </c>
      <c r="B40" s="75">
        <v>13</v>
      </c>
      <c r="C40" s="76">
        <v>1.2499999999999999E-2</v>
      </c>
      <c r="D40" s="16">
        <f t="shared" si="1"/>
        <v>17.999999999999996</v>
      </c>
      <c r="E40" s="27">
        <f>D40-18</f>
        <v>0</v>
      </c>
      <c r="F40" s="75">
        <v>0</v>
      </c>
      <c r="G40" s="75"/>
      <c r="H40" s="65">
        <v>0</v>
      </c>
      <c r="I40" s="66" t="s">
        <v>7</v>
      </c>
      <c r="J40" s="64"/>
      <c r="L40" s="65">
        <v>1</v>
      </c>
      <c r="M40" s="66" t="s">
        <v>12</v>
      </c>
    </row>
    <row r="41" spans="1:47" x14ac:dyDescent="0.25">
      <c r="A41" s="75"/>
      <c r="B41" s="75"/>
      <c r="C41" s="76">
        <v>1.2499999999999999E-2</v>
      </c>
      <c r="D41" s="16">
        <f t="shared" si="1"/>
        <v>17.999999999999996</v>
      </c>
      <c r="E41" s="27">
        <f t="shared" ref="E41:E54" si="9">D41-18</f>
        <v>0</v>
      </c>
      <c r="F41" s="75">
        <v>1</v>
      </c>
      <c r="G41" s="75">
        <v>3</v>
      </c>
      <c r="H41" s="65">
        <v>1</v>
      </c>
      <c r="I41" s="66" t="s">
        <v>21</v>
      </c>
      <c r="J41" s="64"/>
      <c r="L41" s="65">
        <v>2</v>
      </c>
      <c r="M41" s="66" t="s">
        <v>4</v>
      </c>
    </row>
    <row r="42" spans="1:47" x14ac:dyDescent="0.25">
      <c r="A42" s="75"/>
      <c r="B42" s="75"/>
      <c r="C42" s="76">
        <v>1.3194444444444444E-2</v>
      </c>
      <c r="D42" s="16">
        <f t="shared" si="1"/>
        <v>19</v>
      </c>
      <c r="E42" s="27">
        <f t="shared" si="9"/>
        <v>1</v>
      </c>
      <c r="F42" s="75">
        <v>1</v>
      </c>
      <c r="G42" s="75">
        <v>3</v>
      </c>
      <c r="H42" s="65">
        <v>2</v>
      </c>
      <c r="I42" s="66" t="s">
        <v>8</v>
      </c>
      <c r="J42" s="64"/>
      <c r="L42" s="65">
        <v>3</v>
      </c>
      <c r="M42" s="66" t="s">
        <v>17</v>
      </c>
    </row>
    <row r="43" spans="1:47" x14ac:dyDescent="0.25">
      <c r="A43" s="75"/>
      <c r="B43" s="75"/>
      <c r="C43" s="76">
        <v>2.9861111111111113E-2</v>
      </c>
      <c r="D43" s="16">
        <f t="shared" si="1"/>
        <v>43</v>
      </c>
      <c r="E43" s="27">
        <f t="shared" si="9"/>
        <v>25</v>
      </c>
      <c r="F43" s="75">
        <v>1</v>
      </c>
      <c r="G43" s="75">
        <v>2</v>
      </c>
      <c r="H43" s="65">
        <v>3</v>
      </c>
      <c r="I43" s="66" t="s">
        <v>9</v>
      </c>
      <c r="J43" s="64"/>
      <c r="L43" s="65">
        <v>4</v>
      </c>
      <c r="M43" s="66" t="s">
        <v>13</v>
      </c>
    </row>
    <row r="44" spans="1:47" x14ac:dyDescent="0.25">
      <c r="A44" s="75"/>
      <c r="B44" s="75"/>
      <c r="C44" s="76">
        <v>3.7499999999999999E-2</v>
      </c>
      <c r="D44" s="16">
        <f t="shared" si="1"/>
        <v>54</v>
      </c>
      <c r="E44" s="27">
        <f t="shared" si="9"/>
        <v>36</v>
      </c>
      <c r="F44" s="75">
        <v>1</v>
      </c>
      <c r="G44" s="75">
        <v>3</v>
      </c>
      <c r="H44" s="65">
        <v>4</v>
      </c>
      <c r="I44" s="67" t="s">
        <v>18</v>
      </c>
      <c r="J44" s="64"/>
      <c r="L44" s="65">
        <v>5</v>
      </c>
      <c r="M44" s="66" t="s">
        <v>14</v>
      </c>
    </row>
    <row r="45" spans="1:47" x14ac:dyDescent="0.25">
      <c r="A45" s="75"/>
      <c r="B45" s="75"/>
      <c r="C45" s="76">
        <v>4.5833333333333337E-2</v>
      </c>
      <c r="D45" s="16">
        <f t="shared" si="1"/>
        <v>66</v>
      </c>
      <c r="E45" s="27">
        <f t="shared" si="9"/>
        <v>48</v>
      </c>
      <c r="F45" s="75">
        <v>1</v>
      </c>
      <c r="G45" s="75">
        <v>4</v>
      </c>
      <c r="H45" s="65">
        <v>5</v>
      </c>
      <c r="I45" s="67" t="s">
        <v>19</v>
      </c>
      <c r="J45" s="64"/>
      <c r="L45" s="68"/>
      <c r="M45" s="64"/>
    </row>
    <row r="46" spans="1:47" x14ac:dyDescent="0.25">
      <c r="A46" s="75"/>
      <c r="B46" s="75"/>
      <c r="C46" s="76">
        <v>5.6944444444444443E-2</v>
      </c>
      <c r="D46" s="16">
        <f t="shared" si="1"/>
        <v>82</v>
      </c>
      <c r="E46" s="27">
        <f t="shared" si="9"/>
        <v>64</v>
      </c>
      <c r="F46" s="75">
        <v>1</v>
      </c>
      <c r="G46" s="75">
        <v>4</v>
      </c>
      <c r="H46" s="65">
        <v>6</v>
      </c>
      <c r="I46" s="67" t="s">
        <v>15</v>
      </c>
      <c r="J46" s="64"/>
      <c r="L46" s="68"/>
      <c r="M46" s="64"/>
    </row>
    <row r="47" spans="1:47" x14ac:dyDescent="0.25">
      <c r="A47" s="75"/>
      <c r="B47" s="75"/>
      <c r="C47" s="76">
        <v>6.8749999999999992E-2</v>
      </c>
      <c r="D47" s="16">
        <f t="shared" si="1"/>
        <v>98.999999999999972</v>
      </c>
      <c r="E47" s="27">
        <f t="shared" si="9"/>
        <v>80.999999999999972</v>
      </c>
      <c r="F47" s="75">
        <v>1</v>
      </c>
      <c r="G47" s="75">
        <v>3</v>
      </c>
      <c r="H47" s="65">
        <v>7</v>
      </c>
      <c r="I47" s="66" t="s">
        <v>20</v>
      </c>
      <c r="J47" s="64"/>
      <c r="L47" s="68"/>
      <c r="M47" s="64"/>
    </row>
    <row r="48" spans="1:47" x14ac:dyDescent="0.25">
      <c r="A48" s="75"/>
      <c r="B48" s="75"/>
      <c r="C48" s="76">
        <v>6.9444444444444434E-2</v>
      </c>
      <c r="D48" s="16">
        <f t="shared" si="1"/>
        <v>99.999999999999986</v>
      </c>
      <c r="E48" s="27">
        <f t="shared" si="9"/>
        <v>81.999999999999986</v>
      </c>
      <c r="F48" s="75">
        <v>2</v>
      </c>
      <c r="G48" s="75">
        <v>4</v>
      </c>
      <c r="H48" s="65">
        <v>8</v>
      </c>
      <c r="I48" s="67" t="s">
        <v>10</v>
      </c>
      <c r="J48" s="67"/>
      <c r="L48" s="67"/>
      <c r="M48" s="67"/>
    </row>
    <row r="49" spans="1:10" x14ac:dyDescent="0.25">
      <c r="A49" s="75"/>
      <c r="B49" s="75"/>
      <c r="C49" s="76">
        <v>7.013888888888889E-2</v>
      </c>
      <c r="D49" s="16">
        <f t="shared" si="1"/>
        <v>101</v>
      </c>
      <c r="E49" s="27">
        <f t="shared" si="9"/>
        <v>83</v>
      </c>
      <c r="F49" s="75">
        <v>3</v>
      </c>
      <c r="G49" s="75"/>
      <c r="H49" s="62"/>
    </row>
    <row r="50" spans="1:10" x14ac:dyDescent="0.25">
      <c r="A50" s="75"/>
      <c r="B50" s="75"/>
      <c r="C50" s="76">
        <v>7.2916666666666671E-2</v>
      </c>
      <c r="D50" s="16">
        <f t="shared" si="1"/>
        <v>105</v>
      </c>
      <c r="E50" s="27">
        <f t="shared" si="9"/>
        <v>87</v>
      </c>
      <c r="F50" s="75">
        <v>1</v>
      </c>
      <c r="G50" s="75">
        <v>3</v>
      </c>
      <c r="H50" s="62"/>
      <c r="I50" s="62"/>
      <c r="J50" s="62"/>
    </row>
    <row r="51" spans="1:10" x14ac:dyDescent="0.25">
      <c r="A51" s="75"/>
      <c r="B51" s="75"/>
      <c r="C51" s="76">
        <v>7.7083333333333337E-2</v>
      </c>
      <c r="D51" s="16">
        <f t="shared" si="1"/>
        <v>111</v>
      </c>
      <c r="E51" s="27">
        <f t="shared" si="9"/>
        <v>93</v>
      </c>
      <c r="F51" s="75">
        <v>1</v>
      </c>
      <c r="G51" s="75">
        <v>3</v>
      </c>
      <c r="H51" s="62"/>
      <c r="I51" s="62"/>
      <c r="J51" s="62"/>
    </row>
    <row r="52" spans="1:10" x14ac:dyDescent="0.25">
      <c r="A52" s="75"/>
      <c r="B52" s="75"/>
      <c r="C52" s="76">
        <v>8.6111111111111124E-2</v>
      </c>
      <c r="D52" s="16">
        <f t="shared" si="1"/>
        <v>124.00000000000003</v>
      </c>
      <c r="E52" s="27">
        <f t="shared" si="9"/>
        <v>106.00000000000003</v>
      </c>
      <c r="F52" s="75">
        <v>1</v>
      </c>
      <c r="G52" s="75">
        <v>3</v>
      </c>
      <c r="H52" s="62"/>
      <c r="I52" s="62"/>
      <c r="J52" s="62"/>
    </row>
    <row r="53" spans="1:10" x14ac:dyDescent="0.25">
      <c r="A53" s="75"/>
      <c r="B53" s="75"/>
      <c r="C53" s="76">
        <v>9.4444444444444442E-2</v>
      </c>
      <c r="D53" s="16">
        <f t="shared" si="1"/>
        <v>136</v>
      </c>
      <c r="E53" s="27">
        <f t="shared" si="9"/>
        <v>118</v>
      </c>
      <c r="F53" s="75">
        <v>1</v>
      </c>
      <c r="G53" s="75">
        <v>4</v>
      </c>
      <c r="H53" s="62"/>
      <c r="I53" s="62"/>
      <c r="J53" s="62"/>
    </row>
    <row r="54" spans="1:10" x14ac:dyDescent="0.25">
      <c r="A54" s="75"/>
      <c r="B54" s="75"/>
      <c r="C54" s="76">
        <v>9.5833333333333326E-2</v>
      </c>
      <c r="D54" s="16">
        <f t="shared" si="1"/>
        <v>138</v>
      </c>
      <c r="E54" s="27">
        <f t="shared" si="9"/>
        <v>120</v>
      </c>
      <c r="F54" s="75">
        <v>8</v>
      </c>
      <c r="G54" s="75"/>
      <c r="H54" s="62"/>
      <c r="I54" s="62"/>
      <c r="J54" s="62"/>
    </row>
    <row r="55" spans="1:10" x14ac:dyDescent="0.25">
      <c r="A55" s="75">
        <v>1</v>
      </c>
      <c r="B55" s="75">
        <v>15</v>
      </c>
      <c r="C55" s="76">
        <v>9.7222222222222224E-3</v>
      </c>
      <c r="D55" s="16">
        <f t="shared" si="1"/>
        <v>14</v>
      </c>
      <c r="E55" s="27">
        <f>D55-14</f>
        <v>0</v>
      </c>
      <c r="F55" s="75">
        <v>0</v>
      </c>
      <c r="G55" s="75"/>
      <c r="H55" s="62"/>
      <c r="I55" s="62"/>
      <c r="J55" s="62"/>
    </row>
    <row r="56" spans="1:10" x14ac:dyDescent="0.25">
      <c r="A56" s="75"/>
      <c r="B56" s="75"/>
      <c r="C56" s="76">
        <v>1.5972222222222224E-2</v>
      </c>
      <c r="D56" s="16">
        <f t="shared" si="1"/>
        <v>23.000000000000004</v>
      </c>
      <c r="E56" s="27">
        <f t="shared" ref="E56:E67" si="10">D56-14</f>
        <v>9.0000000000000036</v>
      </c>
      <c r="F56" s="75">
        <v>1</v>
      </c>
      <c r="G56" s="75">
        <v>4</v>
      </c>
      <c r="H56" s="62"/>
      <c r="I56" s="62"/>
      <c r="J56" s="62"/>
    </row>
    <row r="57" spans="1:10" x14ac:dyDescent="0.25">
      <c r="A57" s="75"/>
      <c r="B57" s="75"/>
      <c r="C57" s="76">
        <v>3.1944444444444449E-2</v>
      </c>
      <c r="D57" s="16">
        <f t="shared" si="1"/>
        <v>46.000000000000007</v>
      </c>
      <c r="E57" s="27">
        <f t="shared" si="10"/>
        <v>32.000000000000007</v>
      </c>
      <c r="F57" s="75">
        <v>1</v>
      </c>
      <c r="G57" s="75">
        <v>4</v>
      </c>
      <c r="H57" s="71"/>
      <c r="I57" s="71"/>
      <c r="J57" s="71"/>
    </row>
    <row r="58" spans="1:10" x14ac:dyDescent="0.25">
      <c r="A58" s="75"/>
      <c r="B58" s="75"/>
      <c r="C58" s="76">
        <v>3.3333333333333333E-2</v>
      </c>
      <c r="D58" s="16">
        <f t="shared" si="1"/>
        <v>48</v>
      </c>
      <c r="E58" s="27">
        <f t="shared" si="10"/>
        <v>34</v>
      </c>
      <c r="F58" s="75">
        <v>1</v>
      </c>
      <c r="G58" s="75">
        <v>3</v>
      </c>
      <c r="H58" s="71"/>
      <c r="I58" s="71"/>
      <c r="J58" s="71"/>
    </row>
    <row r="59" spans="1:10" x14ac:dyDescent="0.25">
      <c r="A59" s="75"/>
      <c r="B59" s="75"/>
      <c r="C59" s="76">
        <v>3.5416666666666666E-2</v>
      </c>
      <c r="D59" s="16">
        <f t="shared" si="1"/>
        <v>51</v>
      </c>
      <c r="E59" s="27">
        <f t="shared" si="10"/>
        <v>37</v>
      </c>
      <c r="F59" s="75">
        <v>1</v>
      </c>
      <c r="G59" s="75">
        <v>4</v>
      </c>
      <c r="H59" s="71"/>
      <c r="I59" s="71"/>
      <c r="J59" s="71"/>
    </row>
    <row r="60" spans="1:10" x14ac:dyDescent="0.25">
      <c r="A60" s="75"/>
      <c r="B60" s="75"/>
      <c r="C60" s="76">
        <v>3.9583333333333331E-2</v>
      </c>
      <c r="D60" s="16">
        <f t="shared" si="1"/>
        <v>57</v>
      </c>
      <c r="E60" s="27">
        <f t="shared" si="10"/>
        <v>43</v>
      </c>
      <c r="F60" s="75">
        <v>1</v>
      </c>
      <c r="G60" s="75">
        <v>4</v>
      </c>
      <c r="H60" s="71"/>
      <c r="I60" s="71"/>
      <c r="J60" s="71"/>
    </row>
    <row r="61" spans="1:10" x14ac:dyDescent="0.25">
      <c r="A61" s="75"/>
      <c r="B61" s="75"/>
      <c r="C61" s="76">
        <v>6.1111111111111116E-2</v>
      </c>
      <c r="D61" s="16">
        <f t="shared" si="1"/>
        <v>88</v>
      </c>
      <c r="E61" s="27">
        <f t="shared" si="10"/>
        <v>74</v>
      </c>
      <c r="F61" s="75">
        <v>1</v>
      </c>
      <c r="G61" s="75">
        <v>4</v>
      </c>
      <c r="H61" s="71"/>
      <c r="I61" s="71"/>
      <c r="J61" s="71"/>
    </row>
    <row r="62" spans="1:10" x14ac:dyDescent="0.25">
      <c r="A62" s="75"/>
      <c r="B62" s="75"/>
      <c r="C62" s="76">
        <v>6.5972222222222224E-2</v>
      </c>
      <c r="D62" s="16">
        <f t="shared" si="1"/>
        <v>95</v>
      </c>
      <c r="E62" s="27">
        <f t="shared" si="10"/>
        <v>81</v>
      </c>
      <c r="F62" s="75">
        <v>1</v>
      </c>
      <c r="G62" s="75">
        <v>3</v>
      </c>
      <c r="H62" s="62"/>
      <c r="I62" s="62"/>
      <c r="J62" s="62"/>
    </row>
    <row r="63" spans="1:10" x14ac:dyDescent="0.25">
      <c r="A63" s="75"/>
      <c r="B63" s="75"/>
      <c r="C63" s="76">
        <v>7.0833333333333331E-2</v>
      </c>
      <c r="D63" s="16">
        <f t="shared" si="1"/>
        <v>102</v>
      </c>
      <c r="E63" s="27">
        <f t="shared" si="10"/>
        <v>88</v>
      </c>
      <c r="F63" s="75">
        <v>1</v>
      </c>
      <c r="G63" s="75">
        <v>4</v>
      </c>
      <c r="H63" s="62"/>
      <c r="I63" s="62"/>
      <c r="J63" s="62"/>
    </row>
    <row r="64" spans="1:10" x14ac:dyDescent="0.25">
      <c r="A64" s="75"/>
      <c r="B64" s="75"/>
      <c r="C64" s="76">
        <v>7.7777777777777779E-2</v>
      </c>
      <c r="D64" s="16">
        <f t="shared" si="1"/>
        <v>112</v>
      </c>
      <c r="E64" s="27">
        <f t="shared" si="10"/>
        <v>98</v>
      </c>
      <c r="F64" s="75">
        <v>1</v>
      </c>
      <c r="G64" s="75">
        <v>4</v>
      </c>
      <c r="H64" s="62"/>
      <c r="I64" s="62"/>
      <c r="J64" s="62"/>
    </row>
    <row r="65" spans="1:10" x14ac:dyDescent="0.25">
      <c r="A65" s="75"/>
      <c r="B65" s="75"/>
      <c r="C65" s="76">
        <v>8.4027777777777771E-2</v>
      </c>
      <c r="D65" s="16">
        <f t="shared" si="1"/>
        <v>120.99999999999999</v>
      </c>
      <c r="E65" s="27">
        <f t="shared" si="10"/>
        <v>106.99999999999999</v>
      </c>
      <c r="F65" s="75">
        <v>1</v>
      </c>
      <c r="G65" s="75">
        <v>3</v>
      </c>
      <c r="H65" s="62"/>
      <c r="I65" s="62"/>
      <c r="J65" s="62"/>
    </row>
    <row r="66" spans="1:10" x14ac:dyDescent="0.25">
      <c r="A66" s="75"/>
      <c r="B66" s="75"/>
      <c r="C66" s="76">
        <v>8.6805555555555566E-2</v>
      </c>
      <c r="D66" s="16">
        <f t="shared" si="1"/>
        <v>125.00000000000001</v>
      </c>
      <c r="E66" s="27">
        <f t="shared" si="10"/>
        <v>111.00000000000001</v>
      </c>
      <c r="F66" s="75">
        <v>1</v>
      </c>
      <c r="G66" s="75">
        <v>3</v>
      </c>
      <c r="H66" s="62"/>
      <c r="I66" s="62"/>
      <c r="J66" s="62"/>
    </row>
    <row r="67" spans="1:10" x14ac:dyDescent="0.25">
      <c r="A67" s="75"/>
      <c r="B67" s="75"/>
      <c r="C67" s="76">
        <v>9.3055555555555558E-2</v>
      </c>
      <c r="D67" s="16">
        <f t="shared" si="1"/>
        <v>134</v>
      </c>
      <c r="E67" s="27">
        <f t="shared" si="10"/>
        <v>120</v>
      </c>
      <c r="F67" s="75">
        <v>8</v>
      </c>
      <c r="G67" s="75"/>
      <c r="H67" s="62"/>
      <c r="I67" s="62"/>
      <c r="J67" s="62"/>
    </row>
    <row r="68" spans="1:10" x14ac:dyDescent="0.25">
      <c r="A68" s="75">
        <v>1</v>
      </c>
      <c r="B68" s="75">
        <v>17</v>
      </c>
      <c r="C68" s="76">
        <v>9.0277777777777787E-3</v>
      </c>
      <c r="D68" s="16">
        <f t="shared" si="1"/>
        <v>13.000000000000002</v>
      </c>
      <c r="E68" s="27">
        <f>D68-13</f>
        <v>0</v>
      </c>
      <c r="F68" s="75">
        <v>0</v>
      </c>
      <c r="G68" s="75"/>
      <c r="H68" s="62"/>
      <c r="I68" s="62"/>
      <c r="J68" s="62"/>
    </row>
    <row r="69" spans="1:10" x14ac:dyDescent="0.25">
      <c r="A69" s="75"/>
      <c r="B69" s="75"/>
      <c r="C69" s="76">
        <v>1.0416666666666666E-2</v>
      </c>
      <c r="D69" s="16">
        <f t="shared" si="1"/>
        <v>15</v>
      </c>
      <c r="E69" s="27">
        <f t="shared" ref="E69:E78" si="11">D69-13</f>
        <v>2</v>
      </c>
      <c r="F69" s="75">
        <v>1</v>
      </c>
      <c r="G69" s="75">
        <v>5</v>
      </c>
      <c r="H69" s="62"/>
      <c r="I69" s="62"/>
      <c r="J69" s="62"/>
    </row>
    <row r="70" spans="1:10" x14ac:dyDescent="0.25">
      <c r="A70" s="75"/>
      <c r="B70" s="75"/>
      <c r="C70" s="76">
        <v>1.3194444444444444E-2</v>
      </c>
      <c r="D70" s="16">
        <f t="shared" si="1"/>
        <v>19</v>
      </c>
      <c r="E70" s="27">
        <f t="shared" si="11"/>
        <v>6</v>
      </c>
      <c r="F70" s="75">
        <v>1</v>
      </c>
      <c r="G70" s="75">
        <v>3</v>
      </c>
      <c r="H70" s="62"/>
      <c r="I70" s="62"/>
      <c r="J70" s="62"/>
    </row>
    <row r="71" spans="1:10" x14ac:dyDescent="0.25">
      <c r="A71" s="75"/>
      <c r="B71" s="75"/>
      <c r="C71" s="76">
        <v>1.7361111111111112E-2</v>
      </c>
      <c r="D71" s="16">
        <f t="shared" si="1"/>
        <v>25</v>
      </c>
      <c r="E71" s="27">
        <f t="shared" si="11"/>
        <v>12</v>
      </c>
      <c r="F71" s="75">
        <v>1</v>
      </c>
      <c r="G71" s="75">
        <v>3</v>
      </c>
      <c r="H71" s="62"/>
      <c r="I71" s="62"/>
      <c r="J71" s="62"/>
    </row>
    <row r="72" spans="1:10" x14ac:dyDescent="0.25">
      <c r="A72" s="75"/>
      <c r="B72" s="75"/>
      <c r="C72" s="76">
        <v>2.2916666666666669E-2</v>
      </c>
      <c r="D72" s="16">
        <f t="shared" si="1"/>
        <v>33</v>
      </c>
      <c r="E72" s="27">
        <f t="shared" si="11"/>
        <v>20</v>
      </c>
      <c r="F72" s="75">
        <v>1</v>
      </c>
      <c r="G72" s="75">
        <v>4</v>
      </c>
      <c r="H72" s="62"/>
      <c r="I72" s="62"/>
      <c r="J72" s="62"/>
    </row>
    <row r="73" spans="1:10" x14ac:dyDescent="0.25">
      <c r="A73" s="75"/>
      <c r="B73" s="75"/>
      <c r="C73" s="76">
        <v>3.3333333333333333E-2</v>
      </c>
      <c r="D73" s="16">
        <f t="shared" ref="D73:D136" si="12">C73*60*24</f>
        <v>48</v>
      </c>
      <c r="E73" s="27">
        <f t="shared" si="11"/>
        <v>35</v>
      </c>
      <c r="F73" s="75">
        <v>1</v>
      </c>
      <c r="G73" s="75">
        <v>4</v>
      </c>
      <c r="H73" s="62"/>
      <c r="I73" s="62"/>
      <c r="J73" s="62"/>
    </row>
    <row r="74" spans="1:10" x14ac:dyDescent="0.25">
      <c r="A74" s="75"/>
      <c r="B74" s="75"/>
      <c r="C74" s="76">
        <v>4.027777777777778E-2</v>
      </c>
      <c r="D74" s="16">
        <f t="shared" si="12"/>
        <v>58.000000000000007</v>
      </c>
      <c r="E74" s="27">
        <f t="shared" si="11"/>
        <v>45.000000000000007</v>
      </c>
      <c r="F74" s="75">
        <v>1</v>
      </c>
      <c r="G74" s="75">
        <v>4</v>
      </c>
      <c r="H74" s="62"/>
      <c r="I74" s="62"/>
      <c r="J74" s="62"/>
    </row>
    <row r="75" spans="1:10" x14ac:dyDescent="0.25">
      <c r="A75" s="75"/>
      <c r="B75" s="75"/>
      <c r="C75" s="76">
        <v>4.6527777777777779E-2</v>
      </c>
      <c r="D75" s="16">
        <f t="shared" si="12"/>
        <v>67</v>
      </c>
      <c r="E75" s="27">
        <f t="shared" si="11"/>
        <v>54</v>
      </c>
      <c r="F75" s="75">
        <v>1</v>
      </c>
      <c r="G75" s="75">
        <v>4</v>
      </c>
      <c r="H75" s="62"/>
      <c r="I75" s="62"/>
      <c r="J75" s="62"/>
    </row>
    <row r="76" spans="1:10" x14ac:dyDescent="0.25">
      <c r="A76" s="75"/>
      <c r="B76" s="75"/>
      <c r="C76" s="76">
        <v>6.9444444444444434E-2</v>
      </c>
      <c r="D76" s="16">
        <f t="shared" si="12"/>
        <v>99.999999999999986</v>
      </c>
      <c r="E76" s="27">
        <f t="shared" si="11"/>
        <v>86.999999999999986</v>
      </c>
      <c r="F76" s="75">
        <v>1</v>
      </c>
      <c r="G76" s="75">
        <v>4</v>
      </c>
      <c r="H76" s="62"/>
      <c r="I76" s="62"/>
      <c r="J76" s="62"/>
    </row>
    <row r="77" spans="1:10" x14ac:dyDescent="0.25">
      <c r="A77" s="75"/>
      <c r="B77" s="75"/>
      <c r="C77" s="76">
        <v>7.7777777777777779E-2</v>
      </c>
      <c r="D77" s="16">
        <f t="shared" si="12"/>
        <v>112</v>
      </c>
      <c r="E77" s="27">
        <f t="shared" si="11"/>
        <v>99</v>
      </c>
      <c r="F77" s="75">
        <v>1</v>
      </c>
      <c r="G77" s="75">
        <v>4</v>
      </c>
      <c r="H77" s="62"/>
      <c r="I77" s="62"/>
      <c r="J77" s="62"/>
    </row>
    <row r="78" spans="1:10" x14ac:dyDescent="0.25">
      <c r="A78" s="75"/>
      <c r="B78" s="75"/>
      <c r="C78" s="76">
        <v>9.2361111111111116E-2</v>
      </c>
      <c r="D78" s="16">
        <f t="shared" si="12"/>
        <v>133</v>
      </c>
      <c r="E78" s="27">
        <f t="shared" si="11"/>
        <v>120</v>
      </c>
      <c r="F78" s="75">
        <v>8</v>
      </c>
      <c r="G78" s="75"/>
      <c r="H78" s="62"/>
      <c r="I78" s="62"/>
      <c r="J78" s="62"/>
    </row>
    <row r="79" spans="1:10" x14ac:dyDescent="0.25">
      <c r="A79" s="75">
        <v>1</v>
      </c>
      <c r="B79" s="75">
        <v>19</v>
      </c>
      <c r="C79" s="76">
        <v>1.0416666666666666E-2</v>
      </c>
      <c r="D79" s="16">
        <f t="shared" si="12"/>
        <v>15</v>
      </c>
      <c r="E79" s="27">
        <f>D79-15</f>
        <v>0</v>
      </c>
      <c r="F79" s="75">
        <v>0</v>
      </c>
      <c r="G79" s="75"/>
      <c r="H79" s="62"/>
      <c r="I79" s="62"/>
      <c r="J79" s="62"/>
    </row>
    <row r="80" spans="1:10" x14ac:dyDescent="0.25">
      <c r="A80" s="75"/>
      <c r="B80" s="75"/>
      <c r="C80" s="76">
        <v>1.9444444444444445E-2</v>
      </c>
      <c r="D80" s="16">
        <f t="shared" si="12"/>
        <v>28</v>
      </c>
      <c r="E80" s="27">
        <f t="shared" ref="E80:E84" si="13">D80-15</f>
        <v>13</v>
      </c>
      <c r="F80" s="75">
        <v>1</v>
      </c>
      <c r="G80" s="75">
        <v>3</v>
      </c>
      <c r="H80" s="62"/>
      <c r="I80" s="62"/>
      <c r="J80" s="62"/>
    </row>
    <row r="81" spans="1:10" x14ac:dyDescent="0.25">
      <c r="A81" s="75"/>
      <c r="B81" s="75"/>
      <c r="C81" s="76">
        <v>1.9444444444444445E-2</v>
      </c>
      <c r="D81" s="16">
        <f t="shared" si="12"/>
        <v>28</v>
      </c>
      <c r="E81" s="27">
        <f t="shared" si="13"/>
        <v>13</v>
      </c>
      <c r="F81" s="75">
        <v>1</v>
      </c>
      <c r="G81" s="75">
        <v>3</v>
      </c>
      <c r="H81" s="62"/>
      <c r="I81" s="62"/>
      <c r="J81" s="62"/>
    </row>
    <row r="82" spans="1:10" x14ac:dyDescent="0.25">
      <c r="A82" s="75"/>
      <c r="B82" s="75"/>
      <c r="C82" s="76">
        <v>2.4305555555555556E-2</v>
      </c>
      <c r="D82" s="16">
        <f t="shared" si="12"/>
        <v>35</v>
      </c>
      <c r="E82" s="27">
        <f t="shared" si="13"/>
        <v>20</v>
      </c>
      <c r="F82" s="75">
        <v>1</v>
      </c>
      <c r="G82" s="75">
        <v>2</v>
      </c>
      <c r="H82" s="62"/>
      <c r="I82" s="62"/>
      <c r="J82" s="62"/>
    </row>
    <row r="83" spans="1:10" x14ac:dyDescent="0.25">
      <c r="A83" s="75"/>
      <c r="B83" s="75"/>
      <c r="C83" s="76">
        <v>3.7499999999999999E-2</v>
      </c>
      <c r="D83" s="16">
        <f t="shared" si="12"/>
        <v>54</v>
      </c>
      <c r="E83" s="27">
        <f t="shared" si="13"/>
        <v>39</v>
      </c>
      <c r="F83" s="75">
        <v>1</v>
      </c>
      <c r="G83" s="75">
        <v>4</v>
      </c>
      <c r="H83" s="62"/>
      <c r="I83" s="62"/>
      <c r="J83" s="62"/>
    </row>
    <row r="84" spans="1:10" x14ac:dyDescent="0.25">
      <c r="A84" s="75"/>
      <c r="B84" s="75"/>
      <c r="C84" s="76">
        <v>9.375E-2</v>
      </c>
      <c r="D84" s="16">
        <f t="shared" si="12"/>
        <v>135</v>
      </c>
      <c r="E84" s="27">
        <f t="shared" si="13"/>
        <v>120</v>
      </c>
      <c r="F84" s="75">
        <v>8</v>
      </c>
      <c r="G84" s="75"/>
      <c r="H84" s="62"/>
      <c r="I84" s="62"/>
      <c r="J84" s="62"/>
    </row>
    <row r="85" spans="1:10" x14ac:dyDescent="0.25">
      <c r="A85" s="75">
        <v>1</v>
      </c>
      <c r="B85" s="75">
        <v>21</v>
      </c>
      <c r="C85" s="76">
        <v>9.7222222222222224E-3</v>
      </c>
      <c r="D85" s="16">
        <f t="shared" si="12"/>
        <v>14</v>
      </c>
      <c r="E85" s="27">
        <f>D85-14</f>
        <v>0</v>
      </c>
      <c r="F85" s="75">
        <v>0</v>
      </c>
      <c r="G85" s="75"/>
      <c r="H85" s="62"/>
      <c r="I85" s="62"/>
      <c r="J85" s="62"/>
    </row>
    <row r="86" spans="1:10" x14ac:dyDescent="0.25">
      <c r="A86" s="75"/>
      <c r="B86" s="75"/>
      <c r="C86" s="76">
        <v>1.1111111111111112E-2</v>
      </c>
      <c r="D86" s="16">
        <f t="shared" si="12"/>
        <v>16</v>
      </c>
      <c r="E86" s="27">
        <f t="shared" ref="E86:E97" si="14">D86-14</f>
        <v>2</v>
      </c>
      <c r="F86" s="75">
        <v>1</v>
      </c>
      <c r="G86" s="75">
        <v>3</v>
      </c>
      <c r="H86" s="62"/>
      <c r="I86" s="62"/>
      <c r="J86" s="62"/>
    </row>
    <row r="87" spans="1:10" x14ac:dyDescent="0.25">
      <c r="A87" s="75"/>
      <c r="B87" s="75"/>
      <c r="C87" s="76">
        <v>1.1805555555555555E-2</v>
      </c>
      <c r="D87" s="16">
        <f t="shared" si="12"/>
        <v>17</v>
      </c>
      <c r="E87" s="27">
        <f t="shared" si="14"/>
        <v>3</v>
      </c>
      <c r="F87" s="75">
        <v>1</v>
      </c>
      <c r="G87" s="75">
        <v>5</v>
      </c>
      <c r="H87" s="62"/>
      <c r="I87" s="62"/>
      <c r="J87" s="62"/>
    </row>
    <row r="88" spans="1:10" x14ac:dyDescent="0.25">
      <c r="A88" s="75"/>
      <c r="B88" s="75"/>
      <c r="C88" s="76">
        <v>1.6666666666666666E-2</v>
      </c>
      <c r="D88" s="16">
        <f t="shared" si="12"/>
        <v>24</v>
      </c>
      <c r="E88" s="27">
        <f t="shared" si="14"/>
        <v>10</v>
      </c>
      <c r="F88" s="75">
        <v>2</v>
      </c>
      <c r="G88" s="75">
        <v>4</v>
      </c>
      <c r="H88" s="62"/>
      <c r="I88" s="62"/>
      <c r="J88" s="62"/>
    </row>
    <row r="89" spans="1:10" x14ac:dyDescent="0.25">
      <c r="A89" s="75"/>
      <c r="B89" s="75"/>
      <c r="C89" s="76">
        <v>1.7361111111111112E-2</v>
      </c>
      <c r="D89" s="16">
        <f t="shared" si="12"/>
        <v>25</v>
      </c>
      <c r="E89" s="27">
        <f t="shared" si="14"/>
        <v>11</v>
      </c>
      <c r="F89" s="75">
        <v>3</v>
      </c>
      <c r="G89" s="75"/>
      <c r="H89" s="62"/>
      <c r="I89" s="62"/>
      <c r="J89" s="62"/>
    </row>
    <row r="90" spans="1:10" x14ac:dyDescent="0.25">
      <c r="A90" s="75"/>
      <c r="B90" s="75"/>
      <c r="C90" s="76">
        <v>2.2222222222222223E-2</v>
      </c>
      <c r="D90" s="16">
        <f t="shared" si="12"/>
        <v>32</v>
      </c>
      <c r="E90" s="27">
        <f t="shared" si="14"/>
        <v>18</v>
      </c>
      <c r="F90" s="75">
        <v>1</v>
      </c>
      <c r="G90" s="75">
        <v>4</v>
      </c>
      <c r="H90" s="62"/>
      <c r="I90" s="62"/>
      <c r="J90" s="62"/>
    </row>
    <row r="91" spans="1:10" x14ac:dyDescent="0.25">
      <c r="A91" s="75"/>
      <c r="B91" s="75"/>
      <c r="C91" s="76">
        <v>9.3055555555555558E-2</v>
      </c>
      <c r="D91" s="16">
        <f t="shared" si="12"/>
        <v>134</v>
      </c>
      <c r="E91" s="27">
        <f t="shared" si="14"/>
        <v>120</v>
      </c>
      <c r="F91" s="75">
        <v>8</v>
      </c>
      <c r="G91" s="75"/>
      <c r="H91" s="62"/>
      <c r="I91" s="62"/>
      <c r="J91" s="62"/>
    </row>
    <row r="92" spans="1:10" x14ac:dyDescent="0.25">
      <c r="A92" s="75">
        <v>1</v>
      </c>
      <c r="B92" s="75">
        <v>23</v>
      </c>
      <c r="C92" s="76">
        <v>9.7222222222222224E-3</v>
      </c>
      <c r="D92" s="16">
        <f t="shared" si="12"/>
        <v>14</v>
      </c>
      <c r="E92" s="27">
        <f t="shared" si="14"/>
        <v>0</v>
      </c>
      <c r="F92" s="75">
        <v>0</v>
      </c>
      <c r="G92" s="75"/>
      <c r="H92" s="62"/>
      <c r="I92" s="62"/>
      <c r="J92" s="62"/>
    </row>
    <row r="93" spans="1:10" x14ac:dyDescent="0.25">
      <c r="A93" s="75"/>
      <c r="B93" s="75"/>
      <c r="C93" s="76">
        <v>1.1111111111111112E-2</v>
      </c>
      <c r="D93" s="16">
        <f t="shared" si="12"/>
        <v>16</v>
      </c>
      <c r="E93" s="27">
        <f t="shared" si="14"/>
        <v>2</v>
      </c>
      <c r="F93" s="75">
        <v>1</v>
      </c>
      <c r="G93" s="75">
        <v>3</v>
      </c>
      <c r="H93" s="62"/>
      <c r="I93" s="62"/>
      <c r="J93" s="62"/>
    </row>
    <row r="94" spans="1:10" x14ac:dyDescent="0.25">
      <c r="A94" s="75"/>
      <c r="B94" s="75"/>
      <c r="C94" s="76">
        <v>2.5694444444444447E-2</v>
      </c>
      <c r="D94" s="16">
        <f t="shared" si="12"/>
        <v>37</v>
      </c>
      <c r="E94" s="27">
        <f t="shared" si="14"/>
        <v>23</v>
      </c>
      <c r="F94" s="75">
        <v>1</v>
      </c>
      <c r="G94" s="75">
        <v>3</v>
      </c>
      <c r="H94" s="62"/>
      <c r="I94" s="62"/>
      <c r="J94" s="62"/>
    </row>
    <row r="95" spans="1:10" x14ac:dyDescent="0.25">
      <c r="A95" s="75"/>
      <c r="B95" s="75"/>
      <c r="C95" s="76">
        <v>3.4027777777777775E-2</v>
      </c>
      <c r="D95" s="16">
        <f t="shared" si="12"/>
        <v>49</v>
      </c>
      <c r="E95" s="27">
        <f t="shared" si="14"/>
        <v>35</v>
      </c>
      <c r="F95" s="75">
        <v>1</v>
      </c>
      <c r="G95" s="75">
        <v>3</v>
      </c>
      <c r="H95" s="62"/>
      <c r="I95" s="62"/>
      <c r="J95" s="62"/>
    </row>
    <row r="96" spans="1:10" x14ac:dyDescent="0.25">
      <c r="A96" s="75"/>
      <c r="B96" s="75"/>
      <c r="C96" s="76">
        <v>9.1666666666666674E-2</v>
      </c>
      <c r="D96" s="16">
        <f t="shared" si="12"/>
        <v>132</v>
      </c>
      <c r="E96" s="27">
        <f t="shared" si="14"/>
        <v>118</v>
      </c>
      <c r="F96" s="75">
        <v>1</v>
      </c>
      <c r="G96" s="75">
        <v>4</v>
      </c>
      <c r="H96" s="62"/>
      <c r="I96" s="62"/>
      <c r="J96" s="62"/>
    </row>
    <row r="97" spans="1:10" x14ac:dyDescent="0.25">
      <c r="A97" s="75"/>
      <c r="B97" s="75"/>
      <c r="C97" s="76">
        <v>9.3055555555555558E-2</v>
      </c>
      <c r="D97" s="16">
        <f t="shared" si="12"/>
        <v>134</v>
      </c>
      <c r="E97" s="27">
        <f t="shared" si="14"/>
        <v>120</v>
      </c>
      <c r="F97" s="75">
        <v>8</v>
      </c>
      <c r="G97" s="75"/>
      <c r="H97" s="62"/>
      <c r="I97" s="62"/>
      <c r="J97" s="62"/>
    </row>
    <row r="98" spans="1:10" x14ac:dyDescent="0.25">
      <c r="A98" s="75">
        <v>1</v>
      </c>
      <c r="B98" s="75">
        <v>25</v>
      </c>
      <c r="C98" s="76">
        <v>8.3333333333333332E-3</v>
      </c>
      <c r="D98" s="16">
        <f t="shared" si="12"/>
        <v>12</v>
      </c>
      <c r="E98" s="27">
        <f>D98-12</f>
        <v>0</v>
      </c>
      <c r="F98" s="75">
        <v>0</v>
      </c>
      <c r="G98" s="75"/>
      <c r="H98" s="62"/>
      <c r="I98" s="62"/>
      <c r="J98" s="62"/>
    </row>
    <row r="99" spans="1:10" x14ac:dyDescent="0.25">
      <c r="A99" s="75"/>
      <c r="B99" s="75"/>
      <c r="C99" s="76">
        <v>1.3194444444444444E-2</v>
      </c>
      <c r="D99" s="16">
        <f t="shared" si="12"/>
        <v>19</v>
      </c>
      <c r="E99" s="27">
        <f t="shared" ref="E99:E101" si="15">D99-12</f>
        <v>7</v>
      </c>
      <c r="F99" s="75">
        <v>1</v>
      </c>
      <c r="G99" s="75">
        <v>5</v>
      </c>
      <c r="H99" s="62"/>
      <c r="I99" s="62"/>
      <c r="J99" s="62"/>
    </row>
    <row r="100" spans="1:10" x14ac:dyDescent="0.25">
      <c r="A100" s="75"/>
      <c r="B100" s="75"/>
      <c r="C100" s="76">
        <v>8.1250000000000003E-2</v>
      </c>
      <c r="D100" s="16">
        <f t="shared" si="12"/>
        <v>117</v>
      </c>
      <c r="E100" s="27">
        <f t="shared" si="15"/>
        <v>105</v>
      </c>
      <c r="F100" s="75">
        <v>1</v>
      </c>
      <c r="G100" s="75">
        <v>4</v>
      </c>
      <c r="H100" s="62"/>
      <c r="I100" s="62"/>
      <c r="J100" s="62"/>
    </row>
    <row r="101" spans="1:10" x14ac:dyDescent="0.25">
      <c r="A101" s="75"/>
      <c r="B101" s="75"/>
      <c r="C101" s="76">
        <v>9.1666666666666674E-2</v>
      </c>
      <c r="D101" s="16">
        <f t="shared" si="12"/>
        <v>132</v>
      </c>
      <c r="E101" s="27">
        <f t="shared" si="15"/>
        <v>120</v>
      </c>
      <c r="F101" s="75">
        <v>8</v>
      </c>
      <c r="G101" s="75"/>
      <c r="H101" s="62"/>
      <c r="I101" s="62"/>
      <c r="J101" s="62"/>
    </row>
    <row r="102" spans="1:10" x14ac:dyDescent="0.25">
      <c r="A102" s="75">
        <v>1</v>
      </c>
      <c r="B102" s="75">
        <v>27</v>
      </c>
      <c r="C102" s="76">
        <v>1.1805555555555555E-2</v>
      </c>
      <c r="D102" s="16">
        <f t="shared" si="12"/>
        <v>17</v>
      </c>
      <c r="E102" s="27">
        <f>D102-17</f>
        <v>0</v>
      </c>
      <c r="F102" s="75">
        <v>0</v>
      </c>
      <c r="G102" s="75"/>
      <c r="H102" s="62"/>
      <c r="I102" s="62"/>
      <c r="J102" s="62"/>
    </row>
    <row r="103" spans="1:10" x14ac:dyDescent="0.25">
      <c r="A103" s="75"/>
      <c r="B103" s="75"/>
      <c r="C103" s="76">
        <v>1.5277777777777777E-2</v>
      </c>
      <c r="D103" s="16">
        <f t="shared" si="12"/>
        <v>22</v>
      </c>
      <c r="E103" s="27">
        <f t="shared" ref="E103:E106" si="16">D103-17</f>
        <v>5</v>
      </c>
      <c r="F103" s="75">
        <v>1</v>
      </c>
      <c r="G103" s="75">
        <v>3</v>
      </c>
      <c r="H103" s="62"/>
      <c r="I103" s="62"/>
      <c r="J103" s="62"/>
    </row>
    <row r="104" spans="1:10" x14ac:dyDescent="0.25">
      <c r="A104" s="75"/>
      <c r="B104" s="75"/>
      <c r="C104" s="76">
        <v>2.6388888888888889E-2</v>
      </c>
      <c r="D104" s="16">
        <f t="shared" si="12"/>
        <v>38</v>
      </c>
      <c r="E104" s="27">
        <f t="shared" si="16"/>
        <v>21</v>
      </c>
      <c r="F104" s="75">
        <v>1</v>
      </c>
      <c r="G104" s="75">
        <v>3</v>
      </c>
      <c r="H104" s="62"/>
      <c r="I104" s="62"/>
      <c r="J104" s="62"/>
    </row>
    <row r="105" spans="1:10" x14ac:dyDescent="0.25">
      <c r="A105" s="75"/>
      <c r="B105" s="75"/>
      <c r="C105" s="76">
        <v>2.9861111111111113E-2</v>
      </c>
      <c r="D105" s="16">
        <f t="shared" si="12"/>
        <v>43</v>
      </c>
      <c r="E105" s="27">
        <f t="shared" si="16"/>
        <v>26</v>
      </c>
      <c r="F105" s="75">
        <v>1</v>
      </c>
      <c r="G105" s="75">
        <v>4</v>
      </c>
      <c r="H105" s="62"/>
      <c r="I105" s="62"/>
      <c r="J105" s="62"/>
    </row>
    <row r="106" spans="1:10" x14ac:dyDescent="0.25">
      <c r="A106" s="75"/>
      <c r="B106" s="75"/>
      <c r="C106" s="76">
        <v>9.5138888888888884E-2</v>
      </c>
      <c r="D106" s="16">
        <f t="shared" si="12"/>
        <v>137</v>
      </c>
      <c r="E106" s="27">
        <f t="shared" si="16"/>
        <v>120</v>
      </c>
      <c r="F106" s="75">
        <v>8</v>
      </c>
      <c r="G106" s="75"/>
      <c r="H106" s="62"/>
      <c r="I106" s="62"/>
      <c r="J106" s="62"/>
    </row>
    <row r="107" spans="1:10" x14ac:dyDescent="0.25">
      <c r="A107" s="75">
        <v>1</v>
      </c>
      <c r="B107" s="75">
        <v>29</v>
      </c>
      <c r="C107" s="76">
        <v>8.3333333333333332E-3</v>
      </c>
      <c r="D107" s="16">
        <f t="shared" si="12"/>
        <v>12</v>
      </c>
      <c r="E107" s="27">
        <f>D107-12</f>
        <v>0</v>
      </c>
      <c r="F107" s="75">
        <v>0</v>
      </c>
      <c r="G107" s="75"/>
      <c r="H107" s="62"/>
      <c r="I107" s="62"/>
      <c r="J107" s="62"/>
    </row>
    <row r="108" spans="1:10" x14ac:dyDescent="0.25">
      <c r="A108" s="75"/>
      <c r="B108" s="75"/>
      <c r="C108" s="76">
        <v>1.1805555555555555E-2</v>
      </c>
      <c r="D108" s="16">
        <f t="shared" si="12"/>
        <v>17</v>
      </c>
      <c r="E108" s="27">
        <f t="shared" ref="E108:E110" si="17">D108-12</f>
        <v>5</v>
      </c>
      <c r="F108" s="75">
        <v>1</v>
      </c>
      <c r="G108" s="75">
        <v>3</v>
      </c>
      <c r="H108" s="62"/>
      <c r="I108" s="62"/>
      <c r="J108" s="62"/>
    </row>
    <row r="109" spans="1:10" x14ac:dyDescent="0.25">
      <c r="A109" s="75"/>
      <c r="B109" s="75"/>
      <c r="C109" s="76">
        <v>1.2499999999999999E-2</v>
      </c>
      <c r="D109" s="16">
        <f t="shared" si="12"/>
        <v>17.999999999999996</v>
      </c>
      <c r="E109" s="27">
        <f t="shared" si="17"/>
        <v>5.9999999999999964</v>
      </c>
      <c r="F109" s="75">
        <v>1</v>
      </c>
      <c r="G109" s="75">
        <v>4</v>
      </c>
      <c r="H109" s="62"/>
      <c r="I109" s="62"/>
      <c r="J109" s="62"/>
    </row>
    <row r="110" spans="1:10" x14ac:dyDescent="0.25">
      <c r="A110" s="75"/>
      <c r="B110" s="75"/>
      <c r="C110" s="76">
        <v>9.1666666666666674E-2</v>
      </c>
      <c r="D110" s="16">
        <f t="shared" si="12"/>
        <v>132</v>
      </c>
      <c r="E110" s="27">
        <f t="shared" si="17"/>
        <v>120</v>
      </c>
      <c r="F110" s="75">
        <v>8</v>
      </c>
      <c r="G110" s="75"/>
      <c r="H110" s="62"/>
      <c r="I110" s="62"/>
      <c r="J110" s="62"/>
    </row>
    <row r="111" spans="1:10" x14ac:dyDescent="0.25">
      <c r="A111" s="75">
        <v>2</v>
      </c>
      <c r="B111" s="75">
        <v>2</v>
      </c>
      <c r="C111" s="76">
        <v>7.6388888888888886E-3</v>
      </c>
      <c r="D111" s="16">
        <f t="shared" si="12"/>
        <v>11</v>
      </c>
      <c r="E111" s="27">
        <f>D111-11</f>
        <v>0</v>
      </c>
      <c r="F111" s="75">
        <v>0</v>
      </c>
      <c r="G111" s="75"/>
      <c r="H111" s="62"/>
      <c r="I111" s="62"/>
      <c r="J111" s="62"/>
    </row>
    <row r="112" spans="1:10" x14ac:dyDescent="0.25">
      <c r="A112" s="75"/>
      <c r="B112" s="75"/>
      <c r="C112" s="76">
        <v>9.0277777777777787E-3</v>
      </c>
      <c r="D112" s="16">
        <f t="shared" si="12"/>
        <v>13.000000000000002</v>
      </c>
      <c r="E112" s="27">
        <f t="shared" ref="E112:E135" si="18">D112-11</f>
        <v>2.0000000000000018</v>
      </c>
      <c r="F112" s="75">
        <v>1</v>
      </c>
      <c r="G112" s="75">
        <v>3</v>
      </c>
      <c r="H112" s="62"/>
      <c r="I112" s="62"/>
      <c r="J112" s="62"/>
    </row>
    <row r="113" spans="1:10" x14ac:dyDescent="0.25">
      <c r="A113" s="75"/>
      <c r="B113" s="75"/>
      <c r="C113" s="76">
        <v>1.0416666666666666E-2</v>
      </c>
      <c r="D113" s="16">
        <f t="shared" si="12"/>
        <v>15</v>
      </c>
      <c r="E113" s="27">
        <f t="shared" si="18"/>
        <v>4</v>
      </c>
      <c r="F113" s="75">
        <v>1</v>
      </c>
      <c r="G113" s="75">
        <v>4</v>
      </c>
      <c r="H113" s="62"/>
      <c r="I113" s="62"/>
      <c r="J113" s="62"/>
    </row>
    <row r="114" spans="1:10" x14ac:dyDescent="0.25">
      <c r="A114" s="75"/>
      <c r="B114" s="75"/>
      <c r="C114" s="76">
        <v>1.1111111111111112E-2</v>
      </c>
      <c r="D114" s="16">
        <f t="shared" si="12"/>
        <v>16</v>
      </c>
      <c r="E114" s="27">
        <f t="shared" si="18"/>
        <v>5</v>
      </c>
      <c r="F114" s="75">
        <v>1</v>
      </c>
      <c r="G114" s="75">
        <v>3</v>
      </c>
      <c r="H114" s="62"/>
      <c r="I114" s="62"/>
      <c r="J114" s="62"/>
    </row>
    <row r="115" spans="1:10" x14ac:dyDescent="0.25">
      <c r="A115" s="75"/>
      <c r="B115" s="75"/>
      <c r="C115" s="76">
        <v>1.2499999999999999E-2</v>
      </c>
      <c r="D115" s="16">
        <f t="shared" si="12"/>
        <v>17.999999999999996</v>
      </c>
      <c r="E115" s="27">
        <f t="shared" si="18"/>
        <v>6.9999999999999964</v>
      </c>
      <c r="F115" s="75">
        <v>1</v>
      </c>
      <c r="G115" s="75">
        <v>3</v>
      </c>
      <c r="H115" s="62"/>
      <c r="I115" s="62"/>
      <c r="J115" s="62"/>
    </row>
    <row r="116" spans="1:10" x14ac:dyDescent="0.25">
      <c r="A116" s="75"/>
      <c r="B116" s="75"/>
      <c r="C116" s="76">
        <v>1.3888888888888888E-2</v>
      </c>
      <c r="D116" s="16">
        <f t="shared" si="12"/>
        <v>20</v>
      </c>
      <c r="E116" s="27">
        <f t="shared" si="18"/>
        <v>9</v>
      </c>
      <c r="F116" s="75">
        <v>1</v>
      </c>
      <c r="G116" s="75">
        <v>3</v>
      </c>
      <c r="H116" s="62"/>
      <c r="I116" s="62"/>
      <c r="J116" s="62"/>
    </row>
    <row r="117" spans="1:10" x14ac:dyDescent="0.25">
      <c r="A117" s="75"/>
      <c r="B117" s="75"/>
      <c r="C117" s="76">
        <v>2.013888888888889E-2</v>
      </c>
      <c r="D117" s="16">
        <f t="shared" si="12"/>
        <v>29.000000000000004</v>
      </c>
      <c r="E117" s="27">
        <f t="shared" si="18"/>
        <v>18.000000000000004</v>
      </c>
      <c r="F117" s="75">
        <v>1</v>
      </c>
      <c r="G117" s="75">
        <v>3</v>
      </c>
      <c r="H117" s="62"/>
      <c r="I117" s="62"/>
      <c r="J117" s="62"/>
    </row>
    <row r="118" spans="1:10" x14ac:dyDescent="0.25">
      <c r="A118" s="75"/>
      <c r="B118" s="75"/>
      <c r="C118" s="76">
        <v>2.0833333333333332E-2</v>
      </c>
      <c r="D118" s="16">
        <f t="shared" si="12"/>
        <v>30</v>
      </c>
      <c r="E118" s="27">
        <f t="shared" si="18"/>
        <v>19</v>
      </c>
      <c r="F118" s="75">
        <v>1</v>
      </c>
      <c r="G118" s="75">
        <v>4</v>
      </c>
      <c r="H118" s="62"/>
      <c r="I118" s="62"/>
      <c r="J118" s="62"/>
    </row>
    <row r="119" spans="1:10" x14ac:dyDescent="0.25">
      <c r="A119" s="75"/>
      <c r="B119" s="75"/>
      <c r="C119" s="76">
        <v>2.4305555555555556E-2</v>
      </c>
      <c r="D119" s="16">
        <f t="shared" si="12"/>
        <v>35</v>
      </c>
      <c r="E119" s="27">
        <f t="shared" si="18"/>
        <v>24</v>
      </c>
      <c r="F119" s="75">
        <v>1</v>
      </c>
      <c r="G119" s="75">
        <v>3</v>
      </c>
      <c r="H119" s="62"/>
      <c r="I119" s="62"/>
      <c r="J119" s="62"/>
    </row>
    <row r="120" spans="1:10" x14ac:dyDescent="0.25">
      <c r="A120" s="75"/>
      <c r="B120" s="75"/>
      <c r="C120" s="76">
        <v>3.0555555555555555E-2</v>
      </c>
      <c r="D120" s="16">
        <f t="shared" si="12"/>
        <v>44</v>
      </c>
      <c r="E120" s="27">
        <f t="shared" si="18"/>
        <v>33</v>
      </c>
      <c r="F120" s="75">
        <v>1</v>
      </c>
      <c r="G120" s="75">
        <v>4</v>
      </c>
      <c r="H120" s="62"/>
      <c r="I120" s="62"/>
      <c r="J120" s="62"/>
    </row>
    <row r="121" spans="1:10" x14ac:dyDescent="0.25">
      <c r="A121" s="75"/>
      <c r="B121" s="75"/>
      <c r="C121" s="76">
        <v>3.6805555555555557E-2</v>
      </c>
      <c r="D121" s="16">
        <f t="shared" si="12"/>
        <v>53</v>
      </c>
      <c r="E121" s="27">
        <f t="shared" si="18"/>
        <v>42</v>
      </c>
      <c r="F121" s="75">
        <v>1</v>
      </c>
      <c r="G121" s="75">
        <v>3</v>
      </c>
      <c r="H121" s="62"/>
      <c r="I121" s="62"/>
      <c r="J121" s="62"/>
    </row>
    <row r="122" spans="1:10" x14ac:dyDescent="0.25">
      <c r="A122" s="75"/>
      <c r="B122" s="75"/>
      <c r="C122" s="76">
        <v>4.0972222222222222E-2</v>
      </c>
      <c r="D122" s="16">
        <f t="shared" si="12"/>
        <v>59</v>
      </c>
      <c r="E122" s="27">
        <f t="shared" si="18"/>
        <v>48</v>
      </c>
      <c r="F122" s="75">
        <v>1</v>
      </c>
      <c r="G122" s="75">
        <v>3</v>
      </c>
      <c r="H122" s="62"/>
      <c r="I122" s="62"/>
      <c r="J122" s="62"/>
    </row>
    <row r="123" spans="1:10" x14ac:dyDescent="0.25">
      <c r="A123" s="75"/>
      <c r="B123" s="75"/>
      <c r="C123" s="76">
        <v>4.6527777777777779E-2</v>
      </c>
      <c r="D123" s="16">
        <f t="shared" si="12"/>
        <v>67</v>
      </c>
      <c r="E123" s="27">
        <f t="shared" si="18"/>
        <v>56</v>
      </c>
      <c r="F123" s="75">
        <v>1</v>
      </c>
      <c r="G123" s="75">
        <v>3</v>
      </c>
      <c r="H123" s="62"/>
      <c r="I123" s="62"/>
      <c r="J123" s="62"/>
    </row>
    <row r="124" spans="1:10" x14ac:dyDescent="0.25">
      <c r="A124" s="75"/>
      <c r="B124" s="75"/>
      <c r="C124" s="76">
        <v>4.9999999999999996E-2</v>
      </c>
      <c r="D124" s="16">
        <f t="shared" si="12"/>
        <v>71.999999999999986</v>
      </c>
      <c r="E124" s="27">
        <f t="shared" si="18"/>
        <v>60.999999999999986</v>
      </c>
      <c r="F124" s="75">
        <v>1</v>
      </c>
      <c r="G124" s="75">
        <v>4</v>
      </c>
      <c r="H124" s="62"/>
      <c r="I124" s="62"/>
      <c r="J124" s="62"/>
    </row>
    <row r="125" spans="1:10" x14ac:dyDescent="0.25">
      <c r="A125" s="75"/>
      <c r="B125" s="75"/>
      <c r="C125" s="76">
        <v>5.6944444444444443E-2</v>
      </c>
      <c r="D125" s="16">
        <f t="shared" si="12"/>
        <v>82</v>
      </c>
      <c r="E125" s="27">
        <f t="shared" si="18"/>
        <v>71</v>
      </c>
      <c r="F125" s="75">
        <v>1</v>
      </c>
      <c r="G125" s="75">
        <v>4</v>
      </c>
      <c r="H125" s="62"/>
      <c r="I125" s="62"/>
      <c r="J125" s="62"/>
    </row>
    <row r="126" spans="1:10" x14ac:dyDescent="0.25">
      <c r="A126" s="75"/>
      <c r="B126" s="75"/>
      <c r="C126" s="76">
        <v>6.458333333333334E-2</v>
      </c>
      <c r="D126" s="16">
        <f t="shared" si="12"/>
        <v>93.000000000000014</v>
      </c>
      <c r="E126" s="27">
        <f t="shared" si="18"/>
        <v>82.000000000000014</v>
      </c>
      <c r="F126" s="75">
        <v>1</v>
      </c>
      <c r="G126" s="75">
        <v>3</v>
      </c>
      <c r="H126" s="62"/>
      <c r="I126" s="62"/>
      <c r="J126" s="62"/>
    </row>
    <row r="127" spans="1:10" x14ac:dyDescent="0.25">
      <c r="A127" s="75"/>
      <c r="B127" s="75"/>
      <c r="C127" s="76">
        <v>7.2916666666666671E-2</v>
      </c>
      <c r="D127" s="16">
        <f t="shared" si="12"/>
        <v>105</v>
      </c>
      <c r="E127" s="27">
        <f t="shared" si="18"/>
        <v>94</v>
      </c>
      <c r="F127" s="75">
        <v>1</v>
      </c>
      <c r="G127" s="75">
        <v>3</v>
      </c>
      <c r="H127" s="62"/>
      <c r="I127" s="62"/>
      <c r="J127" s="62"/>
    </row>
    <row r="128" spans="1:10" x14ac:dyDescent="0.25">
      <c r="A128" s="75"/>
      <c r="B128" s="75"/>
      <c r="C128" s="76">
        <v>7.5694444444444439E-2</v>
      </c>
      <c r="D128" s="16">
        <f t="shared" si="12"/>
        <v>108.99999999999999</v>
      </c>
      <c r="E128" s="27">
        <f t="shared" si="18"/>
        <v>97.999999999999986</v>
      </c>
      <c r="F128" s="75">
        <v>1</v>
      </c>
      <c r="G128" s="75">
        <v>4</v>
      </c>
      <c r="H128" s="62"/>
      <c r="I128" s="62"/>
      <c r="J128" s="62"/>
    </row>
    <row r="129" spans="1:10" x14ac:dyDescent="0.25">
      <c r="A129" s="75"/>
      <c r="B129" s="75"/>
      <c r="C129" s="76">
        <v>7.9166666666666663E-2</v>
      </c>
      <c r="D129" s="16">
        <f t="shared" si="12"/>
        <v>114</v>
      </c>
      <c r="E129" s="27">
        <f t="shared" si="18"/>
        <v>103</v>
      </c>
      <c r="F129" s="75">
        <v>1</v>
      </c>
      <c r="G129" s="75">
        <v>4</v>
      </c>
      <c r="H129" s="62"/>
      <c r="I129" s="62"/>
      <c r="J129" s="62"/>
    </row>
    <row r="130" spans="1:10" x14ac:dyDescent="0.25">
      <c r="A130" s="75"/>
      <c r="B130" s="75"/>
      <c r="C130" s="76">
        <v>8.3333333333333329E-2</v>
      </c>
      <c r="D130" s="16">
        <f t="shared" si="12"/>
        <v>120</v>
      </c>
      <c r="E130" s="27">
        <f t="shared" si="18"/>
        <v>109</v>
      </c>
      <c r="F130" s="75">
        <v>1</v>
      </c>
      <c r="G130" s="75">
        <v>3</v>
      </c>
      <c r="H130" s="62"/>
      <c r="I130" s="62"/>
      <c r="J130" s="62"/>
    </row>
    <row r="131" spans="1:10" x14ac:dyDescent="0.25">
      <c r="A131" s="75"/>
      <c r="B131" s="75"/>
      <c r="C131" s="76">
        <v>8.5416666666666655E-2</v>
      </c>
      <c r="D131" s="16">
        <f t="shared" si="12"/>
        <v>122.99999999999997</v>
      </c>
      <c r="E131" s="27">
        <f t="shared" si="18"/>
        <v>111.99999999999997</v>
      </c>
      <c r="F131" s="75">
        <v>1</v>
      </c>
      <c r="G131" s="75">
        <v>4</v>
      </c>
      <c r="H131" s="62"/>
      <c r="I131" s="62"/>
      <c r="J131" s="62"/>
    </row>
    <row r="132" spans="1:10" x14ac:dyDescent="0.25">
      <c r="A132" s="75"/>
      <c r="B132" s="75"/>
      <c r="C132" s="76">
        <v>9.0277777777777776E-2</v>
      </c>
      <c r="D132" s="16">
        <f t="shared" si="12"/>
        <v>130</v>
      </c>
      <c r="E132" s="27">
        <f t="shared" si="18"/>
        <v>119</v>
      </c>
      <c r="F132" s="75">
        <v>1</v>
      </c>
      <c r="G132" s="75">
        <v>3</v>
      </c>
      <c r="H132" s="62"/>
      <c r="I132" s="62"/>
      <c r="J132" s="62"/>
    </row>
    <row r="133" spans="1:10" x14ac:dyDescent="0.25">
      <c r="A133" s="75"/>
      <c r="B133" s="75"/>
      <c r="C133" s="76">
        <v>9.0972222222222218E-2</v>
      </c>
      <c r="D133" s="16">
        <f t="shared" si="12"/>
        <v>131</v>
      </c>
      <c r="E133" s="27">
        <f t="shared" si="18"/>
        <v>120</v>
      </c>
      <c r="F133" s="75">
        <v>8</v>
      </c>
      <c r="G133" s="75"/>
      <c r="H133" s="62"/>
      <c r="I133" s="62"/>
      <c r="J133" s="62"/>
    </row>
    <row r="134" spans="1:10" x14ac:dyDescent="0.25">
      <c r="A134" s="91">
        <v>2</v>
      </c>
      <c r="B134" s="75">
        <v>4</v>
      </c>
      <c r="C134" s="76">
        <v>7.6388888888888886E-3</v>
      </c>
      <c r="D134" s="16">
        <f t="shared" si="12"/>
        <v>11</v>
      </c>
      <c r="E134" s="27">
        <f t="shared" si="18"/>
        <v>0</v>
      </c>
      <c r="F134" s="75">
        <v>0</v>
      </c>
      <c r="G134" s="75"/>
      <c r="H134" s="62"/>
      <c r="I134" s="62"/>
      <c r="J134" s="62"/>
    </row>
    <row r="135" spans="1:10" x14ac:dyDescent="0.25">
      <c r="A135" s="75"/>
      <c r="B135" s="75"/>
      <c r="C135" s="76">
        <v>9.0972222222222218E-2</v>
      </c>
      <c r="D135" s="16">
        <f t="shared" si="12"/>
        <v>131</v>
      </c>
      <c r="E135" s="27">
        <f t="shared" si="18"/>
        <v>120</v>
      </c>
      <c r="F135" s="75">
        <v>8</v>
      </c>
      <c r="G135" s="75"/>
      <c r="H135" s="62"/>
      <c r="I135" s="62"/>
      <c r="J135" s="62"/>
    </row>
    <row r="136" spans="1:10" x14ac:dyDescent="0.25">
      <c r="A136" s="91">
        <v>2</v>
      </c>
      <c r="B136" s="75">
        <v>6</v>
      </c>
      <c r="C136" s="76">
        <v>9.0277777777777787E-3</v>
      </c>
      <c r="D136" s="16">
        <f t="shared" si="12"/>
        <v>13.000000000000002</v>
      </c>
      <c r="E136" s="27">
        <f>D136-13</f>
        <v>0</v>
      </c>
      <c r="F136" s="75">
        <v>0</v>
      </c>
      <c r="G136" s="75"/>
      <c r="H136" s="62"/>
      <c r="I136" s="62"/>
      <c r="J136" s="62"/>
    </row>
    <row r="137" spans="1:10" x14ac:dyDescent="0.25">
      <c r="A137" s="75"/>
      <c r="B137" s="75"/>
      <c r="C137" s="76">
        <v>1.0416666666666666E-2</v>
      </c>
      <c r="D137" s="16">
        <f t="shared" ref="D137:D200" si="19">C137*60*24</f>
        <v>15</v>
      </c>
      <c r="E137" s="27">
        <f t="shared" ref="E137:E150" si="20">D137-13</f>
        <v>2</v>
      </c>
      <c r="F137" s="75">
        <v>1</v>
      </c>
      <c r="G137" s="75">
        <v>4</v>
      </c>
      <c r="H137" s="62"/>
      <c r="I137" s="62"/>
      <c r="J137" s="62"/>
    </row>
    <row r="138" spans="1:10" x14ac:dyDescent="0.25">
      <c r="A138" s="91"/>
      <c r="B138" s="75"/>
      <c r="C138" s="76">
        <v>1.5972222222222224E-2</v>
      </c>
      <c r="D138" s="16">
        <f t="shared" si="19"/>
        <v>23.000000000000004</v>
      </c>
      <c r="E138" s="27">
        <f t="shared" si="20"/>
        <v>10.000000000000004</v>
      </c>
      <c r="F138" s="75">
        <v>1</v>
      </c>
      <c r="G138" s="75">
        <v>4</v>
      </c>
      <c r="H138" s="62"/>
      <c r="I138" s="62"/>
      <c r="J138" s="62"/>
    </row>
    <row r="139" spans="1:10" x14ac:dyDescent="0.25">
      <c r="A139" s="75"/>
      <c r="B139" s="75"/>
      <c r="C139" s="76">
        <v>2.0833333333333332E-2</v>
      </c>
      <c r="D139" s="16">
        <f t="shared" si="19"/>
        <v>30</v>
      </c>
      <c r="E139" s="27">
        <f t="shared" si="20"/>
        <v>17</v>
      </c>
      <c r="F139" s="75">
        <v>1</v>
      </c>
      <c r="G139" s="75">
        <v>4</v>
      </c>
      <c r="H139" s="62"/>
      <c r="I139" s="62"/>
      <c r="J139" s="62"/>
    </row>
    <row r="140" spans="1:10" x14ac:dyDescent="0.25">
      <c r="A140" s="91"/>
      <c r="B140" s="75"/>
      <c r="C140" s="76">
        <v>3.6111111111111115E-2</v>
      </c>
      <c r="D140" s="16">
        <f t="shared" si="19"/>
        <v>52.000000000000007</v>
      </c>
      <c r="E140" s="27">
        <f t="shared" si="20"/>
        <v>39.000000000000007</v>
      </c>
      <c r="F140" s="75">
        <v>1</v>
      </c>
      <c r="G140" s="75">
        <v>4</v>
      </c>
      <c r="H140" s="62"/>
      <c r="I140" s="62"/>
      <c r="J140" s="62"/>
    </row>
    <row r="141" spans="1:10" x14ac:dyDescent="0.25">
      <c r="A141" s="75"/>
      <c r="B141" s="75"/>
      <c r="C141" s="76">
        <v>9.2361111111111116E-2</v>
      </c>
      <c r="D141" s="16">
        <f t="shared" si="19"/>
        <v>133</v>
      </c>
      <c r="E141" s="27">
        <f t="shared" si="20"/>
        <v>120</v>
      </c>
      <c r="F141" s="75">
        <v>8</v>
      </c>
      <c r="G141" s="75"/>
      <c r="H141" s="62"/>
      <c r="I141" s="62"/>
      <c r="J141" s="62"/>
    </row>
    <row r="142" spans="1:10" x14ac:dyDescent="0.25">
      <c r="A142" s="75">
        <v>2</v>
      </c>
      <c r="B142" s="75">
        <v>8</v>
      </c>
      <c r="C142" s="76">
        <v>9.0277777777777787E-3</v>
      </c>
      <c r="D142" s="16">
        <f t="shared" si="19"/>
        <v>13.000000000000002</v>
      </c>
      <c r="E142" s="27">
        <f t="shared" si="20"/>
        <v>0</v>
      </c>
      <c r="F142" s="75">
        <v>0</v>
      </c>
      <c r="G142" s="75"/>
      <c r="H142" s="62"/>
      <c r="I142" s="62"/>
      <c r="J142" s="62"/>
    </row>
    <row r="143" spans="1:10" x14ac:dyDescent="0.25">
      <c r="A143" s="91"/>
      <c r="B143" s="75"/>
      <c r="C143" s="76">
        <v>1.1111111111111112E-2</v>
      </c>
      <c r="D143" s="16">
        <f t="shared" si="19"/>
        <v>16</v>
      </c>
      <c r="E143" s="27">
        <f t="shared" si="20"/>
        <v>3</v>
      </c>
      <c r="F143" s="75">
        <v>1</v>
      </c>
      <c r="G143" s="75">
        <v>4</v>
      </c>
      <c r="H143" s="62"/>
      <c r="I143" s="62"/>
      <c r="J143" s="62"/>
    </row>
    <row r="144" spans="1:10" x14ac:dyDescent="0.25">
      <c r="A144" s="75"/>
      <c r="B144" s="75"/>
      <c r="C144" s="76">
        <v>1.4583333333333332E-2</v>
      </c>
      <c r="D144" s="16">
        <f t="shared" si="19"/>
        <v>20.999999999999996</v>
      </c>
      <c r="E144" s="27">
        <f t="shared" si="20"/>
        <v>7.9999999999999964</v>
      </c>
      <c r="F144" s="75">
        <v>1</v>
      </c>
      <c r="G144" s="75">
        <v>4</v>
      </c>
      <c r="H144" s="62"/>
      <c r="I144" s="62"/>
      <c r="J144" s="62"/>
    </row>
    <row r="145" spans="1:10" x14ac:dyDescent="0.25">
      <c r="A145" s="91"/>
      <c r="B145" s="75"/>
      <c r="C145" s="76">
        <v>1.5972222222222224E-2</v>
      </c>
      <c r="D145" s="16">
        <f t="shared" si="19"/>
        <v>23.000000000000004</v>
      </c>
      <c r="E145" s="27">
        <f t="shared" si="20"/>
        <v>10.000000000000004</v>
      </c>
      <c r="F145" s="75">
        <v>1</v>
      </c>
      <c r="G145" s="75">
        <v>4</v>
      </c>
      <c r="H145" s="62"/>
      <c r="I145" s="62"/>
      <c r="J145" s="62"/>
    </row>
    <row r="146" spans="1:10" x14ac:dyDescent="0.25">
      <c r="A146" s="75"/>
      <c r="B146" s="75"/>
      <c r="C146" s="76">
        <v>2.2916666666666669E-2</v>
      </c>
      <c r="D146" s="16">
        <f t="shared" si="19"/>
        <v>33</v>
      </c>
      <c r="E146" s="27">
        <f t="shared" si="20"/>
        <v>20</v>
      </c>
      <c r="F146" s="75">
        <v>1</v>
      </c>
      <c r="G146" s="75">
        <v>3</v>
      </c>
      <c r="H146" s="62"/>
      <c r="I146" s="62"/>
      <c r="J146" s="62"/>
    </row>
    <row r="147" spans="1:10" x14ac:dyDescent="0.25">
      <c r="A147" s="91"/>
      <c r="B147" s="75"/>
      <c r="C147" s="76">
        <v>3.2638888888888891E-2</v>
      </c>
      <c r="D147" s="16">
        <f t="shared" si="19"/>
        <v>47</v>
      </c>
      <c r="E147" s="27">
        <f t="shared" si="20"/>
        <v>34</v>
      </c>
      <c r="F147" s="75">
        <v>1</v>
      </c>
      <c r="G147" s="75">
        <v>3</v>
      </c>
      <c r="H147" s="62"/>
      <c r="I147" s="62"/>
      <c r="J147" s="62"/>
    </row>
    <row r="148" spans="1:10" x14ac:dyDescent="0.25">
      <c r="A148" s="75"/>
      <c r="B148" s="75"/>
      <c r="C148" s="76">
        <v>6.7361111111111108E-2</v>
      </c>
      <c r="D148" s="16">
        <f t="shared" si="19"/>
        <v>96.999999999999986</v>
      </c>
      <c r="E148" s="27">
        <f t="shared" si="20"/>
        <v>83.999999999999986</v>
      </c>
      <c r="F148" s="75">
        <v>1</v>
      </c>
      <c r="G148" s="75">
        <v>4</v>
      </c>
      <c r="H148" s="62"/>
      <c r="I148" s="62"/>
      <c r="J148" s="62"/>
    </row>
    <row r="149" spans="1:10" x14ac:dyDescent="0.25">
      <c r="A149" s="91"/>
      <c r="B149" s="75"/>
      <c r="C149" s="76">
        <v>7.7083333333333337E-2</v>
      </c>
      <c r="D149" s="16">
        <f t="shared" si="19"/>
        <v>111</v>
      </c>
      <c r="E149" s="27">
        <f t="shared" si="20"/>
        <v>98</v>
      </c>
      <c r="F149" s="75">
        <v>1</v>
      </c>
      <c r="G149" s="75">
        <v>4</v>
      </c>
      <c r="H149" s="62"/>
      <c r="I149" s="62"/>
      <c r="J149" s="62"/>
    </row>
    <row r="150" spans="1:10" x14ac:dyDescent="0.25">
      <c r="A150" s="75"/>
      <c r="B150" s="75"/>
      <c r="C150" s="76">
        <v>9.2361111111111116E-2</v>
      </c>
      <c r="D150" s="16">
        <f t="shared" si="19"/>
        <v>133</v>
      </c>
      <c r="E150" s="27">
        <f t="shared" si="20"/>
        <v>120</v>
      </c>
      <c r="F150" s="75">
        <v>8</v>
      </c>
      <c r="G150" s="75"/>
      <c r="H150" s="62"/>
      <c r="I150" s="62"/>
      <c r="J150" s="62"/>
    </row>
    <row r="151" spans="1:10" x14ac:dyDescent="0.25">
      <c r="A151" s="75">
        <v>2</v>
      </c>
      <c r="B151" s="75">
        <v>10</v>
      </c>
      <c r="C151" s="76">
        <v>7.6388888888888886E-3</v>
      </c>
      <c r="D151" s="16">
        <f t="shared" si="19"/>
        <v>11</v>
      </c>
      <c r="E151" s="27">
        <f>D151-11</f>
        <v>0</v>
      </c>
      <c r="F151" s="75">
        <v>0</v>
      </c>
      <c r="G151" s="75"/>
      <c r="H151" s="62"/>
      <c r="I151" s="62"/>
      <c r="J151" s="62"/>
    </row>
    <row r="152" spans="1:10" x14ac:dyDescent="0.25">
      <c r="A152" s="91"/>
      <c r="B152" s="75"/>
      <c r="C152" s="76">
        <v>1.3888888888888888E-2</v>
      </c>
      <c r="D152" s="16">
        <f t="shared" si="19"/>
        <v>20</v>
      </c>
      <c r="E152" s="27">
        <f t="shared" ref="E152:E156" si="21">D152-11</f>
        <v>9</v>
      </c>
      <c r="F152" s="75">
        <v>1</v>
      </c>
      <c r="G152" s="75">
        <v>5</v>
      </c>
      <c r="H152" s="62"/>
      <c r="I152" s="62"/>
      <c r="J152" s="62"/>
    </row>
    <row r="153" spans="1:10" x14ac:dyDescent="0.25">
      <c r="A153" s="75"/>
      <c r="B153" s="75"/>
      <c r="C153" s="76">
        <v>6.1805555555555558E-2</v>
      </c>
      <c r="D153" s="16">
        <f t="shared" si="19"/>
        <v>89</v>
      </c>
      <c r="E153" s="27">
        <f t="shared" si="21"/>
        <v>78</v>
      </c>
      <c r="F153" s="75">
        <v>1</v>
      </c>
      <c r="G153" s="75">
        <v>4</v>
      </c>
      <c r="H153" s="62"/>
      <c r="I153" s="62"/>
      <c r="J153" s="62"/>
    </row>
    <row r="154" spans="1:10" x14ac:dyDescent="0.25">
      <c r="A154" s="91"/>
      <c r="B154" s="75"/>
      <c r="C154" s="76">
        <v>9.0972222222222218E-2</v>
      </c>
      <c r="D154" s="16">
        <f t="shared" si="19"/>
        <v>131</v>
      </c>
      <c r="E154" s="27">
        <f t="shared" si="21"/>
        <v>120</v>
      </c>
      <c r="F154" s="75">
        <v>8</v>
      </c>
      <c r="G154" s="75"/>
      <c r="H154" s="62"/>
      <c r="I154" s="62"/>
      <c r="J154" s="62"/>
    </row>
    <row r="155" spans="1:10" x14ac:dyDescent="0.25">
      <c r="A155" s="75">
        <v>2</v>
      </c>
      <c r="B155" s="75">
        <v>12</v>
      </c>
      <c r="C155" s="76">
        <v>7.6388888888888886E-3</v>
      </c>
      <c r="D155" s="16">
        <f t="shared" si="19"/>
        <v>11</v>
      </c>
      <c r="E155" s="27">
        <f t="shared" si="21"/>
        <v>0</v>
      </c>
      <c r="F155" s="75">
        <v>0</v>
      </c>
      <c r="G155" s="75"/>
      <c r="H155" s="62"/>
      <c r="I155" s="62"/>
      <c r="J155" s="62"/>
    </row>
    <row r="156" spans="1:10" x14ac:dyDescent="0.25">
      <c r="A156" s="91"/>
      <c r="B156" s="75"/>
      <c r="C156" s="76">
        <v>9.0972222222222218E-2</v>
      </c>
      <c r="D156" s="16">
        <f t="shared" si="19"/>
        <v>131</v>
      </c>
      <c r="E156" s="27">
        <f t="shared" si="21"/>
        <v>120</v>
      </c>
      <c r="F156" s="75">
        <v>8</v>
      </c>
      <c r="G156" s="75"/>
      <c r="H156" s="62"/>
      <c r="I156" s="62"/>
      <c r="J156" s="62"/>
    </row>
    <row r="157" spans="1:10" x14ac:dyDescent="0.25">
      <c r="A157" s="75">
        <v>2</v>
      </c>
      <c r="B157" s="75">
        <v>14</v>
      </c>
      <c r="C157" s="76">
        <v>8.3333333333333332E-3</v>
      </c>
      <c r="D157" s="16">
        <f t="shared" si="19"/>
        <v>12</v>
      </c>
      <c r="E157" s="27">
        <f>D157-12</f>
        <v>0</v>
      </c>
      <c r="F157" s="75">
        <v>0</v>
      </c>
      <c r="G157" s="75"/>
      <c r="H157" s="62"/>
      <c r="I157" s="62"/>
      <c r="J157" s="62"/>
    </row>
    <row r="158" spans="1:10" x14ac:dyDescent="0.25">
      <c r="A158" s="75"/>
      <c r="B158" s="75"/>
      <c r="C158" s="76">
        <v>1.5277777777777777E-2</v>
      </c>
      <c r="D158" s="16">
        <f t="shared" si="19"/>
        <v>22</v>
      </c>
      <c r="E158" s="27">
        <f t="shared" ref="E158:E170" si="22">D158-12</f>
        <v>10</v>
      </c>
      <c r="F158" s="75">
        <v>1</v>
      </c>
      <c r="G158" s="75">
        <v>3</v>
      </c>
      <c r="H158" s="62"/>
      <c r="I158" s="62"/>
      <c r="J158" s="62"/>
    </row>
    <row r="159" spans="1:10" x14ac:dyDescent="0.25">
      <c r="A159" s="75"/>
      <c r="B159" s="75"/>
      <c r="C159" s="76">
        <v>1.8055555555555557E-2</v>
      </c>
      <c r="D159" s="16">
        <f t="shared" si="19"/>
        <v>26.000000000000004</v>
      </c>
      <c r="E159" s="27">
        <f t="shared" si="22"/>
        <v>14.000000000000004</v>
      </c>
      <c r="F159" s="75">
        <v>1</v>
      </c>
      <c r="G159" s="75">
        <v>3</v>
      </c>
      <c r="H159" s="62"/>
      <c r="I159" s="62"/>
      <c r="J159" s="62"/>
    </row>
    <row r="160" spans="1:10" x14ac:dyDescent="0.25">
      <c r="A160" s="75"/>
      <c r="B160" s="75"/>
      <c r="C160" s="76">
        <v>2.5694444444444447E-2</v>
      </c>
      <c r="D160" s="16">
        <f t="shared" si="19"/>
        <v>37</v>
      </c>
      <c r="E160" s="27">
        <f t="shared" si="22"/>
        <v>25</v>
      </c>
      <c r="F160" s="75">
        <v>1</v>
      </c>
      <c r="G160" s="75">
        <v>5</v>
      </c>
      <c r="H160" s="62"/>
      <c r="I160" s="62"/>
      <c r="J160" s="62"/>
    </row>
    <row r="161" spans="1:10" x14ac:dyDescent="0.25">
      <c r="A161" s="75"/>
      <c r="B161" s="75"/>
      <c r="C161" s="76">
        <v>3.6805555555555557E-2</v>
      </c>
      <c r="D161" s="16">
        <f t="shared" si="19"/>
        <v>53</v>
      </c>
      <c r="E161" s="27">
        <f t="shared" si="22"/>
        <v>41</v>
      </c>
      <c r="F161" s="75">
        <v>1</v>
      </c>
      <c r="G161" s="75">
        <v>4</v>
      </c>
      <c r="H161" s="62"/>
      <c r="I161" s="62"/>
      <c r="J161" s="62"/>
    </row>
    <row r="162" spans="1:10" x14ac:dyDescent="0.25">
      <c r="A162" s="75"/>
      <c r="B162" s="75"/>
      <c r="C162" s="76">
        <v>4.9999999999999996E-2</v>
      </c>
      <c r="D162" s="16">
        <f t="shared" si="19"/>
        <v>71.999999999999986</v>
      </c>
      <c r="E162" s="27">
        <f t="shared" si="22"/>
        <v>59.999999999999986</v>
      </c>
      <c r="F162" s="75">
        <v>1</v>
      </c>
      <c r="G162" s="75">
        <v>3</v>
      </c>
      <c r="H162" s="62"/>
      <c r="I162" s="62"/>
      <c r="J162" s="62"/>
    </row>
    <row r="163" spans="1:10" x14ac:dyDescent="0.25">
      <c r="A163" s="75"/>
      <c r="B163" s="75"/>
      <c r="C163" s="76">
        <v>5.9027777777777783E-2</v>
      </c>
      <c r="D163" s="16">
        <f t="shared" si="19"/>
        <v>85</v>
      </c>
      <c r="E163" s="27">
        <f t="shared" si="22"/>
        <v>73</v>
      </c>
      <c r="F163" s="75">
        <v>1</v>
      </c>
      <c r="G163" s="75">
        <v>3</v>
      </c>
      <c r="H163" s="62"/>
      <c r="I163" s="62"/>
      <c r="J163" s="62"/>
    </row>
    <row r="164" spans="1:10" x14ac:dyDescent="0.25">
      <c r="A164" s="75"/>
      <c r="B164" s="75"/>
      <c r="C164" s="76">
        <v>6.3194444444444442E-2</v>
      </c>
      <c r="D164" s="16">
        <f t="shared" si="19"/>
        <v>91</v>
      </c>
      <c r="E164" s="27">
        <f t="shared" si="22"/>
        <v>79</v>
      </c>
      <c r="F164" s="75">
        <v>1</v>
      </c>
      <c r="G164" s="75">
        <v>3</v>
      </c>
      <c r="H164" s="62"/>
      <c r="I164" s="62"/>
      <c r="J164" s="62"/>
    </row>
    <row r="165" spans="1:10" x14ac:dyDescent="0.25">
      <c r="A165" s="75"/>
      <c r="B165" s="75"/>
      <c r="C165" s="76">
        <v>6.7361111111111108E-2</v>
      </c>
      <c r="D165" s="16">
        <f t="shared" si="19"/>
        <v>96.999999999999986</v>
      </c>
      <c r="E165" s="27">
        <f t="shared" si="22"/>
        <v>84.999999999999986</v>
      </c>
      <c r="F165" s="75">
        <v>1</v>
      </c>
      <c r="G165" s="75">
        <v>3</v>
      </c>
      <c r="H165" s="62"/>
      <c r="I165" s="62"/>
      <c r="J165" s="62"/>
    </row>
    <row r="166" spans="1:10" x14ac:dyDescent="0.25">
      <c r="A166" s="75"/>
      <c r="B166" s="75"/>
      <c r="C166" s="76">
        <v>6.9444444444444434E-2</v>
      </c>
      <c r="D166" s="16">
        <f t="shared" si="19"/>
        <v>99.999999999999986</v>
      </c>
      <c r="E166" s="27">
        <f t="shared" si="22"/>
        <v>87.999999999999986</v>
      </c>
      <c r="F166" s="75">
        <v>1</v>
      </c>
      <c r="G166" s="75">
        <v>3</v>
      </c>
      <c r="H166" s="62"/>
      <c r="I166" s="62"/>
      <c r="J166" s="62"/>
    </row>
    <row r="167" spans="1:10" x14ac:dyDescent="0.25">
      <c r="A167" s="75"/>
      <c r="B167" s="75"/>
      <c r="C167" s="76">
        <v>7.4305555555555555E-2</v>
      </c>
      <c r="D167" s="16">
        <f t="shared" si="19"/>
        <v>107</v>
      </c>
      <c r="E167" s="27">
        <f t="shared" si="22"/>
        <v>95</v>
      </c>
      <c r="F167" s="75">
        <v>1</v>
      </c>
      <c r="G167" s="75">
        <v>4</v>
      </c>
      <c r="H167" s="62"/>
      <c r="I167" s="62"/>
      <c r="J167" s="62"/>
    </row>
    <row r="168" spans="1:10" x14ac:dyDescent="0.25">
      <c r="A168" s="75"/>
      <c r="B168" s="75"/>
      <c r="C168" s="76">
        <v>7.9861111111111105E-2</v>
      </c>
      <c r="D168" s="16">
        <f t="shared" si="19"/>
        <v>114.99999999999999</v>
      </c>
      <c r="E168" s="27">
        <f t="shared" si="22"/>
        <v>102.99999999999999</v>
      </c>
      <c r="F168" s="75">
        <v>1</v>
      </c>
      <c r="G168" s="75">
        <v>4</v>
      </c>
      <c r="H168" s="62"/>
      <c r="I168" s="62"/>
      <c r="J168" s="62"/>
    </row>
    <row r="169" spans="1:10" x14ac:dyDescent="0.25">
      <c r="A169" s="75"/>
      <c r="B169" s="75"/>
      <c r="C169" s="76">
        <v>9.0972222222222218E-2</v>
      </c>
      <c r="D169" s="16">
        <f t="shared" si="19"/>
        <v>131</v>
      </c>
      <c r="E169" s="27">
        <f t="shared" si="22"/>
        <v>119</v>
      </c>
      <c r="F169" s="75">
        <v>1</v>
      </c>
      <c r="G169" s="75">
        <v>4</v>
      </c>
      <c r="H169" s="62"/>
      <c r="I169" s="62"/>
      <c r="J169" s="62"/>
    </row>
    <row r="170" spans="1:10" x14ac:dyDescent="0.25">
      <c r="A170" s="75"/>
      <c r="B170" s="75"/>
      <c r="C170" s="76">
        <v>9.1666666666666674E-2</v>
      </c>
      <c r="D170" s="16">
        <f t="shared" si="19"/>
        <v>132</v>
      </c>
      <c r="E170" s="27">
        <f t="shared" si="22"/>
        <v>120</v>
      </c>
      <c r="F170" s="75">
        <v>8</v>
      </c>
      <c r="G170" s="75"/>
      <c r="H170" s="62"/>
      <c r="I170" s="62"/>
      <c r="J170" s="62"/>
    </row>
    <row r="171" spans="1:10" x14ac:dyDescent="0.25">
      <c r="A171" s="75">
        <v>2</v>
      </c>
      <c r="B171" s="75">
        <v>16</v>
      </c>
      <c r="C171" s="76">
        <v>7.6388888888888886E-3</v>
      </c>
      <c r="D171" s="16">
        <f t="shared" si="19"/>
        <v>11</v>
      </c>
      <c r="E171" s="27">
        <f>D171-11</f>
        <v>0</v>
      </c>
      <c r="F171" s="75">
        <v>0</v>
      </c>
      <c r="G171" s="75"/>
      <c r="H171" s="62"/>
      <c r="I171" s="62"/>
      <c r="J171" s="62"/>
    </row>
    <row r="172" spans="1:10" x14ac:dyDescent="0.25">
      <c r="A172" s="75"/>
      <c r="B172" s="75"/>
      <c r="C172" s="76">
        <v>2.9166666666666664E-2</v>
      </c>
      <c r="D172" s="16">
        <f t="shared" si="19"/>
        <v>41.999999999999993</v>
      </c>
      <c r="E172" s="27">
        <f t="shared" ref="E172:E176" si="23">D172-11</f>
        <v>30.999999999999993</v>
      </c>
      <c r="F172" s="75">
        <v>1</v>
      </c>
      <c r="G172" s="75">
        <v>4</v>
      </c>
      <c r="H172" s="62"/>
      <c r="I172" s="62"/>
      <c r="J172" s="62"/>
    </row>
    <row r="173" spans="1:10" x14ac:dyDescent="0.25">
      <c r="A173" s="75"/>
      <c r="B173" s="75"/>
      <c r="C173" s="76">
        <v>3.0555555555555555E-2</v>
      </c>
      <c r="D173" s="16">
        <f t="shared" si="19"/>
        <v>44</v>
      </c>
      <c r="E173" s="27">
        <f t="shared" si="23"/>
        <v>33</v>
      </c>
      <c r="F173" s="75">
        <v>1</v>
      </c>
      <c r="G173" s="75">
        <v>4</v>
      </c>
      <c r="H173" s="62"/>
      <c r="I173" s="62"/>
      <c r="J173" s="62"/>
    </row>
    <row r="174" spans="1:10" x14ac:dyDescent="0.25">
      <c r="A174" s="75"/>
      <c r="B174" s="75"/>
      <c r="C174" s="76">
        <v>7.9861111111111105E-2</v>
      </c>
      <c r="D174" s="16">
        <f t="shared" si="19"/>
        <v>114.99999999999999</v>
      </c>
      <c r="E174" s="27">
        <f t="shared" si="23"/>
        <v>103.99999999999999</v>
      </c>
      <c r="F174" s="75">
        <v>1</v>
      </c>
      <c r="G174" s="75">
        <v>4</v>
      </c>
      <c r="H174" s="62"/>
      <c r="I174" s="62"/>
      <c r="J174" s="62"/>
    </row>
    <row r="175" spans="1:10" x14ac:dyDescent="0.25">
      <c r="A175" s="75"/>
      <c r="B175" s="75"/>
      <c r="C175" s="76">
        <v>8.1250000000000003E-2</v>
      </c>
      <c r="D175" s="16">
        <f t="shared" si="19"/>
        <v>117</v>
      </c>
      <c r="E175" s="27">
        <f t="shared" si="23"/>
        <v>106</v>
      </c>
      <c r="F175" s="75">
        <v>1</v>
      </c>
      <c r="G175" s="75">
        <v>4</v>
      </c>
      <c r="H175" s="62"/>
      <c r="I175" s="62"/>
      <c r="J175" s="62"/>
    </row>
    <row r="176" spans="1:10" x14ac:dyDescent="0.25">
      <c r="A176" s="75"/>
      <c r="B176" s="75"/>
      <c r="C176" s="76">
        <v>9.0972222222222218E-2</v>
      </c>
      <c r="D176" s="16">
        <f t="shared" si="19"/>
        <v>131</v>
      </c>
      <c r="E176" s="27">
        <f t="shared" si="23"/>
        <v>120</v>
      </c>
      <c r="F176" s="75">
        <v>8</v>
      </c>
      <c r="G176" s="75"/>
      <c r="H176" s="62"/>
      <c r="I176" s="62"/>
      <c r="J176" s="62"/>
    </row>
    <row r="177" spans="1:10" x14ac:dyDescent="0.25">
      <c r="A177" s="75">
        <v>2</v>
      </c>
      <c r="B177" s="75">
        <v>18</v>
      </c>
      <c r="C177" s="76">
        <v>4.8611111111111112E-3</v>
      </c>
      <c r="D177" s="16">
        <f t="shared" si="19"/>
        <v>7</v>
      </c>
      <c r="E177" s="27">
        <f>D177-7</f>
        <v>0</v>
      </c>
      <c r="F177" s="75">
        <v>0</v>
      </c>
      <c r="G177" s="75"/>
      <c r="H177" s="62"/>
      <c r="I177" s="62"/>
      <c r="J177" s="62"/>
    </row>
    <row r="178" spans="1:10" x14ac:dyDescent="0.25">
      <c r="A178" s="75"/>
      <c r="B178" s="75"/>
      <c r="C178" s="76">
        <v>8.3333333333333332E-3</v>
      </c>
      <c r="D178" s="16">
        <f t="shared" si="19"/>
        <v>12</v>
      </c>
      <c r="E178" s="27">
        <f t="shared" ref="E178:E197" si="24">D178-7</f>
        <v>5</v>
      </c>
      <c r="F178" s="75">
        <v>1</v>
      </c>
      <c r="G178" s="75">
        <v>4</v>
      </c>
      <c r="H178" s="62"/>
      <c r="I178" s="62"/>
      <c r="J178" s="62"/>
    </row>
    <row r="179" spans="1:10" x14ac:dyDescent="0.25">
      <c r="A179" s="75"/>
      <c r="B179" s="75"/>
      <c r="C179" s="76">
        <v>9.7222222222222224E-3</v>
      </c>
      <c r="D179" s="16">
        <f t="shared" si="19"/>
        <v>14</v>
      </c>
      <c r="E179" s="27">
        <f t="shared" si="24"/>
        <v>7</v>
      </c>
      <c r="F179" s="75">
        <v>1</v>
      </c>
      <c r="G179" s="75">
        <v>4</v>
      </c>
      <c r="H179" s="62"/>
      <c r="I179" s="62"/>
      <c r="J179" s="62"/>
    </row>
    <row r="180" spans="1:10" x14ac:dyDescent="0.25">
      <c r="A180" s="75"/>
      <c r="B180" s="75"/>
      <c r="C180" s="76">
        <v>1.4583333333333332E-2</v>
      </c>
      <c r="D180" s="16">
        <f t="shared" si="19"/>
        <v>20.999999999999996</v>
      </c>
      <c r="E180" s="27">
        <f t="shared" si="24"/>
        <v>13.999999999999996</v>
      </c>
      <c r="F180" s="75">
        <v>1</v>
      </c>
      <c r="G180" s="75">
        <v>2</v>
      </c>
      <c r="H180" s="62"/>
      <c r="I180" s="62"/>
      <c r="J180" s="62"/>
    </row>
    <row r="181" spans="1:10" x14ac:dyDescent="0.25">
      <c r="A181" s="75"/>
      <c r="B181" s="75"/>
      <c r="C181" s="76">
        <v>1.8055555555555557E-2</v>
      </c>
      <c r="D181" s="16">
        <f t="shared" si="19"/>
        <v>26.000000000000004</v>
      </c>
      <c r="E181" s="27">
        <f t="shared" si="24"/>
        <v>19.000000000000004</v>
      </c>
      <c r="F181" s="75">
        <v>1</v>
      </c>
      <c r="G181" s="75">
        <v>3</v>
      </c>
      <c r="H181" s="62"/>
      <c r="I181" s="62"/>
      <c r="J181" s="62"/>
    </row>
    <row r="182" spans="1:10" x14ac:dyDescent="0.25">
      <c r="A182" s="75"/>
      <c r="B182" s="75"/>
      <c r="C182" s="76">
        <v>2.2916666666666669E-2</v>
      </c>
      <c r="D182" s="16">
        <f t="shared" si="19"/>
        <v>33</v>
      </c>
      <c r="E182" s="27">
        <f t="shared" si="24"/>
        <v>26</v>
      </c>
      <c r="F182" s="75">
        <v>1</v>
      </c>
      <c r="G182" s="75">
        <v>4</v>
      </c>
      <c r="H182" s="62"/>
      <c r="I182" s="62"/>
      <c r="J182" s="62"/>
    </row>
    <row r="183" spans="1:10" x14ac:dyDescent="0.25">
      <c r="A183" s="75"/>
      <c r="B183" s="75"/>
      <c r="C183" s="76">
        <v>2.2916666666666669E-2</v>
      </c>
      <c r="D183" s="16">
        <f t="shared" si="19"/>
        <v>33</v>
      </c>
      <c r="E183" s="27">
        <f t="shared" si="24"/>
        <v>26</v>
      </c>
      <c r="F183" s="75">
        <v>2</v>
      </c>
      <c r="G183" s="75">
        <v>4</v>
      </c>
      <c r="H183" s="62"/>
      <c r="I183" s="62"/>
      <c r="J183" s="62"/>
    </row>
    <row r="184" spans="1:10" x14ac:dyDescent="0.25">
      <c r="A184" s="75"/>
      <c r="B184" s="75"/>
      <c r="C184" s="76">
        <v>2.361111111111111E-2</v>
      </c>
      <c r="D184" s="16">
        <f t="shared" si="19"/>
        <v>34</v>
      </c>
      <c r="E184" s="27">
        <f t="shared" si="24"/>
        <v>27</v>
      </c>
      <c r="F184" s="75">
        <v>3</v>
      </c>
      <c r="G184" s="75"/>
      <c r="H184" s="62"/>
      <c r="I184" s="62"/>
      <c r="J184" s="62"/>
    </row>
    <row r="185" spans="1:10" x14ac:dyDescent="0.25">
      <c r="A185" s="75"/>
      <c r="B185" s="75"/>
      <c r="C185" s="76">
        <v>3.1944444444444449E-2</v>
      </c>
      <c r="D185" s="16">
        <f t="shared" si="19"/>
        <v>46.000000000000007</v>
      </c>
      <c r="E185" s="27">
        <f t="shared" si="24"/>
        <v>39.000000000000007</v>
      </c>
      <c r="F185" s="75">
        <v>1</v>
      </c>
      <c r="G185" s="75">
        <v>3</v>
      </c>
      <c r="H185" s="62"/>
      <c r="I185" s="62"/>
      <c r="J185" s="62"/>
    </row>
    <row r="186" spans="1:10" x14ac:dyDescent="0.25">
      <c r="A186" s="75"/>
      <c r="B186" s="75"/>
      <c r="C186" s="76">
        <v>3.6111111111111115E-2</v>
      </c>
      <c r="D186" s="16">
        <f t="shared" si="19"/>
        <v>52.000000000000007</v>
      </c>
      <c r="E186" s="27">
        <f t="shared" si="24"/>
        <v>45.000000000000007</v>
      </c>
      <c r="F186" s="75">
        <v>1</v>
      </c>
      <c r="G186" s="75">
        <v>3</v>
      </c>
      <c r="H186" s="62"/>
      <c r="I186" s="62"/>
      <c r="J186" s="62"/>
    </row>
    <row r="187" spans="1:10" x14ac:dyDescent="0.25">
      <c r="A187" s="75"/>
      <c r="B187" s="75"/>
      <c r="C187" s="76">
        <v>3.6805555555555557E-2</v>
      </c>
      <c r="D187" s="16">
        <f t="shared" si="19"/>
        <v>53</v>
      </c>
      <c r="E187" s="27">
        <f t="shared" si="24"/>
        <v>46</v>
      </c>
      <c r="F187" s="75">
        <v>1</v>
      </c>
      <c r="G187" s="75">
        <v>3</v>
      </c>
      <c r="H187" s="62"/>
      <c r="I187" s="62"/>
      <c r="J187" s="62"/>
    </row>
    <row r="188" spans="1:10" x14ac:dyDescent="0.25">
      <c r="A188" s="75"/>
      <c r="B188" s="75"/>
      <c r="C188" s="76">
        <v>5.2777777777777778E-2</v>
      </c>
      <c r="D188" s="16">
        <f t="shared" si="19"/>
        <v>76</v>
      </c>
      <c r="E188" s="27">
        <f t="shared" si="24"/>
        <v>69</v>
      </c>
      <c r="F188" s="75">
        <v>1</v>
      </c>
      <c r="G188" s="75">
        <v>3</v>
      </c>
      <c r="H188" s="62"/>
      <c r="I188" s="62"/>
      <c r="J188" s="62"/>
    </row>
    <row r="189" spans="1:10" x14ac:dyDescent="0.25">
      <c r="A189" s="75"/>
      <c r="B189" s="75"/>
      <c r="C189" s="76">
        <v>5.6250000000000001E-2</v>
      </c>
      <c r="D189" s="16">
        <f t="shared" si="19"/>
        <v>81</v>
      </c>
      <c r="E189" s="27">
        <f t="shared" si="24"/>
        <v>74</v>
      </c>
      <c r="F189" s="75">
        <v>1</v>
      </c>
      <c r="G189" s="75">
        <v>3</v>
      </c>
      <c r="H189" s="62"/>
      <c r="I189" s="62"/>
      <c r="J189" s="62"/>
    </row>
    <row r="190" spans="1:10" x14ac:dyDescent="0.25">
      <c r="A190" s="75"/>
      <c r="B190" s="75"/>
      <c r="C190" s="76">
        <v>5.6944444444444443E-2</v>
      </c>
      <c r="D190" s="16">
        <f t="shared" si="19"/>
        <v>82</v>
      </c>
      <c r="E190" s="27">
        <f t="shared" si="24"/>
        <v>75</v>
      </c>
      <c r="F190" s="75">
        <v>1</v>
      </c>
      <c r="G190" s="75">
        <v>3</v>
      </c>
      <c r="H190" s="62"/>
      <c r="I190" s="62"/>
      <c r="J190" s="62"/>
    </row>
    <row r="191" spans="1:10" x14ac:dyDescent="0.25">
      <c r="A191" s="75"/>
      <c r="B191" s="75"/>
      <c r="C191" s="76">
        <v>5.9027777777777783E-2</v>
      </c>
      <c r="D191" s="16">
        <f t="shared" si="19"/>
        <v>85</v>
      </c>
      <c r="E191" s="27">
        <f t="shared" si="24"/>
        <v>78</v>
      </c>
      <c r="F191" s="75">
        <v>1</v>
      </c>
      <c r="G191" s="75">
        <v>4</v>
      </c>
      <c r="H191" s="62"/>
      <c r="I191" s="62"/>
      <c r="J191" s="62"/>
    </row>
    <row r="192" spans="1:10" x14ac:dyDescent="0.25">
      <c r="A192" s="75"/>
      <c r="B192" s="75"/>
      <c r="C192" s="76">
        <v>6.25E-2</v>
      </c>
      <c r="D192" s="16">
        <f t="shared" si="19"/>
        <v>90</v>
      </c>
      <c r="E192" s="27">
        <f t="shared" si="24"/>
        <v>83</v>
      </c>
      <c r="F192" s="75">
        <v>1</v>
      </c>
      <c r="G192" s="75">
        <v>3</v>
      </c>
      <c r="H192" s="62"/>
      <c r="I192" s="62"/>
      <c r="J192" s="62"/>
    </row>
    <row r="193" spans="1:10" x14ac:dyDescent="0.25">
      <c r="A193" s="75"/>
      <c r="B193" s="75"/>
      <c r="C193" s="76">
        <v>6.5277777777777782E-2</v>
      </c>
      <c r="D193" s="16">
        <f t="shared" si="19"/>
        <v>94</v>
      </c>
      <c r="E193" s="27">
        <f t="shared" si="24"/>
        <v>87</v>
      </c>
      <c r="F193" s="75">
        <v>1</v>
      </c>
      <c r="G193" s="75">
        <v>4</v>
      </c>
      <c r="H193" s="62"/>
      <c r="I193" s="62"/>
      <c r="J193" s="62"/>
    </row>
    <row r="194" spans="1:10" x14ac:dyDescent="0.25">
      <c r="A194" s="75"/>
      <c r="B194" s="75"/>
      <c r="C194" s="76">
        <v>6.8749999999999992E-2</v>
      </c>
      <c r="D194" s="16">
        <f t="shared" si="19"/>
        <v>98.999999999999972</v>
      </c>
      <c r="E194" s="27">
        <f t="shared" si="24"/>
        <v>91.999999999999972</v>
      </c>
      <c r="F194" s="75">
        <v>1</v>
      </c>
      <c r="G194" s="75">
        <v>3</v>
      </c>
      <c r="H194" s="62"/>
      <c r="I194" s="62"/>
      <c r="J194" s="62"/>
    </row>
    <row r="195" spans="1:10" x14ac:dyDescent="0.25">
      <c r="A195" s="75"/>
      <c r="B195" s="75"/>
      <c r="C195" s="76">
        <v>7.8472222222222221E-2</v>
      </c>
      <c r="D195" s="16">
        <f t="shared" si="19"/>
        <v>113</v>
      </c>
      <c r="E195" s="27">
        <f t="shared" si="24"/>
        <v>106</v>
      </c>
      <c r="F195" s="75">
        <v>1</v>
      </c>
      <c r="G195" s="75">
        <v>4</v>
      </c>
      <c r="H195" s="62"/>
      <c r="I195" s="62"/>
      <c r="J195" s="62"/>
    </row>
    <row r="196" spans="1:10" x14ac:dyDescent="0.25">
      <c r="A196" s="75"/>
      <c r="B196" s="75"/>
      <c r="C196" s="76">
        <v>8.4027777777777771E-2</v>
      </c>
      <c r="D196" s="16">
        <f t="shared" si="19"/>
        <v>120.99999999999999</v>
      </c>
      <c r="E196" s="27">
        <f t="shared" si="24"/>
        <v>113.99999999999999</v>
      </c>
      <c r="F196" s="75">
        <v>1</v>
      </c>
      <c r="G196" s="75">
        <v>4</v>
      </c>
      <c r="H196" s="62"/>
      <c r="I196" s="62"/>
      <c r="J196" s="62"/>
    </row>
    <row r="197" spans="1:10" x14ac:dyDescent="0.25">
      <c r="A197" s="75"/>
      <c r="B197" s="75"/>
      <c r="C197" s="76">
        <v>8.819444444444445E-2</v>
      </c>
      <c r="D197" s="16">
        <f t="shared" si="19"/>
        <v>127</v>
      </c>
      <c r="E197" s="27">
        <f t="shared" si="24"/>
        <v>120</v>
      </c>
      <c r="F197" s="75">
        <v>8</v>
      </c>
      <c r="G197" s="75"/>
      <c r="H197" s="62"/>
      <c r="I197" s="62"/>
      <c r="J197" s="62"/>
    </row>
    <row r="198" spans="1:10" x14ac:dyDescent="0.25">
      <c r="A198" s="75">
        <v>2</v>
      </c>
      <c r="B198" s="75">
        <v>20</v>
      </c>
      <c r="C198" s="76">
        <v>1.1111111111111112E-2</v>
      </c>
      <c r="D198" s="16">
        <f t="shared" si="19"/>
        <v>16</v>
      </c>
      <c r="E198" s="27">
        <f>D198-16</f>
        <v>0</v>
      </c>
      <c r="F198" s="75">
        <v>0</v>
      </c>
      <c r="G198" s="75"/>
      <c r="H198" s="62"/>
      <c r="I198" s="62"/>
      <c r="J198" s="62"/>
    </row>
    <row r="199" spans="1:10" x14ac:dyDescent="0.25">
      <c r="A199" s="75"/>
      <c r="B199" s="75"/>
      <c r="C199" s="76">
        <v>1.4583333333333332E-2</v>
      </c>
      <c r="D199" s="16">
        <f t="shared" si="19"/>
        <v>20.999999999999996</v>
      </c>
      <c r="E199" s="27">
        <f t="shared" ref="E199:E212" si="25">D199-16</f>
        <v>4.9999999999999964</v>
      </c>
      <c r="F199" s="75">
        <v>1</v>
      </c>
      <c r="G199" s="75">
        <v>3</v>
      </c>
      <c r="H199" s="62"/>
      <c r="I199" s="62"/>
      <c r="J199" s="62"/>
    </row>
    <row r="200" spans="1:10" x14ac:dyDescent="0.25">
      <c r="A200" s="75"/>
      <c r="B200" s="75"/>
      <c r="C200" s="76">
        <v>4.7916666666666663E-2</v>
      </c>
      <c r="D200" s="16">
        <f t="shared" si="19"/>
        <v>69</v>
      </c>
      <c r="E200" s="27">
        <f t="shared" si="25"/>
        <v>53</v>
      </c>
      <c r="F200" s="75">
        <v>1</v>
      </c>
      <c r="G200" s="75">
        <v>3</v>
      </c>
      <c r="H200" s="62"/>
      <c r="I200" s="62"/>
      <c r="J200" s="62"/>
    </row>
    <row r="201" spans="1:10" x14ac:dyDescent="0.25">
      <c r="A201" s="75"/>
      <c r="B201" s="75"/>
      <c r="C201" s="76">
        <v>6.8749999999999992E-2</v>
      </c>
      <c r="D201" s="16">
        <f t="shared" ref="D201:D235" si="26">C201*60*24</f>
        <v>98.999999999999972</v>
      </c>
      <c r="E201" s="27">
        <f t="shared" si="25"/>
        <v>82.999999999999972</v>
      </c>
      <c r="F201" s="75">
        <v>1</v>
      </c>
      <c r="G201" s="75">
        <v>3</v>
      </c>
      <c r="H201" s="62"/>
      <c r="I201" s="62"/>
      <c r="J201" s="62"/>
    </row>
    <row r="202" spans="1:10" x14ac:dyDescent="0.25">
      <c r="A202" s="75"/>
      <c r="B202" s="75"/>
      <c r="C202" s="76">
        <v>9.4444444444444442E-2</v>
      </c>
      <c r="D202" s="16">
        <f t="shared" si="26"/>
        <v>136</v>
      </c>
      <c r="E202" s="27">
        <f t="shared" si="25"/>
        <v>120</v>
      </c>
      <c r="F202" s="75">
        <v>8</v>
      </c>
      <c r="G202" s="75"/>
      <c r="H202" s="62"/>
      <c r="I202" s="62"/>
      <c r="J202" s="62"/>
    </row>
    <row r="203" spans="1:10" x14ac:dyDescent="0.25">
      <c r="A203" s="75">
        <v>2</v>
      </c>
      <c r="B203" s="75">
        <v>22</v>
      </c>
      <c r="C203" s="76">
        <v>1.1111111111111112E-2</v>
      </c>
      <c r="D203" s="16">
        <f t="shared" si="26"/>
        <v>16</v>
      </c>
      <c r="E203" s="27">
        <f t="shared" si="25"/>
        <v>0</v>
      </c>
      <c r="F203" s="75">
        <v>0</v>
      </c>
      <c r="G203" s="75"/>
      <c r="H203" s="62"/>
      <c r="I203" s="62"/>
      <c r="J203" s="62"/>
    </row>
    <row r="204" spans="1:10" x14ac:dyDescent="0.25">
      <c r="A204" s="75"/>
      <c r="B204" s="75"/>
      <c r="C204" s="76">
        <v>1.1805555555555555E-2</v>
      </c>
      <c r="D204" s="16">
        <f t="shared" si="26"/>
        <v>17</v>
      </c>
      <c r="E204" s="27">
        <f t="shared" si="25"/>
        <v>1</v>
      </c>
      <c r="F204" s="75">
        <v>1</v>
      </c>
      <c r="G204" s="75">
        <v>4</v>
      </c>
      <c r="H204" s="62"/>
      <c r="I204" s="62"/>
      <c r="J204" s="62"/>
    </row>
    <row r="205" spans="1:10" x14ac:dyDescent="0.25">
      <c r="A205" s="75"/>
      <c r="B205" s="75"/>
      <c r="C205" s="76">
        <v>1.4583333333333332E-2</v>
      </c>
      <c r="D205" s="16">
        <f t="shared" si="26"/>
        <v>20.999999999999996</v>
      </c>
      <c r="E205" s="27">
        <f t="shared" si="25"/>
        <v>4.9999999999999964</v>
      </c>
      <c r="F205" s="75">
        <v>1</v>
      </c>
      <c r="G205" s="75">
        <v>4</v>
      </c>
      <c r="H205" s="62"/>
      <c r="I205" s="62"/>
      <c r="J205" s="62"/>
    </row>
    <row r="206" spans="1:10" x14ac:dyDescent="0.25">
      <c r="A206" s="75"/>
      <c r="B206" s="75"/>
      <c r="C206" s="76">
        <v>1.7361111111111112E-2</v>
      </c>
      <c r="D206" s="16">
        <f t="shared" si="26"/>
        <v>25</v>
      </c>
      <c r="E206" s="27">
        <f t="shared" si="25"/>
        <v>9</v>
      </c>
      <c r="F206" s="75">
        <v>1</v>
      </c>
      <c r="G206" s="75">
        <v>4</v>
      </c>
      <c r="H206" s="62"/>
      <c r="I206" s="62"/>
      <c r="J206" s="62"/>
    </row>
    <row r="207" spans="1:10" x14ac:dyDescent="0.25">
      <c r="A207" s="75"/>
      <c r="B207" s="75"/>
      <c r="C207" s="76">
        <v>1.8749999999999999E-2</v>
      </c>
      <c r="D207" s="16">
        <f t="shared" si="26"/>
        <v>27</v>
      </c>
      <c r="E207" s="27">
        <f t="shared" si="25"/>
        <v>11</v>
      </c>
      <c r="F207" s="75">
        <v>1</v>
      </c>
      <c r="G207" s="75">
        <v>4</v>
      </c>
      <c r="H207" s="62"/>
      <c r="I207" s="62"/>
      <c r="J207" s="62"/>
    </row>
    <row r="208" spans="1:10" x14ac:dyDescent="0.25">
      <c r="A208" s="75"/>
      <c r="B208" s="75"/>
      <c r="C208" s="76">
        <v>2.2916666666666669E-2</v>
      </c>
      <c r="D208" s="16">
        <f t="shared" si="26"/>
        <v>33</v>
      </c>
      <c r="E208" s="27">
        <f t="shared" si="25"/>
        <v>17</v>
      </c>
      <c r="F208" s="75">
        <v>1</v>
      </c>
      <c r="G208" s="75">
        <v>3</v>
      </c>
      <c r="H208" s="62"/>
      <c r="I208" s="62"/>
      <c r="J208" s="62"/>
    </row>
    <row r="209" spans="1:10" x14ac:dyDescent="0.25">
      <c r="A209" s="75"/>
      <c r="B209" s="75"/>
      <c r="C209" s="76">
        <v>2.361111111111111E-2</v>
      </c>
      <c r="D209" s="16">
        <f t="shared" si="26"/>
        <v>34</v>
      </c>
      <c r="E209" s="27">
        <f t="shared" si="25"/>
        <v>18</v>
      </c>
      <c r="F209" s="75">
        <v>1</v>
      </c>
      <c r="G209" s="75">
        <v>3</v>
      </c>
      <c r="H209" s="62"/>
      <c r="I209" s="62"/>
      <c r="J209" s="62"/>
    </row>
    <row r="210" spans="1:10" x14ac:dyDescent="0.25">
      <c r="A210" s="75"/>
      <c r="B210" s="75"/>
      <c r="C210" s="76">
        <v>2.4305555555555556E-2</v>
      </c>
      <c r="D210" s="16">
        <f t="shared" si="26"/>
        <v>35</v>
      </c>
      <c r="E210" s="27">
        <f t="shared" si="25"/>
        <v>19</v>
      </c>
      <c r="F210" s="75">
        <v>1</v>
      </c>
      <c r="G210" s="75">
        <v>4</v>
      </c>
      <c r="H210" s="73"/>
      <c r="I210" s="73"/>
      <c r="J210" s="73"/>
    </row>
    <row r="211" spans="1:10" x14ac:dyDescent="0.25">
      <c r="A211" s="75"/>
      <c r="B211" s="75"/>
      <c r="C211" s="76">
        <v>3.7499999999999999E-2</v>
      </c>
      <c r="D211" s="16">
        <f t="shared" si="26"/>
        <v>54</v>
      </c>
      <c r="E211" s="27">
        <f t="shared" si="25"/>
        <v>38</v>
      </c>
      <c r="F211" s="75">
        <v>1</v>
      </c>
      <c r="G211" s="75">
        <v>5</v>
      </c>
      <c r="H211" s="73"/>
      <c r="I211" s="73"/>
      <c r="J211" s="73"/>
    </row>
    <row r="212" spans="1:10" x14ac:dyDescent="0.25">
      <c r="A212" s="75"/>
      <c r="B212" s="75"/>
      <c r="C212" s="76">
        <v>9.4444444444444442E-2</v>
      </c>
      <c r="D212" s="16">
        <f t="shared" si="26"/>
        <v>136</v>
      </c>
      <c r="E212" s="27">
        <f t="shared" si="25"/>
        <v>120</v>
      </c>
      <c r="F212" s="75">
        <v>8</v>
      </c>
      <c r="G212" s="75"/>
      <c r="H212" s="73"/>
      <c r="I212" s="73"/>
      <c r="J212" s="73"/>
    </row>
    <row r="213" spans="1:10" x14ac:dyDescent="0.25">
      <c r="A213" s="75">
        <v>2</v>
      </c>
      <c r="B213" s="75">
        <v>24</v>
      </c>
      <c r="C213" s="76">
        <v>1.0416666666666666E-2</v>
      </c>
      <c r="D213" s="16">
        <f t="shared" si="26"/>
        <v>15</v>
      </c>
      <c r="E213" s="27">
        <f>D213-15</f>
        <v>0</v>
      </c>
      <c r="F213" s="75">
        <v>0</v>
      </c>
      <c r="G213" s="75"/>
      <c r="H213" s="73"/>
      <c r="I213" s="73"/>
      <c r="J213" s="73"/>
    </row>
    <row r="214" spans="1:10" x14ac:dyDescent="0.25">
      <c r="A214" s="75"/>
      <c r="B214" s="75"/>
      <c r="C214" s="76">
        <v>1.1111111111111112E-2</v>
      </c>
      <c r="D214" s="16">
        <f t="shared" si="26"/>
        <v>16</v>
      </c>
      <c r="E214" s="27">
        <f t="shared" ref="E214:E220" si="27">D214-15</f>
        <v>1</v>
      </c>
      <c r="F214" s="75">
        <v>1</v>
      </c>
      <c r="G214" s="75">
        <v>3</v>
      </c>
      <c r="H214" s="73"/>
      <c r="I214" s="73"/>
      <c r="J214" s="73"/>
    </row>
    <row r="215" spans="1:10" x14ac:dyDescent="0.25">
      <c r="A215" s="75"/>
      <c r="B215" s="75"/>
      <c r="C215" s="76">
        <v>6.1111111111111116E-2</v>
      </c>
      <c r="D215" s="16">
        <f t="shared" si="26"/>
        <v>88</v>
      </c>
      <c r="E215" s="27">
        <f t="shared" si="27"/>
        <v>73</v>
      </c>
      <c r="F215" s="75">
        <v>1</v>
      </c>
      <c r="G215" s="75">
        <v>4</v>
      </c>
      <c r="H215" s="73"/>
      <c r="I215" s="73"/>
      <c r="J215" s="73"/>
    </row>
    <row r="216" spans="1:10" x14ac:dyDescent="0.25">
      <c r="A216" s="75"/>
      <c r="B216" s="75"/>
      <c r="C216" s="76">
        <v>6.25E-2</v>
      </c>
      <c r="D216" s="16">
        <f t="shared" si="26"/>
        <v>90</v>
      </c>
      <c r="E216" s="27">
        <f t="shared" si="27"/>
        <v>75</v>
      </c>
      <c r="F216" s="75">
        <v>1</v>
      </c>
      <c r="G216" s="75">
        <v>4</v>
      </c>
      <c r="H216" s="73"/>
      <c r="I216" s="73"/>
      <c r="J216" s="73"/>
    </row>
    <row r="217" spans="1:10" x14ac:dyDescent="0.25">
      <c r="A217" s="75"/>
      <c r="B217" s="75"/>
      <c r="C217" s="76">
        <v>6.6666666666666666E-2</v>
      </c>
      <c r="D217" s="16">
        <f t="shared" si="26"/>
        <v>96</v>
      </c>
      <c r="E217" s="27">
        <f t="shared" si="27"/>
        <v>81</v>
      </c>
      <c r="F217" s="75">
        <v>1</v>
      </c>
      <c r="G217" s="75">
        <v>3</v>
      </c>
      <c r="H217" s="73"/>
      <c r="I217" s="73"/>
      <c r="J217" s="73"/>
    </row>
    <row r="218" spans="1:10" x14ac:dyDescent="0.25">
      <c r="A218" s="75"/>
      <c r="B218" s="75"/>
      <c r="C218" s="76">
        <v>7.2916666666666671E-2</v>
      </c>
      <c r="D218" s="16">
        <f t="shared" si="26"/>
        <v>105</v>
      </c>
      <c r="E218" s="27">
        <f t="shared" si="27"/>
        <v>90</v>
      </c>
      <c r="F218" s="75">
        <v>1</v>
      </c>
      <c r="G218" s="75">
        <v>4</v>
      </c>
      <c r="H218" s="73"/>
      <c r="I218" s="73"/>
      <c r="J218" s="73"/>
    </row>
    <row r="219" spans="1:10" x14ac:dyDescent="0.25">
      <c r="A219" s="75"/>
      <c r="B219" s="75"/>
      <c r="C219" s="76">
        <v>9.3055555555555558E-2</v>
      </c>
      <c r="D219" s="16">
        <f t="shared" si="26"/>
        <v>134</v>
      </c>
      <c r="E219" s="27">
        <f t="shared" si="27"/>
        <v>119</v>
      </c>
      <c r="F219" s="75">
        <v>1</v>
      </c>
      <c r="G219" s="75">
        <v>4</v>
      </c>
      <c r="H219" s="73"/>
      <c r="I219" s="73"/>
      <c r="J219" s="73"/>
    </row>
    <row r="220" spans="1:10" x14ac:dyDescent="0.25">
      <c r="A220" s="75"/>
      <c r="B220" s="75"/>
      <c r="C220" s="76">
        <v>9.375E-2</v>
      </c>
      <c r="D220" s="16">
        <f t="shared" si="26"/>
        <v>135</v>
      </c>
      <c r="E220" s="27">
        <f t="shared" si="27"/>
        <v>120</v>
      </c>
      <c r="F220" s="75">
        <v>8</v>
      </c>
      <c r="G220" s="75"/>
      <c r="H220" s="73"/>
      <c r="I220" s="73"/>
      <c r="J220" s="73"/>
    </row>
    <row r="221" spans="1:10" x14ac:dyDescent="0.25">
      <c r="A221" s="75">
        <v>2</v>
      </c>
      <c r="B221" s="75">
        <v>26</v>
      </c>
      <c r="C221" s="76">
        <v>9.0277777777777787E-3</v>
      </c>
      <c r="D221" s="16">
        <f t="shared" si="26"/>
        <v>13.000000000000002</v>
      </c>
      <c r="E221" s="27">
        <f>D221-13</f>
        <v>0</v>
      </c>
      <c r="F221" s="75">
        <v>0</v>
      </c>
      <c r="G221" s="75"/>
      <c r="H221" s="73"/>
      <c r="I221" s="73"/>
      <c r="J221" s="73"/>
    </row>
    <row r="222" spans="1:10" x14ac:dyDescent="0.25">
      <c r="A222" s="75"/>
      <c r="B222" s="75"/>
      <c r="C222" s="76">
        <v>9.2361111111111116E-2</v>
      </c>
      <c r="D222" s="16">
        <f t="shared" si="26"/>
        <v>133</v>
      </c>
      <c r="E222" s="27">
        <f t="shared" ref="E222:E225" si="28">D222-13</f>
        <v>120</v>
      </c>
      <c r="F222" s="75">
        <v>8</v>
      </c>
      <c r="G222" s="75"/>
      <c r="H222" s="73"/>
      <c r="I222" s="73"/>
      <c r="J222" s="73"/>
    </row>
    <row r="223" spans="1:10" x14ac:dyDescent="0.25">
      <c r="A223" s="75">
        <v>2</v>
      </c>
      <c r="B223" s="75">
        <v>28</v>
      </c>
      <c r="C223" s="76">
        <v>9.0277777777777787E-3</v>
      </c>
      <c r="D223" s="16">
        <f t="shared" si="26"/>
        <v>13.000000000000002</v>
      </c>
      <c r="E223" s="27">
        <f t="shared" si="28"/>
        <v>0</v>
      </c>
      <c r="F223" s="75">
        <v>0</v>
      </c>
      <c r="G223" s="75"/>
      <c r="H223" s="73"/>
      <c r="I223" s="73"/>
      <c r="J223" s="73"/>
    </row>
    <row r="224" spans="1:10" x14ac:dyDescent="0.25">
      <c r="A224" s="75"/>
      <c r="B224" s="75"/>
      <c r="C224" s="76">
        <v>1.3888888888888888E-2</v>
      </c>
      <c r="D224" s="16">
        <f t="shared" si="26"/>
        <v>20</v>
      </c>
      <c r="E224" s="27">
        <f t="shared" si="28"/>
        <v>7</v>
      </c>
      <c r="F224" s="75">
        <v>1</v>
      </c>
      <c r="G224" s="75">
        <v>3</v>
      </c>
      <c r="H224" s="73"/>
      <c r="I224" s="73"/>
      <c r="J224" s="73"/>
    </row>
    <row r="225" spans="1:10" x14ac:dyDescent="0.25">
      <c r="A225" s="75"/>
      <c r="B225" s="75"/>
      <c r="C225" s="78">
        <v>9.2361111111111116E-2</v>
      </c>
      <c r="D225" s="16">
        <f t="shared" si="26"/>
        <v>133</v>
      </c>
      <c r="E225" s="27">
        <f t="shared" si="28"/>
        <v>120</v>
      </c>
      <c r="F225" s="79">
        <v>8</v>
      </c>
      <c r="G225" s="75"/>
      <c r="H225" s="73"/>
      <c r="I225" s="73"/>
      <c r="J225" s="73"/>
    </row>
    <row r="226" spans="1:10" x14ac:dyDescent="0.25">
      <c r="A226" s="75">
        <v>2</v>
      </c>
      <c r="B226" s="75">
        <v>30</v>
      </c>
      <c r="C226" s="78">
        <v>1.3194444444444444E-2</v>
      </c>
      <c r="D226" s="16">
        <f t="shared" si="26"/>
        <v>19</v>
      </c>
      <c r="E226" s="27">
        <f>D226-19</f>
        <v>0</v>
      </c>
      <c r="F226" s="79">
        <v>0</v>
      </c>
      <c r="G226" s="75"/>
      <c r="H226" s="73"/>
      <c r="I226" s="73"/>
      <c r="J226" s="73"/>
    </row>
    <row r="227" spans="1:10" x14ac:dyDescent="0.25">
      <c r="A227" s="75"/>
      <c r="B227" s="75"/>
      <c r="C227" s="76">
        <v>3.125E-2</v>
      </c>
      <c r="D227" s="16">
        <f t="shared" si="26"/>
        <v>45</v>
      </c>
      <c r="E227" s="27">
        <f t="shared" ref="E227:E235" si="29">D227-19</f>
        <v>26</v>
      </c>
      <c r="F227" s="75">
        <v>1</v>
      </c>
      <c r="G227" s="75">
        <v>3</v>
      </c>
      <c r="H227" s="73"/>
      <c r="I227" s="73"/>
      <c r="J227" s="73"/>
    </row>
    <row r="228" spans="1:10" x14ac:dyDescent="0.25">
      <c r="A228" s="75"/>
      <c r="B228" s="75"/>
      <c r="C228" s="76">
        <v>3.2638888888888891E-2</v>
      </c>
      <c r="D228" s="16">
        <f t="shared" si="26"/>
        <v>47</v>
      </c>
      <c r="E228" s="27">
        <f t="shared" si="29"/>
        <v>28</v>
      </c>
      <c r="F228" s="75">
        <v>1</v>
      </c>
      <c r="G228" s="75">
        <v>4</v>
      </c>
      <c r="H228" s="73"/>
      <c r="I228" s="73"/>
      <c r="J228" s="73"/>
    </row>
    <row r="229" spans="1:10" x14ac:dyDescent="0.25">
      <c r="A229" s="75"/>
      <c r="B229" s="75"/>
      <c r="C229" s="76">
        <v>3.4027777777777775E-2</v>
      </c>
      <c r="D229" s="16">
        <f t="shared" si="26"/>
        <v>49</v>
      </c>
      <c r="E229" s="27">
        <f t="shared" si="29"/>
        <v>30</v>
      </c>
      <c r="F229" s="75">
        <v>1</v>
      </c>
      <c r="G229" s="75">
        <v>3</v>
      </c>
      <c r="H229" s="73"/>
      <c r="I229" s="73"/>
      <c r="J229" s="73"/>
    </row>
    <row r="230" spans="1:10" x14ac:dyDescent="0.25">
      <c r="A230" s="75"/>
      <c r="B230" s="75"/>
      <c r="C230" s="76">
        <v>3.5416666666666666E-2</v>
      </c>
      <c r="D230" s="16">
        <f t="shared" si="26"/>
        <v>51</v>
      </c>
      <c r="E230" s="27">
        <f t="shared" si="29"/>
        <v>32</v>
      </c>
      <c r="F230" s="75">
        <v>1</v>
      </c>
      <c r="G230" s="75">
        <v>4</v>
      </c>
      <c r="H230" s="73"/>
      <c r="I230" s="73"/>
      <c r="J230" s="73"/>
    </row>
    <row r="231" spans="1:10" x14ac:dyDescent="0.25">
      <c r="A231" s="75"/>
      <c r="B231" s="75"/>
      <c r="C231" s="76">
        <v>5.5555555555555552E-2</v>
      </c>
      <c r="D231" s="16">
        <f t="shared" si="26"/>
        <v>80</v>
      </c>
      <c r="E231" s="27">
        <f t="shared" si="29"/>
        <v>61</v>
      </c>
      <c r="F231" s="75">
        <v>1</v>
      </c>
      <c r="G231" s="75">
        <v>4</v>
      </c>
      <c r="H231" s="73"/>
      <c r="I231" s="73"/>
      <c r="J231" s="73"/>
    </row>
    <row r="232" spans="1:10" x14ac:dyDescent="0.25">
      <c r="A232" s="75"/>
      <c r="B232" s="75"/>
      <c r="C232" s="76">
        <v>6.5972222222222224E-2</v>
      </c>
      <c r="D232" s="16">
        <f t="shared" si="26"/>
        <v>95</v>
      </c>
      <c r="E232" s="27">
        <f t="shared" si="29"/>
        <v>76</v>
      </c>
      <c r="F232" s="75">
        <v>1</v>
      </c>
      <c r="G232" s="75">
        <v>4</v>
      </c>
      <c r="H232" s="73"/>
      <c r="I232" s="73"/>
      <c r="J232" s="73"/>
    </row>
    <row r="233" spans="1:10" x14ac:dyDescent="0.25">
      <c r="A233" s="75"/>
      <c r="B233" s="75"/>
      <c r="C233" s="76">
        <v>7.0833333333333331E-2</v>
      </c>
      <c r="D233" s="16">
        <f t="shared" si="26"/>
        <v>102</v>
      </c>
      <c r="E233" s="27">
        <f t="shared" si="29"/>
        <v>83</v>
      </c>
      <c r="F233" s="75">
        <v>1</v>
      </c>
      <c r="G233" s="75">
        <v>4</v>
      </c>
      <c r="H233" s="73"/>
      <c r="I233" s="73"/>
      <c r="J233" s="73"/>
    </row>
    <row r="234" spans="1:10" x14ac:dyDescent="0.25">
      <c r="A234" s="75"/>
      <c r="B234" s="75"/>
      <c r="C234" s="76">
        <v>8.4722222222222213E-2</v>
      </c>
      <c r="D234" s="16">
        <f t="shared" si="26"/>
        <v>122</v>
      </c>
      <c r="E234" s="27">
        <f t="shared" si="29"/>
        <v>103</v>
      </c>
      <c r="F234" s="75">
        <v>1</v>
      </c>
      <c r="G234" s="75">
        <v>4</v>
      </c>
      <c r="H234" s="73"/>
      <c r="I234" s="73"/>
      <c r="J234" s="73"/>
    </row>
    <row r="235" spans="1:10" x14ac:dyDescent="0.25">
      <c r="A235" s="75"/>
      <c r="B235" s="75"/>
      <c r="C235" s="76">
        <v>9.6527777777777768E-2</v>
      </c>
      <c r="D235" s="16">
        <f t="shared" si="26"/>
        <v>139</v>
      </c>
      <c r="E235" s="27">
        <f t="shared" si="29"/>
        <v>120</v>
      </c>
      <c r="F235" s="75">
        <v>8</v>
      </c>
      <c r="G235" s="75"/>
      <c r="H235" s="73"/>
      <c r="I235" s="73"/>
      <c r="J235" s="73"/>
    </row>
    <row r="236" spans="1:10" x14ac:dyDescent="0.25">
      <c r="A236" s="75"/>
      <c r="B236" s="75"/>
      <c r="C236" s="76"/>
      <c r="D236" s="16"/>
      <c r="E236" s="27"/>
      <c r="F236" s="75"/>
      <c r="G236" s="75"/>
      <c r="H236" s="73"/>
      <c r="I236" s="73"/>
      <c r="J236" s="73"/>
    </row>
    <row r="237" spans="1:10" x14ac:dyDescent="0.25">
      <c r="A237" s="75"/>
      <c r="B237" s="75"/>
      <c r="C237" s="76"/>
      <c r="D237" s="16"/>
      <c r="E237" s="27"/>
      <c r="F237" s="75"/>
      <c r="G237" s="75"/>
      <c r="H237" s="73"/>
      <c r="I237" s="73"/>
      <c r="J237" s="73"/>
    </row>
    <row r="238" spans="1:10" x14ac:dyDescent="0.25">
      <c r="A238" s="75"/>
      <c r="B238" s="75"/>
      <c r="C238" s="76"/>
      <c r="D238" s="16"/>
      <c r="E238" s="27"/>
      <c r="F238" s="75"/>
      <c r="G238" s="75"/>
      <c r="H238" s="73"/>
      <c r="I238" s="73"/>
      <c r="J238" s="73"/>
    </row>
    <row r="239" spans="1:10" x14ac:dyDescent="0.25">
      <c r="A239" s="75"/>
      <c r="B239" s="75"/>
      <c r="C239" s="76"/>
      <c r="D239" s="16"/>
      <c r="E239" s="27"/>
      <c r="F239" s="75"/>
      <c r="G239" s="75"/>
      <c r="H239" s="73"/>
      <c r="I239" s="73"/>
      <c r="J239" s="73"/>
    </row>
    <row r="240" spans="1:10" x14ac:dyDescent="0.25">
      <c r="A240" s="75"/>
      <c r="B240" s="75"/>
      <c r="C240" s="76"/>
      <c r="D240" s="16"/>
      <c r="E240" s="27"/>
      <c r="F240" s="75"/>
      <c r="G240" s="75"/>
      <c r="H240" s="73"/>
      <c r="I240" s="73"/>
      <c r="J240" s="73"/>
    </row>
    <row r="241" spans="1:10" x14ac:dyDescent="0.25">
      <c r="A241" s="75"/>
      <c r="B241" s="75"/>
      <c r="C241" s="76"/>
      <c r="D241" s="16"/>
      <c r="E241" s="27"/>
      <c r="F241" s="75"/>
      <c r="G241" s="75"/>
      <c r="H241" s="73"/>
      <c r="I241" s="73"/>
      <c r="J241" s="73"/>
    </row>
    <row r="242" spans="1:10" x14ac:dyDescent="0.25">
      <c r="A242" s="75"/>
      <c r="B242" s="75"/>
      <c r="C242" s="76"/>
      <c r="D242" s="16"/>
      <c r="E242" s="27"/>
      <c r="F242" s="75"/>
      <c r="G242" s="75"/>
      <c r="H242" s="73"/>
      <c r="I242" s="73"/>
      <c r="J242" s="73"/>
    </row>
    <row r="243" spans="1:10" x14ac:dyDescent="0.25">
      <c r="A243" s="75"/>
      <c r="B243" s="75"/>
      <c r="C243" s="76"/>
      <c r="D243" s="16"/>
      <c r="E243" s="27"/>
      <c r="F243" s="75"/>
      <c r="G243" s="75"/>
      <c r="H243" s="73"/>
      <c r="I243" s="73"/>
      <c r="J243" s="73"/>
    </row>
    <row r="244" spans="1:10" x14ac:dyDescent="0.25">
      <c r="A244" s="75"/>
      <c r="B244" s="75"/>
      <c r="C244" s="76"/>
      <c r="D244" s="16"/>
      <c r="E244" s="27"/>
      <c r="F244" s="75"/>
      <c r="G244" s="75"/>
      <c r="H244" s="73"/>
      <c r="I244" s="73"/>
      <c r="J244" s="73"/>
    </row>
    <row r="245" spans="1:10" x14ac:dyDescent="0.25">
      <c r="A245" s="75"/>
      <c r="B245" s="75"/>
      <c r="C245" s="76"/>
      <c r="D245" s="16"/>
      <c r="E245" s="27"/>
      <c r="F245" s="75"/>
      <c r="G245" s="75"/>
      <c r="H245" s="73"/>
      <c r="I245" s="73"/>
      <c r="J245" s="73"/>
    </row>
    <row r="246" spans="1:10" x14ac:dyDescent="0.25">
      <c r="A246" s="75"/>
      <c r="B246" s="75"/>
      <c r="C246" s="76"/>
      <c r="D246" s="16"/>
      <c r="E246" s="27"/>
      <c r="F246" s="75"/>
      <c r="G246" s="75"/>
      <c r="H246" s="73"/>
      <c r="I246" s="73"/>
      <c r="J246" s="73"/>
    </row>
    <row r="247" spans="1:10" x14ac:dyDescent="0.25">
      <c r="A247" s="75"/>
      <c r="B247" s="75"/>
      <c r="C247" s="76"/>
      <c r="D247" s="16"/>
      <c r="E247" s="27"/>
      <c r="F247" s="75"/>
      <c r="G247" s="75"/>
      <c r="H247" s="73"/>
      <c r="I247" s="73"/>
      <c r="J247" s="73"/>
    </row>
    <row r="248" spans="1:10" x14ac:dyDescent="0.25">
      <c r="A248" s="75"/>
      <c r="B248" s="75"/>
      <c r="C248" s="76"/>
      <c r="D248" s="16"/>
      <c r="E248" s="27"/>
      <c r="F248" s="75"/>
      <c r="G248" s="75"/>
      <c r="H248" s="73"/>
      <c r="I248" s="73"/>
      <c r="J248" s="73"/>
    </row>
    <row r="249" spans="1:10" x14ac:dyDescent="0.25">
      <c r="A249" s="75"/>
      <c r="B249" s="75"/>
      <c r="C249" s="76"/>
      <c r="D249" s="16"/>
      <c r="E249" s="27"/>
      <c r="F249" s="75"/>
      <c r="G249" s="75"/>
      <c r="H249" s="73"/>
      <c r="I249" s="73"/>
      <c r="J249" s="73"/>
    </row>
    <row r="250" spans="1:10" x14ac:dyDescent="0.25">
      <c r="A250" s="75"/>
      <c r="B250" s="75"/>
      <c r="C250" s="76"/>
      <c r="D250" s="16"/>
      <c r="E250" s="27"/>
      <c r="F250" s="75"/>
      <c r="G250" s="75"/>
      <c r="H250" s="73"/>
      <c r="I250" s="73"/>
      <c r="J250" s="73"/>
    </row>
    <row r="251" spans="1:10" x14ac:dyDescent="0.25">
      <c r="A251" s="75"/>
      <c r="B251" s="75"/>
      <c r="C251" s="76"/>
      <c r="D251" s="16"/>
      <c r="E251" s="27"/>
      <c r="F251" s="75"/>
      <c r="G251" s="75"/>
      <c r="H251" s="73"/>
      <c r="I251" s="73"/>
      <c r="J251" s="73"/>
    </row>
    <row r="252" spans="1:10" x14ac:dyDescent="0.25">
      <c r="A252" s="75"/>
      <c r="B252" s="75"/>
      <c r="C252" s="76"/>
      <c r="D252" s="16"/>
      <c r="E252" s="27"/>
      <c r="F252" s="75"/>
      <c r="G252" s="75"/>
      <c r="H252" s="73"/>
      <c r="I252" s="73"/>
      <c r="J252" s="73"/>
    </row>
    <row r="253" spans="1:10" x14ac:dyDescent="0.25">
      <c r="A253" s="75"/>
      <c r="B253" s="75"/>
      <c r="C253" s="76"/>
      <c r="D253" s="16"/>
      <c r="E253" s="27"/>
      <c r="F253" s="75"/>
      <c r="G253" s="75"/>
      <c r="H253" s="73"/>
      <c r="I253" s="73"/>
      <c r="J253" s="73"/>
    </row>
    <row r="254" spans="1:10" x14ac:dyDescent="0.25">
      <c r="A254" s="75"/>
      <c r="B254" s="75"/>
      <c r="C254" s="76"/>
      <c r="D254" s="16"/>
      <c r="E254" s="27"/>
      <c r="F254" s="75"/>
      <c r="G254" s="75"/>
      <c r="H254" s="73"/>
      <c r="I254" s="73"/>
      <c r="J254" s="73"/>
    </row>
    <row r="255" spans="1:10" x14ac:dyDescent="0.25">
      <c r="A255" s="75"/>
      <c r="B255" s="75"/>
      <c r="C255" s="76"/>
      <c r="D255" s="16"/>
      <c r="E255" s="27"/>
      <c r="F255" s="75"/>
      <c r="G255" s="75"/>
      <c r="H255" s="73"/>
      <c r="I255" s="73"/>
      <c r="J255" s="73"/>
    </row>
    <row r="256" spans="1:10" x14ac:dyDescent="0.25">
      <c r="A256" s="75"/>
      <c r="B256" s="75"/>
      <c r="C256" s="76"/>
      <c r="D256" s="16"/>
      <c r="E256" s="27"/>
      <c r="F256" s="75"/>
      <c r="G256" s="75"/>
      <c r="H256" s="73"/>
      <c r="I256" s="73"/>
      <c r="J256" s="73"/>
    </row>
    <row r="257" spans="1:10" x14ac:dyDescent="0.25">
      <c r="A257" s="75"/>
      <c r="B257" s="75"/>
      <c r="C257" s="76"/>
      <c r="D257" s="16"/>
      <c r="E257" s="27"/>
      <c r="F257" s="75"/>
      <c r="G257" s="75"/>
      <c r="H257" s="73"/>
      <c r="I257" s="73"/>
      <c r="J257" s="73"/>
    </row>
    <row r="258" spans="1:10" x14ac:dyDescent="0.25">
      <c r="A258" s="75"/>
      <c r="B258" s="75"/>
      <c r="C258" s="76"/>
      <c r="D258" s="16"/>
      <c r="E258" s="27"/>
      <c r="F258" s="75"/>
      <c r="G258" s="75"/>
      <c r="H258" s="73"/>
      <c r="I258" s="73"/>
      <c r="J258" s="73"/>
    </row>
    <row r="259" spans="1:10" x14ac:dyDescent="0.25">
      <c r="A259" s="75"/>
      <c r="B259" s="75"/>
      <c r="C259" s="76"/>
      <c r="D259" s="16"/>
      <c r="E259" s="27"/>
      <c r="F259" s="75"/>
      <c r="G259" s="75"/>
      <c r="H259" s="73"/>
      <c r="I259" s="73"/>
      <c r="J259" s="73"/>
    </row>
    <row r="260" spans="1:10" x14ac:dyDescent="0.25">
      <c r="A260" s="75"/>
      <c r="B260" s="75"/>
      <c r="C260" s="76"/>
      <c r="D260" s="16"/>
      <c r="E260" s="27"/>
      <c r="F260" s="75"/>
      <c r="G260" s="75"/>
      <c r="H260" s="74"/>
      <c r="I260" s="74"/>
      <c r="J260" s="74"/>
    </row>
    <row r="261" spans="1:10" x14ac:dyDescent="0.25">
      <c r="A261" s="75"/>
      <c r="B261" s="75"/>
      <c r="C261" s="76"/>
      <c r="D261" s="16"/>
      <c r="E261" s="27"/>
      <c r="F261" s="75"/>
      <c r="G261" s="75"/>
      <c r="H261" s="74"/>
      <c r="I261" s="74"/>
      <c r="J261" s="74"/>
    </row>
    <row r="262" spans="1:10" x14ac:dyDescent="0.25">
      <c r="A262" s="75"/>
      <c r="B262" s="75"/>
      <c r="C262" s="76"/>
      <c r="D262" s="16"/>
      <c r="E262" s="27"/>
      <c r="F262" s="75"/>
      <c r="G262" s="75"/>
      <c r="H262" s="74"/>
      <c r="I262" s="74"/>
      <c r="J262" s="74"/>
    </row>
    <row r="263" spans="1:10" x14ac:dyDescent="0.25">
      <c r="A263" s="75"/>
      <c r="B263" s="75"/>
      <c r="C263" s="76"/>
      <c r="D263" s="16"/>
      <c r="E263" s="27"/>
      <c r="F263" s="75"/>
      <c r="G263" s="75"/>
      <c r="H263" s="74"/>
      <c r="I263" s="74"/>
      <c r="J263" s="74"/>
    </row>
    <row r="264" spans="1:10" x14ac:dyDescent="0.25">
      <c r="A264" s="75"/>
      <c r="B264" s="75"/>
      <c r="C264" s="76"/>
      <c r="D264" s="16"/>
      <c r="E264" s="27"/>
      <c r="F264" s="75"/>
      <c r="G264" s="75"/>
      <c r="H264" s="74"/>
      <c r="I264" s="74"/>
      <c r="J264" s="74"/>
    </row>
    <row r="265" spans="1:10" x14ac:dyDescent="0.25">
      <c r="A265" s="75"/>
      <c r="B265" s="75"/>
      <c r="C265" s="76"/>
      <c r="D265" s="16"/>
      <c r="E265" s="27"/>
      <c r="F265" s="75"/>
      <c r="G265" s="75"/>
      <c r="H265" s="74"/>
      <c r="I265" s="74"/>
      <c r="J265" s="74"/>
    </row>
    <row r="266" spans="1:10" x14ac:dyDescent="0.25">
      <c r="A266" s="75"/>
      <c r="B266" s="75"/>
      <c r="C266" s="76"/>
      <c r="D266" s="16"/>
      <c r="E266" s="27"/>
      <c r="F266" s="75"/>
      <c r="G266" s="75"/>
      <c r="H266" s="74"/>
      <c r="I266" s="74"/>
      <c r="J266" s="74"/>
    </row>
    <row r="267" spans="1:10" x14ac:dyDescent="0.25">
      <c r="A267" s="75"/>
      <c r="B267" s="75"/>
      <c r="C267" s="76"/>
      <c r="D267" s="16"/>
      <c r="E267" s="27"/>
      <c r="F267" s="75"/>
      <c r="G267" s="75"/>
      <c r="H267" s="74"/>
      <c r="I267" s="74"/>
      <c r="J267" s="74"/>
    </row>
    <row r="268" spans="1:10" x14ac:dyDescent="0.25">
      <c r="A268" s="75"/>
      <c r="B268" s="75"/>
      <c r="C268" s="76"/>
      <c r="D268" s="16"/>
      <c r="E268" s="27"/>
      <c r="F268" s="75"/>
      <c r="G268" s="75"/>
      <c r="H268" s="74"/>
      <c r="I268" s="74"/>
      <c r="J268" s="74"/>
    </row>
    <row r="269" spans="1:10" x14ac:dyDescent="0.25">
      <c r="A269" s="75"/>
      <c r="B269" s="75"/>
      <c r="C269" s="76"/>
      <c r="D269" s="16"/>
      <c r="E269" s="27"/>
      <c r="F269" s="75"/>
      <c r="G269" s="75"/>
      <c r="H269" s="74"/>
      <c r="I269" s="74"/>
      <c r="J269" s="74"/>
    </row>
    <row r="270" spans="1:10" x14ac:dyDescent="0.25">
      <c r="A270" s="75"/>
      <c r="B270" s="75"/>
      <c r="C270" s="76"/>
      <c r="D270" s="16"/>
      <c r="E270" s="27"/>
      <c r="F270" s="75"/>
      <c r="G270" s="75"/>
      <c r="H270" s="74"/>
      <c r="I270" s="74"/>
      <c r="J270" s="74"/>
    </row>
    <row r="271" spans="1:10" x14ac:dyDescent="0.25">
      <c r="A271" s="75"/>
      <c r="B271" s="75"/>
      <c r="C271" s="76"/>
      <c r="D271" s="16"/>
      <c r="E271" s="27"/>
      <c r="F271" s="75"/>
      <c r="G271" s="75"/>
      <c r="H271" s="74"/>
      <c r="I271" s="74"/>
      <c r="J271" s="74"/>
    </row>
    <row r="272" spans="1:10" x14ac:dyDescent="0.25">
      <c r="A272" s="75"/>
      <c r="B272" s="75"/>
      <c r="C272" s="76"/>
      <c r="D272" s="16"/>
      <c r="E272" s="27"/>
      <c r="F272" s="75"/>
      <c r="G272" s="75"/>
      <c r="H272" s="74"/>
      <c r="I272" s="74"/>
      <c r="J272" s="74"/>
    </row>
    <row r="273" spans="1:10" x14ac:dyDescent="0.25">
      <c r="A273" s="75"/>
      <c r="B273" s="75"/>
      <c r="C273" s="76"/>
      <c r="D273" s="16"/>
      <c r="E273" s="27"/>
      <c r="F273" s="75"/>
      <c r="G273" s="75"/>
      <c r="H273" s="74"/>
      <c r="I273" s="74"/>
      <c r="J273" s="74"/>
    </row>
    <row r="274" spans="1:10" x14ac:dyDescent="0.25">
      <c r="A274" s="75"/>
      <c r="B274" s="75"/>
      <c r="C274" s="76"/>
      <c r="D274" s="16"/>
      <c r="E274" s="27"/>
      <c r="F274" s="75"/>
      <c r="G274" s="75"/>
      <c r="H274" s="74"/>
      <c r="I274" s="74"/>
      <c r="J274" s="74"/>
    </row>
    <row r="275" spans="1:10" x14ac:dyDescent="0.25">
      <c r="A275" s="75"/>
      <c r="B275" s="75"/>
      <c r="C275" s="76"/>
      <c r="D275" s="16"/>
      <c r="E275" s="27"/>
      <c r="F275" s="75"/>
      <c r="G275" s="75"/>
      <c r="H275" s="74"/>
      <c r="I275" s="74"/>
      <c r="J275" s="74"/>
    </row>
    <row r="276" spans="1:10" x14ac:dyDescent="0.25">
      <c r="A276" s="75"/>
      <c r="B276" s="75"/>
      <c r="C276" s="76"/>
      <c r="D276" s="16"/>
      <c r="E276" s="27"/>
      <c r="F276" s="75"/>
      <c r="G276" s="75"/>
      <c r="H276" s="74"/>
      <c r="I276" s="74"/>
      <c r="J276" s="74"/>
    </row>
    <row r="277" spans="1:10" x14ac:dyDescent="0.25">
      <c r="A277" s="75"/>
      <c r="B277" s="75"/>
      <c r="C277" s="76"/>
      <c r="D277" s="16"/>
      <c r="E277" s="27"/>
      <c r="F277" s="75"/>
      <c r="G277" s="75"/>
      <c r="H277" s="74"/>
      <c r="I277" s="74"/>
      <c r="J277" s="74"/>
    </row>
    <row r="278" spans="1:10" x14ac:dyDescent="0.25">
      <c r="A278" s="75"/>
      <c r="B278" s="75"/>
      <c r="C278" s="76"/>
      <c r="D278" s="16"/>
      <c r="E278" s="27"/>
      <c r="F278" s="75"/>
      <c r="G278" s="75"/>
      <c r="H278" s="74"/>
      <c r="I278" s="74"/>
      <c r="J278" s="74"/>
    </row>
    <row r="279" spans="1:10" x14ac:dyDescent="0.25">
      <c r="A279" s="75"/>
      <c r="B279" s="75"/>
      <c r="C279" s="76"/>
      <c r="D279" s="16"/>
      <c r="E279" s="27"/>
      <c r="F279" s="75"/>
      <c r="G279" s="75"/>
      <c r="H279" s="74"/>
      <c r="I279" s="74"/>
      <c r="J279" s="74"/>
    </row>
    <row r="280" spans="1:10" x14ac:dyDescent="0.25">
      <c r="A280" s="75"/>
      <c r="B280" s="75"/>
      <c r="C280" s="76"/>
      <c r="D280" s="16"/>
      <c r="E280" s="27"/>
      <c r="F280" s="75"/>
      <c r="G280" s="75"/>
      <c r="H280" s="74"/>
      <c r="I280" s="74"/>
      <c r="J280" s="74"/>
    </row>
    <row r="281" spans="1:10" x14ac:dyDescent="0.25">
      <c r="A281" s="75"/>
      <c r="B281" s="75"/>
      <c r="C281" s="76"/>
      <c r="D281" s="16"/>
      <c r="E281" s="34"/>
      <c r="F281" s="75"/>
      <c r="G281" s="75"/>
      <c r="H281" s="74"/>
      <c r="I281" s="74"/>
      <c r="J281" s="74"/>
    </row>
    <row r="282" spans="1:10" x14ac:dyDescent="0.25">
      <c r="A282" s="75"/>
      <c r="B282" s="75"/>
      <c r="C282" s="76"/>
      <c r="D282" s="16"/>
      <c r="E282" s="34"/>
      <c r="F282" s="75"/>
      <c r="G282" s="75"/>
      <c r="H282" s="74"/>
      <c r="I282" s="74"/>
      <c r="J282" s="74"/>
    </row>
    <row r="283" spans="1:10" x14ac:dyDescent="0.25">
      <c r="A283" s="75"/>
      <c r="B283" s="75"/>
      <c r="C283" s="76"/>
      <c r="D283" s="16"/>
      <c r="E283" s="34"/>
      <c r="F283" s="75"/>
      <c r="G283" s="75"/>
      <c r="H283" s="74"/>
      <c r="I283" s="74"/>
      <c r="J283" s="74"/>
    </row>
    <row r="284" spans="1:10" x14ac:dyDescent="0.25">
      <c r="A284" s="75"/>
      <c r="B284" s="75"/>
      <c r="C284" s="76"/>
      <c r="D284" s="16"/>
      <c r="E284" s="34"/>
      <c r="F284" s="75"/>
      <c r="G284" s="75"/>
      <c r="H284" s="74"/>
      <c r="I284" s="74"/>
      <c r="J284" s="74"/>
    </row>
    <row r="285" spans="1:10" x14ac:dyDescent="0.25">
      <c r="A285" s="75"/>
      <c r="B285" s="75"/>
      <c r="C285" s="76"/>
      <c r="D285" s="16"/>
      <c r="E285" s="34"/>
      <c r="F285" s="75"/>
      <c r="G285" s="75"/>
      <c r="H285" s="74"/>
      <c r="I285" s="74"/>
      <c r="J285" s="74"/>
    </row>
    <row r="286" spans="1:10" x14ac:dyDescent="0.25">
      <c r="A286" s="75"/>
      <c r="B286" s="75"/>
      <c r="C286" s="76"/>
      <c r="D286" s="16"/>
      <c r="E286" s="34"/>
      <c r="F286" s="75"/>
      <c r="G286" s="75"/>
      <c r="H286" s="74"/>
      <c r="I286" s="74"/>
      <c r="J286" s="74"/>
    </row>
    <row r="287" spans="1:10" x14ac:dyDescent="0.25">
      <c r="A287" s="75"/>
      <c r="B287" s="75"/>
      <c r="C287" s="76"/>
      <c r="D287" s="16"/>
      <c r="E287" s="34"/>
      <c r="F287" s="75"/>
      <c r="G287" s="75"/>
      <c r="H287" s="74"/>
      <c r="I287" s="74"/>
      <c r="J287" s="74"/>
    </row>
    <row r="288" spans="1:10" x14ac:dyDescent="0.25">
      <c r="A288" s="75"/>
      <c r="B288" s="75"/>
      <c r="C288" s="76"/>
      <c r="D288" s="16"/>
      <c r="E288" s="34"/>
      <c r="F288" s="75"/>
      <c r="G288" s="75"/>
      <c r="H288" s="74"/>
      <c r="I288" s="74"/>
      <c r="J288" s="74"/>
    </row>
    <row r="289" spans="1:10" x14ac:dyDescent="0.25">
      <c r="A289" s="75"/>
      <c r="B289" s="75"/>
      <c r="C289" s="76"/>
      <c r="D289" s="16"/>
      <c r="E289" s="34"/>
      <c r="F289" s="75"/>
      <c r="G289" s="75"/>
      <c r="H289" s="74"/>
      <c r="I289" s="74"/>
      <c r="J289" s="74"/>
    </row>
    <row r="290" spans="1:10" x14ac:dyDescent="0.25">
      <c r="A290" s="75"/>
      <c r="B290" s="75"/>
      <c r="C290" s="76"/>
      <c r="D290" s="16"/>
      <c r="E290" s="34"/>
      <c r="F290" s="75"/>
      <c r="G290" s="75"/>
      <c r="H290" s="74"/>
      <c r="I290" s="74"/>
      <c r="J290" s="74"/>
    </row>
    <row r="291" spans="1:10" x14ac:dyDescent="0.25">
      <c r="A291" s="75"/>
      <c r="B291" s="75"/>
      <c r="C291" s="76"/>
      <c r="D291" s="16"/>
      <c r="E291" s="34"/>
      <c r="F291" s="75"/>
      <c r="G291" s="75"/>
      <c r="H291" s="74"/>
      <c r="I291" s="74"/>
      <c r="J291" s="74"/>
    </row>
    <row r="292" spans="1:10" x14ac:dyDescent="0.25">
      <c r="A292" s="75"/>
      <c r="B292" s="75"/>
      <c r="C292" s="76"/>
      <c r="D292" s="16"/>
      <c r="E292" s="34"/>
      <c r="F292" s="75"/>
      <c r="G292" s="75"/>
      <c r="H292" s="74"/>
      <c r="I292" s="74"/>
      <c r="J292" s="74"/>
    </row>
    <row r="293" spans="1:10" x14ac:dyDescent="0.25">
      <c r="A293" s="75"/>
      <c r="B293" s="75"/>
      <c r="C293" s="76"/>
      <c r="D293" s="16"/>
      <c r="E293" s="34"/>
      <c r="F293" s="75"/>
      <c r="G293" s="75"/>
      <c r="H293" s="74"/>
      <c r="I293" s="74"/>
      <c r="J293" s="74"/>
    </row>
    <row r="294" spans="1:10" x14ac:dyDescent="0.25">
      <c r="A294" s="75"/>
      <c r="B294" s="75"/>
      <c r="C294" s="76"/>
      <c r="D294" s="16"/>
      <c r="E294" s="34"/>
      <c r="F294" s="75"/>
      <c r="G294" s="75"/>
      <c r="H294" s="74"/>
      <c r="I294" s="74"/>
      <c r="J294" s="74"/>
    </row>
    <row r="295" spans="1:10" x14ac:dyDescent="0.25">
      <c r="A295" s="75"/>
      <c r="B295" s="75"/>
      <c r="C295" s="76"/>
      <c r="D295" s="16"/>
      <c r="E295" s="34"/>
      <c r="F295" s="75"/>
      <c r="G295" s="75"/>
      <c r="H295" s="74"/>
      <c r="I295" s="74"/>
      <c r="J295" s="74"/>
    </row>
    <row r="296" spans="1:10" x14ac:dyDescent="0.25">
      <c r="A296" s="75"/>
      <c r="B296" s="75"/>
      <c r="C296" s="76"/>
      <c r="D296" s="16"/>
      <c r="E296" s="34"/>
      <c r="F296" s="75"/>
      <c r="G296" s="75"/>
      <c r="H296" s="74"/>
      <c r="I296" s="74"/>
      <c r="J296" s="74"/>
    </row>
    <row r="297" spans="1:10" x14ac:dyDescent="0.25">
      <c r="A297" s="75"/>
      <c r="B297" s="75"/>
      <c r="C297" s="76"/>
      <c r="D297" s="16"/>
      <c r="E297" s="34"/>
      <c r="F297" s="75"/>
      <c r="G297" s="75"/>
      <c r="H297" s="74"/>
      <c r="I297" s="74"/>
      <c r="J297" s="74"/>
    </row>
    <row r="298" spans="1:10" x14ac:dyDescent="0.25">
      <c r="A298" s="75"/>
      <c r="B298" s="75"/>
      <c r="C298" s="76"/>
      <c r="D298" s="16"/>
      <c r="E298" s="34"/>
      <c r="F298" s="75"/>
      <c r="G298" s="75"/>
      <c r="H298" s="74"/>
      <c r="I298" s="74"/>
      <c r="J298" s="74"/>
    </row>
    <row r="299" spans="1:10" x14ac:dyDescent="0.25">
      <c r="A299" s="75"/>
      <c r="B299" s="75"/>
      <c r="C299" s="76"/>
      <c r="D299" s="16"/>
      <c r="E299" s="34"/>
      <c r="F299" s="75"/>
      <c r="G299" s="75"/>
      <c r="H299" s="74"/>
      <c r="I299" s="74"/>
      <c r="J299" s="74"/>
    </row>
    <row r="300" spans="1:10" x14ac:dyDescent="0.25">
      <c r="A300" s="75"/>
      <c r="B300" s="75"/>
      <c r="C300" s="76"/>
      <c r="D300" s="16"/>
      <c r="E300" s="34"/>
      <c r="F300" s="75"/>
      <c r="G300" s="75"/>
      <c r="H300" s="74"/>
      <c r="I300" s="74"/>
      <c r="J300" s="74"/>
    </row>
    <row r="301" spans="1:10" x14ac:dyDescent="0.25">
      <c r="A301" s="75"/>
      <c r="B301" s="75"/>
      <c r="C301" s="76"/>
      <c r="D301" s="16"/>
      <c r="E301" s="34"/>
      <c r="F301" s="75"/>
      <c r="G301" s="75"/>
      <c r="H301" s="74"/>
      <c r="I301" s="74"/>
      <c r="J301" s="74"/>
    </row>
    <row r="302" spans="1:10" x14ac:dyDescent="0.25">
      <c r="A302" s="75"/>
      <c r="B302" s="75"/>
      <c r="C302" s="76"/>
      <c r="D302" s="16"/>
      <c r="E302" s="34"/>
      <c r="F302" s="75"/>
      <c r="G302" s="75"/>
      <c r="H302" s="74"/>
      <c r="I302" s="74"/>
      <c r="J302" s="74"/>
    </row>
    <row r="303" spans="1:10" x14ac:dyDescent="0.25">
      <c r="A303" s="75"/>
      <c r="B303" s="75"/>
      <c r="C303" s="76"/>
      <c r="D303" s="16"/>
      <c r="E303" s="34"/>
      <c r="F303" s="75"/>
      <c r="G303" s="75"/>
      <c r="H303" s="74"/>
      <c r="I303" s="74"/>
      <c r="J303" s="74"/>
    </row>
    <row r="304" spans="1:10" x14ac:dyDescent="0.25">
      <c r="A304" s="75"/>
      <c r="B304" s="75"/>
      <c r="C304" s="76"/>
      <c r="D304" s="16"/>
      <c r="E304" s="34"/>
      <c r="F304" s="75"/>
      <c r="G304" s="75"/>
      <c r="H304" s="74"/>
      <c r="I304" s="74"/>
      <c r="J304" s="74"/>
    </row>
    <row r="305" spans="1:10" x14ac:dyDescent="0.25">
      <c r="A305" s="75"/>
      <c r="B305" s="75"/>
      <c r="C305" s="76"/>
      <c r="D305" s="16"/>
      <c r="E305" s="34"/>
      <c r="F305" s="75"/>
      <c r="G305" s="75"/>
      <c r="H305" s="74"/>
      <c r="I305" s="74"/>
      <c r="J305" s="74"/>
    </row>
    <row r="306" spans="1:10" x14ac:dyDescent="0.25">
      <c r="A306" s="75"/>
      <c r="B306" s="75"/>
      <c r="C306" s="76"/>
      <c r="D306" s="16"/>
      <c r="E306" s="34"/>
      <c r="F306" s="75"/>
      <c r="G306" s="75"/>
      <c r="H306" s="74"/>
      <c r="I306" s="74"/>
      <c r="J306" s="74"/>
    </row>
    <row r="307" spans="1:10" x14ac:dyDescent="0.25">
      <c r="A307" s="75"/>
      <c r="B307" s="75"/>
      <c r="C307" s="76"/>
      <c r="D307" s="16"/>
      <c r="E307" s="34"/>
      <c r="F307" s="75"/>
      <c r="G307" s="75"/>
      <c r="H307" s="74"/>
      <c r="I307" s="74"/>
      <c r="J307" s="74"/>
    </row>
    <row r="308" spans="1:10" x14ac:dyDescent="0.25">
      <c r="A308" s="75"/>
      <c r="B308" s="75"/>
      <c r="C308" s="76"/>
      <c r="D308" s="16"/>
      <c r="E308" s="34"/>
      <c r="F308" s="75"/>
      <c r="G308" s="75"/>
      <c r="H308" s="74"/>
      <c r="I308" s="74"/>
      <c r="J308" s="74"/>
    </row>
    <row r="309" spans="1:10" x14ac:dyDescent="0.25">
      <c r="A309" s="75"/>
      <c r="B309" s="75"/>
      <c r="C309" s="76"/>
      <c r="D309" s="16"/>
      <c r="E309" s="34"/>
      <c r="F309" s="75"/>
      <c r="G309" s="75"/>
      <c r="H309" s="74"/>
      <c r="I309" s="74"/>
      <c r="J309" s="74"/>
    </row>
    <row r="310" spans="1:10" x14ac:dyDescent="0.25">
      <c r="A310" s="75"/>
      <c r="B310" s="75"/>
      <c r="C310" s="76"/>
      <c r="D310" s="16"/>
      <c r="E310" s="34"/>
      <c r="F310" s="75"/>
      <c r="G310" s="75"/>
      <c r="H310" s="74"/>
      <c r="I310" s="74"/>
      <c r="J310" s="74"/>
    </row>
    <row r="311" spans="1:10" x14ac:dyDescent="0.25">
      <c r="A311" s="75"/>
      <c r="B311" s="75"/>
      <c r="C311" s="76"/>
      <c r="D311" s="16"/>
      <c r="E311" s="34"/>
      <c r="F311" s="75"/>
      <c r="G311" s="75"/>
      <c r="H311" s="74"/>
      <c r="I311" s="74"/>
      <c r="J311" s="74"/>
    </row>
    <row r="312" spans="1:10" x14ac:dyDescent="0.25">
      <c r="A312" s="75"/>
      <c r="B312" s="75"/>
      <c r="C312" s="76"/>
      <c r="D312" s="16"/>
      <c r="E312" s="34"/>
      <c r="F312" s="75"/>
      <c r="G312" s="75"/>
      <c r="H312" s="74"/>
      <c r="I312" s="74"/>
      <c r="J312" s="74"/>
    </row>
    <row r="313" spans="1:10" x14ac:dyDescent="0.25">
      <c r="A313" s="75"/>
      <c r="B313" s="75"/>
      <c r="C313" s="76"/>
      <c r="D313" s="16"/>
      <c r="E313" s="34"/>
      <c r="F313" s="75"/>
      <c r="G313" s="75"/>
      <c r="H313" s="74"/>
      <c r="I313" s="74"/>
      <c r="J313" s="74"/>
    </row>
    <row r="314" spans="1:10" x14ac:dyDescent="0.25">
      <c r="A314" s="75"/>
      <c r="B314" s="75"/>
      <c r="C314" s="76"/>
      <c r="D314" s="16"/>
      <c r="E314" s="34"/>
      <c r="F314" s="75"/>
      <c r="G314" s="75"/>
      <c r="H314" s="74"/>
      <c r="I314" s="74"/>
      <c r="J314" s="74"/>
    </row>
    <row r="315" spans="1:10" x14ac:dyDescent="0.25">
      <c r="A315" s="75"/>
      <c r="B315" s="75"/>
      <c r="C315" s="76"/>
      <c r="D315" s="16"/>
      <c r="E315" s="34"/>
      <c r="F315" s="75"/>
      <c r="G315" s="75"/>
      <c r="H315" s="74"/>
      <c r="I315" s="74"/>
      <c r="J315" s="74"/>
    </row>
    <row r="316" spans="1:10" x14ac:dyDescent="0.25">
      <c r="A316" s="75"/>
      <c r="B316" s="75"/>
      <c r="C316" s="76"/>
      <c r="D316" s="16"/>
      <c r="E316" s="34"/>
      <c r="F316" s="75"/>
      <c r="G316" s="75"/>
      <c r="H316" s="74"/>
      <c r="I316" s="74"/>
      <c r="J316" s="74"/>
    </row>
    <row r="317" spans="1:10" x14ac:dyDescent="0.25">
      <c r="A317" s="75"/>
      <c r="B317" s="75"/>
      <c r="C317" s="76"/>
      <c r="D317" s="16"/>
      <c r="E317" s="34"/>
      <c r="F317" s="75"/>
      <c r="G317" s="75"/>
      <c r="H317" s="74"/>
      <c r="I317" s="74"/>
      <c r="J317" s="74"/>
    </row>
    <row r="318" spans="1:10" x14ac:dyDescent="0.25">
      <c r="A318" s="75"/>
      <c r="B318" s="75"/>
      <c r="C318" s="76"/>
      <c r="D318" s="16"/>
      <c r="E318" s="34"/>
      <c r="F318" s="75"/>
      <c r="G318" s="75"/>
      <c r="H318" s="74"/>
      <c r="I318" s="74"/>
      <c r="J318" s="74"/>
    </row>
    <row r="319" spans="1:10" x14ac:dyDescent="0.25">
      <c r="A319" s="75"/>
      <c r="B319" s="75"/>
      <c r="C319" s="76"/>
      <c r="D319" s="16"/>
      <c r="E319" s="34"/>
      <c r="F319" s="75"/>
      <c r="G319" s="75"/>
      <c r="H319" s="74"/>
      <c r="I319" s="74"/>
      <c r="J319" s="74"/>
    </row>
    <row r="320" spans="1:10" x14ac:dyDescent="0.25">
      <c r="A320" s="75"/>
      <c r="B320" s="75"/>
      <c r="C320" s="76"/>
      <c r="D320" s="16"/>
      <c r="E320" s="34"/>
      <c r="F320" s="75"/>
      <c r="G320" s="75"/>
      <c r="H320" s="74"/>
      <c r="I320" s="74"/>
      <c r="J320" s="74"/>
    </row>
    <row r="321" spans="1:10" x14ac:dyDescent="0.25">
      <c r="A321" s="75"/>
      <c r="B321" s="75"/>
      <c r="C321" s="76"/>
      <c r="D321" s="16"/>
      <c r="E321" s="34"/>
      <c r="F321" s="75"/>
      <c r="G321" s="75"/>
      <c r="H321" s="74"/>
      <c r="I321" s="74"/>
      <c r="J321" s="74"/>
    </row>
    <row r="322" spans="1:10" x14ac:dyDescent="0.25">
      <c r="A322" s="75"/>
      <c r="B322" s="75"/>
      <c r="C322" s="76"/>
      <c r="D322" s="16"/>
      <c r="E322" s="34"/>
      <c r="F322" s="75"/>
      <c r="G322" s="75"/>
      <c r="H322" s="74"/>
      <c r="I322" s="74"/>
      <c r="J322" s="74"/>
    </row>
    <row r="323" spans="1:10" x14ac:dyDescent="0.25">
      <c r="A323" s="75"/>
      <c r="B323" s="75"/>
      <c r="C323" s="76"/>
      <c r="D323" s="16"/>
      <c r="E323" s="34"/>
      <c r="F323" s="75"/>
      <c r="G323" s="75"/>
      <c r="H323" s="74"/>
      <c r="I323" s="74"/>
      <c r="J323" s="74"/>
    </row>
    <row r="324" spans="1:10" x14ac:dyDescent="0.25">
      <c r="A324" s="75"/>
      <c r="B324" s="75"/>
      <c r="C324" s="76"/>
      <c r="D324" s="16"/>
      <c r="E324" s="34"/>
      <c r="F324" s="75"/>
      <c r="G324" s="75"/>
      <c r="H324" s="74"/>
      <c r="I324" s="74"/>
      <c r="J324" s="74"/>
    </row>
    <row r="325" spans="1:10" x14ac:dyDescent="0.25">
      <c r="A325" s="75"/>
      <c r="B325" s="75"/>
      <c r="C325" s="76"/>
      <c r="D325" s="16"/>
      <c r="E325" s="34"/>
      <c r="F325" s="75"/>
      <c r="G325" s="75"/>
      <c r="H325" s="74"/>
      <c r="I325" s="74"/>
      <c r="J325" s="74"/>
    </row>
    <row r="326" spans="1:10" x14ac:dyDescent="0.25">
      <c r="A326" s="75"/>
      <c r="B326" s="75"/>
      <c r="C326" s="76"/>
      <c r="D326" s="16"/>
      <c r="E326" s="34"/>
      <c r="F326" s="75"/>
      <c r="G326" s="75"/>
      <c r="H326" s="74"/>
      <c r="I326" s="74"/>
      <c r="J326" s="74"/>
    </row>
    <row r="327" spans="1:10" x14ac:dyDescent="0.25">
      <c r="A327" s="75"/>
      <c r="B327" s="75"/>
      <c r="C327" s="76"/>
      <c r="D327" s="16"/>
      <c r="E327" s="34"/>
      <c r="F327" s="75"/>
      <c r="G327" s="75"/>
      <c r="H327" s="74"/>
      <c r="I327" s="74"/>
      <c r="J327" s="74"/>
    </row>
    <row r="328" spans="1:10" x14ac:dyDescent="0.25">
      <c r="A328" s="75"/>
      <c r="B328" s="75"/>
      <c r="C328" s="76"/>
      <c r="D328" s="16"/>
      <c r="E328" s="34"/>
      <c r="F328" s="75"/>
      <c r="G328" s="75"/>
      <c r="H328" s="74"/>
      <c r="I328" s="74"/>
      <c r="J328" s="74"/>
    </row>
    <row r="329" spans="1:10" x14ac:dyDescent="0.25">
      <c r="A329" s="75"/>
      <c r="B329" s="75"/>
      <c r="C329" s="76"/>
      <c r="D329" s="16"/>
      <c r="E329" s="34"/>
      <c r="F329" s="75"/>
      <c r="G329" s="75"/>
      <c r="H329" s="74"/>
      <c r="I329" s="74"/>
      <c r="J329" s="74"/>
    </row>
    <row r="330" spans="1:10" x14ac:dyDescent="0.25">
      <c r="A330" s="75"/>
      <c r="B330" s="75"/>
      <c r="C330" s="76"/>
      <c r="D330" s="16"/>
      <c r="E330" s="34"/>
      <c r="F330" s="75"/>
      <c r="G330" s="75"/>
      <c r="H330" s="74"/>
      <c r="I330" s="74"/>
      <c r="J330" s="74"/>
    </row>
    <row r="331" spans="1:10" x14ac:dyDescent="0.25">
      <c r="A331" s="75"/>
      <c r="B331" s="75"/>
      <c r="C331" s="76"/>
      <c r="D331" s="16"/>
      <c r="E331" s="34"/>
      <c r="F331" s="75"/>
      <c r="G331" s="75"/>
      <c r="H331" s="74"/>
      <c r="I331" s="74"/>
      <c r="J331" s="74"/>
    </row>
    <row r="332" spans="1:10" x14ac:dyDescent="0.25">
      <c r="A332" s="75"/>
      <c r="B332" s="75"/>
      <c r="C332" s="76"/>
      <c r="D332" s="16"/>
      <c r="E332" s="34"/>
      <c r="F332" s="75"/>
      <c r="G332" s="75"/>
      <c r="H332" s="74"/>
      <c r="I332" s="74"/>
      <c r="J332" s="74"/>
    </row>
    <row r="333" spans="1:10" x14ac:dyDescent="0.25">
      <c r="A333" s="75"/>
      <c r="B333" s="75"/>
      <c r="C333" s="76"/>
      <c r="D333" s="16"/>
      <c r="E333" s="34"/>
      <c r="F333" s="75"/>
      <c r="G333" s="75"/>
      <c r="H333" s="74"/>
      <c r="I333" s="74"/>
      <c r="J333" s="74"/>
    </row>
    <row r="334" spans="1:10" x14ac:dyDescent="0.25">
      <c r="A334" s="75"/>
      <c r="B334" s="75"/>
      <c r="C334" s="76"/>
      <c r="D334" s="16"/>
      <c r="E334" s="34"/>
      <c r="F334" s="75"/>
      <c r="G334" s="75"/>
      <c r="H334" s="74"/>
      <c r="I334" s="74"/>
      <c r="J334" s="74"/>
    </row>
    <row r="335" spans="1:10" x14ac:dyDescent="0.25">
      <c r="A335" s="75"/>
      <c r="B335" s="75"/>
      <c r="C335" s="76"/>
      <c r="D335" s="16"/>
      <c r="E335" s="34"/>
      <c r="F335" s="75"/>
      <c r="G335" s="75"/>
      <c r="H335" s="74"/>
      <c r="I335" s="74"/>
      <c r="J335" s="74"/>
    </row>
    <row r="336" spans="1:10" x14ac:dyDescent="0.25">
      <c r="A336" s="75"/>
      <c r="B336" s="75"/>
      <c r="C336" s="76"/>
      <c r="D336" s="16"/>
      <c r="E336" s="34"/>
      <c r="F336" s="75"/>
      <c r="G336" s="75"/>
      <c r="H336" s="74"/>
      <c r="I336" s="74"/>
      <c r="J336" s="74"/>
    </row>
    <row r="337" spans="1:10" x14ac:dyDescent="0.25">
      <c r="A337" s="75"/>
      <c r="B337" s="75"/>
      <c r="C337" s="76"/>
      <c r="D337" s="16"/>
      <c r="E337" s="34"/>
      <c r="F337" s="75"/>
      <c r="G337" s="75"/>
      <c r="H337" s="74"/>
      <c r="I337" s="74"/>
      <c r="J337" s="74"/>
    </row>
    <row r="338" spans="1:10" x14ac:dyDescent="0.25">
      <c r="A338" s="75"/>
      <c r="B338" s="75"/>
      <c r="C338" s="76"/>
      <c r="D338" s="16"/>
      <c r="E338" s="34"/>
      <c r="F338" s="75"/>
      <c r="G338" s="75"/>
      <c r="H338" s="74"/>
      <c r="I338" s="74"/>
      <c r="J338" s="74"/>
    </row>
    <row r="339" spans="1:10" x14ac:dyDescent="0.25">
      <c r="A339" s="75"/>
      <c r="B339" s="75"/>
      <c r="C339" s="76"/>
      <c r="D339" s="16"/>
      <c r="E339" s="34"/>
      <c r="F339" s="75"/>
      <c r="G339" s="75"/>
      <c r="H339" s="74"/>
      <c r="I339" s="74"/>
      <c r="J339" s="74"/>
    </row>
    <row r="340" spans="1:10" x14ac:dyDescent="0.25">
      <c r="A340" s="75"/>
      <c r="B340" s="75"/>
      <c r="C340" s="76"/>
      <c r="D340" s="16"/>
      <c r="E340" s="34"/>
      <c r="F340" s="75"/>
      <c r="G340" s="75"/>
      <c r="H340" s="74"/>
      <c r="I340" s="74"/>
      <c r="J340" s="74"/>
    </row>
    <row r="341" spans="1:10" x14ac:dyDescent="0.25">
      <c r="A341" s="75"/>
      <c r="B341" s="75"/>
      <c r="C341" s="76"/>
      <c r="D341" s="16"/>
      <c r="E341" s="34"/>
      <c r="F341" s="75"/>
      <c r="G341" s="75"/>
      <c r="H341" s="74"/>
      <c r="I341" s="74"/>
      <c r="J341" s="74"/>
    </row>
    <row r="342" spans="1:10" x14ac:dyDescent="0.25">
      <c r="A342" s="75"/>
      <c r="B342" s="75"/>
      <c r="C342" s="76"/>
      <c r="D342" s="16"/>
      <c r="E342" s="34"/>
      <c r="F342" s="75"/>
      <c r="G342" s="75"/>
      <c r="H342" s="74"/>
      <c r="I342" s="74"/>
      <c r="J342" s="74"/>
    </row>
    <row r="343" spans="1:10" x14ac:dyDescent="0.25">
      <c r="A343" s="75"/>
      <c r="B343" s="75"/>
      <c r="C343" s="76"/>
      <c r="D343" s="16"/>
      <c r="E343" s="34"/>
      <c r="F343" s="75"/>
      <c r="G343" s="75"/>
      <c r="H343" s="74"/>
      <c r="I343" s="74"/>
      <c r="J343" s="74"/>
    </row>
    <row r="344" spans="1:10" x14ac:dyDescent="0.25">
      <c r="A344" s="75"/>
      <c r="B344" s="75"/>
      <c r="C344" s="76"/>
      <c r="D344" s="16"/>
      <c r="E344" s="34"/>
      <c r="F344" s="75"/>
      <c r="G344" s="75"/>
      <c r="H344" s="74"/>
      <c r="I344" s="74"/>
      <c r="J344" s="74"/>
    </row>
    <row r="345" spans="1:10" x14ac:dyDescent="0.25">
      <c r="A345" s="75"/>
      <c r="B345" s="75"/>
      <c r="C345" s="76"/>
      <c r="D345" s="16"/>
      <c r="E345" s="34"/>
      <c r="F345" s="75"/>
      <c r="G345" s="75"/>
      <c r="H345" s="74"/>
      <c r="I345" s="74"/>
      <c r="J345" s="74"/>
    </row>
    <row r="346" spans="1:10" x14ac:dyDescent="0.25">
      <c r="A346" s="75"/>
      <c r="B346" s="75"/>
      <c r="C346" s="76"/>
      <c r="D346" s="16"/>
      <c r="E346" s="34"/>
      <c r="F346" s="75"/>
      <c r="G346" s="75"/>
      <c r="H346" s="74"/>
      <c r="I346" s="74"/>
      <c r="J346" s="74"/>
    </row>
    <row r="347" spans="1:10" x14ac:dyDescent="0.25">
      <c r="A347" s="75"/>
      <c r="B347" s="75"/>
      <c r="C347" s="76"/>
      <c r="D347" s="16"/>
      <c r="E347" s="34"/>
      <c r="F347" s="75"/>
      <c r="G347" s="75"/>
      <c r="H347" s="74"/>
      <c r="I347" s="74"/>
      <c r="J347" s="74"/>
    </row>
    <row r="348" spans="1:10" x14ac:dyDescent="0.25">
      <c r="A348" s="75"/>
      <c r="B348" s="75"/>
      <c r="C348" s="76"/>
      <c r="D348" s="16"/>
      <c r="E348" s="34"/>
      <c r="F348" s="75"/>
      <c r="G348" s="75"/>
      <c r="H348" s="74"/>
      <c r="I348" s="74"/>
      <c r="J348" s="74"/>
    </row>
    <row r="349" spans="1:10" x14ac:dyDescent="0.25">
      <c r="A349" s="75"/>
      <c r="B349" s="75"/>
      <c r="C349" s="76"/>
      <c r="D349" s="16"/>
      <c r="E349" s="34"/>
      <c r="F349" s="75"/>
      <c r="G349" s="75"/>
      <c r="H349" s="74"/>
      <c r="I349" s="74"/>
      <c r="J349" s="74"/>
    </row>
    <row r="350" spans="1:10" x14ac:dyDescent="0.25">
      <c r="A350" s="75"/>
      <c r="B350" s="75"/>
      <c r="C350" s="76"/>
      <c r="D350" s="16"/>
      <c r="E350" s="34"/>
      <c r="F350" s="75"/>
      <c r="G350" s="75"/>
      <c r="H350" s="74"/>
      <c r="I350" s="74"/>
      <c r="J350" s="74"/>
    </row>
    <row r="351" spans="1:10" x14ac:dyDescent="0.25">
      <c r="A351" s="75"/>
      <c r="B351" s="75"/>
      <c r="C351" s="76"/>
      <c r="D351" s="16"/>
      <c r="E351" s="34"/>
      <c r="F351" s="75"/>
      <c r="G351" s="75"/>
      <c r="H351" s="74"/>
      <c r="I351" s="74"/>
      <c r="J351" s="74"/>
    </row>
    <row r="352" spans="1:10" x14ac:dyDescent="0.25">
      <c r="A352" s="75"/>
      <c r="B352" s="75"/>
      <c r="C352" s="76"/>
      <c r="D352" s="16"/>
      <c r="E352" s="34"/>
      <c r="F352" s="75"/>
      <c r="G352" s="75"/>
      <c r="H352" s="74"/>
      <c r="I352" s="74"/>
      <c r="J352" s="74"/>
    </row>
    <row r="353" spans="1:10" x14ac:dyDescent="0.25">
      <c r="A353" s="75"/>
      <c r="B353" s="75"/>
      <c r="C353" s="76"/>
      <c r="D353" s="16"/>
      <c r="E353" s="34"/>
      <c r="F353" s="75"/>
      <c r="G353" s="75"/>
      <c r="H353" s="74"/>
      <c r="I353" s="74"/>
      <c r="J353" s="74"/>
    </row>
    <row r="354" spans="1:10" x14ac:dyDescent="0.25">
      <c r="A354" s="75"/>
      <c r="B354" s="75"/>
      <c r="C354" s="76"/>
      <c r="D354" s="16"/>
      <c r="E354" s="34"/>
      <c r="F354" s="75"/>
      <c r="G354" s="75"/>
      <c r="H354" s="74"/>
      <c r="I354" s="74"/>
      <c r="J354" s="74"/>
    </row>
    <row r="355" spans="1:10" x14ac:dyDescent="0.25">
      <c r="A355" s="75"/>
      <c r="B355" s="75"/>
      <c r="C355" s="76"/>
      <c r="D355" s="16"/>
      <c r="E355" s="34"/>
      <c r="F355" s="75"/>
      <c r="G355" s="75"/>
      <c r="H355" s="74"/>
      <c r="I355" s="74"/>
      <c r="J355" s="74"/>
    </row>
    <row r="356" spans="1:10" x14ac:dyDescent="0.25">
      <c r="A356" s="75"/>
      <c r="B356" s="75"/>
      <c r="C356" s="76"/>
      <c r="D356" s="16"/>
      <c r="E356" s="34"/>
      <c r="F356" s="75"/>
      <c r="G356" s="75"/>
      <c r="H356" s="74"/>
      <c r="I356" s="74"/>
      <c r="J356" s="74"/>
    </row>
    <row r="357" spans="1:10" x14ac:dyDescent="0.25">
      <c r="A357" s="75"/>
      <c r="B357" s="75"/>
      <c r="C357" s="76"/>
      <c r="D357" s="16"/>
      <c r="E357" s="34"/>
      <c r="F357" s="75"/>
      <c r="G357" s="75"/>
      <c r="H357" s="74"/>
      <c r="I357" s="74"/>
      <c r="J357" s="74"/>
    </row>
    <row r="358" spans="1:10" x14ac:dyDescent="0.25">
      <c r="A358" s="75"/>
      <c r="B358" s="75"/>
      <c r="C358" s="76"/>
      <c r="D358" s="16"/>
      <c r="E358" s="34"/>
      <c r="F358" s="75"/>
      <c r="G358" s="75"/>
      <c r="H358" s="74"/>
      <c r="I358" s="74"/>
      <c r="J358" s="74"/>
    </row>
    <row r="359" spans="1:10" x14ac:dyDescent="0.25">
      <c r="A359" s="75"/>
      <c r="B359" s="75"/>
      <c r="C359" s="76"/>
      <c r="D359" s="16"/>
      <c r="E359" s="34"/>
      <c r="F359" s="75"/>
      <c r="G359" s="75"/>
      <c r="H359" s="74"/>
      <c r="I359" s="74"/>
      <c r="J359" s="74"/>
    </row>
    <row r="360" spans="1:10" x14ac:dyDescent="0.25">
      <c r="A360" s="75"/>
      <c r="B360" s="75"/>
      <c r="C360" s="76"/>
      <c r="D360" s="16"/>
      <c r="E360" s="34"/>
      <c r="F360" s="75"/>
      <c r="G360" s="75"/>
      <c r="H360" s="74"/>
      <c r="I360" s="74"/>
      <c r="J360" s="74"/>
    </row>
    <row r="361" spans="1:10" x14ac:dyDescent="0.25">
      <c r="A361" s="75"/>
      <c r="B361" s="75"/>
      <c r="C361" s="76"/>
      <c r="D361" s="16"/>
      <c r="E361" s="34"/>
      <c r="F361" s="75"/>
      <c r="G361" s="75"/>
      <c r="H361" s="74"/>
      <c r="I361" s="74"/>
      <c r="J361" s="74"/>
    </row>
    <row r="362" spans="1:10" x14ac:dyDescent="0.25">
      <c r="A362" s="75"/>
      <c r="B362" s="75"/>
      <c r="C362" s="76"/>
      <c r="D362" s="16"/>
      <c r="E362" s="34"/>
      <c r="F362" s="75"/>
      <c r="G362" s="75"/>
      <c r="H362" s="74"/>
      <c r="I362" s="74"/>
      <c r="J362" s="74"/>
    </row>
    <row r="363" spans="1:10" x14ac:dyDescent="0.25">
      <c r="A363" s="75"/>
      <c r="B363" s="75"/>
      <c r="C363" s="76"/>
      <c r="D363" s="16"/>
      <c r="E363" s="34"/>
      <c r="F363" s="75"/>
      <c r="G363" s="75"/>
      <c r="H363" s="74"/>
      <c r="I363" s="74"/>
      <c r="J363" s="74"/>
    </row>
    <row r="364" spans="1:10" x14ac:dyDescent="0.25">
      <c r="A364" s="75"/>
      <c r="B364" s="75"/>
      <c r="C364" s="76"/>
      <c r="D364" s="16"/>
      <c r="E364" s="34"/>
      <c r="F364" s="75"/>
      <c r="G364" s="75"/>
      <c r="H364" s="74"/>
      <c r="I364" s="74"/>
      <c r="J364" s="74"/>
    </row>
    <row r="365" spans="1:10" x14ac:dyDescent="0.25">
      <c r="A365" s="75"/>
      <c r="B365" s="75"/>
      <c r="C365" s="76"/>
      <c r="D365" s="16"/>
      <c r="E365" s="34"/>
      <c r="F365" s="75"/>
      <c r="G365" s="75"/>
      <c r="H365" s="74"/>
      <c r="I365" s="74"/>
      <c r="J365" s="74"/>
    </row>
    <row r="366" spans="1:10" x14ac:dyDescent="0.25">
      <c r="A366" s="75"/>
      <c r="B366" s="75"/>
      <c r="C366" s="76"/>
      <c r="D366" s="16"/>
      <c r="E366" s="34"/>
      <c r="F366" s="75"/>
      <c r="G366" s="75"/>
      <c r="H366" s="74"/>
      <c r="I366" s="74"/>
      <c r="J366" s="74"/>
    </row>
    <row r="367" spans="1:10" x14ac:dyDescent="0.25">
      <c r="A367" s="75"/>
      <c r="B367" s="75"/>
      <c r="C367" s="76"/>
      <c r="D367" s="16"/>
      <c r="E367" s="34"/>
      <c r="F367" s="75"/>
      <c r="G367" s="75"/>
      <c r="H367" s="74"/>
      <c r="I367" s="74"/>
      <c r="J367" s="74"/>
    </row>
    <row r="368" spans="1:10" x14ac:dyDescent="0.25">
      <c r="A368" s="75"/>
      <c r="B368" s="75"/>
      <c r="C368" s="76"/>
      <c r="D368" s="16"/>
      <c r="E368" s="34"/>
      <c r="F368" s="75"/>
      <c r="G368" s="75"/>
      <c r="H368" s="74"/>
      <c r="I368" s="74"/>
      <c r="J368" s="74"/>
    </row>
    <row r="369" spans="1:10" x14ac:dyDescent="0.25">
      <c r="A369" s="75"/>
      <c r="B369" s="75"/>
      <c r="C369" s="76"/>
      <c r="D369" s="16"/>
      <c r="E369" s="34"/>
      <c r="F369" s="75"/>
      <c r="G369" s="75"/>
      <c r="H369" s="74"/>
      <c r="I369" s="74"/>
      <c r="J369" s="74"/>
    </row>
    <row r="370" spans="1:10" x14ac:dyDescent="0.25">
      <c r="A370" s="75"/>
      <c r="B370" s="75"/>
      <c r="C370" s="76"/>
      <c r="D370" s="16"/>
      <c r="E370" s="34"/>
      <c r="F370" s="75"/>
      <c r="G370" s="75"/>
      <c r="H370" s="74"/>
      <c r="I370" s="74"/>
      <c r="J370" s="74"/>
    </row>
    <row r="371" spans="1:10" x14ac:dyDescent="0.25">
      <c r="A371" s="75"/>
      <c r="B371" s="75"/>
      <c r="C371" s="76"/>
      <c r="D371" s="16"/>
      <c r="E371" s="34"/>
      <c r="F371" s="75"/>
      <c r="G371" s="75"/>
      <c r="H371" s="74"/>
      <c r="I371" s="74"/>
      <c r="J371" s="74"/>
    </row>
    <row r="372" spans="1:10" x14ac:dyDescent="0.25">
      <c r="A372" s="75"/>
      <c r="B372" s="75"/>
      <c r="C372" s="76"/>
      <c r="D372" s="16"/>
      <c r="E372" s="34"/>
      <c r="F372" s="75"/>
      <c r="G372" s="75"/>
      <c r="H372" s="74"/>
      <c r="I372" s="74"/>
      <c r="J372" s="74"/>
    </row>
    <row r="373" spans="1:10" x14ac:dyDescent="0.25">
      <c r="A373" s="75"/>
      <c r="B373" s="75"/>
      <c r="C373" s="76"/>
      <c r="D373" s="16"/>
      <c r="E373" s="34"/>
      <c r="F373" s="75"/>
      <c r="G373" s="75"/>
      <c r="H373" s="74"/>
      <c r="I373" s="74"/>
      <c r="J373" s="74"/>
    </row>
    <row r="374" spans="1:10" x14ac:dyDescent="0.25">
      <c r="A374" s="75"/>
      <c r="B374" s="75"/>
      <c r="C374" s="76"/>
      <c r="D374" s="16"/>
      <c r="E374" s="34"/>
      <c r="F374" s="75"/>
      <c r="G374" s="75"/>
      <c r="H374" s="74"/>
      <c r="I374" s="74"/>
      <c r="J374" s="74"/>
    </row>
    <row r="375" spans="1:10" x14ac:dyDescent="0.25">
      <c r="A375" s="75"/>
      <c r="B375" s="75"/>
      <c r="C375" s="76"/>
      <c r="D375" s="16"/>
      <c r="E375" s="34"/>
      <c r="F375" s="75"/>
      <c r="G375" s="75"/>
      <c r="H375" s="74"/>
      <c r="I375" s="74"/>
      <c r="J375" s="74"/>
    </row>
    <row r="376" spans="1:10" x14ac:dyDescent="0.25">
      <c r="A376" s="75"/>
      <c r="B376" s="75"/>
      <c r="C376" s="76"/>
      <c r="D376" s="16"/>
      <c r="E376" s="34"/>
      <c r="F376" s="75"/>
      <c r="G376" s="75"/>
      <c r="H376" s="74"/>
      <c r="I376" s="74"/>
      <c r="J376" s="74"/>
    </row>
    <row r="377" spans="1:10" x14ac:dyDescent="0.25">
      <c r="A377" s="75"/>
      <c r="B377" s="75"/>
      <c r="C377" s="76"/>
      <c r="D377" s="16"/>
      <c r="E377" s="34"/>
      <c r="F377" s="75"/>
      <c r="G377" s="75"/>
      <c r="H377" s="74"/>
      <c r="I377" s="74"/>
      <c r="J377" s="74"/>
    </row>
    <row r="378" spans="1:10" x14ac:dyDescent="0.25">
      <c r="A378" s="75"/>
      <c r="B378" s="75"/>
      <c r="C378" s="76"/>
      <c r="D378" s="16"/>
      <c r="E378" s="34"/>
      <c r="F378" s="75"/>
      <c r="G378" s="75"/>
      <c r="H378" s="74"/>
      <c r="I378" s="74"/>
      <c r="J378" s="74"/>
    </row>
    <row r="379" spans="1:10" x14ac:dyDescent="0.25">
      <c r="A379" s="75"/>
      <c r="B379" s="75"/>
      <c r="C379" s="76"/>
      <c r="D379" s="16"/>
      <c r="E379" s="34"/>
      <c r="F379" s="75"/>
      <c r="G379" s="75"/>
      <c r="H379" s="74"/>
      <c r="I379" s="74"/>
      <c r="J379" s="74"/>
    </row>
    <row r="380" spans="1:10" x14ac:dyDescent="0.25">
      <c r="A380" s="75"/>
      <c r="B380" s="75"/>
      <c r="C380" s="76"/>
      <c r="D380" s="16"/>
      <c r="E380" s="34"/>
      <c r="F380" s="75"/>
      <c r="G380" s="75"/>
      <c r="H380" s="74"/>
      <c r="I380" s="74"/>
      <c r="J380" s="74"/>
    </row>
    <row r="381" spans="1:10" x14ac:dyDescent="0.25">
      <c r="A381" s="75"/>
      <c r="B381" s="75"/>
      <c r="C381" s="76"/>
      <c r="D381" s="16"/>
      <c r="E381" s="34"/>
      <c r="F381" s="75"/>
      <c r="G381" s="75"/>
      <c r="H381" s="74"/>
      <c r="I381" s="74"/>
      <c r="J381" s="74"/>
    </row>
    <row r="382" spans="1:10" x14ac:dyDescent="0.25">
      <c r="A382" s="75"/>
      <c r="B382" s="75"/>
      <c r="C382" s="76"/>
      <c r="D382" s="16"/>
      <c r="E382" s="34"/>
      <c r="F382" s="75"/>
      <c r="G382" s="75"/>
      <c r="H382" s="74"/>
      <c r="I382" s="74"/>
      <c r="J382" s="74"/>
    </row>
    <row r="383" spans="1:10" x14ac:dyDescent="0.25">
      <c r="A383" s="75"/>
      <c r="B383" s="75"/>
      <c r="C383" s="76"/>
      <c r="D383" s="16"/>
      <c r="E383" s="34"/>
      <c r="F383" s="75"/>
      <c r="G383" s="75"/>
      <c r="H383" s="74"/>
      <c r="I383" s="74"/>
      <c r="J383" s="74"/>
    </row>
    <row r="384" spans="1:10" x14ac:dyDescent="0.25">
      <c r="A384" s="75"/>
      <c r="B384" s="75"/>
      <c r="C384" s="76"/>
      <c r="D384" s="16"/>
      <c r="E384" s="34"/>
      <c r="F384" s="75"/>
      <c r="G384" s="75"/>
      <c r="H384" s="74"/>
      <c r="I384" s="74"/>
      <c r="J384" s="74"/>
    </row>
    <row r="385" spans="1:10" x14ac:dyDescent="0.25">
      <c r="A385" s="75"/>
      <c r="B385" s="75"/>
      <c r="C385" s="76"/>
      <c r="D385" s="16"/>
      <c r="E385" s="34"/>
      <c r="F385" s="75"/>
      <c r="G385" s="75"/>
      <c r="H385" s="74"/>
      <c r="I385" s="74"/>
      <c r="J385" s="74"/>
    </row>
    <row r="386" spans="1:10" x14ac:dyDescent="0.25">
      <c r="A386" s="75"/>
      <c r="B386" s="75"/>
      <c r="C386" s="76"/>
      <c r="D386" s="16"/>
      <c r="E386" s="34"/>
      <c r="F386" s="75"/>
      <c r="G386" s="75"/>
      <c r="H386" s="74"/>
      <c r="I386" s="74"/>
      <c r="J386" s="74"/>
    </row>
    <row r="387" spans="1:10" x14ac:dyDescent="0.25">
      <c r="A387" s="75"/>
      <c r="B387" s="75"/>
      <c r="C387" s="76"/>
      <c r="D387" s="16"/>
      <c r="E387" s="34"/>
      <c r="F387" s="75"/>
      <c r="G387" s="75"/>
      <c r="H387" s="74"/>
      <c r="I387" s="74"/>
      <c r="J387" s="74"/>
    </row>
    <row r="388" spans="1:10" x14ac:dyDescent="0.25">
      <c r="A388" s="75"/>
      <c r="B388" s="75"/>
      <c r="C388" s="76"/>
      <c r="D388" s="16"/>
      <c r="E388" s="34"/>
      <c r="F388" s="75"/>
      <c r="G388" s="75"/>
      <c r="H388" s="74"/>
      <c r="I388" s="74"/>
      <c r="J388" s="74"/>
    </row>
    <row r="389" spans="1:10" x14ac:dyDescent="0.25">
      <c r="A389" s="75"/>
      <c r="B389" s="75"/>
      <c r="C389" s="76"/>
      <c r="D389" s="16"/>
      <c r="E389" s="34"/>
      <c r="F389" s="75"/>
      <c r="G389" s="75"/>
      <c r="H389" s="74"/>
      <c r="I389" s="74"/>
      <c r="J389" s="74"/>
    </row>
    <row r="390" spans="1:10" x14ac:dyDescent="0.25">
      <c r="A390" s="75"/>
      <c r="B390" s="75"/>
      <c r="C390" s="76"/>
      <c r="D390" s="16"/>
      <c r="E390" s="34"/>
      <c r="F390" s="75"/>
      <c r="G390" s="75"/>
      <c r="H390" s="74"/>
      <c r="I390" s="74"/>
      <c r="J390" s="74"/>
    </row>
    <row r="391" spans="1:10" x14ac:dyDescent="0.25">
      <c r="A391" s="75"/>
      <c r="B391" s="75"/>
      <c r="C391" s="76"/>
      <c r="D391" s="16"/>
      <c r="E391" s="34"/>
      <c r="F391" s="75"/>
      <c r="G391" s="75"/>
      <c r="H391" s="74"/>
      <c r="I391" s="74"/>
      <c r="J391" s="74"/>
    </row>
    <row r="392" spans="1:10" x14ac:dyDescent="0.25">
      <c r="A392" s="75"/>
      <c r="B392" s="75"/>
      <c r="C392" s="76"/>
      <c r="D392" s="16"/>
      <c r="E392" s="34"/>
      <c r="F392" s="75"/>
      <c r="G392" s="75"/>
      <c r="H392" s="74"/>
      <c r="I392" s="74"/>
      <c r="J392" s="74"/>
    </row>
    <row r="393" spans="1:10" x14ac:dyDescent="0.25">
      <c r="A393" s="75"/>
      <c r="B393" s="75"/>
      <c r="C393" s="76"/>
      <c r="D393" s="16"/>
      <c r="E393" s="34"/>
      <c r="F393" s="75"/>
      <c r="G393" s="75"/>
      <c r="H393" s="74"/>
      <c r="I393" s="74"/>
      <c r="J393" s="74"/>
    </row>
    <row r="394" spans="1:10" x14ac:dyDescent="0.25">
      <c r="A394" s="75"/>
      <c r="B394" s="75"/>
      <c r="C394" s="76"/>
      <c r="D394" s="16"/>
      <c r="E394" s="34"/>
      <c r="F394" s="75"/>
      <c r="G394" s="75"/>
      <c r="H394" s="74"/>
      <c r="I394" s="74"/>
      <c r="J394" s="74"/>
    </row>
    <row r="395" spans="1:10" x14ac:dyDescent="0.25">
      <c r="A395" s="75"/>
      <c r="B395" s="75"/>
      <c r="C395" s="76"/>
      <c r="D395" s="16"/>
      <c r="E395" s="34"/>
      <c r="F395" s="75"/>
      <c r="G395" s="75"/>
      <c r="H395" s="74"/>
      <c r="I395" s="74"/>
      <c r="J395" s="74"/>
    </row>
    <row r="396" spans="1:10" x14ac:dyDescent="0.25">
      <c r="A396" s="75"/>
      <c r="B396" s="75"/>
      <c r="C396" s="76"/>
      <c r="D396" s="16"/>
      <c r="E396" s="34"/>
      <c r="F396" s="75"/>
      <c r="G396" s="75"/>
      <c r="H396" s="74"/>
      <c r="I396" s="74"/>
      <c r="J396" s="74"/>
    </row>
    <row r="397" spans="1:10" x14ac:dyDescent="0.25">
      <c r="A397" s="75"/>
      <c r="B397" s="75"/>
      <c r="C397" s="76"/>
      <c r="D397" s="16"/>
      <c r="E397" s="34"/>
      <c r="F397" s="75"/>
      <c r="G397" s="75"/>
      <c r="H397" s="74"/>
      <c r="I397" s="74"/>
      <c r="J397" s="74"/>
    </row>
    <row r="398" spans="1:10" x14ac:dyDescent="0.25">
      <c r="A398" s="75"/>
      <c r="B398" s="75"/>
      <c r="C398" s="76"/>
      <c r="D398" s="16"/>
      <c r="E398" s="34"/>
      <c r="F398" s="75"/>
      <c r="G398" s="75"/>
      <c r="H398" s="74"/>
      <c r="I398" s="74"/>
      <c r="J398" s="74"/>
    </row>
    <row r="399" spans="1:10" x14ac:dyDescent="0.25">
      <c r="A399" s="75"/>
      <c r="B399" s="75"/>
      <c r="C399" s="76"/>
      <c r="D399" s="16"/>
      <c r="E399" s="34"/>
      <c r="F399" s="75"/>
      <c r="G399" s="75"/>
      <c r="H399" s="74"/>
      <c r="I399" s="74"/>
      <c r="J399" s="74"/>
    </row>
    <row r="400" spans="1:10" x14ac:dyDescent="0.25">
      <c r="A400" s="75"/>
      <c r="B400" s="75"/>
      <c r="C400" s="76"/>
      <c r="D400" s="16"/>
      <c r="E400" s="34"/>
      <c r="F400" s="75"/>
      <c r="G400" s="75"/>
      <c r="H400" s="74"/>
      <c r="I400" s="74"/>
      <c r="J400" s="74"/>
    </row>
    <row r="401" spans="1:10" x14ac:dyDescent="0.25">
      <c r="A401" s="75"/>
      <c r="B401" s="75"/>
      <c r="C401" s="76"/>
      <c r="D401" s="16"/>
      <c r="E401" s="34"/>
      <c r="F401" s="75"/>
      <c r="G401" s="75"/>
      <c r="H401" s="74"/>
      <c r="I401" s="74"/>
      <c r="J401" s="74"/>
    </row>
    <row r="402" spans="1:10" x14ac:dyDescent="0.25">
      <c r="A402" s="75"/>
      <c r="B402" s="75"/>
      <c r="C402" s="76"/>
      <c r="D402" s="16"/>
      <c r="E402" s="34"/>
      <c r="F402" s="75"/>
      <c r="G402" s="75"/>
      <c r="H402" s="74"/>
      <c r="I402" s="74"/>
      <c r="J402" s="74"/>
    </row>
    <row r="403" spans="1:10" x14ac:dyDescent="0.25">
      <c r="A403" s="75"/>
      <c r="B403" s="75"/>
      <c r="C403" s="76"/>
      <c r="D403" s="16"/>
      <c r="E403" s="34"/>
      <c r="F403" s="75"/>
      <c r="G403" s="75"/>
      <c r="H403" s="74"/>
      <c r="I403" s="74"/>
      <c r="J403" s="74"/>
    </row>
    <row r="404" spans="1:10" x14ac:dyDescent="0.25">
      <c r="A404" s="75"/>
      <c r="B404" s="75"/>
      <c r="C404" s="76"/>
      <c r="D404" s="16"/>
      <c r="E404" s="34"/>
      <c r="F404" s="75"/>
      <c r="G404" s="75"/>
      <c r="H404" s="74"/>
      <c r="I404" s="74"/>
      <c r="J404" s="74"/>
    </row>
    <row r="405" spans="1:10" x14ac:dyDescent="0.25">
      <c r="A405" s="75"/>
      <c r="B405" s="75"/>
      <c r="C405" s="76"/>
      <c r="D405" s="16"/>
      <c r="E405" s="34"/>
      <c r="F405" s="75"/>
      <c r="G405" s="75"/>
      <c r="H405" s="74"/>
      <c r="I405" s="74"/>
      <c r="J405" s="74"/>
    </row>
    <row r="406" spans="1:10" x14ac:dyDescent="0.25">
      <c r="A406" s="75"/>
      <c r="B406" s="75"/>
      <c r="C406" s="76"/>
      <c r="D406" s="16"/>
      <c r="E406" s="34"/>
      <c r="F406" s="75"/>
      <c r="G406" s="75"/>
      <c r="H406" s="74"/>
      <c r="I406" s="74"/>
      <c r="J406" s="74"/>
    </row>
    <row r="407" spans="1:10" x14ac:dyDescent="0.25">
      <c r="A407" s="75"/>
      <c r="B407" s="75"/>
      <c r="C407" s="76"/>
      <c r="D407" s="16"/>
      <c r="E407" s="34"/>
      <c r="F407" s="75"/>
      <c r="G407" s="75"/>
      <c r="H407" s="74"/>
      <c r="I407" s="74"/>
      <c r="J407" s="74"/>
    </row>
    <row r="408" spans="1:10" x14ac:dyDescent="0.25">
      <c r="A408" s="75"/>
      <c r="B408" s="75"/>
      <c r="C408" s="76"/>
      <c r="D408" s="16"/>
      <c r="E408" s="34"/>
      <c r="F408" s="75"/>
      <c r="G408" s="75"/>
      <c r="H408" s="74"/>
      <c r="I408" s="74"/>
      <c r="J408" s="74"/>
    </row>
    <row r="409" spans="1:10" x14ac:dyDescent="0.25">
      <c r="A409" s="75"/>
      <c r="B409" s="75"/>
      <c r="C409" s="76"/>
      <c r="D409" s="16"/>
      <c r="E409" s="34"/>
      <c r="F409" s="75"/>
      <c r="G409" s="75"/>
      <c r="H409" s="74"/>
      <c r="I409" s="74"/>
      <c r="J409" s="74"/>
    </row>
    <row r="410" spans="1:10" x14ac:dyDescent="0.25">
      <c r="A410" s="75"/>
      <c r="B410" s="75"/>
      <c r="C410" s="76"/>
      <c r="D410" s="16"/>
      <c r="E410" s="34"/>
      <c r="F410" s="75"/>
      <c r="G410" s="75"/>
      <c r="H410" s="74"/>
      <c r="I410" s="74"/>
      <c r="J410" s="74"/>
    </row>
    <row r="411" spans="1:10" x14ac:dyDescent="0.25">
      <c r="A411" s="75"/>
      <c r="B411" s="75"/>
      <c r="C411" s="76"/>
      <c r="D411" s="16"/>
      <c r="E411" s="34"/>
      <c r="F411" s="75"/>
      <c r="G411" s="75"/>
      <c r="H411" s="74"/>
      <c r="I411" s="74"/>
      <c r="J411" s="74"/>
    </row>
    <row r="412" spans="1:10" x14ac:dyDescent="0.25">
      <c r="A412" s="75"/>
      <c r="B412" s="75"/>
      <c r="C412" s="76"/>
      <c r="D412" s="16"/>
      <c r="E412" s="34"/>
      <c r="F412" s="75"/>
      <c r="G412" s="75"/>
      <c r="H412" s="74"/>
      <c r="I412" s="74"/>
      <c r="J412" s="74"/>
    </row>
    <row r="413" spans="1:10" x14ac:dyDescent="0.25">
      <c r="A413" s="75"/>
      <c r="B413" s="75"/>
      <c r="C413" s="76"/>
      <c r="D413" s="16"/>
      <c r="E413" s="34"/>
      <c r="F413" s="75"/>
      <c r="G413" s="75"/>
      <c r="H413" s="74"/>
      <c r="I413" s="74"/>
      <c r="J413" s="74"/>
    </row>
    <row r="414" spans="1:10" x14ac:dyDescent="0.25">
      <c r="A414" s="75"/>
      <c r="B414" s="75"/>
      <c r="C414" s="76"/>
      <c r="D414" s="16"/>
      <c r="E414" s="34"/>
      <c r="F414" s="75"/>
      <c r="G414" s="75"/>
      <c r="H414" s="74"/>
      <c r="I414" s="74"/>
      <c r="J414" s="74"/>
    </row>
    <row r="415" spans="1:10" x14ac:dyDescent="0.25">
      <c r="A415" s="75"/>
      <c r="B415" s="75"/>
      <c r="C415" s="76"/>
      <c r="D415" s="16"/>
      <c r="E415" s="34"/>
      <c r="F415" s="75"/>
      <c r="G415" s="75"/>
      <c r="H415" s="74"/>
      <c r="I415" s="74"/>
      <c r="J415" s="74"/>
    </row>
    <row r="416" spans="1:10" x14ac:dyDescent="0.25">
      <c r="A416" s="75"/>
      <c r="B416" s="75"/>
      <c r="C416" s="76"/>
      <c r="D416" s="16"/>
      <c r="E416" s="34"/>
      <c r="F416" s="75"/>
      <c r="G416" s="75"/>
      <c r="H416" s="74"/>
      <c r="I416" s="74"/>
      <c r="J416" s="74"/>
    </row>
    <row r="417" spans="1:10" x14ac:dyDescent="0.25">
      <c r="A417" s="75"/>
      <c r="B417" s="75"/>
      <c r="C417" s="76"/>
      <c r="D417" s="16"/>
      <c r="E417" s="34"/>
      <c r="F417" s="75"/>
      <c r="G417" s="75"/>
      <c r="H417" s="74"/>
      <c r="I417" s="74"/>
      <c r="J417" s="74"/>
    </row>
    <row r="418" spans="1:10" x14ac:dyDescent="0.25">
      <c r="A418" s="75"/>
      <c r="B418" s="75"/>
      <c r="C418" s="76"/>
      <c r="D418" s="16"/>
      <c r="E418" s="34"/>
      <c r="F418" s="75"/>
      <c r="G418" s="75"/>
      <c r="H418" s="74"/>
      <c r="I418" s="74"/>
      <c r="J418" s="74"/>
    </row>
    <row r="419" spans="1:10" x14ac:dyDescent="0.25">
      <c r="A419" s="75"/>
      <c r="B419" s="75"/>
      <c r="C419" s="76"/>
      <c r="D419" s="16"/>
      <c r="E419" s="34"/>
      <c r="F419" s="75"/>
      <c r="G419" s="75"/>
      <c r="H419" s="74"/>
      <c r="I419" s="74"/>
      <c r="J419" s="74"/>
    </row>
    <row r="420" spans="1:10" x14ac:dyDescent="0.25">
      <c r="A420" s="75"/>
      <c r="B420" s="75"/>
      <c r="C420" s="76"/>
      <c r="D420" s="16"/>
      <c r="E420" s="34"/>
      <c r="F420" s="75"/>
      <c r="G420" s="75"/>
      <c r="H420" s="74"/>
      <c r="I420" s="74"/>
      <c r="J420" s="74"/>
    </row>
    <row r="421" spans="1:10" x14ac:dyDescent="0.25">
      <c r="A421" s="75"/>
      <c r="B421" s="75"/>
      <c r="C421" s="76"/>
      <c r="D421" s="16"/>
      <c r="E421" s="34"/>
      <c r="F421" s="75"/>
      <c r="G421" s="75"/>
      <c r="H421" s="74"/>
      <c r="I421" s="74"/>
      <c r="J421" s="74"/>
    </row>
    <row r="422" spans="1:10" x14ac:dyDescent="0.25">
      <c r="A422" s="75"/>
      <c r="B422" s="75"/>
      <c r="C422" s="76"/>
      <c r="D422" s="16"/>
      <c r="E422" s="34"/>
      <c r="F422" s="75"/>
      <c r="G422" s="75"/>
      <c r="H422" s="74"/>
      <c r="I422" s="74"/>
      <c r="J422" s="74"/>
    </row>
    <row r="423" spans="1:10" x14ac:dyDescent="0.25">
      <c r="A423" s="75"/>
      <c r="B423" s="75"/>
      <c r="C423" s="76"/>
      <c r="D423" s="16"/>
      <c r="E423" s="34"/>
      <c r="F423" s="75"/>
      <c r="G423" s="75"/>
      <c r="H423" s="74"/>
      <c r="I423" s="74"/>
      <c r="J423" s="74"/>
    </row>
    <row r="424" spans="1:10" x14ac:dyDescent="0.25">
      <c r="A424" s="75"/>
      <c r="B424" s="75"/>
      <c r="C424" s="76"/>
      <c r="D424" s="16"/>
      <c r="E424" s="34"/>
      <c r="F424" s="75"/>
      <c r="G424" s="75"/>
      <c r="H424" s="74"/>
      <c r="I424" s="74"/>
      <c r="J424" s="74"/>
    </row>
    <row r="425" spans="1:10" x14ac:dyDescent="0.25">
      <c r="A425" s="75"/>
      <c r="B425" s="75"/>
      <c r="C425" s="76"/>
      <c r="D425" s="16"/>
      <c r="E425" s="34"/>
      <c r="F425" s="75"/>
      <c r="G425" s="75"/>
      <c r="H425" s="74"/>
      <c r="I425" s="74"/>
      <c r="J425" s="74"/>
    </row>
    <row r="426" spans="1:10" x14ac:dyDescent="0.25">
      <c r="A426" s="75"/>
      <c r="B426" s="75"/>
      <c r="C426" s="76"/>
      <c r="D426" s="16"/>
      <c r="E426" s="34"/>
      <c r="F426" s="75"/>
      <c r="G426" s="75"/>
      <c r="H426" s="74"/>
      <c r="I426" s="74"/>
      <c r="J426" s="74"/>
    </row>
    <row r="427" spans="1:10" x14ac:dyDescent="0.25">
      <c r="A427" s="75"/>
      <c r="B427" s="75"/>
      <c r="C427" s="76"/>
      <c r="D427" s="16"/>
      <c r="E427" s="34"/>
      <c r="F427" s="75"/>
      <c r="G427" s="75"/>
      <c r="H427" s="74"/>
      <c r="I427" s="74"/>
      <c r="J427" s="74"/>
    </row>
    <row r="428" spans="1:10" x14ac:dyDescent="0.25">
      <c r="A428" s="75"/>
      <c r="B428" s="75"/>
      <c r="C428" s="76"/>
      <c r="D428" s="16"/>
      <c r="E428" s="34"/>
      <c r="F428" s="75"/>
      <c r="G428" s="75"/>
      <c r="H428" s="74"/>
      <c r="I428" s="74"/>
      <c r="J428" s="74"/>
    </row>
    <row r="429" spans="1:10" x14ac:dyDescent="0.25">
      <c r="A429" s="75"/>
      <c r="B429" s="75"/>
      <c r="C429" s="76"/>
      <c r="D429" s="16"/>
      <c r="E429" s="34"/>
      <c r="F429" s="75"/>
      <c r="G429" s="75"/>
      <c r="H429" s="74"/>
      <c r="I429" s="74"/>
      <c r="J429" s="74"/>
    </row>
    <row r="430" spans="1:10" x14ac:dyDescent="0.25">
      <c r="A430" s="75"/>
      <c r="B430" s="75"/>
      <c r="C430" s="76"/>
      <c r="D430" s="16"/>
      <c r="E430" s="34"/>
      <c r="F430" s="75"/>
      <c r="G430" s="75"/>
      <c r="H430" s="74"/>
      <c r="I430" s="74"/>
      <c r="J430" s="74"/>
    </row>
    <row r="431" spans="1:10" x14ac:dyDescent="0.25">
      <c r="A431" s="75"/>
      <c r="B431" s="75"/>
      <c r="C431" s="76"/>
      <c r="D431" s="16"/>
      <c r="E431" s="34"/>
      <c r="F431" s="75"/>
      <c r="G431" s="75"/>
      <c r="H431" s="74"/>
      <c r="I431" s="74"/>
      <c r="J431" s="74"/>
    </row>
    <row r="432" spans="1:10" x14ac:dyDescent="0.25">
      <c r="A432" s="75"/>
      <c r="B432" s="75"/>
      <c r="C432" s="76"/>
      <c r="D432" s="16"/>
      <c r="E432" s="34"/>
      <c r="F432" s="75"/>
      <c r="G432" s="75"/>
      <c r="H432" s="74"/>
      <c r="I432" s="74"/>
      <c r="J432" s="74"/>
    </row>
    <row r="433" spans="1:10" x14ac:dyDescent="0.25">
      <c r="A433" s="75"/>
      <c r="B433" s="75"/>
      <c r="C433" s="76"/>
      <c r="D433" s="16"/>
      <c r="E433" s="34"/>
      <c r="F433" s="75"/>
      <c r="G433" s="75"/>
      <c r="H433" s="74"/>
      <c r="I433" s="74"/>
      <c r="J433" s="74"/>
    </row>
    <row r="434" spans="1:10" x14ac:dyDescent="0.25">
      <c r="A434" s="75"/>
      <c r="B434" s="75"/>
      <c r="C434" s="76"/>
      <c r="D434" s="16"/>
      <c r="E434" s="34"/>
      <c r="F434" s="75"/>
      <c r="G434" s="75"/>
      <c r="H434" s="74"/>
      <c r="I434" s="74"/>
      <c r="J434" s="74"/>
    </row>
    <row r="435" spans="1:10" x14ac:dyDescent="0.25">
      <c r="A435" s="75"/>
      <c r="B435" s="75"/>
      <c r="C435" s="76"/>
      <c r="D435" s="16"/>
      <c r="E435" s="34"/>
      <c r="F435" s="75"/>
      <c r="G435" s="75"/>
      <c r="H435" s="74"/>
      <c r="I435" s="74"/>
      <c r="J435" s="74"/>
    </row>
    <row r="436" spans="1:10" x14ac:dyDescent="0.25">
      <c r="A436" s="75"/>
      <c r="B436" s="75"/>
      <c r="C436" s="76"/>
      <c r="D436" s="16"/>
      <c r="E436" s="34"/>
      <c r="F436" s="75"/>
      <c r="G436" s="75"/>
      <c r="H436" s="74"/>
      <c r="I436" s="74"/>
      <c r="J436" s="74"/>
    </row>
    <row r="437" spans="1:10" x14ac:dyDescent="0.25">
      <c r="A437" s="75"/>
      <c r="B437" s="75"/>
      <c r="C437" s="76"/>
      <c r="D437" s="16"/>
      <c r="E437" s="34"/>
      <c r="F437" s="75"/>
      <c r="G437" s="75"/>
      <c r="H437" s="74"/>
      <c r="I437" s="74"/>
      <c r="J437" s="74"/>
    </row>
    <row r="438" spans="1:10" x14ac:dyDescent="0.25">
      <c r="A438" s="75"/>
      <c r="B438" s="75"/>
      <c r="C438" s="76"/>
      <c r="D438" s="16"/>
      <c r="E438" s="34"/>
      <c r="F438" s="75"/>
      <c r="G438" s="75"/>
      <c r="H438" s="74"/>
      <c r="I438" s="74"/>
      <c r="J438" s="74"/>
    </row>
    <row r="439" spans="1:10" x14ac:dyDescent="0.25">
      <c r="A439" s="75"/>
      <c r="B439" s="75"/>
      <c r="C439" s="76"/>
      <c r="D439" s="16"/>
      <c r="E439" s="34"/>
      <c r="F439" s="75"/>
      <c r="G439" s="75"/>
      <c r="H439" s="74"/>
      <c r="I439" s="74"/>
      <c r="J439" s="74"/>
    </row>
    <row r="440" spans="1:10" x14ac:dyDescent="0.25">
      <c r="A440" s="75"/>
      <c r="B440" s="75"/>
      <c r="C440" s="76"/>
      <c r="D440" s="16"/>
      <c r="E440" s="34"/>
      <c r="F440" s="75"/>
      <c r="G440" s="75"/>
      <c r="H440" s="74"/>
      <c r="I440" s="74"/>
      <c r="J440" s="74"/>
    </row>
    <row r="441" spans="1:10" x14ac:dyDescent="0.25">
      <c r="A441" s="75"/>
      <c r="B441" s="75"/>
      <c r="C441" s="76"/>
      <c r="D441" s="16"/>
      <c r="E441" s="34"/>
      <c r="F441" s="75"/>
      <c r="G441" s="75"/>
      <c r="H441" s="74"/>
      <c r="I441" s="74"/>
      <c r="J441" s="74"/>
    </row>
    <row r="442" spans="1:10" x14ac:dyDescent="0.25">
      <c r="A442" s="75"/>
      <c r="B442" s="75"/>
      <c r="C442" s="76"/>
      <c r="D442" s="16"/>
      <c r="E442" s="34"/>
      <c r="F442" s="75"/>
      <c r="G442" s="75"/>
      <c r="H442" s="74"/>
      <c r="I442" s="74"/>
      <c r="J442" s="74"/>
    </row>
    <row r="443" spans="1:10" x14ac:dyDescent="0.25">
      <c r="A443" s="75"/>
      <c r="B443" s="75"/>
      <c r="C443" s="76"/>
      <c r="D443" s="16"/>
      <c r="E443" s="34"/>
      <c r="F443" s="75"/>
      <c r="G443" s="75"/>
      <c r="H443" s="74"/>
      <c r="I443" s="74"/>
      <c r="J443" s="74"/>
    </row>
    <row r="444" spans="1:10" x14ac:dyDescent="0.25">
      <c r="A444" s="75"/>
      <c r="B444" s="75"/>
      <c r="C444" s="76"/>
      <c r="D444" s="16"/>
      <c r="E444" s="34"/>
      <c r="F444" s="75"/>
      <c r="G444" s="75"/>
      <c r="H444" s="74"/>
      <c r="I444" s="74"/>
      <c r="J444" s="74"/>
    </row>
    <row r="445" spans="1:10" x14ac:dyDescent="0.25">
      <c r="A445" s="75"/>
      <c r="B445" s="75"/>
      <c r="C445" s="76"/>
      <c r="D445" s="16"/>
      <c r="E445" s="34"/>
      <c r="F445" s="75"/>
      <c r="G445" s="75"/>
      <c r="H445" s="74"/>
      <c r="I445" s="74"/>
      <c r="J445" s="74"/>
    </row>
    <row r="446" spans="1:10" x14ac:dyDescent="0.25">
      <c r="A446" s="75"/>
      <c r="B446" s="75"/>
      <c r="C446" s="76"/>
      <c r="D446" s="16"/>
      <c r="E446" s="34"/>
      <c r="F446" s="75"/>
      <c r="G446" s="75"/>
      <c r="H446" s="74"/>
      <c r="I446" s="74"/>
      <c r="J446" s="74"/>
    </row>
    <row r="447" spans="1:10" x14ac:dyDescent="0.25">
      <c r="A447" s="75"/>
      <c r="B447" s="75"/>
      <c r="C447" s="76"/>
      <c r="D447" s="16"/>
      <c r="E447" s="34"/>
      <c r="F447" s="75"/>
      <c r="G447" s="75"/>
      <c r="H447" s="74"/>
      <c r="I447" s="74"/>
      <c r="J447" s="74"/>
    </row>
    <row r="448" spans="1:10" x14ac:dyDescent="0.25">
      <c r="A448" s="75"/>
      <c r="B448" s="75"/>
      <c r="C448" s="76"/>
      <c r="D448" s="16"/>
      <c r="E448" s="34"/>
      <c r="F448" s="75"/>
      <c r="G448" s="75"/>
      <c r="H448" s="74"/>
      <c r="I448" s="74"/>
      <c r="J448" s="74"/>
    </row>
    <row r="449" spans="1:10" x14ac:dyDescent="0.25">
      <c r="A449" s="75"/>
      <c r="B449" s="75"/>
      <c r="C449" s="76"/>
      <c r="D449" s="16"/>
      <c r="E449" s="34"/>
      <c r="F449" s="75"/>
      <c r="G449" s="75"/>
      <c r="H449" s="74"/>
      <c r="I449" s="74"/>
      <c r="J449" s="74"/>
    </row>
    <row r="450" spans="1:10" x14ac:dyDescent="0.25">
      <c r="A450" s="75"/>
      <c r="B450" s="75"/>
      <c r="C450" s="76"/>
      <c r="D450" s="16"/>
      <c r="E450" s="34"/>
      <c r="F450" s="75"/>
      <c r="G450" s="75"/>
      <c r="H450" s="74"/>
      <c r="I450" s="74"/>
      <c r="J450" s="74"/>
    </row>
    <row r="451" spans="1:10" x14ac:dyDescent="0.25">
      <c r="A451" s="75"/>
      <c r="B451" s="75"/>
      <c r="C451" s="76"/>
      <c r="D451" s="16"/>
      <c r="E451" s="34"/>
      <c r="F451" s="75"/>
      <c r="G451" s="75"/>
      <c r="H451" s="74"/>
      <c r="I451" s="74"/>
      <c r="J451" s="74"/>
    </row>
    <row r="452" spans="1:10" x14ac:dyDescent="0.25">
      <c r="A452" s="75"/>
      <c r="B452" s="75"/>
      <c r="C452" s="76"/>
      <c r="D452" s="16"/>
      <c r="E452" s="34"/>
      <c r="F452" s="75"/>
      <c r="G452" s="75"/>
      <c r="H452" s="74"/>
      <c r="I452" s="74"/>
      <c r="J452" s="74"/>
    </row>
    <row r="453" spans="1:10" x14ac:dyDescent="0.25">
      <c r="A453" s="75"/>
      <c r="B453" s="75"/>
      <c r="C453" s="76"/>
      <c r="D453" s="16"/>
      <c r="E453" s="34"/>
      <c r="F453" s="75"/>
      <c r="G453" s="75"/>
      <c r="H453" s="74"/>
      <c r="I453" s="74"/>
      <c r="J453" s="74"/>
    </row>
    <row r="454" spans="1:10" x14ac:dyDescent="0.25">
      <c r="A454" s="75"/>
      <c r="B454" s="75"/>
      <c r="C454" s="76"/>
      <c r="D454" s="16"/>
      <c r="E454" s="34"/>
      <c r="F454" s="75"/>
      <c r="G454" s="75"/>
      <c r="H454" s="74"/>
      <c r="I454" s="74"/>
      <c r="J454" s="74"/>
    </row>
    <row r="455" spans="1:10" x14ac:dyDescent="0.25">
      <c r="A455" s="75"/>
      <c r="B455" s="75"/>
      <c r="C455" s="76"/>
      <c r="D455" s="16"/>
      <c r="E455" s="34"/>
      <c r="F455" s="75"/>
      <c r="G455" s="75"/>
      <c r="H455" s="74"/>
      <c r="I455" s="74"/>
      <c r="J455" s="74"/>
    </row>
    <row r="456" spans="1:10" x14ac:dyDescent="0.25">
      <c r="A456" s="75"/>
      <c r="B456" s="75"/>
      <c r="C456" s="76"/>
      <c r="D456" s="16"/>
      <c r="E456" s="34"/>
      <c r="F456" s="75"/>
      <c r="G456" s="75"/>
      <c r="H456" s="74"/>
      <c r="I456" s="74"/>
      <c r="J456" s="74"/>
    </row>
    <row r="457" spans="1:10" x14ac:dyDescent="0.25">
      <c r="A457" s="75"/>
      <c r="B457" s="75"/>
      <c r="C457" s="76"/>
      <c r="D457" s="16"/>
      <c r="E457" s="34"/>
      <c r="F457" s="75"/>
      <c r="G457" s="75"/>
      <c r="H457" s="74"/>
      <c r="I457" s="74"/>
      <c r="J457" s="74"/>
    </row>
    <row r="458" spans="1:10" x14ac:dyDescent="0.25">
      <c r="A458" s="75"/>
      <c r="B458" s="75"/>
      <c r="C458" s="76"/>
      <c r="D458" s="16"/>
      <c r="E458" s="34"/>
      <c r="F458" s="75"/>
      <c r="G458" s="75"/>
      <c r="H458" s="74"/>
      <c r="I458" s="74"/>
      <c r="J458" s="74"/>
    </row>
    <row r="459" spans="1:10" x14ac:dyDescent="0.25">
      <c r="A459" s="75"/>
      <c r="B459" s="75"/>
      <c r="C459" s="76"/>
      <c r="D459" s="16"/>
      <c r="E459" s="34"/>
      <c r="F459" s="75"/>
      <c r="G459" s="75"/>
      <c r="H459" s="74"/>
      <c r="I459" s="74"/>
      <c r="J459" s="74"/>
    </row>
    <row r="460" spans="1:10" x14ac:dyDescent="0.25">
      <c r="A460" s="75"/>
      <c r="B460" s="75"/>
      <c r="C460" s="76"/>
      <c r="D460" s="16"/>
      <c r="E460" s="34"/>
      <c r="F460" s="75"/>
      <c r="G460" s="75"/>
      <c r="H460" s="74"/>
      <c r="I460" s="74"/>
      <c r="J460" s="74"/>
    </row>
    <row r="461" spans="1:10" x14ac:dyDescent="0.25">
      <c r="A461" s="75"/>
      <c r="B461" s="75"/>
      <c r="C461" s="76"/>
      <c r="D461" s="16"/>
      <c r="E461" s="34"/>
      <c r="F461" s="75"/>
      <c r="G461" s="75"/>
      <c r="H461" s="74"/>
      <c r="I461" s="74"/>
      <c r="J461" s="74"/>
    </row>
    <row r="462" spans="1:10" x14ac:dyDescent="0.25">
      <c r="A462" s="75"/>
      <c r="B462" s="75"/>
      <c r="C462" s="76"/>
      <c r="D462" s="16"/>
      <c r="E462" s="34"/>
      <c r="F462" s="75"/>
      <c r="G462" s="75"/>
    </row>
    <row r="463" spans="1:10" x14ac:dyDescent="0.25">
      <c r="A463" s="75"/>
      <c r="B463" s="75"/>
      <c r="C463" s="76"/>
      <c r="D463" s="16"/>
      <c r="E463" s="34"/>
      <c r="F463" s="75"/>
      <c r="G463" s="75"/>
    </row>
    <row r="464" spans="1:10" x14ac:dyDescent="0.25">
      <c r="A464" s="75"/>
      <c r="B464" s="75"/>
      <c r="C464" s="76"/>
      <c r="D464" s="16"/>
      <c r="E464" s="34"/>
      <c r="F464" s="75"/>
      <c r="G464" s="75"/>
    </row>
    <row r="465" spans="1:7" x14ac:dyDescent="0.25">
      <c r="A465" s="75"/>
      <c r="B465" s="75"/>
      <c r="C465" s="76"/>
      <c r="D465" s="16"/>
      <c r="E465" s="34"/>
      <c r="F465" s="75"/>
      <c r="G465" s="75"/>
    </row>
    <row r="466" spans="1:7" x14ac:dyDescent="0.25">
      <c r="A466" s="75"/>
      <c r="B466" s="75"/>
      <c r="C466" s="76"/>
      <c r="D466" s="16"/>
      <c r="E466" s="34"/>
      <c r="F466" s="75"/>
      <c r="G466" s="75"/>
    </row>
    <row r="467" spans="1:7" x14ac:dyDescent="0.25">
      <c r="A467" s="75"/>
      <c r="B467" s="75"/>
      <c r="C467" s="76"/>
      <c r="D467" s="16"/>
      <c r="E467" s="34"/>
      <c r="F467" s="75"/>
      <c r="G467" s="75"/>
    </row>
    <row r="468" spans="1:7" x14ac:dyDescent="0.25">
      <c r="A468" s="75"/>
      <c r="B468" s="75"/>
      <c r="C468" s="76"/>
      <c r="D468" s="16"/>
      <c r="E468" s="34"/>
      <c r="F468" s="75"/>
      <c r="G468" s="75"/>
    </row>
    <row r="469" spans="1:7" x14ac:dyDescent="0.25">
      <c r="A469" s="75"/>
      <c r="B469" s="75"/>
      <c r="C469" s="76"/>
      <c r="D469" s="16"/>
      <c r="E469" s="34"/>
      <c r="F469" s="75"/>
      <c r="G469" s="75"/>
    </row>
    <row r="470" spans="1:7" x14ac:dyDescent="0.25">
      <c r="A470" s="75"/>
      <c r="B470" s="75"/>
      <c r="C470" s="76"/>
      <c r="D470" s="16"/>
      <c r="E470" s="34"/>
      <c r="F470" s="75"/>
      <c r="G470" s="75"/>
    </row>
    <row r="471" spans="1:7" x14ac:dyDescent="0.25">
      <c r="A471" s="75"/>
      <c r="B471" s="75"/>
      <c r="C471" s="76"/>
      <c r="D471" s="16"/>
      <c r="E471" s="34"/>
      <c r="F471" s="75"/>
      <c r="G471" s="75"/>
    </row>
    <row r="472" spans="1:7" x14ac:dyDescent="0.25">
      <c r="A472" s="75"/>
      <c r="B472" s="75"/>
      <c r="C472" s="76"/>
      <c r="D472" s="16"/>
      <c r="E472" s="34"/>
      <c r="F472" s="75"/>
      <c r="G472" s="75"/>
    </row>
    <row r="473" spans="1:7" x14ac:dyDescent="0.25">
      <c r="A473" s="75"/>
      <c r="B473" s="75"/>
      <c r="C473" s="76"/>
      <c r="D473" s="16"/>
      <c r="E473" s="34"/>
      <c r="F473" s="75"/>
      <c r="G473" s="75"/>
    </row>
    <row r="474" spans="1:7" x14ac:dyDescent="0.25">
      <c r="A474" s="75"/>
      <c r="B474" s="75"/>
      <c r="C474" s="76"/>
      <c r="D474" s="16"/>
      <c r="E474" s="34"/>
      <c r="F474" s="75"/>
      <c r="G474" s="75"/>
    </row>
    <row r="475" spans="1:7" x14ac:dyDescent="0.25">
      <c r="A475" s="75"/>
      <c r="B475" s="75"/>
      <c r="C475" s="76"/>
      <c r="D475" s="16"/>
      <c r="E475" s="34"/>
      <c r="F475" s="75"/>
      <c r="G475" s="75"/>
    </row>
    <row r="476" spans="1:7" x14ac:dyDescent="0.25">
      <c r="A476" s="75"/>
      <c r="B476" s="75"/>
      <c r="C476" s="76"/>
      <c r="D476" s="16"/>
      <c r="E476" s="34"/>
      <c r="F476" s="75"/>
      <c r="G476" s="75"/>
    </row>
    <row r="477" spans="1:7" x14ac:dyDescent="0.25">
      <c r="A477" s="75"/>
      <c r="B477" s="75"/>
      <c r="C477" s="76"/>
      <c r="D477" s="16"/>
      <c r="E477" s="34"/>
      <c r="F477" s="75"/>
      <c r="G477" s="75"/>
    </row>
    <row r="478" spans="1:7" x14ac:dyDescent="0.25">
      <c r="A478" s="75"/>
      <c r="B478" s="75"/>
      <c r="C478" s="76"/>
      <c r="D478" s="16"/>
      <c r="E478" s="34"/>
      <c r="F478" s="75"/>
      <c r="G478" s="75"/>
    </row>
    <row r="479" spans="1:7" x14ac:dyDescent="0.25">
      <c r="A479" s="75"/>
      <c r="B479" s="75"/>
      <c r="C479" s="76"/>
      <c r="D479" s="16"/>
      <c r="E479" s="34"/>
      <c r="F479" s="75"/>
      <c r="G479" s="75"/>
    </row>
    <row r="480" spans="1:7" x14ac:dyDescent="0.25">
      <c r="A480" s="75"/>
      <c r="B480" s="75"/>
      <c r="C480" s="76"/>
      <c r="D480" s="16"/>
      <c r="E480" s="34"/>
      <c r="F480" s="75"/>
      <c r="G480" s="75"/>
    </row>
    <row r="481" spans="1:7" x14ac:dyDescent="0.25">
      <c r="A481" s="75"/>
      <c r="B481" s="75"/>
      <c r="C481" s="76"/>
      <c r="D481" s="16"/>
      <c r="E481" s="34"/>
      <c r="F481" s="75"/>
      <c r="G481" s="75"/>
    </row>
    <row r="482" spans="1:7" x14ac:dyDescent="0.25">
      <c r="A482" s="75"/>
      <c r="B482" s="75"/>
      <c r="C482" s="76"/>
      <c r="D482" s="16"/>
      <c r="E482" s="34"/>
      <c r="F482" s="75"/>
      <c r="G482" s="75"/>
    </row>
    <row r="483" spans="1:7" x14ac:dyDescent="0.25">
      <c r="A483" s="75"/>
      <c r="B483" s="75"/>
      <c r="C483" s="76"/>
      <c r="D483" s="16"/>
      <c r="E483" s="34"/>
      <c r="F483" s="75"/>
      <c r="G483" s="75"/>
    </row>
    <row r="484" spans="1:7" x14ac:dyDescent="0.25">
      <c r="A484" s="75"/>
      <c r="B484" s="75"/>
      <c r="C484" s="76"/>
      <c r="D484" s="16"/>
      <c r="E484" s="34"/>
      <c r="F484" s="75"/>
      <c r="G484" s="75"/>
    </row>
    <row r="485" spans="1:7" x14ac:dyDescent="0.25">
      <c r="A485" s="75"/>
      <c r="B485" s="75"/>
      <c r="C485" s="76"/>
      <c r="D485" s="16"/>
      <c r="E485" s="34"/>
      <c r="F485" s="75"/>
      <c r="G485" s="75"/>
    </row>
    <row r="486" spans="1:7" x14ac:dyDescent="0.25">
      <c r="A486" s="75"/>
      <c r="B486" s="75"/>
      <c r="C486" s="76"/>
      <c r="D486" s="16"/>
      <c r="E486" s="34"/>
      <c r="F486" s="75"/>
      <c r="G486" s="75"/>
    </row>
    <row r="487" spans="1:7" x14ac:dyDescent="0.25">
      <c r="A487" s="75"/>
      <c r="B487" s="75"/>
      <c r="C487" s="76"/>
      <c r="D487" s="16"/>
      <c r="E487" s="34"/>
      <c r="F487" s="75"/>
      <c r="G487" s="75"/>
    </row>
    <row r="488" spans="1:7" x14ac:dyDescent="0.25">
      <c r="A488" s="75"/>
      <c r="B488" s="75"/>
      <c r="C488" s="76"/>
      <c r="D488" s="16"/>
      <c r="E488" s="34"/>
      <c r="F488" s="75"/>
      <c r="G488" s="75"/>
    </row>
    <row r="489" spans="1:7" x14ac:dyDescent="0.25">
      <c r="A489" s="75"/>
      <c r="B489" s="75"/>
      <c r="C489" s="76"/>
      <c r="D489" s="16"/>
      <c r="E489" s="34"/>
      <c r="F489" s="75"/>
      <c r="G489" s="75"/>
    </row>
    <row r="490" spans="1:7" x14ac:dyDescent="0.25">
      <c r="A490" s="75"/>
      <c r="B490" s="75"/>
      <c r="C490" s="76"/>
      <c r="D490" s="16"/>
      <c r="E490" s="34"/>
      <c r="F490" s="75"/>
      <c r="G490" s="75"/>
    </row>
    <row r="491" spans="1:7" x14ac:dyDescent="0.25">
      <c r="A491" s="75"/>
      <c r="B491" s="75"/>
      <c r="C491" s="76"/>
      <c r="D491" s="16"/>
      <c r="E491" s="34"/>
      <c r="F491" s="75"/>
      <c r="G491" s="75"/>
    </row>
    <row r="492" spans="1:7" x14ac:dyDescent="0.25">
      <c r="A492" s="75"/>
      <c r="B492" s="75"/>
      <c r="C492" s="76"/>
      <c r="D492" s="16"/>
      <c r="E492" s="34"/>
      <c r="F492" s="75"/>
      <c r="G492" s="75"/>
    </row>
    <row r="493" spans="1:7" x14ac:dyDescent="0.25">
      <c r="A493" s="75"/>
      <c r="B493" s="75"/>
      <c r="C493" s="76"/>
      <c r="D493" s="16"/>
      <c r="E493" s="34"/>
      <c r="F493" s="75"/>
      <c r="G493" s="75"/>
    </row>
    <row r="494" spans="1:7" x14ac:dyDescent="0.25">
      <c r="A494" s="75"/>
      <c r="B494" s="75"/>
      <c r="C494" s="76"/>
      <c r="D494" s="16"/>
      <c r="E494" s="34"/>
      <c r="F494" s="75"/>
      <c r="G494" s="75"/>
    </row>
    <row r="495" spans="1:7" x14ac:dyDescent="0.25">
      <c r="A495" s="75"/>
      <c r="B495" s="75"/>
      <c r="C495" s="76"/>
      <c r="D495" s="16"/>
      <c r="E495" s="34"/>
      <c r="F495" s="75"/>
      <c r="G495" s="75"/>
    </row>
    <row r="496" spans="1:7" x14ac:dyDescent="0.25">
      <c r="A496" s="75"/>
      <c r="B496" s="75"/>
      <c r="C496" s="76"/>
      <c r="D496" s="16"/>
      <c r="E496" s="34"/>
      <c r="F496" s="75"/>
      <c r="G496" s="75"/>
    </row>
    <row r="497" spans="1:7" x14ac:dyDescent="0.25">
      <c r="A497" s="75"/>
      <c r="B497" s="75"/>
      <c r="C497" s="76"/>
      <c r="D497" s="16"/>
      <c r="E497" s="34"/>
      <c r="F497" s="75"/>
      <c r="G497" s="75"/>
    </row>
    <row r="498" spans="1:7" x14ac:dyDescent="0.25">
      <c r="A498" s="75"/>
      <c r="B498" s="75"/>
      <c r="C498" s="76"/>
      <c r="D498" s="16"/>
      <c r="E498" s="34"/>
      <c r="F498" s="75"/>
      <c r="G498" s="75"/>
    </row>
    <row r="499" spans="1:7" x14ac:dyDescent="0.25">
      <c r="A499" s="75"/>
      <c r="B499" s="75"/>
      <c r="C499" s="76"/>
      <c r="D499" s="16"/>
      <c r="E499" s="34"/>
      <c r="F499" s="75"/>
      <c r="G499" s="75"/>
    </row>
    <row r="500" spans="1:7" x14ac:dyDescent="0.25">
      <c r="A500" s="75"/>
      <c r="B500" s="75"/>
      <c r="C500" s="76"/>
      <c r="D500" s="16"/>
      <c r="E500" s="34"/>
      <c r="F500" s="75"/>
      <c r="G500" s="75"/>
    </row>
    <row r="501" spans="1:7" x14ac:dyDescent="0.25">
      <c r="A501" s="75"/>
      <c r="B501" s="75"/>
      <c r="C501" s="76"/>
      <c r="D501" s="16"/>
      <c r="E501" s="34"/>
      <c r="F501" s="75"/>
      <c r="G501" s="75"/>
    </row>
    <row r="502" spans="1:7" x14ac:dyDescent="0.25">
      <c r="A502" s="75"/>
      <c r="B502" s="75"/>
      <c r="C502" s="76"/>
      <c r="D502" s="16"/>
      <c r="E502" s="34"/>
      <c r="F502" s="75"/>
      <c r="G502" s="75"/>
    </row>
    <row r="503" spans="1:7" x14ac:dyDescent="0.25">
      <c r="A503" s="75"/>
      <c r="B503" s="75"/>
      <c r="C503" s="76"/>
      <c r="D503" s="16"/>
      <c r="E503" s="34"/>
      <c r="F503" s="75"/>
      <c r="G503" s="75"/>
    </row>
    <row r="504" spans="1:7" x14ac:dyDescent="0.25">
      <c r="A504" s="75"/>
      <c r="B504" s="75"/>
      <c r="C504" s="76"/>
      <c r="D504" s="16"/>
      <c r="E504" s="34"/>
      <c r="F504" s="75"/>
      <c r="G504" s="75"/>
    </row>
    <row r="505" spans="1:7" x14ac:dyDescent="0.25">
      <c r="A505" s="75"/>
      <c r="B505" s="75"/>
      <c r="C505" s="76"/>
      <c r="D505" s="16"/>
      <c r="E505" s="34"/>
      <c r="F505" s="75"/>
      <c r="G505" s="75"/>
    </row>
    <row r="506" spans="1:7" x14ac:dyDescent="0.25">
      <c r="A506" s="75"/>
      <c r="B506" s="75"/>
      <c r="C506" s="76"/>
      <c r="D506" s="16"/>
      <c r="E506" s="34"/>
      <c r="F506" s="75"/>
      <c r="G506" s="75"/>
    </row>
    <row r="507" spans="1:7" x14ac:dyDescent="0.25">
      <c r="A507" s="75"/>
      <c r="B507" s="75"/>
      <c r="C507" s="76"/>
      <c r="D507" s="16"/>
      <c r="E507" s="34"/>
      <c r="F507" s="75"/>
      <c r="G507" s="75"/>
    </row>
    <row r="508" spans="1:7" x14ac:dyDescent="0.25">
      <c r="A508" s="75"/>
      <c r="B508" s="75"/>
      <c r="C508" s="76"/>
      <c r="D508" s="16"/>
      <c r="E508" s="34"/>
      <c r="F508" s="75"/>
      <c r="G508" s="75"/>
    </row>
    <row r="509" spans="1:7" x14ac:dyDescent="0.25">
      <c r="A509" s="75"/>
      <c r="B509" s="75"/>
      <c r="C509" s="76"/>
      <c r="D509" s="16"/>
      <c r="E509" s="34"/>
      <c r="F509" s="75"/>
      <c r="G509" s="75"/>
    </row>
    <row r="510" spans="1:7" x14ac:dyDescent="0.25">
      <c r="A510" s="75"/>
      <c r="B510" s="75"/>
      <c r="C510" s="76"/>
      <c r="D510" s="16"/>
      <c r="E510" s="34"/>
      <c r="F510" s="75"/>
      <c r="G510" s="75"/>
    </row>
    <row r="511" spans="1:7" x14ac:dyDescent="0.25">
      <c r="A511" s="75"/>
      <c r="B511" s="75"/>
      <c r="C511" s="76"/>
      <c r="D511" s="16"/>
      <c r="E511" s="34"/>
      <c r="F511" s="75"/>
      <c r="G511" s="75"/>
    </row>
    <row r="512" spans="1:7" x14ac:dyDescent="0.25">
      <c r="A512" s="75"/>
      <c r="B512" s="75"/>
      <c r="C512" s="76"/>
      <c r="D512" s="16"/>
      <c r="E512" s="34"/>
      <c r="F512" s="75"/>
      <c r="G512" s="75"/>
    </row>
    <row r="513" spans="1:7" x14ac:dyDescent="0.25">
      <c r="A513" s="75"/>
      <c r="B513" s="75"/>
      <c r="C513" s="76"/>
      <c r="D513" s="16"/>
      <c r="E513" s="34"/>
      <c r="F513" s="75"/>
      <c r="G513" s="75"/>
    </row>
    <row r="514" spans="1:7" x14ac:dyDescent="0.25">
      <c r="A514" s="75"/>
      <c r="B514" s="75"/>
      <c r="C514" s="76"/>
      <c r="D514" s="16"/>
      <c r="E514" s="34"/>
      <c r="F514" s="75"/>
      <c r="G514" s="75"/>
    </row>
    <row r="515" spans="1:7" x14ac:dyDescent="0.25">
      <c r="A515" s="75"/>
      <c r="B515" s="75"/>
      <c r="C515" s="76"/>
      <c r="D515" s="16"/>
      <c r="E515" s="34"/>
      <c r="F515" s="75"/>
      <c r="G515" s="75"/>
    </row>
    <row r="516" spans="1:7" x14ac:dyDescent="0.25">
      <c r="A516" s="75"/>
      <c r="B516" s="75"/>
      <c r="C516" s="76"/>
      <c r="D516" s="16"/>
      <c r="E516" s="34"/>
      <c r="F516" s="75"/>
      <c r="G516" s="75"/>
    </row>
    <row r="517" spans="1:7" x14ac:dyDescent="0.25">
      <c r="A517" s="75"/>
      <c r="B517" s="75"/>
      <c r="C517" s="76"/>
      <c r="D517" s="16"/>
      <c r="E517" s="34"/>
      <c r="F517" s="75"/>
      <c r="G517" s="75"/>
    </row>
    <row r="518" spans="1:7" x14ac:dyDescent="0.25">
      <c r="A518" s="75"/>
      <c r="B518" s="75"/>
      <c r="C518" s="76"/>
      <c r="D518" s="16"/>
      <c r="E518" s="34"/>
      <c r="F518" s="75"/>
      <c r="G518" s="75"/>
    </row>
    <row r="519" spans="1:7" x14ac:dyDescent="0.25">
      <c r="A519" s="75"/>
      <c r="B519" s="75"/>
      <c r="C519" s="76"/>
      <c r="D519" s="16"/>
      <c r="E519" s="34"/>
      <c r="F519" s="75"/>
      <c r="G519" s="75"/>
    </row>
    <row r="520" spans="1:7" x14ac:dyDescent="0.25">
      <c r="A520" s="75"/>
      <c r="B520" s="75"/>
      <c r="C520" s="76"/>
      <c r="D520" s="16"/>
      <c r="E520" s="34"/>
      <c r="F520" s="75"/>
      <c r="G520" s="75"/>
    </row>
    <row r="521" spans="1:7" x14ac:dyDescent="0.25">
      <c r="A521" s="75"/>
      <c r="B521" s="75"/>
      <c r="C521" s="76"/>
      <c r="D521" s="16"/>
      <c r="E521" s="34"/>
      <c r="F521" s="75"/>
      <c r="G521" s="75"/>
    </row>
    <row r="522" spans="1:7" x14ac:dyDescent="0.25">
      <c r="A522" s="75"/>
      <c r="B522" s="75"/>
      <c r="C522" s="76"/>
      <c r="D522" s="16"/>
      <c r="E522" s="34"/>
      <c r="F522" s="75"/>
      <c r="G522" s="75"/>
    </row>
    <row r="523" spans="1:7" x14ac:dyDescent="0.25">
      <c r="A523" s="75"/>
      <c r="B523" s="75"/>
      <c r="C523" s="76"/>
      <c r="D523" s="16"/>
      <c r="E523" s="34"/>
      <c r="F523" s="75"/>
      <c r="G523" s="75"/>
    </row>
    <row r="524" spans="1:7" x14ac:dyDescent="0.25">
      <c r="A524" s="75"/>
      <c r="B524" s="75"/>
      <c r="C524" s="76"/>
      <c r="D524" s="16"/>
      <c r="E524" s="34"/>
      <c r="F524" s="75"/>
      <c r="G524" s="75"/>
    </row>
    <row r="525" spans="1:7" x14ac:dyDescent="0.25">
      <c r="A525" s="75"/>
      <c r="B525" s="75"/>
      <c r="C525" s="76"/>
      <c r="D525" s="16"/>
      <c r="E525" s="34"/>
      <c r="F525" s="75"/>
      <c r="G525" s="75"/>
    </row>
    <row r="526" spans="1:7" x14ac:dyDescent="0.25">
      <c r="A526" s="75"/>
      <c r="B526" s="75"/>
      <c r="C526" s="76"/>
      <c r="D526" s="16"/>
      <c r="E526" s="34"/>
      <c r="F526" s="75"/>
      <c r="G526" s="75"/>
    </row>
    <row r="527" spans="1:7" x14ac:dyDescent="0.25">
      <c r="A527" s="75"/>
      <c r="B527" s="75"/>
      <c r="C527" s="76"/>
      <c r="D527" s="16"/>
      <c r="E527" s="34"/>
      <c r="F527" s="75"/>
      <c r="G527" s="75"/>
    </row>
    <row r="528" spans="1:7" x14ac:dyDescent="0.25">
      <c r="A528" s="75"/>
      <c r="B528" s="75"/>
      <c r="C528" s="76"/>
      <c r="D528" s="16"/>
      <c r="E528" s="34"/>
      <c r="F528" s="75"/>
      <c r="G528" s="75"/>
    </row>
    <row r="529" spans="1:7" x14ac:dyDescent="0.25">
      <c r="A529" s="75"/>
      <c r="B529" s="75"/>
      <c r="C529" s="76"/>
      <c r="D529" s="16"/>
      <c r="E529" s="34"/>
      <c r="F529" s="75"/>
      <c r="G529" s="75"/>
    </row>
    <row r="530" spans="1:7" x14ac:dyDescent="0.25">
      <c r="A530" s="75"/>
      <c r="B530" s="75"/>
      <c r="C530" s="76"/>
      <c r="D530" s="16"/>
      <c r="E530" s="34"/>
      <c r="F530" s="75"/>
      <c r="G530" s="75"/>
    </row>
    <row r="531" spans="1:7" x14ac:dyDescent="0.25">
      <c r="A531" s="75"/>
      <c r="B531" s="75"/>
      <c r="C531" s="76"/>
      <c r="D531" s="16"/>
      <c r="E531" s="34"/>
      <c r="F531" s="75"/>
      <c r="G531" s="75"/>
    </row>
    <row r="532" spans="1:7" x14ac:dyDescent="0.25">
      <c r="A532" s="75"/>
      <c r="B532" s="75"/>
      <c r="C532" s="76"/>
      <c r="D532" s="16"/>
      <c r="E532" s="34"/>
      <c r="F532" s="75"/>
      <c r="G532" s="75"/>
    </row>
    <row r="533" spans="1:7" x14ac:dyDescent="0.25">
      <c r="A533" s="75"/>
      <c r="B533" s="75"/>
      <c r="C533" s="76"/>
      <c r="D533" s="16"/>
      <c r="E533" s="34"/>
      <c r="F533" s="75"/>
      <c r="G533" s="75"/>
    </row>
    <row r="534" spans="1:7" x14ac:dyDescent="0.25">
      <c r="A534" s="75"/>
      <c r="B534" s="75"/>
      <c r="C534" s="76"/>
      <c r="D534" s="16"/>
      <c r="E534" s="34"/>
      <c r="F534" s="75"/>
      <c r="G534" s="75"/>
    </row>
    <row r="535" spans="1:7" x14ac:dyDescent="0.25">
      <c r="A535" s="75"/>
      <c r="B535" s="75"/>
      <c r="C535" s="76"/>
      <c r="D535" s="16"/>
      <c r="E535" s="34"/>
      <c r="F535" s="75"/>
      <c r="G535" s="75"/>
    </row>
    <row r="536" spans="1:7" x14ac:dyDescent="0.25">
      <c r="A536" s="75"/>
      <c r="B536" s="75"/>
      <c r="C536" s="76"/>
      <c r="D536" s="16"/>
      <c r="E536" s="34"/>
      <c r="F536" s="75"/>
      <c r="G536" s="75"/>
    </row>
    <row r="537" spans="1:7" x14ac:dyDescent="0.25">
      <c r="A537" s="75"/>
      <c r="B537" s="75"/>
      <c r="C537" s="76"/>
      <c r="D537" s="16"/>
      <c r="E537" s="34"/>
      <c r="F537" s="75"/>
      <c r="G537" s="75"/>
    </row>
    <row r="538" spans="1:7" x14ac:dyDescent="0.25">
      <c r="A538" s="75"/>
      <c r="B538" s="75"/>
      <c r="C538" s="76"/>
      <c r="D538" s="16"/>
      <c r="E538" s="34"/>
      <c r="F538" s="75"/>
      <c r="G538" s="75"/>
    </row>
    <row r="539" spans="1:7" x14ac:dyDescent="0.25">
      <c r="A539" s="75"/>
      <c r="B539" s="75"/>
      <c r="C539" s="76"/>
      <c r="D539" s="16"/>
      <c r="E539" s="34"/>
      <c r="F539" s="75"/>
      <c r="G539" s="75"/>
    </row>
    <row r="540" spans="1:7" x14ac:dyDescent="0.25">
      <c r="A540" s="75"/>
      <c r="B540" s="75"/>
      <c r="C540" s="76"/>
      <c r="D540" s="16"/>
      <c r="E540" s="34"/>
      <c r="F540" s="75"/>
      <c r="G540" s="75"/>
    </row>
    <row r="541" spans="1:7" x14ac:dyDescent="0.25">
      <c r="A541" s="75"/>
      <c r="B541" s="75"/>
      <c r="C541" s="76"/>
      <c r="D541" s="16"/>
      <c r="E541" s="34"/>
      <c r="F541" s="75"/>
      <c r="G541" s="75"/>
    </row>
    <row r="542" spans="1:7" x14ac:dyDescent="0.25">
      <c r="A542" s="75"/>
      <c r="B542" s="75"/>
      <c r="C542" s="76"/>
      <c r="D542" s="16"/>
      <c r="E542" s="34"/>
      <c r="F542" s="75"/>
      <c r="G542" s="75"/>
    </row>
    <row r="543" spans="1:7" x14ac:dyDescent="0.25">
      <c r="A543" s="75"/>
      <c r="B543" s="75"/>
      <c r="C543" s="76"/>
      <c r="D543" s="16"/>
      <c r="E543" s="34"/>
      <c r="F543" s="75"/>
      <c r="G543" s="75"/>
    </row>
    <row r="544" spans="1:7" x14ac:dyDescent="0.25">
      <c r="A544" s="75"/>
      <c r="B544" s="75"/>
      <c r="C544" s="76"/>
      <c r="D544" s="16"/>
      <c r="E544" s="34"/>
      <c r="F544" s="75"/>
      <c r="G544" s="75"/>
    </row>
    <row r="545" spans="1:7" x14ac:dyDescent="0.25">
      <c r="A545" s="75"/>
      <c r="B545" s="75"/>
      <c r="C545" s="76"/>
      <c r="D545" s="16"/>
      <c r="E545" s="34"/>
      <c r="F545" s="75"/>
      <c r="G545" s="75"/>
    </row>
    <row r="546" spans="1:7" x14ac:dyDescent="0.25">
      <c r="A546" s="75"/>
      <c r="B546" s="75"/>
      <c r="C546" s="76"/>
      <c r="D546" s="16"/>
      <c r="E546" s="34"/>
      <c r="F546" s="75"/>
      <c r="G546" s="75"/>
    </row>
    <row r="547" spans="1:7" x14ac:dyDescent="0.25">
      <c r="A547" s="75"/>
      <c r="B547" s="75"/>
      <c r="C547" s="76"/>
      <c r="D547" s="16"/>
      <c r="E547" s="34"/>
      <c r="F547" s="75"/>
      <c r="G547" s="75"/>
    </row>
    <row r="548" spans="1:7" x14ac:dyDescent="0.25">
      <c r="A548" s="75"/>
      <c r="B548" s="75"/>
      <c r="C548" s="76"/>
      <c r="D548" s="16"/>
      <c r="E548" s="34"/>
      <c r="F548" s="75"/>
      <c r="G548" s="75"/>
    </row>
    <row r="549" spans="1:7" x14ac:dyDescent="0.25">
      <c r="A549" s="75"/>
      <c r="B549" s="75"/>
      <c r="C549" s="76"/>
      <c r="D549" s="16"/>
      <c r="E549" s="34"/>
      <c r="F549" s="75"/>
      <c r="G549" s="75"/>
    </row>
    <row r="550" spans="1:7" x14ac:dyDescent="0.25">
      <c r="A550" s="75"/>
      <c r="B550" s="75"/>
      <c r="C550" s="76"/>
      <c r="D550" s="16"/>
      <c r="E550" s="34"/>
      <c r="F550" s="75"/>
      <c r="G550" s="75"/>
    </row>
    <row r="551" spans="1:7" x14ac:dyDescent="0.25">
      <c r="A551" s="75"/>
      <c r="B551" s="75"/>
      <c r="C551" s="76"/>
      <c r="D551" s="16"/>
      <c r="E551" s="34"/>
      <c r="F551" s="75"/>
      <c r="G551" s="75"/>
    </row>
    <row r="552" spans="1:7" x14ac:dyDescent="0.25">
      <c r="A552" s="75"/>
      <c r="B552" s="75"/>
      <c r="C552" s="76"/>
      <c r="D552" s="16"/>
      <c r="E552" s="34"/>
      <c r="F552" s="75"/>
      <c r="G552" s="75"/>
    </row>
    <row r="553" spans="1:7" x14ac:dyDescent="0.25">
      <c r="A553" s="75"/>
      <c r="B553" s="75"/>
      <c r="C553" s="76"/>
      <c r="D553" s="16"/>
      <c r="E553" s="34"/>
      <c r="F553" s="75"/>
      <c r="G553" s="75"/>
    </row>
    <row r="554" spans="1:7" x14ac:dyDescent="0.25">
      <c r="A554" s="75"/>
      <c r="B554" s="75"/>
      <c r="C554" s="76"/>
      <c r="D554" s="16"/>
      <c r="E554" s="34"/>
      <c r="F554" s="75"/>
      <c r="G554" s="75"/>
    </row>
    <row r="555" spans="1:7" x14ac:dyDescent="0.25">
      <c r="A555" s="75"/>
      <c r="B555" s="75"/>
      <c r="C555" s="76"/>
      <c r="D555" s="16"/>
      <c r="E555" s="34"/>
      <c r="F555" s="75"/>
      <c r="G555" s="75"/>
    </row>
    <row r="556" spans="1:7" x14ac:dyDescent="0.25">
      <c r="A556" s="75"/>
      <c r="B556" s="75"/>
      <c r="C556" s="76"/>
      <c r="D556" s="16"/>
      <c r="E556" s="34"/>
      <c r="F556" s="75"/>
      <c r="G556" s="75"/>
    </row>
    <row r="557" spans="1:7" x14ac:dyDescent="0.25">
      <c r="A557" s="75"/>
      <c r="B557" s="75"/>
      <c r="C557" s="76"/>
      <c r="D557" s="16"/>
      <c r="E557" s="34"/>
      <c r="F557" s="75"/>
      <c r="G557" s="75"/>
    </row>
    <row r="558" spans="1:7" x14ac:dyDescent="0.25">
      <c r="A558" s="75"/>
      <c r="B558" s="75"/>
      <c r="C558" s="76"/>
      <c r="D558" s="16"/>
      <c r="E558" s="34"/>
      <c r="F558" s="75"/>
      <c r="G558" s="75"/>
    </row>
    <row r="559" spans="1:7" x14ac:dyDescent="0.25">
      <c r="A559" s="75"/>
      <c r="B559" s="75"/>
      <c r="C559" s="76"/>
      <c r="D559" s="16"/>
      <c r="E559" s="34"/>
      <c r="F559" s="75"/>
      <c r="G559" s="75"/>
    </row>
    <row r="560" spans="1:7" x14ac:dyDescent="0.25">
      <c r="A560" s="75"/>
      <c r="B560" s="75"/>
      <c r="C560" s="76"/>
      <c r="D560" s="16"/>
      <c r="E560" s="34"/>
      <c r="F560" s="75"/>
      <c r="G560" s="75"/>
    </row>
    <row r="561" spans="1:7" x14ac:dyDescent="0.25">
      <c r="A561" s="75"/>
      <c r="B561" s="75"/>
      <c r="C561" s="76"/>
      <c r="D561" s="16"/>
      <c r="E561" s="34"/>
      <c r="F561" s="75"/>
      <c r="G561" s="75"/>
    </row>
    <row r="562" spans="1:7" x14ac:dyDescent="0.25">
      <c r="A562" s="75"/>
      <c r="B562" s="75"/>
      <c r="C562" s="76"/>
      <c r="D562" s="16"/>
      <c r="E562" s="34"/>
      <c r="F562" s="75"/>
      <c r="G562" s="75"/>
    </row>
    <row r="563" spans="1:7" x14ac:dyDescent="0.25">
      <c r="A563" s="75"/>
      <c r="B563" s="75"/>
      <c r="C563" s="76"/>
      <c r="D563" s="16"/>
      <c r="E563" s="34"/>
      <c r="F563" s="75"/>
      <c r="G563" s="75"/>
    </row>
    <row r="564" spans="1:7" x14ac:dyDescent="0.25">
      <c r="A564" s="75"/>
      <c r="B564" s="75"/>
      <c r="C564" s="76"/>
      <c r="D564" s="16"/>
      <c r="E564" s="34"/>
      <c r="F564" s="75"/>
      <c r="G564" s="75"/>
    </row>
    <row r="565" spans="1:7" x14ac:dyDescent="0.25">
      <c r="A565" s="75"/>
      <c r="B565" s="75"/>
      <c r="C565" s="76"/>
      <c r="D565" s="16"/>
      <c r="E565" s="34"/>
      <c r="F565" s="75"/>
      <c r="G565" s="75"/>
    </row>
    <row r="566" spans="1:7" x14ac:dyDescent="0.25">
      <c r="A566" s="75"/>
      <c r="B566" s="75"/>
      <c r="C566" s="76"/>
      <c r="D566" s="16"/>
      <c r="E566" s="34"/>
      <c r="F566" s="75"/>
      <c r="G566" s="75"/>
    </row>
    <row r="567" spans="1:7" x14ac:dyDescent="0.25">
      <c r="A567" s="75"/>
      <c r="B567" s="75"/>
      <c r="C567" s="76"/>
      <c r="D567" s="16"/>
      <c r="E567" s="34"/>
      <c r="F567" s="75"/>
      <c r="G567" s="75"/>
    </row>
    <row r="568" spans="1:7" x14ac:dyDescent="0.25">
      <c r="A568" s="75"/>
      <c r="B568" s="75"/>
      <c r="C568" s="76"/>
      <c r="D568" s="16"/>
      <c r="E568" s="34"/>
      <c r="F568" s="75"/>
      <c r="G568" s="75"/>
    </row>
    <row r="569" spans="1:7" x14ac:dyDescent="0.25">
      <c r="A569" s="75"/>
      <c r="B569" s="75"/>
      <c r="C569" s="76"/>
      <c r="D569" s="16"/>
      <c r="E569" s="34"/>
      <c r="F569" s="75"/>
      <c r="G569" s="75"/>
    </row>
    <row r="570" spans="1:7" x14ac:dyDescent="0.25">
      <c r="A570" s="75"/>
      <c r="B570" s="75"/>
      <c r="C570" s="76"/>
      <c r="D570" s="16"/>
      <c r="E570" s="34"/>
      <c r="F570" s="75"/>
      <c r="G570" s="75"/>
    </row>
    <row r="571" spans="1:7" x14ac:dyDescent="0.25">
      <c r="A571" s="75"/>
      <c r="B571" s="75"/>
      <c r="C571" s="76"/>
      <c r="D571" s="16"/>
      <c r="E571" s="34"/>
      <c r="F571" s="75"/>
      <c r="G571" s="75"/>
    </row>
    <row r="572" spans="1:7" x14ac:dyDescent="0.25">
      <c r="A572" s="75"/>
      <c r="B572" s="75"/>
      <c r="C572" s="76"/>
      <c r="D572" s="16"/>
      <c r="E572" s="34"/>
      <c r="F572" s="75"/>
      <c r="G572" s="75"/>
    </row>
    <row r="573" spans="1:7" x14ac:dyDescent="0.25">
      <c r="A573" s="75"/>
      <c r="B573" s="75"/>
      <c r="C573" s="76"/>
      <c r="D573" s="16"/>
      <c r="E573" s="34"/>
      <c r="F573" s="75"/>
      <c r="G573" s="75"/>
    </row>
    <row r="574" spans="1:7" x14ac:dyDescent="0.25">
      <c r="A574" s="75"/>
      <c r="B574" s="75"/>
      <c r="C574" s="76"/>
      <c r="D574" s="16"/>
      <c r="E574" s="34"/>
      <c r="F574" s="75"/>
      <c r="G574" s="75"/>
    </row>
    <row r="575" spans="1:7" x14ac:dyDescent="0.25">
      <c r="A575" s="75"/>
      <c r="B575" s="75"/>
      <c r="C575" s="76"/>
      <c r="D575" s="16"/>
      <c r="E575" s="34"/>
      <c r="F575" s="75"/>
      <c r="G575" s="75"/>
    </row>
    <row r="576" spans="1:7" x14ac:dyDescent="0.25">
      <c r="A576" s="75"/>
      <c r="B576" s="75"/>
      <c r="C576" s="76"/>
      <c r="D576" s="16"/>
      <c r="E576" s="34"/>
      <c r="F576" s="75"/>
      <c r="G576" s="75"/>
    </row>
    <row r="577" spans="1:7" x14ac:dyDescent="0.25">
      <c r="A577" s="75"/>
      <c r="B577" s="75"/>
      <c r="C577" s="76"/>
      <c r="D577" s="16"/>
      <c r="E577" s="34"/>
      <c r="F577" s="75"/>
      <c r="G577" s="75"/>
    </row>
    <row r="578" spans="1:7" x14ac:dyDescent="0.25">
      <c r="A578" s="75"/>
      <c r="B578" s="75"/>
      <c r="C578" s="76"/>
      <c r="D578" s="16"/>
      <c r="E578" s="34"/>
      <c r="F578" s="75"/>
      <c r="G578" s="75"/>
    </row>
    <row r="579" spans="1:7" x14ac:dyDescent="0.25">
      <c r="A579" s="75"/>
      <c r="B579" s="75"/>
      <c r="C579" s="76"/>
      <c r="D579" s="16"/>
      <c r="E579" s="34"/>
      <c r="F579" s="75"/>
      <c r="G579" s="75"/>
    </row>
    <row r="580" spans="1:7" x14ac:dyDescent="0.25">
      <c r="A580" s="75"/>
      <c r="B580" s="75"/>
      <c r="C580" s="76"/>
      <c r="D580" s="16"/>
      <c r="E580" s="34"/>
      <c r="F580" s="75"/>
      <c r="G580" s="75"/>
    </row>
    <row r="581" spans="1:7" x14ac:dyDescent="0.25">
      <c r="A581" s="75"/>
      <c r="B581" s="75"/>
      <c r="C581" s="76"/>
      <c r="D581" s="16"/>
      <c r="E581" s="34"/>
      <c r="F581" s="75"/>
      <c r="G581" s="75"/>
    </row>
    <row r="582" spans="1:7" x14ac:dyDescent="0.25">
      <c r="A582" s="75"/>
      <c r="B582" s="75"/>
      <c r="C582" s="76"/>
      <c r="D582" s="16"/>
      <c r="E582" s="34"/>
      <c r="F582" s="75"/>
      <c r="G582" s="75"/>
    </row>
    <row r="583" spans="1:7" x14ac:dyDescent="0.25">
      <c r="A583" s="75"/>
      <c r="B583" s="75"/>
      <c r="C583" s="76"/>
      <c r="D583" s="16"/>
      <c r="E583" s="34"/>
      <c r="F583" s="75"/>
      <c r="G583" s="75"/>
    </row>
    <row r="584" spans="1:7" x14ac:dyDescent="0.25">
      <c r="A584" s="75"/>
      <c r="B584" s="75"/>
      <c r="C584" s="76"/>
      <c r="D584" s="16"/>
      <c r="E584" s="34"/>
      <c r="F584" s="75"/>
      <c r="G584" s="75"/>
    </row>
    <row r="585" spans="1:7" x14ac:dyDescent="0.25">
      <c r="A585" s="75"/>
      <c r="B585" s="75"/>
      <c r="C585" s="76"/>
      <c r="D585" s="16"/>
      <c r="E585" s="34"/>
      <c r="F585" s="75"/>
      <c r="G585" s="75"/>
    </row>
    <row r="586" spans="1:7" x14ac:dyDescent="0.25">
      <c r="A586" s="75"/>
      <c r="B586" s="75"/>
      <c r="C586" s="76"/>
      <c r="D586" s="16"/>
      <c r="E586" s="34"/>
      <c r="F586" s="75"/>
      <c r="G586" s="75"/>
    </row>
    <row r="587" spans="1:7" x14ac:dyDescent="0.25">
      <c r="A587" s="75"/>
      <c r="B587" s="75"/>
      <c r="C587" s="76"/>
      <c r="D587" s="16"/>
      <c r="E587" s="34"/>
      <c r="F587" s="75"/>
      <c r="G587" s="75"/>
    </row>
    <row r="588" spans="1:7" x14ac:dyDescent="0.25">
      <c r="A588" s="75"/>
      <c r="B588" s="75"/>
      <c r="C588" s="76"/>
      <c r="D588" s="16"/>
      <c r="E588" s="34"/>
      <c r="F588" s="75"/>
      <c r="G588" s="75"/>
    </row>
    <row r="589" spans="1:7" x14ac:dyDescent="0.25">
      <c r="A589" s="75"/>
      <c r="B589" s="75"/>
      <c r="C589" s="76"/>
      <c r="D589" s="16"/>
      <c r="E589" s="34"/>
      <c r="F589" s="75"/>
      <c r="G589" s="75"/>
    </row>
    <row r="590" spans="1:7" x14ac:dyDescent="0.25">
      <c r="A590" s="75"/>
      <c r="B590" s="75"/>
      <c r="C590" s="76"/>
      <c r="D590" s="16"/>
      <c r="E590" s="34"/>
      <c r="F590" s="75"/>
      <c r="G590" s="75"/>
    </row>
    <row r="591" spans="1:7" x14ac:dyDescent="0.25">
      <c r="A591" s="75"/>
      <c r="B591" s="75"/>
      <c r="C591" s="76"/>
      <c r="D591" s="16"/>
      <c r="E591" s="34"/>
      <c r="F591" s="75"/>
      <c r="G591" s="75"/>
    </row>
    <row r="592" spans="1:7" x14ac:dyDescent="0.25">
      <c r="A592" s="75"/>
      <c r="B592" s="75"/>
      <c r="C592" s="76"/>
      <c r="D592" s="16"/>
      <c r="E592" s="34"/>
      <c r="F592" s="75"/>
      <c r="G592" s="75"/>
    </row>
    <row r="593" spans="1:7" x14ac:dyDescent="0.25">
      <c r="A593" s="75"/>
      <c r="B593" s="75"/>
      <c r="C593" s="76"/>
      <c r="D593" s="16"/>
      <c r="E593" s="34"/>
      <c r="F593" s="75"/>
      <c r="G593" s="75"/>
    </row>
    <row r="594" spans="1:7" x14ac:dyDescent="0.25">
      <c r="A594" s="75"/>
      <c r="B594" s="75"/>
      <c r="C594" s="76"/>
      <c r="D594" s="16"/>
      <c r="E594" s="34"/>
      <c r="F594" s="75"/>
      <c r="G594" s="75"/>
    </row>
    <row r="595" spans="1:7" x14ac:dyDescent="0.25">
      <c r="A595" s="75"/>
      <c r="B595" s="75"/>
      <c r="C595" s="76"/>
      <c r="D595" s="16"/>
      <c r="E595" s="34"/>
      <c r="F595" s="75"/>
      <c r="G595" s="75"/>
    </row>
    <row r="596" spans="1:7" x14ac:dyDescent="0.25">
      <c r="A596" s="75"/>
      <c r="B596" s="75"/>
      <c r="C596" s="76"/>
      <c r="D596" s="16"/>
      <c r="E596" s="34"/>
      <c r="F596" s="75"/>
      <c r="G596" s="75"/>
    </row>
    <row r="597" spans="1:7" x14ac:dyDescent="0.25">
      <c r="A597" s="75"/>
      <c r="B597" s="75"/>
      <c r="C597" s="76"/>
      <c r="D597" s="16"/>
      <c r="E597" s="34"/>
      <c r="F597" s="75"/>
      <c r="G597" s="75"/>
    </row>
    <row r="598" spans="1:7" x14ac:dyDescent="0.25">
      <c r="A598" s="75"/>
      <c r="B598" s="75"/>
      <c r="C598" s="76"/>
      <c r="D598" s="16"/>
      <c r="E598" s="34"/>
      <c r="F598" s="75"/>
      <c r="G598" s="75"/>
    </row>
    <row r="599" spans="1:7" x14ac:dyDescent="0.25">
      <c r="A599" s="75"/>
      <c r="B599" s="75"/>
      <c r="C599" s="76"/>
      <c r="D599" s="16"/>
      <c r="E599" s="34"/>
      <c r="F599" s="75"/>
      <c r="G599" s="75"/>
    </row>
    <row r="600" spans="1:7" x14ac:dyDescent="0.25">
      <c r="A600" s="75"/>
      <c r="B600" s="75"/>
      <c r="C600" s="76"/>
      <c r="D600" s="16"/>
      <c r="E600" s="34"/>
      <c r="F600" s="75"/>
      <c r="G600" s="75"/>
    </row>
    <row r="601" spans="1:7" x14ac:dyDescent="0.25">
      <c r="A601" s="75"/>
      <c r="B601" s="75"/>
      <c r="C601" s="76"/>
      <c r="D601" s="16"/>
      <c r="E601" s="34"/>
      <c r="F601" s="75"/>
      <c r="G601" s="75"/>
    </row>
    <row r="602" spans="1:7" x14ac:dyDescent="0.25">
      <c r="A602" s="75"/>
      <c r="B602" s="75"/>
      <c r="C602" s="76"/>
      <c r="D602" s="16"/>
      <c r="E602" s="34"/>
      <c r="F602" s="75"/>
      <c r="G602" s="75"/>
    </row>
    <row r="603" spans="1:7" x14ac:dyDescent="0.25">
      <c r="A603" s="75"/>
      <c r="B603" s="75"/>
      <c r="C603" s="76"/>
      <c r="D603" s="16"/>
      <c r="E603" s="34"/>
      <c r="F603" s="75"/>
      <c r="G603" s="75"/>
    </row>
    <row r="604" spans="1:7" x14ac:dyDescent="0.25">
      <c r="A604" s="75"/>
      <c r="B604" s="75"/>
      <c r="C604" s="76"/>
      <c r="D604" s="16"/>
      <c r="E604" s="34"/>
      <c r="F604" s="75"/>
      <c r="G604" s="75"/>
    </row>
    <row r="605" spans="1:7" x14ac:dyDescent="0.25">
      <c r="A605" s="75"/>
      <c r="B605" s="75"/>
      <c r="C605" s="76"/>
      <c r="D605" s="16"/>
      <c r="E605" s="34"/>
      <c r="F605" s="75"/>
      <c r="G605" s="75"/>
    </row>
    <row r="606" spans="1:7" x14ac:dyDescent="0.25">
      <c r="A606" s="75"/>
      <c r="B606" s="75"/>
      <c r="C606" s="76"/>
      <c r="D606" s="16"/>
      <c r="E606" s="34"/>
      <c r="F606" s="75"/>
      <c r="G606" s="75"/>
    </row>
    <row r="607" spans="1:7" x14ac:dyDescent="0.25">
      <c r="A607" s="75"/>
      <c r="B607" s="75"/>
      <c r="C607" s="76"/>
      <c r="D607" s="16"/>
      <c r="E607" s="34"/>
      <c r="F607" s="75"/>
      <c r="G607" s="75"/>
    </row>
    <row r="608" spans="1:7" x14ac:dyDescent="0.25">
      <c r="A608" s="75"/>
      <c r="B608" s="75"/>
      <c r="C608" s="76"/>
      <c r="D608" s="16"/>
      <c r="E608" s="34"/>
      <c r="F608" s="75"/>
      <c r="G608" s="75"/>
    </row>
    <row r="609" spans="1:7" x14ac:dyDescent="0.25">
      <c r="A609" s="75"/>
      <c r="B609" s="75"/>
      <c r="C609" s="76"/>
      <c r="D609" s="16"/>
      <c r="E609" s="34"/>
      <c r="F609" s="75"/>
      <c r="G609" s="75"/>
    </row>
    <row r="610" spans="1:7" x14ac:dyDescent="0.25">
      <c r="A610" s="75"/>
      <c r="B610" s="75"/>
      <c r="C610" s="76"/>
      <c r="D610" s="16"/>
      <c r="E610" s="34"/>
      <c r="F610" s="75"/>
      <c r="G610" s="75"/>
    </row>
    <row r="611" spans="1:7" x14ac:dyDescent="0.25">
      <c r="A611" s="75"/>
      <c r="B611" s="75"/>
      <c r="C611" s="76"/>
      <c r="D611" s="16"/>
      <c r="E611" s="34"/>
      <c r="F611" s="75"/>
      <c r="G611" s="75"/>
    </row>
    <row r="612" spans="1:7" x14ac:dyDescent="0.25">
      <c r="A612" s="75"/>
      <c r="B612" s="75"/>
      <c r="C612" s="76"/>
      <c r="D612" s="16"/>
      <c r="E612" s="34"/>
      <c r="F612" s="75"/>
      <c r="G612" s="75"/>
    </row>
    <row r="613" spans="1:7" x14ac:dyDescent="0.25">
      <c r="A613" s="75"/>
      <c r="B613" s="75"/>
      <c r="C613" s="76"/>
      <c r="D613" s="16"/>
      <c r="E613" s="34"/>
      <c r="F613" s="75"/>
      <c r="G613" s="75"/>
    </row>
    <row r="614" spans="1:7" x14ac:dyDescent="0.25">
      <c r="A614" s="75"/>
      <c r="B614" s="75"/>
      <c r="C614" s="76"/>
      <c r="D614" s="16"/>
      <c r="E614" s="34"/>
      <c r="F614" s="75"/>
      <c r="G614" s="75"/>
    </row>
    <row r="615" spans="1:7" x14ac:dyDescent="0.25">
      <c r="A615" s="75"/>
      <c r="B615" s="75"/>
      <c r="C615" s="76"/>
      <c r="D615" s="16"/>
      <c r="E615" s="34"/>
      <c r="F615" s="75"/>
      <c r="G615" s="75"/>
    </row>
    <row r="616" spans="1:7" x14ac:dyDescent="0.25">
      <c r="A616" s="75"/>
      <c r="B616" s="75"/>
      <c r="C616" s="76"/>
      <c r="D616" s="16"/>
      <c r="E616" s="34"/>
      <c r="F616" s="75"/>
      <c r="G616" s="75"/>
    </row>
    <row r="617" spans="1:7" x14ac:dyDescent="0.25">
      <c r="A617" s="75"/>
      <c r="B617" s="75"/>
      <c r="C617" s="76"/>
      <c r="D617" s="16"/>
      <c r="E617" s="34"/>
      <c r="F617" s="75"/>
      <c r="G617" s="75"/>
    </row>
    <row r="618" spans="1:7" x14ac:dyDescent="0.25">
      <c r="A618" s="75"/>
      <c r="B618" s="75"/>
      <c r="C618" s="76"/>
      <c r="D618" s="16"/>
      <c r="E618" s="34"/>
      <c r="F618" s="75"/>
      <c r="G618" s="75"/>
    </row>
    <row r="619" spans="1:7" x14ac:dyDescent="0.25">
      <c r="A619" s="75"/>
      <c r="B619" s="75"/>
      <c r="C619" s="76"/>
      <c r="D619" s="16"/>
      <c r="E619" s="34"/>
      <c r="F619" s="75"/>
      <c r="G619" s="75"/>
    </row>
    <row r="620" spans="1:7" x14ac:dyDescent="0.25">
      <c r="A620" s="75"/>
      <c r="B620" s="75"/>
      <c r="C620" s="76"/>
      <c r="D620" s="16"/>
      <c r="E620" s="34"/>
      <c r="F620" s="75"/>
      <c r="G620" s="75"/>
    </row>
    <row r="621" spans="1:7" x14ac:dyDescent="0.25">
      <c r="A621" s="75"/>
      <c r="B621" s="75"/>
      <c r="C621" s="76"/>
      <c r="D621" s="16"/>
      <c r="E621" s="34"/>
      <c r="F621" s="75"/>
      <c r="G621" s="75"/>
    </row>
    <row r="622" spans="1:7" x14ac:dyDescent="0.25">
      <c r="A622" s="75"/>
      <c r="B622" s="75"/>
      <c r="C622" s="76"/>
      <c r="D622" s="16"/>
      <c r="E622" s="34"/>
      <c r="F622" s="75"/>
      <c r="G622" s="75"/>
    </row>
    <row r="623" spans="1:7" x14ac:dyDescent="0.25">
      <c r="A623" s="75"/>
      <c r="B623" s="75"/>
      <c r="C623" s="76"/>
      <c r="D623" s="16"/>
      <c r="E623" s="34"/>
      <c r="F623" s="75"/>
      <c r="G623" s="75"/>
    </row>
    <row r="624" spans="1:7" x14ac:dyDescent="0.25">
      <c r="A624" s="75"/>
      <c r="B624" s="75"/>
      <c r="C624" s="76"/>
      <c r="D624" s="16"/>
      <c r="E624" s="34"/>
      <c r="F624" s="75"/>
      <c r="G624" s="75"/>
    </row>
    <row r="625" spans="1:7" x14ac:dyDescent="0.25">
      <c r="A625" s="75"/>
      <c r="B625" s="75"/>
      <c r="C625" s="76"/>
      <c r="D625" s="16"/>
      <c r="E625" s="34"/>
      <c r="F625" s="75"/>
      <c r="G625" s="75"/>
    </row>
    <row r="626" spans="1:7" x14ac:dyDescent="0.25">
      <c r="A626" s="75"/>
      <c r="B626" s="75"/>
      <c r="C626" s="76"/>
      <c r="D626" s="16"/>
      <c r="E626" s="34"/>
      <c r="F626" s="75"/>
      <c r="G626" s="75"/>
    </row>
    <row r="627" spans="1:7" x14ac:dyDescent="0.25">
      <c r="A627" s="75"/>
      <c r="B627" s="75"/>
      <c r="C627" s="76"/>
      <c r="D627" s="16"/>
      <c r="E627" s="34"/>
      <c r="F627" s="75"/>
      <c r="G627" s="75"/>
    </row>
    <row r="628" spans="1:7" x14ac:dyDescent="0.25">
      <c r="A628" s="75"/>
      <c r="B628" s="75"/>
      <c r="C628" s="76"/>
      <c r="D628" s="16"/>
      <c r="E628" s="34"/>
      <c r="F628" s="75"/>
      <c r="G628" s="75"/>
    </row>
    <row r="629" spans="1:7" x14ac:dyDescent="0.25">
      <c r="A629" s="75"/>
      <c r="B629" s="75"/>
      <c r="C629" s="76"/>
      <c r="D629" s="16"/>
      <c r="E629" s="34"/>
      <c r="F629" s="75"/>
      <c r="G629" s="75"/>
    </row>
    <row r="630" spans="1:7" x14ac:dyDescent="0.25">
      <c r="A630" s="75"/>
      <c r="B630" s="75"/>
      <c r="C630" s="76"/>
      <c r="D630" s="16"/>
      <c r="E630" s="34"/>
      <c r="F630" s="75"/>
      <c r="G630" s="75"/>
    </row>
    <row r="631" spans="1:7" x14ac:dyDescent="0.25">
      <c r="A631" s="75"/>
      <c r="B631" s="75"/>
      <c r="C631" s="76"/>
      <c r="D631" s="16"/>
      <c r="E631" s="34"/>
      <c r="F631" s="75"/>
      <c r="G631" s="75"/>
    </row>
    <row r="632" spans="1:7" x14ac:dyDescent="0.25">
      <c r="A632" s="75"/>
      <c r="B632" s="75"/>
      <c r="C632" s="76"/>
      <c r="D632" s="16"/>
      <c r="E632" s="34"/>
      <c r="F632" s="75"/>
      <c r="G632" s="75"/>
    </row>
    <row r="633" spans="1:7" x14ac:dyDescent="0.25">
      <c r="A633" s="75"/>
      <c r="B633" s="75"/>
      <c r="C633" s="76"/>
      <c r="D633" s="16"/>
      <c r="E633" s="34"/>
      <c r="F633" s="75"/>
      <c r="G633" s="75"/>
    </row>
    <row r="634" spans="1:7" x14ac:dyDescent="0.25">
      <c r="A634" s="75"/>
      <c r="B634" s="75"/>
      <c r="C634" s="76"/>
      <c r="D634" s="16"/>
      <c r="E634" s="34"/>
      <c r="F634" s="75"/>
      <c r="G634" s="75"/>
    </row>
    <row r="635" spans="1:7" x14ac:dyDescent="0.25">
      <c r="A635" s="75"/>
      <c r="B635" s="75"/>
      <c r="C635" s="76"/>
      <c r="D635" s="16"/>
      <c r="E635" s="34"/>
      <c r="F635" s="75"/>
      <c r="G635" s="75"/>
    </row>
    <row r="636" spans="1:7" x14ac:dyDescent="0.25">
      <c r="A636" s="75"/>
      <c r="B636" s="75"/>
      <c r="C636" s="76"/>
      <c r="D636" s="16"/>
      <c r="E636" s="34"/>
      <c r="F636" s="75"/>
      <c r="G636" s="75"/>
    </row>
    <row r="637" spans="1:7" x14ac:dyDescent="0.25">
      <c r="A637" s="75"/>
      <c r="B637" s="75"/>
      <c r="C637" s="76"/>
      <c r="D637" s="16"/>
      <c r="E637" s="34"/>
      <c r="F637" s="75"/>
      <c r="G637" s="75"/>
    </row>
    <row r="638" spans="1:7" x14ac:dyDescent="0.25">
      <c r="A638" s="75"/>
      <c r="B638" s="75"/>
      <c r="C638" s="76"/>
      <c r="D638" s="16"/>
      <c r="E638" s="34"/>
      <c r="F638" s="75"/>
      <c r="G638" s="75"/>
    </row>
    <row r="639" spans="1:7" x14ac:dyDescent="0.25">
      <c r="A639" s="75"/>
      <c r="B639" s="75"/>
      <c r="C639" s="76"/>
      <c r="D639" s="16"/>
      <c r="E639" s="34"/>
      <c r="F639" s="75"/>
      <c r="G639" s="75"/>
    </row>
    <row r="640" spans="1:7" x14ac:dyDescent="0.25">
      <c r="A640" s="75"/>
      <c r="B640" s="75"/>
      <c r="C640" s="76"/>
      <c r="D640" s="16"/>
      <c r="E640" s="34"/>
      <c r="F640" s="75"/>
      <c r="G640" s="75"/>
    </row>
    <row r="641" spans="1:7" x14ac:dyDescent="0.25">
      <c r="A641" s="75"/>
      <c r="B641" s="75"/>
      <c r="C641" s="76"/>
      <c r="D641" s="16"/>
      <c r="E641" s="34"/>
      <c r="F641" s="75"/>
      <c r="G641" s="75"/>
    </row>
    <row r="642" spans="1:7" x14ac:dyDescent="0.25">
      <c r="A642" s="75"/>
      <c r="B642" s="75"/>
      <c r="C642" s="76"/>
      <c r="D642" s="16"/>
      <c r="E642" s="34"/>
      <c r="F642" s="75"/>
      <c r="G642" s="75"/>
    </row>
    <row r="643" spans="1:7" x14ac:dyDescent="0.25">
      <c r="A643" s="75"/>
      <c r="B643" s="75"/>
      <c r="C643" s="76"/>
      <c r="D643" s="16"/>
      <c r="E643" s="34"/>
      <c r="F643" s="75"/>
      <c r="G643" s="75"/>
    </row>
    <row r="644" spans="1:7" x14ac:dyDescent="0.25">
      <c r="A644" s="75"/>
      <c r="B644" s="75"/>
      <c r="C644" s="76"/>
      <c r="D644" s="16"/>
      <c r="E644" s="34"/>
      <c r="F644" s="75"/>
      <c r="G644" s="75"/>
    </row>
    <row r="645" spans="1:7" x14ac:dyDescent="0.25">
      <c r="A645" s="75"/>
      <c r="B645" s="75"/>
      <c r="C645" s="76"/>
      <c r="D645" s="16"/>
      <c r="E645" s="34"/>
      <c r="F645" s="75"/>
      <c r="G645" s="75"/>
    </row>
    <row r="646" spans="1:7" x14ac:dyDescent="0.25">
      <c r="A646" s="75"/>
      <c r="B646" s="75"/>
      <c r="C646" s="76"/>
      <c r="D646" s="16"/>
      <c r="E646" s="34"/>
      <c r="F646" s="75"/>
      <c r="G646" s="75"/>
    </row>
    <row r="647" spans="1:7" x14ac:dyDescent="0.25">
      <c r="A647" s="75"/>
      <c r="B647" s="75"/>
      <c r="C647" s="76"/>
      <c r="D647" s="16"/>
      <c r="E647" s="34"/>
      <c r="F647" s="75"/>
      <c r="G647" s="75"/>
    </row>
    <row r="648" spans="1:7" x14ac:dyDescent="0.25">
      <c r="A648" s="75"/>
      <c r="B648" s="75"/>
      <c r="C648" s="76"/>
      <c r="D648" s="16"/>
      <c r="E648" s="34"/>
      <c r="F648" s="75"/>
      <c r="G648" s="75"/>
    </row>
    <row r="649" spans="1:7" x14ac:dyDescent="0.25">
      <c r="A649" s="75"/>
      <c r="B649" s="75"/>
      <c r="C649" s="76"/>
      <c r="D649" s="16"/>
      <c r="E649" s="34"/>
      <c r="F649" s="75"/>
      <c r="G649" s="75"/>
    </row>
    <row r="650" spans="1:7" x14ac:dyDescent="0.25">
      <c r="A650" s="75"/>
      <c r="B650" s="75"/>
      <c r="C650" s="76"/>
      <c r="D650" s="16"/>
      <c r="E650" s="34"/>
      <c r="F650" s="75"/>
      <c r="G650" s="75"/>
    </row>
    <row r="651" spans="1:7" x14ac:dyDescent="0.25">
      <c r="A651" s="75"/>
      <c r="B651" s="75"/>
      <c r="C651" s="76"/>
      <c r="D651" s="16"/>
      <c r="E651" s="34"/>
      <c r="F651" s="75"/>
      <c r="G651" s="75"/>
    </row>
    <row r="652" spans="1:7" x14ac:dyDescent="0.25">
      <c r="A652" s="75"/>
      <c r="B652" s="75"/>
      <c r="C652" s="76"/>
      <c r="D652" s="16"/>
      <c r="E652" s="34"/>
      <c r="F652" s="75"/>
      <c r="G652" s="75"/>
    </row>
    <row r="653" spans="1:7" x14ac:dyDescent="0.25">
      <c r="A653" s="75"/>
      <c r="B653" s="75"/>
      <c r="C653" s="76"/>
      <c r="D653" s="16"/>
      <c r="E653" s="34"/>
      <c r="F653" s="75"/>
      <c r="G653" s="75"/>
    </row>
    <row r="654" spans="1:7" x14ac:dyDescent="0.25">
      <c r="A654" s="75"/>
      <c r="B654" s="75"/>
      <c r="C654" s="76"/>
      <c r="D654" s="16"/>
      <c r="E654" s="34"/>
      <c r="F654" s="75"/>
      <c r="G654" s="75"/>
    </row>
    <row r="655" spans="1:7" x14ac:dyDescent="0.25">
      <c r="A655" s="75"/>
      <c r="B655" s="75"/>
      <c r="C655" s="76"/>
      <c r="D655" s="16"/>
      <c r="E655" s="34"/>
      <c r="F655" s="75"/>
      <c r="G655" s="75"/>
    </row>
    <row r="656" spans="1:7" x14ac:dyDescent="0.25">
      <c r="A656" s="75"/>
      <c r="B656" s="75"/>
      <c r="C656" s="76"/>
      <c r="D656" s="16"/>
      <c r="E656" s="34"/>
      <c r="F656" s="75"/>
      <c r="G656" s="75"/>
    </row>
    <row r="657" spans="1:7" x14ac:dyDescent="0.25">
      <c r="A657" s="75"/>
      <c r="B657" s="75"/>
      <c r="C657" s="76"/>
      <c r="D657" s="16"/>
      <c r="E657" s="34"/>
      <c r="F657" s="75"/>
      <c r="G657" s="75"/>
    </row>
    <row r="658" spans="1:7" x14ac:dyDescent="0.25">
      <c r="A658" s="75"/>
      <c r="B658" s="75"/>
      <c r="C658" s="76"/>
      <c r="D658" s="16"/>
      <c r="E658" s="34"/>
      <c r="F658" s="75"/>
      <c r="G658" s="75"/>
    </row>
    <row r="659" spans="1:7" x14ac:dyDescent="0.25">
      <c r="A659" s="75"/>
      <c r="B659" s="75"/>
      <c r="C659" s="76"/>
      <c r="D659" s="16"/>
      <c r="E659" s="34"/>
      <c r="F659" s="75"/>
      <c r="G659" s="75"/>
    </row>
    <row r="660" spans="1:7" x14ac:dyDescent="0.25">
      <c r="A660" s="75"/>
      <c r="B660" s="75"/>
      <c r="C660" s="76"/>
      <c r="D660" s="16"/>
      <c r="E660" s="34"/>
      <c r="F660" s="75"/>
      <c r="G660" s="75"/>
    </row>
    <row r="661" spans="1:7" x14ac:dyDescent="0.25">
      <c r="A661" s="75"/>
      <c r="B661" s="75"/>
      <c r="C661" s="76"/>
      <c r="D661" s="16"/>
      <c r="E661" s="34"/>
      <c r="F661" s="75"/>
      <c r="G661" s="75"/>
    </row>
    <row r="662" spans="1:7" x14ac:dyDescent="0.25">
      <c r="A662" s="75"/>
      <c r="B662" s="75"/>
      <c r="C662" s="76"/>
      <c r="D662" s="16"/>
      <c r="E662" s="34"/>
      <c r="F662" s="75"/>
      <c r="G662" s="75"/>
    </row>
    <row r="663" spans="1:7" x14ac:dyDescent="0.25">
      <c r="A663" s="75"/>
      <c r="B663" s="75"/>
      <c r="C663" s="76"/>
      <c r="D663" s="16"/>
      <c r="E663" s="34"/>
      <c r="F663" s="75"/>
      <c r="G663" s="75"/>
    </row>
    <row r="664" spans="1:7" x14ac:dyDescent="0.25">
      <c r="A664" s="75"/>
      <c r="B664" s="75"/>
      <c r="C664" s="76"/>
      <c r="D664" s="16"/>
      <c r="E664" s="34"/>
      <c r="F664" s="75"/>
      <c r="G664" s="75"/>
    </row>
    <row r="665" spans="1:7" x14ac:dyDescent="0.25">
      <c r="A665" s="75"/>
      <c r="B665" s="75"/>
      <c r="C665" s="76"/>
      <c r="D665" s="16"/>
      <c r="E665" s="34"/>
      <c r="F665" s="75"/>
      <c r="G665" s="75"/>
    </row>
    <row r="666" spans="1:7" x14ac:dyDescent="0.25">
      <c r="A666" s="75"/>
      <c r="B666" s="75"/>
      <c r="C666" s="76"/>
      <c r="D666" s="16"/>
      <c r="E666" s="34"/>
      <c r="F666" s="75"/>
      <c r="G666" s="75"/>
    </row>
    <row r="667" spans="1:7" x14ac:dyDescent="0.25">
      <c r="A667" s="75"/>
      <c r="B667" s="75"/>
      <c r="C667" s="76"/>
      <c r="D667" s="16"/>
      <c r="E667" s="34"/>
      <c r="F667" s="75"/>
      <c r="G667" s="75"/>
    </row>
    <row r="668" spans="1:7" x14ac:dyDescent="0.25">
      <c r="A668" s="75"/>
      <c r="B668" s="75"/>
      <c r="C668" s="76"/>
      <c r="D668" s="16"/>
      <c r="E668" s="34"/>
      <c r="F668" s="75"/>
      <c r="G668" s="75"/>
    </row>
    <row r="669" spans="1:7" x14ac:dyDescent="0.25">
      <c r="A669" s="75"/>
      <c r="B669" s="75"/>
      <c r="C669" s="76"/>
      <c r="D669" s="16"/>
      <c r="E669" s="34"/>
      <c r="F669" s="75"/>
      <c r="G669" s="75"/>
    </row>
    <row r="670" spans="1:7" x14ac:dyDescent="0.25">
      <c r="A670" s="75"/>
      <c r="B670" s="75"/>
      <c r="C670" s="76"/>
      <c r="D670" s="16"/>
      <c r="E670" s="34"/>
      <c r="F670" s="75"/>
      <c r="G670" s="75"/>
    </row>
    <row r="671" spans="1:7" x14ac:dyDescent="0.25">
      <c r="A671" s="75"/>
      <c r="B671" s="75"/>
      <c r="C671" s="76"/>
      <c r="D671" s="16"/>
      <c r="E671" s="34"/>
      <c r="F671" s="75"/>
      <c r="G671" s="75"/>
    </row>
    <row r="672" spans="1:7" x14ac:dyDescent="0.25">
      <c r="A672" s="75"/>
      <c r="B672" s="75"/>
      <c r="C672" s="76"/>
      <c r="D672" s="16"/>
      <c r="E672" s="34"/>
      <c r="F672" s="75"/>
      <c r="G672" s="75"/>
    </row>
    <row r="673" spans="1:7" x14ac:dyDescent="0.25">
      <c r="A673" s="75"/>
      <c r="B673" s="75"/>
      <c r="C673" s="76"/>
      <c r="D673" s="16"/>
      <c r="E673" s="34"/>
      <c r="F673" s="75"/>
      <c r="G673" s="75"/>
    </row>
    <row r="674" spans="1:7" x14ac:dyDescent="0.25">
      <c r="A674" s="75"/>
      <c r="B674" s="75"/>
      <c r="C674" s="76"/>
      <c r="D674" s="16"/>
      <c r="E674" s="34"/>
      <c r="F674" s="75"/>
      <c r="G674" s="75"/>
    </row>
    <row r="675" spans="1:7" x14ac:dyDescent="0.25">
      <c r="A675" s="75"/>
      <c r="B675" s="75"/>
      <c r="C675" s="76"/>
      <c r="D675" s="16"/>
      <c r="E675" s="34"/>
      <c r="F675" s="75"/>
      <c r="G675" s="75"/>
    </row>
    <row r="676" spans="1:7" x14ac:dyDescent="0.25">
      <c r="A676" s="75"/>
      <c r="B676" s="75"/>
      <c r="C676" s="76"/>
      <c r="D676" s="16"/>
      <c r="E676" s="34"/>
      <c r="F676" s="75"/>
      <c r="G676" s="75"/>
    </row>
    <row r="677" spans="1:7" x14ac:dyDescent="0.25">
      <c r="A677" s="75"/>
      <c r="B677" s="75"/>
      <c r="C677" s="76"/>
      <c r="D677" s="16"/>
      <c r="E677" s="34"/>
      <c r="F677" s="75"/>
      <c r="G677" s="75"/>
    </row>
    <row r="678" spans="1:7" x14ac:dyDescent="0.25">
      <c r="A678" s="75"/>
      <c r="B678" s="75"/>
      <c r="C678" s="76"/>
      <c r="D678" s="16"/>
      <c r="E678" s="34"/>
      <c r="F678" s="75"/>
      <c r="G678" s="75"/>
    </row>
    <row r="679" spans="1:7" x14ac:dyDescent="0.25">
      <c r="A679" s="75"/>
      <c r="B679" s="75"/>
      <c r="C679" s="76"/>
      <c r="D679" s="16"/>
      <c r="E679" s="34"/>
      <c r="F679" s="75"/>
      <c r="G679" s="75"/>
    </row>
    <row r="680" spans="1:7" x14ac:dyDescent="0.25">
      <c r="A680" s="75"/>
      <c r="B680" s="75"/>
      <c r="C680" s="76"/>
      <c r="D680" s="16"/>
      <c r="E680" s="34"/>
      <c r="F680" s="75"/>
      <c r="G680" s="75"/>
    </row>
    <row r="681" spans="1:7" x14ac:dyDescent="0.25">
      <c r="A681" s="75"/>
      <c r="B681" s="75"/>
      <c r="C681" s="76"/>
      <c r="D681" s="16"/>
      <c r="E681" s="34"/>
      <c r="F681" s="75"/>
      <c r="G681" s="75"/>
    </row>
    <row r="682" spans="1:7" x14ac:dyDescent="0.25">
      <c r="A682" s="75"/>
      <c r="B682" s="75"/>
      <c r="C682" s="76"/>
      <c r="D682" s="16"/>
      <c r="E682" s="34"/>
      <c r="F682" s="75"/>
      <c r="G682" s="75"/>
    </row>
    <row r="683" spans="1:7" x14ac:dyDescent="0.25">
      <c r="A683" s="75"/>
      <c r="B683" s="75"/>
      <c r="C683" s="76"/>
      <c r="D683" s="16"/>
      <c r="E683" s="34"/>
      <c r="F683" s="75"/>
      <c r="G683" s="75"/>
    </row>
    <row r="684" spans="1:7" x14ac:dyDescent="0.25">
      <c r="A684" s="75"/>
      <c r="B684" s="75"/>
      <c r="C684" s="76"/>
      <c r="D684" s="16"/>
      <c r="E684" s="34"/>
      <c r="F684" s="75"/>
      <c r="G684" s="75"/>
    </row>
    <row r="685" spans="1:7" x14ac:dyDescent="0.25">
      <c r="A685" s="75"/>
      <c r="B685" s="75"/>
      <c r="C685" s="76"/>
      <c r="D685" s="16"/>
      <c r="E685" s="34"/>
      <c r="F685" s="75"/>
      <c r="G685" s="75"/>
    </row>
    <row r="686" spans="1:7" x14ac:dyDescent="0.25">
      <c r="A686" s="75"/>
      <c r="B686" s="75"/>
      <c r="C686" s="76"/>
      <c r="D686" s="16"/>
      <c r="E686" s="34"/>
      <c r="F686" s="75"/>
      <c r="G686" s="75"/>
    </row>
    <row r="687" spans="1:7" x14ac:dyDescent="0.25">
      <c r="A687" s="75"/>
      <c r="B687" s="75"/>
      <c r="C687" s="76"/>
      <c r="D687" s="16"/>
      <c r="E687" s="34"/>
      <c r="F687" s="75"/>
      <c r="G687" s="75"/>
    </row>
    <row r="688" spans="1:7" x14ac:dyDescent="0.25">
      <c r="A688" s="75"/>
      <c r="B688" s="75"/>
      <c r="C688" s="76"/>
      <c r="D688" s="16"/>
      <c r="E688" s="34"/>
      <c r="F688" s="75"/>
      <c r="G688" s="75"/>
    </row>
    <row r="689" spans="1:7" x14ac:dyDescent="0.25">
      <c r="A689" s="75"/>
      <c r="B689" s="75"/>
      <c r="C689" s="76"/>
      <c r="D689" s="16"/>
      <c r="E689" s="34"/>
      <c r="F689" s="75"/>
      <c r="G689" s="75"/>
    </row>
    <row r="690" spans="1:7" x14ac:dyDescent="0.25">
      <c r="A690" s="75"/>
      <c r="B690" s="75"/>
      <c r="C690" s="76"/>
      <c r="D690" s="16"/>
      <c r="E690" s="34"/>
      <c r="F690" s="75"/>
      <c r="G690" s="75"/>
    </row>
    <row r="691" spans="1:7" x14ac:dyDescent="0.25">
      <c r="A691" s="75"/>
      <c r="B691" s="75"/>
      <c r="C691" s="76"/>
      <c r="D691" s="16"/>
      <c r="E691" s="34"/>
      <c r="F691" s="75"/>
      <c r="G691" s="75"/>
    </row>
    <row r="692" spans="1:7" x14ac:dyDescent="0.25">
      <c r="A692" s="75"/>
      <c r="B692" s="75"/>
      <c r="C692" s="76"/>
      <c r="D692" s="16"/>
      <c r="E692" s="34"/>
      <c r="F692" s="75"/>
      <c r="G692" s="75"/>
    </row>
    <row r="693" spans="1:7" x14ac:dyDescent="0.25">
      <c r="A693" s="75"/>
      <c r="B693" s="75"/>
      <c r="C693" s="76"/>
      <c r="D693" s="16"/>
      <c r="E693" s="34"/>
      <c r="F693" s="75"/>
      <c r="G693" s="75"/>
    </row>
    <row r="694" spans="1:7" x14ac:dyDescent="0.25">
      <c r="A694" s="75"/>
      <c r="B694" s="75"/>
      <c r="C694" s="76"/>
      <c r="D694" s="16"/>
      <c r="E694" s="34"/>
      <c r="F694" s="75"/>
      <c r="G694" s="75"/>
    </row>
    <row r="695" spans="1:7" x14ac:dyDescent="0.25">
      <c r="A695" s="75"/>
      <c r="B695" s="75"/>
      <c r="C695" s="76"/>
      <c r="D695" s="16"/>
      <c r="E695" s="34"/>
      <c r="F695" s="75"/>
      <c r="G695" s="75"/>
    </row>
    <row r="696" spans="1:7" x14ac:dyDescent="0.25">
      <c r="A696" s="75"/>
      <c r="B696" s="75"/>
      <c r="C696" s="76"/>
      <c r="D696" s="16"/>
      <c r="E696" s="34"/>
      <c r="F696" s="75"/>
      <c r="G696" s="75"/>
    </row>
    <row r="697" spans="1:7" x14ac:dyDescent="0.25">
      <c r="A697" s="75"/>
      <c r="B697" s="75"/>
      <c r="C697" s="76"/>
      <c r="D697" s="16"/>
      <c r="E697" s="34"/>
      <c r="F697" s="75"/>
      <c r="G697" s="75"/>
    </row>
    <row r="698" spans="1:7" x14ac:dyDescent="0.25">
      <c r="A698" s="75"/>
      <c r="B698" s="75"/>
      <c r="C698" s="76"/>
      <c r="D698" s="16"/>
      <c r="E698" s="34"/>
      <c r="F698" s="75"/>
      <c r="G698" s="75"/>
    </row>
    <row r="699" spans="1:7" x14ac:dyDescent="0.25">
      <c r="A699" s="75"/>
      <c r="B699" s="75"/>
      <c r="C699" s="76"/>
      <c r="D699" s="16"/>
      <c r="E699" s="34"/>
      <c r="F699" s="75"/>
      <c r="G699" s="75"/>
    </row>
    <row r="700" spans="1:7" x14ac:dyDescent="0.25">
      <c r="A700" s="75"/>
      <c r="B700" s="75"/>
      <c r="C700" s="76"/>
      <c r="D700" s="16"/>
      <c r="E700" s="34"/>
      <c r="F700" s="75"/>
      <c r="G700" s="75"/>
    </row>
    <row r="701" spans="1:7" x14ac:dyDescent="0.25">
      <c r="A701" s="75"/>
      <c r="B701" s="75"/>
      <c r="C701" s="76"/>
      <c r="D701" s="16"/>
      <c r="E701" s="34"/>
      <c r="F701" s="75"/>
      <c r="G701" s="75"/>
    </row>
    <row r="702" spans="1:7" x14ac:dyDescent="0.25">
      <c r="A702" s="75"/>
      <c r="B702" s="75"/>
      <c r="C702" s="76"/>
      <c r="D702" s="16"/>
      <c r="E702" s="34"/>
      <c r="F702" s="75"/>
      <c r="G702" s="75"/>
    </row>
    <row r="703" spans="1:7" x14ac:dyDescent="0.25">
      <c r="A703" s="75"/>
      <c r="B703" s="75"/>
      <c r="C703" s="76"/>
      <c r="D703" s="16"/>
      <c r="E703" s="34"/>
      <c r="F703" s="75"/>
      <c r="G703" s="75"/>
    </row>
    <row r="704" spans="1:7" x14ac:dyDescent="0.25">
      <c r="A704" s="75"/>
      <c r="B704" s="75"/>
      <c r="C704" s="76"/>
      <c r="D704" s="16"/>
      <c r="E704" s="34"/>
      <c r="F704" s="75"/>
      <c r="G704" s="75"/>
    </row>
    <row r="705" spans="1:7" x14ac:dyDescent="0.25">
      <c r="A705" s="75"/>
      <c r="B705" s="75"/>
      <c r="C705" s="76"/>
      <c r="D705" s="16"/>
      <c r="E705" s="34"/>
      <c r="F705" s="75"/>
      <c r="G705" s="75"/>
    </row>
    <row r="706" spans="1:7" x14ac:dyDescent="0.25">
      <c r="A706" s="75"/>
      <c r="B706" s="75"/>
      <c r="C706" s="76"/>
      <c r="D706" s="16"/>
      <c r="E706" s="34"/>
      <c r="F706" s="75"/>
      <c r="G706" s="75"/>
    </row>
    <row r="707" spans="1:7" x14ac:dyDescent="0.25">
      <c r="A707" s="75"/>
      <c r="B707" s="75"/>
      <c r="C707" s="76"/>
      <c r="D707" s="16"/>
      <c r="E707" s="34"/>
      <c r="F707" s="75"/>
      <c r="G707" s="75"/>
    </row>
    <row r="708" spans="1:7" x14ac:dyDescent="0.25">
      <c r="A708" s="75"/>
      <c r="B708" s="75"/>
      <c r="C708" s="76"/>
      <c r="D708" s="16"/>
      <c r="E708" s="34"/>
      <c r="F708" s="75"/>
      <c r="G708" s="75"/>
    </row>
    <row r="709" spans="1:7" x14ac:dyDescent="0.25">
      <c r="A709" s="75"/>
      <c r="B709" s="75"/>
      <c r="C709" s="76"/>
      <c r="D709" s="16"/>
      <c r="E709" s="34"/>
      <c r="F709" s="75"/>
      <c r="G709" s="75"/>
    </row>
    <row r="710" spans="1:7" x14ac:dyDescent="0.25">
      <c r="A710" s="75"/>
      <c r="B710" s="75"/>
      <c r="C710" s="76"/>
      <c r="D710" s="16"/>
      <c r="E710" s="34"/>
      <c r="F710" s="75"/>
      <c r="G710" s="75"/>
    </row>
    <row r="711" spans="1:7" x14ac:dyDescent="0.25">
      <c r="A711" s="75"/>
      <c r="B711" s="75"/>
      <c r="C711" s="76"/>
      <c r="D711" s="16"/>
      <c r="E711" s="34"/>
      <c r="F711" s="75"/>
      <c r="G711" s="75"/>
    </row>
    <row r="712" spans="1:7" x14ac:dyDescent="0.25">
      <c r="A712" s="75"/>
      <c r="B712" s="75"/>
      <c r="C712" s="76"/>
      <c r="D712" s="16"/>
      <c r="E712" s="34"/>
      <c r="F712" s="75"/>
      <c r="G712" s="75"/>
    </row>
    <row r="713" spans="1:7" x14ac:dyDescent="0.25">
      <c r="A713" s="75"/>
      <c r="B713" s="75"/>
      <c r="C713" s="76"/>
      <c r="D713" s="16"/>
      <c r="E713" s="34"/>
      <c r="F713" s="75"/>
      <c r="G713" s="75"/>
    </row>
    <row r="714" spans="1:7" x14ac:dyDescent="0.25">
      <c r="A714" s="75"/>
      <c r="B714" s="75"/>
      <c r="C714" s="76"/>
      <c r="D714" s="16"/>
      <c r="E714" s="34"/>
      <c r="F714" s="75"/>
      <c r="G714" s="75"/>
    </row>
    <row r="715" spans="1:7" x14ac:dyDescent="0.25">
      <c r="A715" s="75"/>
      <c r="B715" s="75"/>
      <c r="C715" s="76"/>
      <c r="D715" s="16"/>
      <c r="E715" s="34"/>
      <c r="F715" s="75"/>
      <c r="G715" s="75"/>
    </row>
    <row r="716" spans="1:7" x14ac:dyDescent="0.25">
      <c r="A716" s="75"/>
      <c r="B716" s="75"/>
      <c r="C716" s="76"/>
      <c r="D716" s="16"/>
      <c r="E716" s="34"/>
      <c r="F716" s="75"/>
      <c r="G716" s="75"/>
    </row>
    <row r="717" spans="1:7" x14ac:dyDescent="0.25">
      <c r="A717" s="75"/>
      <c r="B717" s="75"/>
      <c r="C717" s="76"/>
      <c r="D717" s="16"/>
      <c r="E717" s="34"/>
      <c r="F717" s="75"/>
      <c r="G717" s="75"/>
    </row>
    <row r="718" spans="1:7" x14ac:dyDescent="0.25">
      <c r="A718" s="75"/>
      <c r="B718" s="75"/>
      <c r="C718" s="76"/>
      <c r="D718" s="16"/>
      <c r="E718" s="34"/>
      <c r="F718" s="75"/>
      <c r="G718" s="75"/>
    </row>
    <row r="719" spans="1:7" x14ac:dyDescent="0.25">
      <c r="A719" s="75"/>
      <c r="B719" s="75"/>
      <c r="C719" s="76"/>
      <c r="D719" s="16"/>
      <c r="E719" s="34"/>
      <c r="F719" s="75"/>
      <c r="G719" s="75"/>
    </row>
    <row r="720" spans="1:7" x14ac:dyDescent="0.25">
      <c r="A720" s="75"/>
      <c r="B720" s="75"/>
      <c r="C720" s="76"/>
      <c r="D720" s="16"/>
      <c r="E720" s="34"/>
      <c r="F720" s="75"/>
      <c r="G720" s="75"/>
    </row>
    <row r="721" spans="1:7" x14ac:dyDescent="0.25">
      <c r="A721" s="75"/>
      <c r="B721" s="75"/>
      <c r="C721" s="76"/>
      <c r="D721" s="16"/>
      <c r="E721" s="34"/>
      <c r="F721" s="75"/>
      <c r="G721" s="75"/>
    </row>
    <row r="722" spans="1:7" x14ac:dyDescent="0.25">
      <c r="A722" s="75"/>
      <c r="B722" s="75"/>
      <c r="C722" s="76"/>
      <c r="D722" s="16"/>
      <c r="E722" s="34"/>
      <c r="F722" s="75"/>
      <c r="G722" s="75"/>
    </row>
    <row r="723" spans="1:7" x14ac:dyDescent="0.25">
      <c r="A723" s="75"/>
      <c r="B723" s="75"/>
      <c r="C723" s="76"/>
      <c r="D723" s="16"/>
      <c r="E723" s="34"/>
      <c r="F723" s="75"/>
      <c r="G723" s="75"/>
    </row>
    <row r="724" spans="1:7" x14ac:dyDescent="0.25">
      <c r="A724" s="75"/>
      <c r="B724" s="75"/>
      <c r="C724" s="76"/>
      <c r="D724" s="16"/>
      <c r="E724" s="34"/>
      <c r="F724" s="75"/>
      <c r="G724" s="75"/>
    </row>
    <row r="725" spans="1:7" x14ac:dyDescent="0.25">
      <c r="A725" s="75"/>
      <c r="B725" s="75"/>
      <c r="C725" s="76"/>
      <c r="D725" s="16"/>
      <c r="E725" s="34"/>
      <c r="F725" s="75"/>
      <c r="G725" s="75"/>
    </row>
    <row r="726" spans="1:7" x14ac:dyDescent="0.25">
      <c r="A726" s="75"/>
      <c r="B726" s="75"/>
      <c r="C726" s="76"/>
      <c r="D726" s="16"/>
      <c r="E726" s="34"/>
      <c r="F726" s="75"/>
      <c r="G726" s="75"/>
    </row>
    <row r="727" spans="1:7" x14ac:dyDescent="0.25">
      <c r="A727" s="75"/>
      <c r="B727" s="75"/>
      <c r="C727" s="76"/>
      <c r="D727" s="16"/>
      <c r="E727" s="34"/>
      <c r="F727" s="75"/>
      <c r="G727" s="75"/>
    </row>
    <row r="728" spans="1:7" x14ac:dyDescent="0.25">
      <c r="A728" s="75"/>
      <c r="B728" s="75"/>
      <c r="C728" s="76"/>
      <c r="D728" s="16"/>
      <c r="E728" s="34"/>
      <c r="F728" s="75"/>
      <c r="G728" s="75"/>
    </row>
    <row r="729" spans="1:7" x14ac:dyDescent="0.25">
      <c r="A729" s="75"/>
      <c r="B729" s="75"/>
      <c r="C729" s="76"/>
      <c r="D729" s="16"/>
      <c r="E729" s="34"/>
      <c r="F729" s="75"/>
      <c r="G729" s="75"/>
    </row>
    <row r="730" spans="1:7" x14ac:dyDescent="0.25">
      <c r="A730" s="75"/>
      <c r="B730" s="75"/>
      <c r="C730" s="76"/>
      <c r="D730" s="16"/>
      <c r="E730" s="34"/>
      <c r="F730" s="75"/>
      <c r="G730" s="75"/>
    </row>
    <row r="731" spans="1:7" x14ac:dyDescent="0.25">
      <c r="A731" s="75"/>
      <c r="B731" s="75"/>
      <c r="C731" s="76"/>
      <c r="D731" s="16"/>
      <c r="E731" s="34"/>
      <c r="F731" s="75"/>
      <c r="G731" s="75"/>
    </row>
    <row r="732" spans="1:7" x14ac:dyDescent="0.25">
      <c r="A732" s="75"/>
      <c r="B732" s="75"/>
      <c r="C732" s="76"/>
      <c r="D732" s="16"/>
      <c r="E732" s="34"/>
      <c r="F732" s="75"/>
      <c r="G732" s="75"/>
    </row>
    <row r="733" spans="1:7" x14ac:dyDescent="0.25">
      <c r="A733" s="75"/>
      <c r="B733" s="75"/>
      <c r="C733" s="76"/>
      <c r="D733" s="16"/>
      <c r="E733" s="34"/>
      <c r="F733" s="75"/>
      <c r="G733" s="75"/>
    </row>
    <row r="734" spans="1:7" x14ac:dyDescent="0.25">
      <c r="A734" s="75"/>
      <c r="B734" s="75"/>
      <c r="C734" s="76"/>
      <c r="D734" s="16"/>
      <c r="E734" s="34"/>
      <c r="F734" s="75"/>
      <c r="G734" s="75"/>
    </row>
    <row r="735" spans="1:7" x14ac:dyDescent="0.25">
      <c r="A735" s="75"/>
      <c r="B735" s="75"/>
      <c r="C735" s="76"/>
      <c r="D735" s="16"/>
      <c r="E735" s="34"/>
      <c r="F735" s="75"/>
      <c r="G735" s="75"/>
    </row>
    <row r="736" spans="1:7" x14ac:dyDescent="0.25">
      <c r="A736" s="75"/>
      <c r="B736" s="75"/>
      <c r="C736" s="76"/>
      <c r="D736" s="16"/>
      <c r="E736" s="34"/>
      <c r="F736" s="75"/>
      <c r="G736" s="75"/>
    </row>
    <row r="737" spans="1:7" x14ac:dyDescent="0.25">
      <c r="A737" s="75"/>
      <c r="B737" s="75"/>
      <c r="C737" s="76"/>
      <c r="D737" s="16"/>
      <c r="E737" s="34"/>
      <c r="F737" s="75"/>
      <c r="G737" s="75"/>
    </row>
    <row r="738" spans="1:7" x14ac:dyDescent="0.25">
      <c r="A738" s="75"/>
      <c r="B738" s="75"/>
      <c r="C738" s="76"/>
      <c r="D738" s="16"/>
      <c r="E738" s="34"/>
      <c r="F738" s="75"/>
      <c r="G738" s="75"/>
    </row>
    <row r="739" spans="1:7" x14ac:dyDescent="0.25">
      <c r="A739" s="75"/>
      <c r="B739" s="75"/>
      <c r="C739" s="76"/>
      <c r="D739" s="16"/>
      <c r="E739" s="34"/>
      <c r="F739" s="75"/>
      <c r="G739" s="75"/>
    </row>
    <row r="740" spans="1:7" x14ac:dyDescent="0.25">
      <c r="A740" s="75"/>
      <c r="B740" s="75"/>
      <c r="C740" s="76"/>
      <c r="D740" s="16"/>
      <c r="E740" s="34"/>
      <c r="F740" s="75"/>
      <c r="G740" s="75"/>
    </row>
    <row r="741" spans="1:7" x14ac:dyDescent="0.25">
      <c r="A741" s="75"/>
      <c r="B741" s="75"/>
      <c r="C741" s="76"/>
      <c r="D741" s="16"/>
      <c r="E741" s="34"/>
      <c r="F741" s="75"/>
      <c r="G741" s="75"/>
    </row>
    <row r="742" spans="1:7" x14ac:dyDescent="0.25">
      <c r="A742" s="75"/>
      <c r="B742" s="75"/>
      <c r="C742" s="76"/>
      <c r="D742" s="16"/>
      <c r="E742" s="34"/>
      <c r="F742" s="75"/>
      <c r="G742" s="75"/>
    </row>
    <row r="743" spans="1:7" x14ac:dyDescent="0.25">
      <c r="A743" s="75"/>
      <c r="B743" s="75"/>
      <c r="C743" s="76"/>
      <c r="D743" s="16"/>
      <c r="E743" s="34"/>
      <c r="F743" s="75"/>
      <c r="G743" s="75"/>
    </row>
    <row r="744" spans="1:7" x14ac:dyDescent="0.25">
      <c r="A744" s="75"/>
      <c r="B744" s="75"/>
      <c r="C744" s="76"/>
      <c r="D744" s="16"/>
      <c r="E744" s="34"/>
      <c r="F744" s="75"/>
      <c r="G744" s="75"/>
    </row>
    <row r="745" spans="1:7" x14ac:dyDescent="0.25">
      <c r="A745" s="75"/>
      <c r="B745" s="75"/>
      <c r="C745" s="76"/>
      <c r="D745" s="16"/>
      <c r="E745" s="34"/>
      <c r="F745" s="75"/>
      <c r="G745" s="75"/>
    </row>
    <row r="746" spans="1:7" x14ac:dyDescent="0.25">
      <c r="A746" s="75"/>
      <c r="B746" s="75"/>
      <c r="C746" s="76"/>
      <c r="D746" s="16"/>
      <c r="E746" s="34"/>
      <c r="F746" s="75"/>
      <c r="G746" s="75"/>
    </row>
    <row r="747" spans="1:7" x14ac:dyDescent="0.25">
      <c r="A747" s="75"/>
      <c r="B747" s="75"/>
      <c r="C747" s="76"/>
      <c r="D747" s="16"/>
      <c r="E747" s="34"/>
      <c r="F747" s="75"/>
      <c r="G747" s="75"/>
    </row>
    <row r="748" spans="1:7" x14ac:dyDescent="0.25">
      <c r="A748" s="75"/>
      <c r="B748" s="75"/>
      <c r="C748" s="76"/>
      <c r="D748" s="16"/>
      <c r="E748" s="34"/>
      <c r="F748" s="75"/>
      <c r="G748" s="75"/>
    </row>
    <row r="749" spans="1:7" x14ac:dyDescent="0.25">
      <c r="A749" s="75"/>
      <c r="B749" s="75"/>
      <c r="C749" s="76"/>
      <c r="D749" s="16"/>
      <c r="E749" s="34"/>
      <c r="F749" s="75"/>
      <c r="G749" s="75"/>
    </row>
    <row r="750" spans="1:7" x14ac:dyDescent="0.25">
      <c r="A750" s="75"/>
      <c r="B750" s="75"/>
      <c r="C750" s="76"/>
      <c r="D750" s="16"/>
      <c r="E750" s="34"/>
      <c r="F750" s="75"/>
      <c r="G750" s="75"/>
    </row>
    <row r="751" spans="1:7" x14ac:dyDescent="0.25">
      <c r="A751" s="75"/>
      <c r="B751" s="75"/>
      <c r="C751" s="76"/>
      <c r="D751" s="16"/>
      <c r="E751" s="34"/>
      <c r="F751" s="75"/>
      <c r="G751" s="75"/>
    </row>
    <row r="752" spans="1:7" x14ac:dyDescent="0.25">
      <c r="A752" s="75"/>
      <c r="B752" s="75"/>
      <c r="C752" s="76"/>
      <c r="D752" s="16"/>
      <c r="E752" s="34"/>
      <c r="F752" s="75"/>
      <c r="G752" s="75"/>
    </row>
    <row r="753" spans="1:7" x14ac:dyDescent="0.25">
      <c r="A753" s="75"/>
      <c r="B753" s="75"/>
      <c r="C753" s="76"/>
      <c r="D753" s="16"/>
      <c r="E753" s="34"/>
      <c r="F753" s="75"/>
      <c r="G753" s="75"/>
    </row>
    <row r="754" spans="1:7" x14ac:dyDescent="0.25">
      <c r="A754" s="75"/>
      <c r="B754" s="75"/>
      <c r="C754" s="76"/>
      <c r="D754" s="16"/>
      <c r="E754" s="34"/>
      <c r="F754" s="75"/>
      <c r="G754" s="75"/>
    </row>
    <row r="755" spans="1:7" x14ac:dyDescent="0.25">
      <c r="A755" s="75"/>
      <c r="B755" s="75"/>
      <c r="C755" s="76"/>
      <c r="D755" s="16"/>
      <c r="E755" s="34"/>
      <c r="F755" s="75"/>
      <c r="G755" s="75"/>
    </row>
    <row r="756" spans="1:7" x14ac:dyDescent="0.25">
      <c r="A756" s="75"/>
      <c r="B756" s="75"/>
      <c r="C756" s="76"/>
      <c r="D756" s="16"/>
      <c r="E756" s="34"/>
      <c r="F756" s="75"/>
      <c r="G756" s="75"/>
    </row>
    <row r="757" spans="1:7" x14ac:dyDescent="0.25">
      <c r="A757" s="75"/>
      <c r="B757" s="75"/>
      <c r="C757" s="76"/>
      <c r="D757" s="16"/>
      <c r="E757" s="34"/>
      <c r="F757" s="75"/>
      <c r="G757" s="75"/>
    </row>
    <row r="758" spans="1:7" x14ac:dyDescent="0.25">
      <c r="A758" s="75"/>
      <c r="B758" s="75"/>
      <c r="C758" s="76"/>
      <c r="D758" s="16"/>
      <c r="E758" s="34"/>
      <c r="F758" s="75"/>
      <c r="G758" s="75"/>
    </row>
    <row r="759" spans="1:7" x14ac:dyDescent="0.25">
      <c r="A759" s="75"/>
      <c r="B759" s="75"/>
      <c r="C759" s="76"/>
      <c r="D759" s="16"/>
      <c r="E759" s="34"/>
      <c r="F759" s="75"/>
      <c r="G759" s="75"/>
    </row>
    <row r="760" spans="1:7" x14ac:dyDescent="0.25">
      <c r="A760" s="75"/>
      <c r="B760" s="75"/>
      <c r="C760" s="76"/>
      <c r="D760" s="16"/>
      <c r="E760" s="34"/>
      <c r="F760" s="75"/>
      <c r="G760" s="75"/>
    </row>
    <row r="761" spans="1:7" x14ac:dyDescent="0.25">
      <c r="A761" s="75"/>
      <c r="B761" s="75"/>
      <c r="C761" s="76"/>
      <c r="D761" s="16"/>
      <c r="E761" s="34"/>
      <c r="F761" s="75"/>
      <c r="G761" s="75"/>
    </row>
    <row r="762" spans="1:7" x14ac:dyDescent="0.25">
      <c r="A762" s="75"/>
      <c r="B762" s="75"/>
      <c r="C762" s="76"/>
      <c r="D762" s="16"/>
      <c r="E762" s="34"/>
      <c r="F762" s="75"/>
      <c r="G762" s="75"/>
    </row>
    <row r="763" spans="1:7" x14ac:dyDescent="0.25">
      <c r="A763" s="75"/>
      <c r="B763" s="75"/>
      <c r="C763" s="76"/>
      <c r="D763" s="16"/>
      <c r="E763" s="34"/>
      <c r="F763" s="75"/>
      <c r="G763" s="75"/>
    </row>
    <row r="764" spans="1:7" x14ac:dyDescent="0.25">
      <c r="A764" s="75"/>
      <c r="B764" s="75"/>
      <c r="C764" s="76"/>
      <c r="D764" s="16"/>
      <c r="E764" s="34"/>
      <c r="F764" s="75"/>
      <c r="G764" s="75"/>
    </row>
    <row r="765" spans="1:7" x14ac:dyDescent="0.25">
      <c r="A765" s="75"/>
      <c r="B765" s="75"/>
      <c r="C765" s="76"/>
      <c r="D765" s="16"/>
      <c r="E765" s="34"/>
      <c r="F765" s="75"/>
      <c r="G765" s="75"/>
    </row>
    <row r="766" spans="1:7" x14ac:dyDescent="0.25">
      <c r="A766" s="75"/>
      <c r="B766" s="75"/>
      <c r="C766" s="76"/>
      <c r="D766" s="16"/>
      <c r="E766" s="34"/>
      <c r="F766" s="75"/>
      <c r="G766" s="75"/>
    </row>
    <row r="767" spans="1:7" x14ac:dyDescent="0.25">
      <c r="A767" s="75"/>
      <c r="B767" s="75"/>
      <c r="C767" s="76"/>
      <c r="D767" s="16"/>
      <c r="E767" s="34"/>
      <c r="F767" s="75"/>
      <c r="G767" s="75"/>
    </row>
    <row r="768" spans="1:7" x14ac:dyDescent="0.25">
      <c r="A768" s="75"/>
      <c r="B768" s="75"/>
      <c r="C768" s="76"/>
      <c r="D768" s="16"/>
      <c r="E768" s="34"/>
      <c r="F768" s="75"/>
      <c r="G768" s="75"/>
    </row>
    <row r="769" spans="1:7" x14ac:dyDescent="0.25">
      <c r="A769" s="75"/>
      <c r="B769" s="75"/>
      <c r="C769" s="76"/>
      <c r="D769" s="16"/>
      <c r="E769" s="34"/>
      <c r="F769" s="75"/>
      <c r="G769" s="75"/>
    </row>
    <row r="770" spans="1:7" x14ac:dyDescent="0.25">
      <c r="A770" s="75"/>
      <c r="B770" s="75"/>
      <c r="C770" s="76"/>
      <c r="D770" s="16"/>
      <c r="E770" s="34"/>
      <c r="F770" s="75"/>
      <c r="G770" s="75"/>
    </row>
    <row r="771" spans="1:7" x14ac:dyDescent="0.25">
      <c r="A771" s="75"/>
      <c r="B771" s="75"/>
      <c r="C771" s="76"/>
      <c r="D771" s="16"/>
      <c r="E771" s="34"/>
      <c r="F771" s="75"/>
      <c r="G771" s="75"/>
    </row>
    <row r="772" spans="1:7" x14ac:dyDescent="0.25">
      <c r="A772" s="75"/>
      <c r="B772" s="75"/>
      <c r="C772" s="76"/>
      <c r="D772" s="16"/>
      <c r="E772" s="34"/>
      <c r="F772" s="75"/>
      <c r="G772" s="75"/>
    </row>
    <row r="773" spans="1:7" x14ac:dyDescent="0.25">
      <c r="A773" s="75"/>
      <c r="B773" s="75"/>
      <c r="C773" s="76"/>
      <c r="D773" s="16"/>
      <c r="E773" s="34"/>
      <c r="F773" s="75"/>
      <c r="G773" s="75"/>
    </row>
    <row r="774" spans="1:7" x14ac:dyDescent="0.25">
      <c r="A774" s="75"/>
      <c r="B774" s="75"/>
      <c r="C774" s="76"/>
      <c r="D774" s="16"/>
      <c r="E774" s="34"/>
      <c r="F774" s="75"/>
      <c r="G774" s="75"/>
    </row>
    <row r="775" spans="1:7" x14ac:dyDescent="0.25">
      <c r="A775" s="75"/>
      <c r="B775" s="75"/>
      <c r="C775" s="76"/>
      <c r="D775" s="16"/>
      <c r="E775" s="34"/>
      <c r="F775" s="75"/>
      <c r="G775" s="75"/>
    </row>
    <row r="776" spans="1:7" x14ac:dyDescent="0.25">
      <c r="A776" s="75"/>
      <c r="B776" s="75"/>
      <c r="C776" s="76"/>
      <c r="D776" s="16"/>
      <c r="E776" s="34"/>
      <c r="F776" s="75"/>
      <c r="G776" s="75"/>
    </row>
    <row r="777" spans="1:7" x14ac:dyDescent="0.25">
      <c r="A777" s="75"/>
      <c r="B777" s="75"/>
      <c r="C777" s="76"/>
      <c r="D777" s="16"/>
      <c r="E777" s="34"/>
      <c r="F777" s="75"/>
      <c r="G777" s="75"/>
    </row>
    <row r="778" spans="1:7" x14ac:dyDescent="0.25">
      <c r="A778" s="75"/>
      <c r="B778" s="75"/>
      <c r="C778" s="76"/>
      <c r="D778" s="16"/>
      <c r="E778" s="34"/>
      <c r="F778" s="75"/>
      <c r="G778" s="75"/>
    </row>
    <row r="779" spans="1:7" x14ac:dyDescent="0.25">
      <c r="A779" s="75"/>
      <c r="B779" s="75"/>
      <c r="C779" s="76"/>
      <c r="D779" s="16"/>
      <c r="E779" s="34"/>
      <c r="F779" s="75"/>
      <c r="G779" s="75"/>
    </row>
    <row r="780" spans="1:7" x14ac:dyDescent="0.25">
      <c r="A780" s="75"/>
      <c r="B780" s="75"/>
      <c r="C780" s="76"/>
      <c r="D780" s="16"/>
      <c r="E780" s="34"/>
      <c r="F780" s="75"/>
      <c r="G780" s="75"/>
    </row>
    <row r="781" spans="1:7" x14ac:dyDescent="0.25">
      <c r="A781" s="75"/>
      <c r="B781" s="75"/>
      <c r="C781" s="76"/>
      <c r="D781" s="16"/>
      <c r="E781" s="34"/>
      <c r="F781" s="75"/>
      <c r="G781" s="75"/>
    </row>
    <row r="782" spans="1:7" x14ac:dyDescent="0.25">
      <c r="A782" s="75"/>
      <c r="B782" s="75"/>
      <c r="C782" s="76"/>
      <c r="D782" s="16"/>
      <c r="E782" s="34"/>
      <c r="F782" s="75"/>
      <c r="G782" s="75"/>
    </row>
    <row r="783" spans="1:7" x14ac:dyDescent="0.25">
      <c r="A783" s="75"/>
      <c r="B783" s="75"/>
      <c r="C783" s="76"/>
      <c r="D783" s="16"/>
      <c r="E783" s="34"/>
      <c r="F783" s="75"/>
      <c r="G783" s="75"/>
    </row>
    <row r="784" spans="1:7" x14ac:dyDescent="0.25">
      <c r="A784" s="75"/>
      <c r="B784" s="75"/>
      <c r="C784" s="76"/>
      <c r="D784" s="16"/>
      <c r="E784" s="34"/>
      <c r="F784" s="75"/>
      <c r="G784" s="75"/>
    </row>
    <row r="785" spans="1:7" x14ac:dyDescent="0.25">
      <c r="A785" s="75"/>
      <c r="B785" s="75"/>
      <c r="C785" s="76"/>
      <c r="D785" s="16"/>
      <c r="E785" s="34"/>
      <c r="F785" s="75"/>
      <c r="G785" s="75"/>
    </row>
    <row r="786" spans="1:7" x14ac:dyDescent="0.25">
      <c r="A786" s="75"/>
      <c r="B786" s="75"/>
      <c r="C786" s="76"/>
      <c r="D786" s="16"/>
      <c r="E786" s="34"/>
      <c r="F786" s="75"/>
      <c r="G786" s="75"/>
    </row>
    <row r="787" spans="1:7" x14ac:dyDescent="0.25">
      <c r="A787" s="75"/>
      <c r="B787" s="75"/>
      <c r="C787" s="76"/>
      <c r="D787" s="16"/>
      <c r="E787" s="34"/>
      <c r="F787" s="75"/>
      <c r="G787" s="75"/>
    </row>
    <row r="788" spans="1:7" x14ac:dyDescent="0.25">
      <c r="A788" s="75"/>
      <c r="B788" s="75"/>
      <c r="C788" s="76"/>
      <c r="D788" s="16"/>
      <c r="E788" s="34"/>
      <c r="F788" s="75"/>
      <c r="G788" s="75"/>
    </row>
    <row r="789" spans="1:7" x14ac:dyDescent="0.25">
      <c r="A789" s="75"/>
      <c r="B789" s="75"/>
      <c r="C789" s="76"/>
      <c r="D789" s="16"/>
      <c r="E789" s="34"/>
      <c r="F789" s="75"/>
      <c r="G789" s="75"/>
    </row>
    <row r="790" spans="1:7" x14ac:dyDescent="0.25">
      <c r="A790" s="75"/>
      <c r="B790" s="75"/>
      <c r="C790" s="76"/>
      <c r="D790" s="16"/>
      <c r="E790" s="34"/>
      <c r="F790" s="75"/>
      <c r="G790" s="75"/>
    </row>
    <row r="791" spans="1:7" x14ac:dyDescent="0.25">
      <c r="A791" s="75"/>
      <c r="B791" s="75"/>
      <c r="C791" s="76"/>
      <c r="D791" s="16"/>
      <c r="E791" s="34"/>
      <c r="F791" s="75"/>
      <c r="G791" s="75"/>
    </row>
    <row r="792" spans="1:7" x14ac:dyDescent="0.25">
      <c r="A792" s="75"/>
      <c r="B792" s="75"/>
      <c r="C792" s="76"/>
      <c r="D792" s="16"/>
      <c r="E792" s="34"/>
      <c r="F792" s="75"/>
      <c r="G792" s="75"/>
    </row>
    <row r="793" spans="1:7" x14ac:dyDescent="0.25">
      <c r="A793" s="75"/>
      <c r="B793" s="75"/>
      <c r="C793" s="76"/>
      <c r="D793" s="16"/>
      <c r="E793" s="34"/>
      <c r="F793" s="75"/>
      <c r="G793" s="75"/>
    </row>
    <row r="794" spans="1:7" x14ac:dyDescent="0.25">
      <c r="A794" s="75"/>
      <c r="B794" s="75"/>
      <c r="C794" s="76"/>
      <c r="D794" s="16"/>
      <c r="E794" s="34"/>
      <c r="F794" s="75"/>
      <c r="G794" s="75"/>
    </row>
    <row r="795" spans="1:7" x14ac:dyDescent="0.25">
      <c r="A795" s="75"/>
      <c r="B795" s="75"/>
      <c r="C795" s="76"/>
      <c r="D795" s="16"/>
      <c r="E795" s="34"/>
      <c r="F795" s="75"/>
      <c r="G795" s="75"/>
    </row>
    <row r="796" spans="1:7" x14ac:dyDescent="0.25">
      <c r="A796" s="75"/>
      <c r="B796" s="75"/>
      <c r="C796" s="76"/>
      <c r="D796" s="16"/>
      <c r="E796" s="34"/>
      <c r="F796" s="75"/>
      <c r="G796" s="75"/>
    </row>
    <row r="797" spans="1:7" x14ac:dyDescent="0.25">
      <c r="A797" s="75"/>
      <c r="B797" s="75"/>
      <c r="C797" s="76"/>
      <c r="D797" s="16"/>
      <c r="E797" s="34"/>
      <c r="F797" s="75"/>
      <c r="G797" s="75"/>
    </row>
    <row r="798" spans="1:7" x14ac:dyDescent="0.25">
      <c r="A798" s="75"/>
      <c r="B798" s="75"/>
      <c r="C798" s="76"/>
      <c r="D798" s="16"/>
      <c r="E798" s="34"/>
      <c r="F798" s="75"/>
      <c r="G798" s="75"/>
    </row>
    <row r="799" spans="1:7" x14ac:dyDescent="0.25">
      <c r="A799" s="75"/>
      <c r="B799" s="75"/>
      <c r="C799" s="76"/>
      <c r="D799" s="16"/>
      <c r="E799" s="34"/>
      <c r="F799" s="75"/>
      <c r="G799" s="75"/>
    </row>
    <row r="800" spans="1:7" x14ac:dyDescent="0.25">
      <c r="A800" s="75"/>
      <c r="B800" s="75"/>
      <c r="C800" s="76"/>
      <c r="D800" s="16"/>
      <c r="E800" s="34"/>
      <c r="F800" s="75"/>
      <c r="G800" s="75"/>
    </row>
    <row r="801" spans="1:7" x14ac:dyDescent="0.25">
      <c r="A801" s="75"/>
      <c r="B801" s="75"/>
      <c r="C801" s="76"/>
      <c r="D801" s="16"/>
      <c r="E801" s="34"/>
      <c r="F801" s="75"/>
      <c r="G801" s="75"/>
    </row>
    <row r="802" spans="1:7" x14ac:dyDescent="0.25">
      <c r="A802" s="75"/>
      <c r="B802" s="75"/>
      <c r="C802" s="76"/>
      <c r="D802" s="16"/>
      <c r="E802" s="34"/>
      <c r="F802" s="75"/>
      <c r="G802" s="75"/>
    </row>
    <row r="803" spans="1:7" x14ac:dyDescent="0.25">
      <c r="A803" s="75"/>
      <c r="B803" s="75"/>
      <c r="C803" s="76"/>
      <c r="D803" s="16"/>
      <c r="E803" s="34"/>
      <c r="F803" s="75"/>
      <c r="G803" s="75"/>
    </row>
    <row r="804" spans="1:7" x14ac:dyDescent="0.25">
      <c r="A804" s="75"/>
      <c r="B804" s="75"/>
      <c r="C804" s="76"/>
      <c r="D804" s="16"/>
      <c r="E804" s="34"/>
      <c r="F804" s="75"/>
      <c r="G804" s="75"/>
    </row>
    <row r="805" spans="1:7" x14ac:dyDescent="0.25">
      <c r="A805" s="75"/>
      <c r="B805" s="75"/>
      <c r="C805" s="76"/>
      <c r="D805" s="16"/>
      <c r="E805" s="34"/>
      <c r="F805" s="75"/>
      <c r="G805" s="75"/>
    </row>
    <row r="806" spans="1:7" x14ac:dyDescent="0.25">
      <c r="A806" s="75"/>
      <c r="B806" s="75"/>
      <c r="C806" s="76"/>
      <c r="D806" s="16"/>
      <c r="E806" s="34"/>
      <c r="F806" s="75"/>
      <c r="G806" s="75"/>
    </row>
    <row r="807" spans="1:7" x14ac:dyDescent="0.25">
      <c r="A807" s="75"/>
      <c r="B807" s="75"/>
      <c r="C807" s="76"/>
      <c r="D807" s="16"/>
      <c r="E807" s="34"/>
      <c r="F807" s="75"/>
      <c r="G807" s="75"/>
    </row>
    <row r="808" spans="1:7" x14ac:dyDescent="0.25">
      <c r="A808" s="75"/>
      <c r="B808" s="75"/>
      <c r="C808" s="76"/>
      <c r="D808" s="16"/>
      <c r="E808" s="34"/>
      <c r="F808" s="75"/>
      <c r="G808" s="75"/>
    </row>
    <row r="809" spans="1:7" x14ac:dyDescent="0.25">
      <c r="A809" s="75"/>
      <c r="B809" s="75"/>
      <c r="C809" s="76"/>
      <c r="D809" s="16"/>
      <c r="E809" s="34"/>
      <c r="F809" s="75"/>
      <c r="G809" s="75"/>
    </row>
    <row r="810" spans="1:7" x14ac:dyDescent="0.25">
      <c r="A810" s="75"/>
      <c r="B810" s="75"/>
      <c r="C810" s="76"/>
      <c r="D810" s="16"/>
      <c r="E810" s="34"/>
      <c r="F810" s="75"/>
      <c r="G810" s="75"/>
    </row>
    <row r="811" spans="1:7" x14ac:dyDescent="0.25">
      <c r="A811" s="75"/>
      <c r="B811" s="75"/>
      <c r="C811" s="76"/>
      <c r="D811" s="16"/>
      <c r="E811" s="34"/>
      <c r="F811" s="75"/>
      <c r="G811" s="75"/>
    </row>
    <row r="812" spans="1:7" x14ac:dyDescent="0.25">
      <c r="A812" s="75"/>
      <c r="B812" s="75"/>
      <c r="C812" s="76"/>
      <c r="D812" s="16"/>
      <c r="E812" s="34"/>
      <c r="F812" s="75"/>
      <c r="G812" s="75"/>
    </row>
    <row r="813" spans="1:7" x14ac:dyDescent="0.25">
      <c r="A813" s="75"/>
      <c r="B813" s="75"/>
      <c r="C813" s="76"/>
      <c r="D813" s="16"/>
      <c r="E813" s="34"/>
      <c r="F813" s="75"/>
      <c r="G813" s="75"/>
    </row>
    <row r="814" spans="1:7" x14ac:dyDescent="0.25">
      <c r="A814" s="75"/>
      <c r="B814" s="75"/>
      <c r="C814" s="76"/>
      <c r="D814" s="16"/>
      <c r="E814" s="34"/>
      <c r="F814" s="75"/>
      <c r="G814" s="75"/>
    </row>
    <row r="815" spans="1:7" x14ac:dyDescent="0.25">
      <c r="A815" s="75"/>
      <c r="B815" s="75"/>
      <c r="C815" s="76"/>
      <c r="D815" s="16"/>
      <c r="E815" s="34"/>
      <c r="F815" s="75"/>
      <c r="G815" s="75"/>
    </row>
    <row r="816" spans="1:7" x14ac:dyDescent="0.25">
      <c r="A816" s="75"/>
      <c r="B816" s="75"/>
      <c r="C816" s="76"/>
      <c r="D816" s="16"/>
      <c r="E816" s="34"/>
      <c r="F816" s="75"/>
      <c r="G816" s="75"/>
    </row>
    <row r="817" spans="1:7" x14ac:dyDescent="0.25">
      <c r="A817" s="75"/>
      <c r="B817" s="75"/>
      <c r="C817" s="76"/>
      <c r="D817" s="16"/>
      <c r="E817" s="34"/>
      <c r="F817" s="75"/>
      <c r="G817" s="75"/>
    </row>
    <row r="818" spans="1:7" x14ac:dyDescent="0.25">
      <c r="A818" s="75"/>
      <c r="B818" s="75"/>
      <c r="C818" s="76"/>
      <c r="D818" s="16"/>
      <c r="E818" s="34"/>
      <c r="F818" s="75"/>
      <c r="G818" s="75"/>
    </row>
    <row r="819" spans="1:7" x14ac:dyDescent="0.25">
      <c r="A819" s="75"/>
      <c r="B819" s="75"/>
      <c r="C819" s="76"/>
      <c r="D819" s="16"/>
      <c r="E819" s="34"/>
      <c r="F819" s="75"/>
      <c r="G819" s="75"/>
    </row>
    <row r="820" spans="1:7" x14ac:dyDescent="0.25">
      <c r="A820" s="75"/>
      <c r="B820" s="75"/>
      <c r="C820" s="76"/>
      <c r="D820" s="16"/>
      <c r="E820" s="34"/>
      <c r="F820" s="75"/>
      <c r="G820" s="75"/>
    </row>
    <row r="821" spans="1:7" x14ac:dyDescent="0.25">
      <c r="A821" s="75"/>
      <c r="B821" s="75"/>
      <c r="C821" s="76"/>
      <c r="D821" s="16"/>
      <c r="E821" s="34"/>
      <c r="F821" s="75"/>
      <c r="G821" s="75"/>
    </row>
    <row r="822" spans="1:7" x14ac:dyDescent="0.25">
      <c r="A822" s="75"/>
      <c r="B822" s="75"/>
      <c r="C822" s="76"/>
      <c r="D822" s="16"/>
      <c r="E822" s="34"/>
      <c r="F822" s="75"/>
      <c r="G822" s="75"/>
    </row>
    <row r="823" spans="1:7" x14ac:dyDescent="0.25">
      <c r="A823" s="75"/>
      <c r="B823" s="75"/>
      <c r="C823" s="76"/>
      <c r="D823" s="16"/>
      <c r="E823" s="34"/>
      <c r="F823" s="75"/>
      <c r="G823" s="75"/>
    </row>
    <row r="824" spans="1:7" x14ac:dyDescent="0.25">
      <c r="A824" s="75"/>
      <c r="B824" s="75"/>
      <c r="C824" s="76"/>
      <c r="D824" s="16"/>
      <c r="E824" s="34"/>
      <c r="F824" s="75"/>
      <c r="G824" s="75"/>
    </row>
    <row r="825" spans="1:7" x14ac:dyDescent="0.25">
      <c r="A825" s="75"/>
      <c r="B825" s="75"/>
      <c r="C825" s="76"/>
      <c r="D825" s="16"/>
      <c r="E825" s="34"/>
      <c r="F825" s="75"/>
      <c r="G825" s="75"/>
    </row>
    <row r="826" spans="1:7" x14ac:dyDescent="0.25">
      <c r="A826" s="75"/>
      <c r="B826" s="75"/>
      <c r="C826" s="76"/>
      <c r="D826" s="16"/>
      <c r="E826" s="34"/>
      <c r="F826" s="75"/>
      <c r="G826" s="75"/>
    </row>
    <row r="827" spans="1:7" x14ac:dyDescent="0.25">
      <c r="A827" s="75"/>
      <c r="B827" s="75"/>
      <c r="C827" s="76"/>
      <c r="D827" s="16"/>
      <c r="E827" s="34"/>
      <c r="F827" s="75"/>
      <c r="G827" s="75"/>
    </row>
    <row r="828" spans="1:7" x14ac:dyDescent="0.25">
      <c r="A828" s="75"/>
      <c r="B828" s="75"/>
      <c r="C828" s="76"/>
      <c r="D828" s="16"/>
      <c r="E828" s="34"/>
      <c r="F828" s="75"/>
      <c r="G828" s="75"/>
    </row>
    <row r="829" spans="1:7" x14ac:dyDescent="0.25">
      <c r="A829" s="75"/>
      <c r="B829" s="75"/>
      <c r="C829" s="76"/>
      <c r="D829" s="16"/>
      <c r="E829" s="34"/>
      <c r="F829" s="75"/>
      <c r="G829" s="75"/>
    </row>
    <row r="830" spans="1:7" x14ac:dyDescent="0.25">
      <c r="A830" s="75"/>
      <c r="B830" s="75"/>
      <c r="C830" s="76"/>
      <c r="D830" s="16"/>
      <c r="E830" s="34"/>
      <c r="F830" s="75"/>
      <c r="G830" s="75"/>
    </row>
    <row r="831" spans="1:7" x14ac:dyDescent="0.25">
      <c r="A831" s="75"/>
      <c r="B831" s="75"/>
      <c r="C831" s="76"/>
      <c r="D831" s="16"/>
      <c r="E831" s="34"/>
      <c r="F831" s="75"/>
      <c r="G831" s="75"/>
    </row>
    <row r="832" spans="1:7" x14ac:dyDescent="0.25">
      <c r="A832" s="75"/>
      <c r="B832" s="75"/>
      <c r="C832" s="76"/>
      <c r="D832" s="16"/>
      <c r="E832" s="34"/>
      <c r="F832" s="75"/>
      <c r="G832" s="75"/>
    </row>
    <row r="833" spans="1:7" x14ac:dyDescent="0.25">
      <c r="A833" s="75"/>
      <c r="B833" s="75"/>
      <c r="C833" s="76"/>
      <c r="D833" s="16"/>
      <c r="E833" s="34"/>
      <c r="F833" s="75"/>
      <c r="G833" s="75"/>
    </row>
    <row r="834" spans="1:7" x14ac:dyDescent="0.25">
      <c r="A834" s="75"/>
      <c r="B834" s="75"/>
      <c r="C834" s="76"/>
      <c r="D834" s="16"/>
      <c r="E834" s="34"/>
      <c r="F834" s="75"/>
      <c r="G834" s="75"/>
    </row>
    <row r="835" spans="1:7" x14ac:dyDescent="0.25">
      <c r="A835" s="75"/>
      <c r="B835" s="75"/>
      <c r="C835" s="76"/>
      <c r="D835" s="16"/>
      <c r="E835" s="34"/>
      <c r="F835" s="75"/>
      <c r="G835" s="75"/>
    </row>
    <row r="836" spans="1:7" x14ac:dyDescent="0.25">
      <c r="A836" s="75"/>
      <c r="B836" s="75"/>
      <c r="C836" s="76"/>
      <c r="D836" s="16"/>
      <c r="E836" s="34"/>
      <c r="F836" s="75"/>
      <c r="G836" s="75"/>
    </row>
    <row r="837" spans="1:7" x14ac:dyDescent="0.25">
      <c r="A837" s="75"/>
      <c r="B837" s="75"/>
      <c r="C837" s="76"/>
      <c r="D837" s="16"/>
      <c r="E837" s="34"/>
      <c r="F837" s="75"/>
      <c r="G837" s="75"/>
    </row>
    <row r="838" spans="1:7" x14ac:dyDescent="0.25">
      <c r="A838" s="75"/>
      <c r="B838" s="75"/>
      <c r="C838" s="76"/>
      <c r="D838" s="16"/>
      <c r="E838" s="34"/>
      <c r="F838" s="75"/>
      <c r="G838" s="75"/>
    </row>
    <row r="839" spans="1:7" x14ac:dyDescent="0.25">
      <c r="A839" s="75"/>
      <c r="B839" s="75"/>
      <c r="C839" s="76"/>
      <c r="D839" s="16"/>
      <c r="E839" s="34"/>
      <c r="F839" s="75"/>
      <c r="G839" s="75"/>
    </row>
    <row r="840" spans="1:7" x14ac:dyDescent="0.25">
      <c r="A840" s="75"/>
      <c r="B840" s="75"/>
      <c r="C840" s="76"/>
      <c r="D840" s="16"/>
      <c r="E840" s="34"/>
      <c r="F840" s="75"/>
      <c r="G840" s="75"/>
    </row>
    <row r="841" spans="1:7" x14ac:dyDescent="0.25">
      <c r="A841" s="75"/>
      <c r="B841" s="75"/>
      <c r="C841" s="76"/>
      <c r="D841" s="16"/>
      <c r="E841" s="34"/>
      <c r="F841" s="75"/>
      <c r="G841" s="75"/>
    </row>
    <row r="842" spans="1:7" x14ac:dyDescent="0.25">
      <c r="A842" s="75"/>
      <c r="B842" s="75"/>
      <c r="C842" s="76"/>
      <c r="D842" s="16"/>
      <c r="E842" s="34"/>
      <c r="F842" s="75"/>
      <c r="G842" s="75"/>
    </row>
    <row r="843" spans="1:7" x14ac:dyDescent="0.25">
      <c r="A843" s="75"/>
      <c r="B843" s="75"/>
      <c r="C843" s="76"/>
      <c r="D843" s="16"/>
      <c r="E843" s="34"/>
      <c r="F843" s="75"/>
      <c r="G843" s="75"/>
    </row>
    <row r="844" spans="1:7" x14ac:dyDescent="0.25">
      <c r="A844" s="75"/>
      <c r="B844" s="75"/>
      <c r="C844" s="76"/>
      <c r="D844" s="16"/>
      <c r="E844" s="34"/>
      <c r="F844" s="75"/>
      <c r="G844" s="75"/>
    </row>
    <row r="845" spans="1:7" x14ac:dyDescent="0.25">
      <c r="A845" s="75"/>
      <c r="B845" s="75"/>
      <c r="C845" s="76"/>
      <c r="D845" s="16"/>
      <c r="E845" s="34"/>
      <c r="F845" s="75"/>
      <c r="G845" s="75"/>
    </row>
    <row r="846" spans="1:7" x14ac:dyDescent="0.25">
      <c r="A846" s="75"/>
      <c r="B846" s="75"/>
      <c r="C846" s="76"/>
      <c r="D846" s="16"/>
      <c r="E846" s="34"/>
      <c r="F846" s="75"/>
      <c r="G846" s="75"/>
    </row>
    <row r="847" spans="1:7" x14ac:dyDescent="0.25">
      <c r="A847" s="75"/>
      <c r="B847" s="75"/>
      <c r="C847" s="76"/>
      <c r="D847" s="16"/>
      <c r="E847" s="34"/>
      <c r="F847" s="75"/>
      <c r="G847" s="75"/>
    </row>
    <row r="848" spans="1:7" x14ac:dyDescent="0.25">
      <c r="A848" s="75"/>
      <c r="B848" s="75"/>
      <c r="C848" s="76"/>
      <c r="D848" s="16"/>
      <c r="E848" s="34"/>
      <c r="F848" s="75"/>
      <c r="G848" s="75"/>
    </row>
    <row r="849" spans="1:7" x14ac:dyDescent="0.25">
      <c r="A849" s="75"/>
      <c r="B849" s="75"/>
      <c r="C849" s="76"/>
      <c r="D849" s="16"/>
      <c r="E849" s="34"/>
      <c r="F849" s="75"/>
      <c r="G849" s="75"/>
    </row>
    <row r="850" spans="1:7" x14ac:dyDescent="0.25">
      <c r="A850" s="75"/>
      <c r="B850" s="75"/>
      <c r="C850" s="76"/>
      <c r="D850" s="16"/>
      <c r="E850" s="34"/>
      <c r="F850" s="75"/>
      <c r="G850" s="75"/>
    </row>
    <row r="851" spans="1:7" x14ac:dyDescent="0.25">
      <c r="A851" s="75"/>
      <c r="B851" s="75"/>
      <c r="C851" s="76"/>
      <c r="D851" s="16"/>
      <c r="E851" s="34"/>
      <c r="F851" s="75"/>
      <c r="G851" s="75"/>
    </row>
    <row r="852" spans="1:7" x14ac:dyDescent="0.25">
      <c r="A852" s="75"/>
      <c r="B852" s="75"/>
      <c r="C852" s="76"/>
      <c r="D852" s="16"/>
      <c r="E852" s="34"/>
      <c r="F852" s="75"/>
      <c r="G852" s="75"/>
    </row>
    <row r="853" spans="1:7" x14ac:dyDescent="0.25">
      <c r="A853" s="75"/>
      <c r="B853" s="75"/>
      <c r="C853" s="76"/>
      <c r="D853" s="16"/>
      <c r="E853" s="34"/>
      <c r="F853" s="75"/>
      <c r="G853" s="75"/>
    </row>
    <row r="854" spans="1:7" x14ac:dyDescent="0.25">
      <c r="A854" s="75"/>
      <c r="B854" s="75"/>
      <c r="C854" s="76"/>
      <c r="D854" s="16"/>
      <c r="E854" s="34"/>
      <c r="F854" s="75"/>
      <c r="G854" s="75"/>
    </row>
    <row r="855" spans="1:7" x14ac:dyDescent="0.25">
      <c r="A855" s="75"/>
      <c r="B855" s="75"/>
      <c r="C855" s="76"/>
      <c r="D855" s="16"/>
      <c r="E855" s="34"/>
      <c r="F855" s="75"/>
      <c r="G855" s="75"/>
    </row>
    <row r="856" spans="1:7" x14ac:dyDescent="0.25">
      <c r="A856" s="75"/>
      <c r="B856" s="75"/>
      <c r="C856" s="76"/>
      <c r="D856" s="16"/>
      <c r="E856" s="34"/>
      <c r="F856" s="75"/>
      <c r="G856" s="75"/>
    </row>
    <row r="857" spans="1:7" x14ac:dyDescent="0.25">
      <c r="A857" s="75"/>
      <c r="B857" s="75"/>
      <c r="C857" s="76"/>
      <c r="D857" s="16"/>
      <c r="E857" s="34"/>
      <c r="F857" s="75"/>
      <c r="G857" s="75"/>
    </row>
    <row r="858" spans="1:7" x14ac:dyDescent="0.25">
      <c r="A858" s="75"/>
      <c r="B858" s="75"/>
      <c r="C858" s="76"/>
      <c r="D858" s="16"/>
      <c r="E858" s="34"/>
      <c r="F858" s="75"/>
      <c r="G858" s="75"/>
    </row>
    <row r="859" spans="1:7" x14ac:dyDescent="0.25">
      <c r="A859" s="75"/>
      <c r="B859" s="75"/>
      <c r="C859" s="76"/>
      <c r="D859" s="16"/>
      <c r="E859" s="34"/>
      <c r="F859" s="75"/>
      <c r="G859" s="75"/>
    </row>
    <row r="860" spans="1:7" x14ac:dyDescent="0.25">
      <c r="A860" s="75"/>
      <c r="B860" s="75"/>
      <c r="C860" s="76"/>
      <c r="D860" s="16"/>
      <c r="E860" s="34"/>
      <c r="F860" s="75"/>
      <c r="G860" s="75"/>
    </row>
    <row r="861" spans="1:7" x14ac:dyDescent="0.25">
      <c r="A861" s="75"/>
      <c r="B861" s="75"/>
      <c r="C861" s="76"/>
      <c r="D861" s="16"/>
      <c r="E861" s="34"/>
      <c r="F861" s="75"/>
      <c r="G861" s="75"/>
    </row>
    <row r="862" spans="1:7" x14ac:dyDescent="0.25">
      <c r="A862" s="75"/>
      <c r="B862" s="75"/>
      <c r="C862" s="76"/>
      <c r="D862" s="16"/>
      <c r="E862" s="34"/>
      <c r="F862" s="75"/>
      <c r="G862" s="75"/>
    </row>
    <row r="863" spans="1:7" x14ac:dyDescent="0.25">
      <c r="A863" s="75"/>
      <c r="B863" s="75"/>
      <c r="C863" s="76"/>
      <c r="D863" s="16"/>
      <c r="E863" s="34"/>
      <c r="F863" s="75"/>
      <c r="G863" s="75"/>
    </row>
    <row r="864" spans="1:7" x14ac:dyDescent="0.25">
      <c r="A864" s="75"/>
      <c r="B864" s="75"/>
      <c r="C864" s="76"/>
      <c r="D864" s="16"/>
      <c r="E864" s="34"/>
      <c r="F864" s="75"/>
      <c r="G864" s="75"/>
    </row>
    <row r="865" spans="1:7" x14ac:dyDescent="0.25">
      <c r="A865" s="75"/>
      <c r="B865" s="75"/>
      <c r="C865" s="76"/>
      <c r="D865" s="16"/>
      <c r="E865" s="34"/>
      <c r="F865" s="75"/>
      <c r="G865" s="75"/>
    </row>
    <row r="866" spans="1:7" x14ac:dyDescent="0.25">
      <c r="A866" s="75"/>
      <c r="B866" s="75"/>
      <c r="C866" s="76"/>
      <c r="D866" s="16"/>
      <c r="E866" s="34"/>
      <c r="F866" s="75"/>
      <c r="G866" s="75"/>
    </row>
    <row r="867" spans="1:7" x14ac:dyDescent="0.25">
      <c r="A867" s="75"/>
      <c r="B867" s="75"/>
      <c r="C867" s="76"/>
      <c r="D867" s="16"/>
      <c r="E867" s="34"/>
      <c r="F867" s="75"/>
      <c r="G867" s="75"/>
    </row>
    <row r="868" spans="1:7" x14ac:dyDescent="0.25">
      <c r="A868" s="75"/>
      <c r="B868" s="75"/>
      <c r="C868" s="76"/>
      <c r="D868" s="16"/>
      <c r="E868" s="34"/>
      <c r="F868" s="75"/>
      <c r="G868" s="75"/>
    </row>
    <row r="869" spans="1:7" x14ac:dyDescent="0.25">
      <c r="A869" s="75"/>
      <c r="B869" s="75"/>
      <c r="C869" s="76"/>
      <c r="D869" s="16"/>
      <c r="E869" s="34"/>
      <c r="F869" s="75"/>
      <c r="G869" s="75"/>
    </row>
    <row r="870" spans="1:7" x14ac:dyDescent="0.25">
      <c r="A870" s="75"/>
      <c r="B870" s="75"/>
      <c r="C870" s="76"/>
      <c r="D870" s="16"/>
      <c r="E870" s="34"/>
      <c r="F870" s="75"/>
      <c r="G870" s="75"/>
    </row>
    <row r="871" spans="1:7" x14ac:dyDescent="0.25">
      <c r="A871" s="75"/>
      <c r="B871" s="75"/>
      <c r="C871" s="76"/>
      <c r="D871" s="16"/>
      <c r="E871" s="34"/>
      <c r="F871" s="75"/>
      <c r="G871" s="75"/>
    </row>
    <row r="872" spans="1:7" x14ac:dyDescent="0.25">
      <c r="A872" s="75"/>
      <c r="B872" s="75"/>
      <c r="C872" s="76"/>
      <c r="D872" s="16"/>
      <c r="E872" s="34"/>
      <c r="F872" s="75"/>
      <c r="G872" s="75"/>
    </row>
    <row r="873" spans="1:7" x14ac:dyDescent="0.25">
      <c r="A873" s="75"/>
      <c r="B873" s="75"/>
      <c r="C873" s="76"/>
      <c r="D873" s="16"/>
      <c r="E873" s="34"/>
      <c r="F873" s="75"/>
      <c r="G873" s="75"/>
    </row>
    <row r="874" spans="1:7" x14ac:dyDescent="0.25">
      <c r="A874" s="75"/>
      <c r="B874" s="75"/>
      <c r="C874" s="76"/>
      <c r="D874" s="16"/>
      <c r="E874" s="34"/>
      <c r="F874" s="75"/>
      <c r="G874" s="75"/>
    </row>
    <row r="875" spans="1:7" x14ac:dyDescent="0.25">
      <c r="A875" s="75"/>
      <c r="B875" s="75"/>
      <c r="C875" s="76"/>
      <c r="D875" s="16"/>
      <c r="E875" s="34"/>
      <c r="F875" s="75"/>
      <c r="G875" s="75"/>
    </row>
    <row r="876" spans="1:7" x14ac:dyDescent="0.25">
      <c r="A876" s="75"/>
      <c r="B876" s="75"/>
      <c r="C876" s="76"/>
      <c r="D876" s="16"/>
      <c r="E876" s="34"/>
      <c r="F876" s="75"/>
      <c r="G876" s="75"/>
    </row>
    <row r="877" spans="1:7" x14ac:dyDescent="0.25">
      <c r="A877" s="75"/>
      <c r="B877" s="75"/>
      <c r="C877" s="76"/>
      <c r="D877" s="16"/>
      <c r="E877" s="34"/>
      <c r="F877" s="75"/>
      <c r="G877" s="75"/>
    </row>
    <row r="878" spans="1:7" x14ac:dyDescent="0.25">
      <c r="A878" s="75"/>
      <c r="B878" s="75"/>
      <c r="C878" s="76"/>
      <c r="D878" s="16"/>
      <c r="E878" s="34"/>
      <c r="F878" s="75"/>
      <c r="G878" s="75"/>
    </row>
    <row r="879" spans="1:7" x14ac:dyDescent="0.25">
      <c r="A879" s="75"/>
      <c r="B879" s="75"/>
      <c r="C879" s="76"/>
      <c r="D879" s="16"/>
      <c r="E879" s="34"/>
      <c r="F879" s="75"/>
      <c r="G879" s="75"/>
    </row>
    <row r="880" spans="1:7" x14ac:dyDescent="0.25">
      <c r="A880" s="75"/>
      <c r="B880" s="75"/>
      <c r="C880" s="76"/>
      <c r="D880" s="16"/>
      <c r="E880" s="34"/>
      <c r="F880" s="75"/>
      <c r="G880" s="75"/>
    </row>
    <row r="881" spans="1:7" x14ac:dyDescent="0.25">
      <c r="A881" s="75"/>
      <c r="B881" s="75"/>
      <c r="C881" s="76"/>
      <c r="D881" s="16"/>
      <c r="E881" s="34"/>
      <c r="F881" s="75"/>
      <c r="G881" s="75"/>
    </row>
    <row r="882" spans="1:7" x14ac:dyDescent="0.25">
      <c r="A882" s="75"/>
      <c r="B882" s="75"/>
      <c r="C882" s="76"/>
      <c r="D882" s="16"/>
      <c r="E882" s="34"/>
      <c r="F882" s="75"/>
      <c r="G882" s="75"/>
    </row>
    <row r="883" spans="1:7" x14ac:dyDescent="0.25">
      <c r="A883" s="75"/>
      <c r="B883" s="75"/>
      <c r="C883" s="76"/>
      <c r="D883" s="16"/>
      <c r="E883" s="34"/>
      <c r="F883" s="75"/>
      <c r="G883" s="75"/>
    </row>
    <row r="884" spans="1:7" x14ac:dyDescent="0.25">
      <c r="A884" s="75"/>
      <c r="B884" s="75"/>
      <c r="C884" s="76"/>
      <c r="D884" s="16"/>
      <c r="E884" s="34"/>
      <c r="F884" s="75"/>
      <c r="G884" s="75"/>
    </row>
    <row r="885" spans="1:7" x14ac:dyDescent="0.25">
      <c r="A885" s="75"/>
      <c r="B885" s="75"/>
      <c r="C885" s="76"/>
      <c r="D885" s="16"/>
      <c r="E885" s="34"/>
      <c r="F885" s="75"/>
      <c r="G885" s="75"/>
    </row>
    <row r="886" spans="1:7" x14ac:dyDescent="0.25">
      <c r="A886" s="75"/>
      <c r="B886" s="75"/>
      <c r="C886" s="76"/>
      <c r="D886" s="16"/>
      <c r="E886" s="34"/>
      <c r="F886" s="75"/>
      <c r="G886" s="75"/>
    </row>
    <row r="887" spans="1:7" x14ac:dyDescent="0.25">
      <c r="A887" s="75"/>
      <c r="B887" s="75"/>
      <c r="C887" s="76"/>
      <c r="D887" s="16"/>
      <c r="E887" s="34"/>
      <c r="F887" s="75"/>
      <c r="G887" s="75"/>
    </row>
    <row r="888" spans="1:7" x14ac:dyDescent="0.25">
      <c r="A888" s="75"/>
      <c r="B888" s="75"/>
      <c r="C888" s="76"/>
      <c r="D888" s="16"/>
      <c r="E888" s="34"/>
      <c r="F888" s="75"/>
      <c r="G888" s="75"/>
    </row>
    <row r="889" spans="1:7" x14ac:dyDescent="0.25">
      <c r="A889" s="75"/>
      <c r="B889" s="75"/>
      <c r="C889" s="76"/>
      <c r="D889" s="16"/>
      <c r="E889" s="34"/>
      <c r="F889" s="75"/>
      <c r="G889" s="75"/>
    </row>
    <row r="890" spans="1:7" x14ac:dyDescent="0.25">
      <c r="A890" s="75"/>
      <c r="B890" s="75"/>
      <c r="C890" s="76"/>
      <c r="D890" s="16"/>
      <c r="E890" s="34"/>
      <c r="F890" s="75"/>
      <c r="G890" s="75"/>
    </row>
    <row r="891" spans="1:7" x14ac:dyDescent="0.25">
      <c r="A891" s="75"/>
      <c r="B891" s="75"/>
      <c r="C891" s="76"/>
      <c r="D891" s="16"/>
      <c r="E891" s="34"/>
      <c r="F891" s="75"/>
      <c r="G891" s="75"/>
    </row>
    <row r="892" spans="1:7" x14ac:dyDescent="0.25">
      <c r="A892" s="75"/>
      <c r="B892" s="75"/>
      <c r="C892" s="76"/>
      <c r="D892" s="16"/>
      <c r="E892" s="34"/>
      <c r="F892" s="75"/>
      <c r="G892" s="75"/>
    </row>
    <row r="893" spans="1:7" x14ac:dyDescent="0.25">
      <c r="A893" s="75"/>
      <c r="B893" s="75"/>
      <c r="C893" s="76"/>
      <c r="D893" s="16"/>
      <c r="E893" s="34"/>
      <c r="F893" s="75"/>
      <c r="G893" s="75"/>
    </row>
    <row r="894" spans="1:7" x14ac:dyDescent="0.25">
      <c r="A894" s="75"/>
      <c r="B894" s="75"/>
      <c r="C894" s="76"/>
      <c r="D894" s="16"/>
      <c r="E894" s="34"/>
      <c r="F894" s="75"/>
      <c r="G894" s="75"/>
    </row>
    <row r="895" spans="1:7" x14ac:dyDescent="0.25">
      <c r="A895" s="75"/>
      <c r="B895" s="75"/>
      <c r="C895" s="76"/>
      <c r="D895" s="16"/>
      <c r="E895" s="34"/>
      <c r="F895" s="75"/>
      <c r="G895" s="75"/>
    </row>
    <row r="896" spans="1:7" x14ac:dyDescent="0.25">
      <c r="A896" s="75"/>
      <c r="B896" s="75"/>
      <c r="C896" s="76"/>
      <c r="D896" s="16"/>
      <c r="E896" s="34"/>
      <c r="F896" s="75"/>
      <c r="G896" s="75"/>
    </row>
    <row r="897" spans="1:7" x14ac:dyDescent="0.25">
      <c r="A897" s="75"/>
      <c r="B897" s="75"/>
      <c r="C897" s="76"/>
      <c r="D897" s="16"/>
      <c r="E897" s="34"/>
      <c r="F897" s="75"/>
      <c r="G897" s="75"/>
    </row>
    <row r="898" spans="1:7" x14ac:dyDescent="0.25">
      <c r="A898" s="75"/>
      <c r="B898" s="75"/>
      <c r="C898" s="76"/>
      <c r="D898" s="16"/>
      <c r="E898" s="34"/>
      <c r="F898" s="75"/>
      <c r="G898" s="75"/>
    </row>
    <row r="899" spans="1:7" x14ac:dyDescent="0.25">
      <c r="A899" s="75"/>
      <c r="B899" s="75"/>
      <c r="C899" s="76"/>
      <c r="D899" s="16"/>
      <c r="E899" s="34"/>
      <c r="F899" s="75"/>
      <c r="G899" s="75"/>
    </row>
    <row r="900" spans="1:7" x14ac:dyDescent="0.25">
      <c r="A900" s="75"/>
      <c r="B900" s="75"/>
      <c r="C900" s="76"/>
      <c r="D900" s="16"/>
      <c r="E900" s="34"/>
      <c r="F900" s="75"/>
      <c r="G900" s="75"/>
    </row>
    <row r="901" spans="1:7" x14ac:dyDescent="0.25">
      <c r="A901" s="75"/>
      <c r="B901" s="75"/>
      <c r="C901" s="76"/>
      <c r="D901" s="16"/>
      <c r="E901" s="34"/>
      <c r="F901" s="75"/>
      <c r="G901" s="75"/>
    </row>
    <row r="902" spans="1:7" x14ac:dyDescent="0.25">
      <c r="A902" s="75"/>
      <c r="B902" s="75"/>
      <c r="C902" s="76"/>
      <c r="D902" s="16"/>
      <c r="E902" s="34"/>
      <c r="F902" s="75"/>
      <c r="G902" s="75"/>
    </row>
    <row r="903" spans="1:7" x14ac:dyDescent="0.25">
      <c r="A903" s="75"/>
      <c r="B903" s="75"/>
      <c r="C903" s="76"/>
      <c r="D903" s="16"/>
      <c r="E903" s="34"/>
      <c r="F903" s="75"/>
      <c r="G903" s="75"/>
    </row>
    <row r="904" spans="1:7" x14ac:dyDescent="0.25">
      <c r="A904" s="75"/>
      <c r="B904" s="75"/>
      <c r="C904" s="76"/>
      <c r="D904" s="16"/>
      <c r="E904" s="34"/>
      <c r="F904" s="75"/>
      <c r="G904" s="75"/>
    </row>
    <row r="905" spans="1:7" x14ac:dyDescent="0.25">
      <c r="A905" s="75"/>
      <c r="B905" s="75"/>
      <c r="C905" s="76"/>
      <c r="D905" s="16"/>
      <c r="E905" s="34"/>
      <c r="F905" s="75"/>
      <c r="G905" s="75"/>
    </row>
    <row r="906" spans="1:7" x14ac:dyDescent="0.25">
      <c r="A906" s="75"/>
      <c r="B906" s="75"/>
      <c r="C906" s="76"/>
      <c r="D906" s="16"/>
      <c r="E906" s="34"/>
      <c r="F906" s="75"/>
      <c r="G906" s="75"/>
    </row>
    <row r="907" spans="1:7" x14ac:dyDescent="0.25">
      <c r="A907" s="75"/>
      <c r="B907" s="75"/>
      <c r="C907" s="76"/>
      <c r="D907" s="16"/>
      <c r="E907" s="34"/>
      <c r="F907" s="75"/>
      <c r="G907" s="75"/>
    </row>
    <row r="908" spans="1:7" x14ac:dyDescent="0.25">
      <c r="A908" s="75"/>
      <c r="B908" s="75"/>
      <c r="C908" s="76"/>
      <c r="D908" s="16"/>
      <c r="E908" s="34"/>
      <c r="F908" s="75"/>
      <c r="G908" s="75"/>
    </row>
    <row r="909" spans="1:7" x14ac:dyDescent="0.25">
      <c r="A909" s="75"/>
      <c r="B909" s="75"/>
      <c r="C909" s="76"/>
      <c r="D909" s="16"/>
      <c r="E909" s="34"/>
      <c r="F909" s="75"/>
      <c r="G909" s="75"/>
    </row>
    <row r="910" spans="1:7" x14ac:dyDescent="0.25">
      <c r="A910" s="75"/>
      <c r="B910" s="75"/>
      <c r="C910" s="76"/>
      <c r="D910" s="16"/>
      <c r="E910" s="34"/>
      <c r="F910" s="75"/>
      <c r="G910" s="75"/>
    </row>
    <row r="911" spans="1:7" x14ac:dyDescent="0.25">
      <c r="A911" s="75"/>
      <c r="B911" s="75"/>
      <c r="C911" s="76"/>
      <c r="D911" s="16"/>
      <c r="E911" s="34"/>
      <c r="F911" s="75"/>
      <c r="G911" s="75"/>
    </row>
    <row r="912" spans="1:7" x14ac:dyDescent="0.25">
      <c r="A912" s="75"/>
      <c r="B912" s="75"/>
      <c r="C912" s="76"/>
      <c r="D912" s="16"/>
      <c r="E912" s="34"/>
      <c r="F912" s="75"/>
      <c r="G912" s="75"/>
    </row>
    <row r="913" spans="1:7" x14ac:dyDescent="0.25">
      <c r="A913" s="75"/>
      <c r="B913" s="75"/>
      <c r="C913" s="76"/>
      <c r="D913" s="16"/>
      <c r="E913" s="34"/>
      <c r="F913" s="75"/>
      <c r="G913" s="75"/>
    </row>
    <row r="914" spans="1:7" x14ac:dyDescent="0.25">
      <c r="A914" s="75"/>
      <c r="B914" s="75"/>
      <c r="C914" s="76"/>
      <c r="D914" s="16"/>
      <c r="E914" s="34"/>
      <c r="F914" s="75"/>
      <c r="G914" s="75"/>
    </row>
    <row r="915" spans="1:7" x14ac:dyDescent="0.25">
      <c r="A915" s="75"/>
      <c r="B915" s="75"/>
      <c r="C915" s="76"/>
      <c r="D915" s="16"/>
      <c r="E915" s="34"/>
      <c r="F915" s="75"/>
      <c r="G915" s="75"/>
    </row>
    <row r="916" spans="1:7" x14ac:dyDescent="0.25">
      <c r="A916" s="75"/>
      <c r="B916" s="75"/>
      <c r="C916" s="76"/>
      <c r="D916" s="16"/>
      <c r="E916" s="34"/>
      <c r="F916" s="75"/>
      <c r="G916" s="75"/>
    </row>
    <row r="917" spans="1:7" x14ac:dyDescent="0.25">
      <c r="A917" s="75"/>
      <c r="B917" s="75"/>
      <c r="C917" s="76"/>
      <c r="D917" s="16"/>
      <c r="E917" s="34"/>
      <c r="F917" s="75"/>
      <c r="G917" s="75"/>
    </row>
    <row r="918" spans="1:7" x14ac:dyDescent="0.25">
      <c r="A918" s="75"/>
      <c r="B918" s="75"/>
      <c r="C918" s="76"/>
      <c r="D918" s="16"/>
      <c r="E918" s="34"/>
      <c r="F918" s="75"/>
      <c r="G918" s="75"/>
    </row>
    <row r="919" spans="1:7" x14ac:dyDescent="0.25">
      <c r="A919" s="75"/>
      <c r="B919" s="75"/>
      <c r="C919" s="76"/>
      <c r="D919" s="16"/>
      <c r="E919" s="34"/>
      <c r="F919" s="75"/>
      <c r="G919" s="75"/>
    </row>
    <row r="920" spans="1:7" x14ac:dyDescent="0.25">
      <c r="A920" s="75"/>
      <c r="B920" s="75"/>
      <c r="C920" s="76"/>
      <c r="D920" s="16"/>
      <c r="E920" s="34"/>
      <c r="F920" s="75"/>
      <c r="G920" s="75"/>
    </row>
    <row r="921" spans="1:7" x14ac:dyDescent="0.25">
      <c r="A921" s="75"/>
      <c r="B921" s="75"/>
      <c r="C921" s="76"/>
      <c r="D921" s="16"/>
      <c r="E921" s="34"/>
      <c r="F921" s="75"/>
      <c r="G921" s="75"/>
    </row>
    <row r="922" spans="1:7" x14ac:dyDescent="0.25">
      <c r="A922" s="75"/>
      <c r="B922" s="75"/>
      <c r="C922" s="76"/>
      <c r="D922" s="16"/>
      <c r="E922" s="34"/>
      <c r="F922" s="75"/>
      <c r="G922" s="75"/>
    </row>
    <row r="923" spans="1:7" x14ac:dyDescent="0.25">
      <c r="A923" s="75"/>
      <c r="B923" s="75"/>
      <c r="C923" s="76"/>
      <c r="D923" s="16"/>
      <c r="E923" s="34"/>
      <c r="F923" s="75"/>
      <c r="G923" s="75"/>
    </row>
    <row r="924" spans="1:7" x14ac:dyDescent="0.25">
      <c r="A924" s="75"/>
      <c r="B924" s="75"/>
      <c r="C924" s="76"/>
      <c r="D924" s="16"/>
      <c r="E924" s="34"/>
      <c r="F924" s="75"/>
      <c r="G924" s="75"/>
    </row>
    <row r="925" spans="1:7" x14ac:dyDescent="0.25">
      <c r="A925" s="75"/>
      <c r="B925" s="75"/>
      <c r="C925" s="76"/>
      <c r="D925" s="16"/>
      <c r="E925" s="34"/>
      <c r="F925" s="75"/>
      <c r="G925" s="75"/>
    </row>
    <row r="926" spans="1:7" x14ac:dyDescent="0.25">
      <c r="A926" s="75"/>
      <c r="B926" s="75"/>
      <c r="C926" s="76"/>
      <c r="D926" s="16"/>
      <c r="E926" s="34"/>
      <c r="F926" s="75"/>
      <c r="G926" s="75"/>
    </row>
    <row r="927" spans="1:7" x14ac:dyDescent="0.25">
      <c r="A927" s="75"/>
      <c r="B927" s="75"/>
      <c r="C927" s="76"/>
      <c r="D927" s="16"/>
      <c r="E927" s="34"/>
      <c r="F927" s="75"/>
      <c r="G927" s="75"/>
    </row>
    <row r="928" spans="1:7" x14ac:dyDescent="0.25">
      <c r="A928" s="75"/>
      <c r="B928" s="75"/>
      <c r="C928" s="76"/>
      <c r="D928" s="16"/>
      <c r="E928" s="34"/>
      <c r="F928" s="75"/>
      <c r="G928" s="75"/>
    </row>
    <row r="929" spans="1:7" x14ac:dyDescent="0.25">
      <c r="A929" s="75"/>
      <c r="B929" s="75"/>
      <c r="C929" s="76"/>
      <c r="D929" s="16"/>
      <c r="E929" s="34"/>
      <c r="F929" s="75"/>
      <c r="G929" s="75"/>
    </row>
    <row r="930" spans="1:7" x14ac:dyDescent="0.25">
      <c r="A930" s="75"/>
      <c r="B930" s="75"/>
      <c r="C930" s="76"/>
      <c r="D930" s="16"/>
      <c r="E930" s="34"/>
      <c r="F930" s="75"/>
      <c r="G930" s="75"/>
    </row>
    <row r="931" spans="1:7" x14ac:dyDescent="0.25">
      <c r="A931" s="75"/>
      <c r="B931" s="75"/>
      <c r="C931" s="76"/>
      <c r="D931" s="16"/>
      <c r="E931" s="34"/>
      <c r="F931" s="75"/>
      <c r="G931" s="75"/>
    </row>
    <row r="932" spans="1:7" x14ac:dyDescent="0.25">
      <c r="A932" s="75"/>
      <c r="B932" s="75"/>
      <c r="C932" s="76"/>
      <c r="D932" s="16"/>
      <c r="E932" s="34"/>
      <c r="F932" s="75"/>
      <c r="G932" s="75"/>
    </row>
    <row r="933" spans="1:7" x14ac:dyDescent="0.25">
      <c r="A933" s="75"/>
      <c r="B933" s="75"/>
      <c r="C933" s="76"/>
      <c r="D933" s="16"/>
      <c r="E933" s="34"/>
      <c r="F933" s="75"/>
      <c r="G933" s="75"/>
    </row>
    <row r="934" spans="1:7" x14ac:dyDescent="0.25">
      <c r="A934" s="75"/>
      <c r="B934" s="75"/>
      <c r="C934" s="76"/>
      <c r="D934" s="16"/>
      <c r="E934" s="34"/>
      <c r="F934" s="75"/>
      <c r="G934" s="75"/>
    </row>
    <row r="935" spans="1:7" x14ac:dyDescent="0.25">
      <c r="A935" s="75"/>
      <c r="B935" s="75"/>
      <c r="C935" s="76"/>
      <c r="D935" s="16"/>
      <c r="E935" s="34"/>
      <c r="F935" s="75"/>
      <c r="G935" s="75"/>
    </row>
    <row r="936" spans="1:7" x14ac:dyDescent="0.25">
      <c r="A936" s="75"/>
      <c r="B936" s="75"/>
      <c r="C936" s="76"/>
      <c r="D936" s="16"/>
      <c r="E936" s="34"/>
      <c r="F936" s="75"/>
      <c r="G936" s="75"/>
    </row>
    <row r="937" spans="1:7" x14ac:dyDescent="0.25">
      <c r="A937" s="75"/>
      <c r="B937" s="75"/>
      <c r="C937" s="76"/>
      <c r="D937" s="16"/>
      <c r="E937" s="34"/>
      <c r="F937" s="75"/>
      <c r="G937" s="75"/>
    </row>
    <row r="938" spans="1:7" x14ac:dyDescent="0.25">
      <c r="A938" s="75"/>
      <c r="B938" s="75"/>
      <c r="C938" s="76"/>
      <c r="D938" s="16"/>
      <c r="E938" s="34"/>
      <c r="F938" s="75"/>
      <c r="G938" s="75"/>
    </row>
    <row r="939" spans="1:7" x14ac:dyDescent="0.25">
      <c r="A939" s="75"/>
      <c r="B939" s="75"/>
      <c r="C939" s="76"/>
      <c r="D939" s="16"/>
      <c r="E939" s="34"/>
      <c r="F939" s="75"/>
      <c r="G939" s="75"/>
    </row>
    <row r="940" spans="1:7" x14ac:dyDescent="0.25">
      <c r="A940" s="75"/>
      <c r="B940" s="75"/>
      <c r="C940" s="76"/>
      <c r="D940" s="16"/>
      <c r="E940" s="34"/>
      <c r="F940" s="75"/>
      <c r="G940" s="75"/>
    </row>
    <row r="941" spans="1:7" x14ac:dyDescent="0.25">
      <c r="A941" s="75"/>
      <c r="B941" s="75"/>
      <c r="C941" s="76"/>
      <c r="D941" s="16"/>
      <c r="E941" s="34"/>
      <c r="F941" s="75"/>
      <c r="G941" s="75"/>
    </row>
    <row r="942" spans="1:7" x14ac:dyDescent="0.25">
      <c r="A942" s="75"/>
      <c r="B942" s="75"/>
      <c r="C942" s="76"/>
      <c r="D942" s="16"/>
      <c r="E942" s="34"/>
      <c r="F942" s="75"/>
      <c r="G942" s="75"/>
    </row>
    <row r="943" spans="1:7" x14ac:dyDescent="0.25">
      <c r="A943" s="75"/>
      <c r="B943" s="75"/>
      <c r="C943" s="76"/>
      <c r="D943" s="16"/>
      <c r="E943" s="34"/>
      <c r="F943" s="75"/>
      <c r="G943" s="75"/>
    </row>
    <row r="944" spans="1:7" x14ac:dyDescent="0.25">
      <c r="A944" s="75"/>
      <c r="B944" s="75"/>
      <c r="C944" s="76"/>
      <c r="D944" s="16"/>
      <c r="E944" s="34"/>
      <c r="F944" s="75"/>
      <c r="G944" s="75"/>
    </row>
    <row r="945" spans="1:7" x14ac:dyDescent="0.25">
      <c r="A945" s="75"/>
      <c r="B945" s="75"/>
      <c r="C945" s="76"/>
      <c r="D945" s="16"/>
      <c r="E945" s="34"/>
      <c r="F945" s="75"/>
      <c r="G945" s="75"/>
    </row>
    <row r="946" spans="1:7" x14ac:dyDescent="0.25">
      <c r="A946" s="75"/>
      <c r="B946" s="75"/>
      <c r="C946" s="76"/>
      <c r="D946" s="16"/>
      <c r="E946" s="34"/>
      <c r="F946" s="75"/>
      <c r="G946" s="75"/>
    </row>
    <row r="947" spans="1:7" x14ac:dyDescent="0.25">
      <c r="A947" s="75"/>
      <c r="B947" s="75"/>
      <c r="C947" s="76"/>
      <c r="D947" s="16"/>
      <c r="E947" s="34"/>
      <c r="F947" s="75"/>
      <c r="G947" s="75"/>
    </row>
    <row r="948" spans="1:7" x14ac:dyDescent="0.25">
      <c r="A948" s="75"/>
      <c r="B948" s="75"/>
      <c r="C948" s="76"/>
      <c r="D948" s="16"/>
      <c r="E948" s="34"/>
      <c r="F948" s="75"/>
      <c r="G948" s="75"/>
    </row>
    <row r="949" spans="1:7" x14ac:dyDescent="0.25">
      <c r="A949" s="75"/>
      <c r="B949" s="75"/>
      <c r="C949" s="76"/>
      <c r="D949" s="16"/>
      <c r="E949" s="34"/>
      <c r="F949" s="75"/>
      <c r="G949" s="75"/>
    </row>
    <row r="950" spans="1:7" x14ac:dyDescent="0.25">
      <c r="A950" s="75"/>
      <c r="B950" s="75"/>
      <c r="C950" s="76"/>
      <c r="D950" s="16"/>
      <c r="E950" s="34"/>
      <c r="F950" s="75"/>
      <c r="G950" s="75"/>
    </row>
    <row r="951" spans="1:7" x14ac:dyDescent="0.25">
      <c r="A951" s="75"/>
      <c r="B951" s="75"/>
      <c r="C951" s="76"/>
      <c r="D951" s="16"/>
      <c r="E951" s="34"/>
      <c r="F951" s="75"/>
      <c r="G951" s="75"/>
    </row>
    <row r="952" spans="1:7" x14ac:dyDescent="0.25">
      <c r="A952" s="75"/>
      <c r="B952" s="75"/>
      <c r="C952" s="76"/>
      <c r="D952" s="16"/>
      <c r="E952" s="34"/>
      <c r="F952" s="75"/>
      <c r="G952" s="75"/>
    </row>
    <row r="953" spans="1:7" x14ac:dyDescent="0.25">
      <c r="A953" s="75"/>
      <c r="B953" s="75"/>
      <c r="C953" s="76"/>
      <c r="D953" s="16"/>
      <c r="E953" s="34"/>
      <c r="F953" s="75"/>
      <c r="G953" s="75"/>
    </row>
    <row r="954" spans="1:7" x14ac:dyDescent="0.25">
      <c r="A954" s="75"/>
      <c r="B954" s="75"/>
      <c r="C954" s="76"/>
      <c r="D954" s="16"/>
      <c r="E954" s="34"/>
      <c r="F954" s="75"/>
      <c r="G954" s="75"/>
    </row>
    <row r="955" spans="1:7" x14ac:dyDescent="0.25">
      <c r="A955" s="75"/>
      <c r="B955" s="75"/>
      <c r="C955" s="76"/>
      <c r="D955" s="16"/>
      <c r="E955" s="34"/>
      <c r="F955" s="75"/>
      <c r="G955" s="75"/>
    </row>
    <row r="956" spans="1:7" x14ac:dyDescent="0.25">
      <c r="A956" s="75"/>
      <c r="B956" s="75"/>
      <c r="C956" s="76"/>
      <c r="D956" s="16"/>
      <c r="E956" s="34"/>
      <c r="F956" s="75"/>
      <c r="G956" s="75"/>
    </row>
    <row r="957" spans="1:7" x14ac:dyDescent="0.25">
      <c r="A957" s="75"/>
      <c r="B957" s="75"/>
      <c r="C957" s="76"/>
      <c r="D957" s="16"/>
      <c r="E957" s="34"/>
      <c r="F957" s="75"/>
      <c r="G957" s="75"/>
    </row>
    <row r="958" spans="1:7" x14ac:dyDescent="0.25">
      <c r="A958" s="75"/>
      <c r="B958" s="75"/>
      <c r="C958" s="76"/>
      <c r="D958" s="16"/>
      <c r="E958" s="34"/>
      <c r="F958" s="75"/>
      <c r="G958" s="75"/>
    </row>
    <row r="959" spans="1:7" x14ac:dyDescent="0.25">
      <c r="A959" s="75"/>
      <c r="B959" s="75"/>
      <c r="C959" s="76"/>
      <c r="D959" s="16"/>
      <c r="E959" s="34"/>
      <c r="F959" s="75"/>
      <c r="G959" s="75"/>
    </row>
    <row r="960" spans="1:7" x14ac:dyDescent="0.25">
      <c r="A960" s="75"/>
      <c r="B960" s="75"/>
      <c r="C960" s="76"/>
      <c r="D960" s="16"/>
      <c r="E960" s="34"/>
      <c r="F960" s="75"/>
      <c r="G960" s="75"/>
    </row>
    <row r="961" spans="1:7" x14ac:dyDescent="0.25">
      <c r="A961" s="75"/>
      <c r="B961" s="75"/>
      <c r="C961" s="76"/>
      <c r="D961" s="16"/>
      <c r="E961" s="34"/>
      <c r="F961" s="75"/>
      <c r="G961" s="75"/>
    </row>
    <row r="962" spans="1:7" x14ac:dyDescent="0.25">
      <c r="A962" s="75"/>
      <c r="B962" s="75"/>
      <c r="C962" s="76"/>
      <c r="D962" s="16"/>
      <c r="E962" s="34"/>
      <c r="F962" s="75"/>
      <c r="G962" s="75"/>
    </row>
    <row r="963" spans="1:7" x14ac:dyDescent="0.25">
      <c r="A963" s="75"/>
      <c r="B963" s="75"/>
      <c r="C963" s="76"/>
      <c r="D963" s="16"/>
      <c r="E963" s="34"/>
      <c r="F963" s="75"/>
      <c r="G963" s="75"/>
    </row>
    <row r="964" spans="1:7" x14ac:dyDescent="0.25">
      <c r="A964" s="75"/>
      <c r="B964" s="75"/>
      <c r="C964" s="76"/>
      <c r="D964" s="16"/>
      <c r="E964" s="34"/>
      <c r="F964" s="75"/>
      <c r="G964" s="75"/>
    </row>
    <row r="965" spans="1:7" x14ac:dyDescent="0.25">
      <c r="A965" s="75"/>
      <c r="B965" s="75"/>
      <c r="C965" s="76"/>
      <c r="D965" s="16"/>
      <c r="E965" s="34"/>
      <c r="F965" s="75"/>
      <c r="G965" s="75"/>
    </row>
    <row r="966" spans="1:7" x14ac:dyDescent="0.25">
      <c r="A966" s="75"/>
      <c r="B966" s="75"/>
      <c r="C966" s="76"/>
      <c r="D966" s="16"/>
      <c r="E966" s="34"/>
      <c r="F966" s="75"/>
      <c r="G966" s="75"/>
    </row>
    <row r="967" spans="1:7" x14ac:dyDescent="0.25">
      <c r="A967" s="75"/>
      <c r="B967" s="75"/>
      <c r="C967" s="76"/>
      <c r="D967" s="16"/>
      <c r="E967" s="34"/>
      <c r="F967" s="75"/>
      <c r="G967" s="75"/>
    </row>
    <row r="968" spans="1:7" x14ac:dyDescent="0.25">
      <c r="A968" s="75"/>
      <c r="B968" s="75"/>
      <c r="C968" s="76"/>
      <c r="D968" s="16"/>
      <c r="E968" s="34"/>
      <c r="F968" s="75"/>
      <c r="G968" s="75"/>
    </row>
    <row r="969" spans="1:7" x14ac:dyDescent="0.25">
      <c r="A969" s="75"/>
      <c r="B969" s="75"/>
      <c r="C969" s="76"/>
      <c r="D969" s="16"/>
      <c r="E969" s="34"/>
      <c r="F969" s="75"/>
      <c r="G969" s="75"/>
    </row>
    <row r="970" spans="1:7" x14ac:dyDescent="0.25">
      <c r="A970" s="75"/>
      <c r="B970" s="75"/>
      <c r="C970" s="76"/>
      <c r="D970" s="16"/>
      <c r="E970" s="34"/>
      <c r="F970" s="75"/>
      <c r="G970" s="75"/>
    </row>
    <row r="971" spans="1:7" x14ac:dyDescent="0.25">
      <c r="A971" s="75"/>
      <c r="B971" s="75"/>
      <c r="C971" s="76"/>
      <c r="D971" s="16"/>
      <c r="E971" s="34"/>
      <c r="F971" s="75"/>
      <c r="G971" s="75"/>
    </row>
    <row r="972" spans="1:7" x14ac:dyDescent="0.25">
      <c r="A972" s="75"/>
      <c r="B972" s="75"/>
      <c r="C972" s="76"/>
      <c r="D972" s="16"/>
      <c r="E972" s="34"/>
      <c r="F972" s="75"/>
      <c r="G972" s="75"/>
    </row>
    <row r="973" spans="1:7" x14ac:dyDescent="0.25">
      <c r="A973" s="75"/>
      <c r="B973" s="75"/>
      <c r="C973" s="76"/>
      <c r="D973" s="16"/>
      <c r="E973" s="34"/>
      <c r="F973" s="75"/>
      <c r="G973" s="75"/>
    </row>
    <row r="974" spans="1:7" x14ac:dyDescent="0.25">
      <c r="A974" s="75"/>
      <c r="B974" s="75"/>
      <c r="C974" s="76"/>
      <c r="D974" s="16"/>
      <c r="E974" s="34"/>
      <c r="F974" s="75"/>
      <c r="G974" s="75"/>
    </row>
    <row r="975" spans="1:7" x14ac:dyDescent="0.25">
      <c r="A975" s="75"/>
      <c r="B975" s="75"/>
      <c r="C975" s="76"/>
      <c r="D975" s="16"/>
      <c r="E975" s="34"/>
      <c r="F975" s="75"/>
      <c r="G975" s="75"/>
    </row>
    <row r="976" spans="1:7" x14ac:dyDescent="0.25">
      <c r="A976" s="75"/>
      <c r="B976" s="75"/>
      <c r="C976" s="76"/>
      <c r="D976" s="16"/>
      <c r="E976" s="34"/>
      <c r="F976" s="75"/>
      <c r="G976" s="75"/>
    </row>
    <row r="977" spans="1:7" x14ac:dyDescent="0.25">
      <c r="A977" s="75"/>
      <c r="B977" s="75"/>
      <c r="C977" s="76"/>
      <c r="D977" s="16"/>
      <c r="E977" s="34"/>
      <c r="F977" s="75"/>
      <c r="G977" s="75"/>
    </row>
  </sheetData>
  <mergeCells count="24">
    <mergeCell ref="N6:N7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M6"/>
    <mergeCell ref="AS6:AU6"/>
    <mergeCell ref="O6:Q6"/>
    <mergeCell ref="R6:T6"/>
    <mergeCell ref="U6:V6"/>
    <mergeCell ref="W6:Y6"/>
    <mergeCell ref="Z6:AB6"/>
    <mergeCell ref="AC6:AE6"/>
    <mergeCell ref="AF6:AG6"/>
    <mergeCell ref="AH6:AJ6"/>
    <mergeCell ref="AK6:AM6"/>
    <mergeCell ref="AN6:AO6"/>
    <mergeCell ref="AP6:AR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26.05.2022(Яйцо 1)</vt:lpstr>
      <vt:lpstr>28.05.2022(Яйцо 2)</vt:lpstr>
      <vt:lpstr>29.05.2022(Предл-Эмбрион)</vt:lpstr>
      <vt:lpstr>30.05.2022(Предл-Эмбрион 2)</vt:lpstr>
      <vt:lpstr>31.05.2022(Предличинка 1)</vt:lpstr>
      <vt:lpstr>01.06.2022(Предличинка 2)</vt:lpstr>
      <vt:lpstr>19.06.2022(Молод головастик 1)</vt:lpstr>
      <vt:lpstr>21.06.2022(Молод головастик 2)</vt:lpstr>
      <vt:lpstr>06.08.2022(Стар головастик 1)</vt:lpstr>
      <vt:lpstr>10.08.2022(Стар головастик 2)</vt:lpstr>
      <vt:lpstr>Шаблон</vt:lpstr>
    </vt:vector>
  </TitlesOfParts>
  <Company>JSC NSPK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Чекрыгин Ю.Е.</cp:lastModifiedBy>
  <dcterms:created xsi:type="dcterms:W3CDTF">2022-08-03T22:20:17Z</dcterms:created>
  <dcterms:modified xsi:type="dcterms:W3CDTF">2023-04-17T11:09:24Z</dcterms:modified>
</cp:coreProperties>
</file>