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<sst xmlns="http://schemas.openxmlformats.org/spreadsheetml/2006/main" count="104" uniqueCount="81">
  <si>
    <t>ICT LAB 02</t>
  </si>
  <si>
    <t>Functions</t>
  </si>
  <si>
    <t>Arithmetic Functions</t>
  </si>
  <si>
    <t>Function Name</t>
  </si>
  <si>
    <t>Purpose</t>
  </si>
  <si>
    <t>Input</t>
  </si>
  <si>
    <t>Result</t>
  </si>
  <si>
    <t>1. SUM</t>
  </si>
  <si>
    <t>Add selected cells</t>
  </si>
  <si>
    <t>2. MINUS</t>
  </si>
  <si>
    <t>Subtract selected cells</t>
  </si>
  <si>
    <t>3. MULTIPLY</t>
  </si>
  <si>
    <t>Multiplication of selected cells</t>
  </si>
  <si>
    <t>4. DIVIDE</t>
  </si>
  <si>
    <t>Division of selected cells</t>
  </si>
  <si>
    <t>5. MOD</t>
  </si>
  <si>
    <t>Remainder  of a division</t>
  </si>
  <si>
    <t>Mathematical Functions</t>
  </si>
  <si>
    <t>Range</t>
  </si>
  <si>
    <t>6. AVERAGE</t>
  </si>
  <si>
    <t>Average value in a range</t>
  </si>
  <si>
    <t>7. MAX</t>
  </si>
  <si>
    <t>Maximum value in a range</t>
  </si>
  <si>
    <t>8. MIN</t>
  </si>
  <si>
    <t>Minimum value in a range</t>
  </si>
  <si>
    <t>Date &amp; Time functions</t>
  </si>
  <si>
    <t>9. TIME</t>
  </si>
  <si>
    <t>Display hour,min and sec into Time</t>
  </si>
  <si>
    <t>10. DATE</t>
  </si>
  <si>
    <t>Display year, month and day into Date</t>
  </si>
  <si>
    <t>11. NOW</t>
  </si>
  <si>
    <t>Display current time</t>
  </si>
  <si>
    <t>Logical Functions</t>
  </si>
  <si>
    <t>Condition</t>
  </si>
  <si>
    <t>12. IF</t>
  </si>
  <si>
    <t>Check if one conditon is true &amp;another if it's false</t>
  </si>
  <si>
    <t>(If Num1&gt;Num2 then Num1 Greater Else Num2 Greater)</t>
  </si>
  <si>
    <t>13. AND</t>
  </si>
  <si>
    <t>Check if all conditions are True</t>
  </si>
  <si>
    <t>(Is Num1&gt;Num2 and Num&gt;0?)</t>
  </si>
  <si>
    <t>14. OR</t>
  </si>
  <si>
    <t>Check if atleast one condition is True</t>
  </si>
  <si>
    <t>(Is Num1&gt;Num2 or Num1&lt;0?)</t>
  </si>
  <si>
    <t>Statistical Functions</t>
  </si>
  <si>
    <t>15. COUNT</t>
  </si>
  <si>
    <t>Counts the number of cells that contain numbers.</t>
  </si>
  <si>
    <t>CS BATCH</t>
  </si>
  <si>
    <t>Sections</t>
  </si>
  <si>
    <t>16. STDEV</t>
  </si>
  <si>
    <t>Calculates the standard deviation of a range of numbers.</t>
  </si>
  <si>
    <t>17. CORREL</t>
  </si>
  <si>
    <t>Calculates the correlation coefficient
 between two ranges of numbers.</t>
  </si>
  <si>
    <t>Informational Functions</t>
  </si>
  <si>
    <t>18. ISNUMBER</t>
  </si>
  <si>
    <t>Checks if a value is a number.</t>
  </si>
  <si>
    <t>19. ISTEXT</t>
  </si>
  <si>
    <t>Checks if a value is text.</t>
  </si>
  <si>
    <t>Four-Twenty</t>
  </si>
  <si>
    <t>20. ISBLANK</t>
  </si>
  <si>
    <t>Checks if a cell is empty.</t>
  </si>
  <si>
    <t>-</t>
  </si>
  <si>
    <t>Lookup &amp; Reference Functions</t>
  </si>
  <si>
    <t>21. VLOOKUP</t>
  </si>
  <si>
    <t>Searches for a value in a vertical range and 
returns a corresponding value from another column.</t>
  </si>
  <si>
    <t xml:space="preserve">Enter name: </t>
  </si>
  <si>
    <t>Status:</t>
  </si>
  <si>
    <t>(Enter a name and check if that
 product is In stock
 or Out of Stock).</t>
  </si>
  <si>
    <t>tecno camon</t>
  </si>
  <si>
    <t>Product</t>
  </si>
  <si>
    <t>Status</t>
  </si>
  <si>
    <t>Quantity</t>
  </si>
  <si>
    <t>Price</t>
  </si>
  <si>
    <t>Samsung S6</t>
  </si>
  <si>
    <t>Out of Stock</t>
  </si>
  <si>
    <t>Moto E4 Plus</t>
  </si>
  <si>
    <t>iphone 7</t>
  </si>
  <si>
    <t>In stock</t>
  </si>
  <si>
    <t>Tecno Camon</t>
  </si>
  <si>
    <t>22. INDEX</t>
  </si>
  <si>
    <t xml:space="preserve"> Returns the value of a cell at a specified row
 and column in a range.</t>
  </si>
  <si>
    <t>(Returns value of cell in 3rd Row 3rd Column 
from given table)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</si>
</sst>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1">
    <font>
      <sz val="10.0"/>
      <color rgb="FF000000"/>
      <name val="Arial"/>
      <scheme val="minor"/>
    </font>
    <font>
      <b/>
      <sz val="19.0"/>
      <color theme="1"/>
      <name val="Merriweather"/>
    </font>
    <font>
      <i/>
      <sz val="16.0"/>
      <color theme="1"/>
      <name val="Oswald"/>
    </font>
    <font>
      <b/>
      <sz val="19.0"/>
      <color theme="1"/>
      <name val="Times New Roman"/>
    </font>
    <font>
      <b/>
      <sz val="19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sz val="9.0"/>
      <color rgb="FF000000"/>
      <name val="Roboto"/>
    </font>
    <font>
      <sz val="9.0"/>
      <color theme="1"/>
      <name val="Arial"/>
      <scheme val="minor"/>
    </font>
    <font>
      <sz val="10.0"/>
      <color rgb="FF000000"/>
      <name val="Roboto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2" fontId="6" numFmtId="0" xfId="0" applyFill="1" applyFont="1"/>
    <xf borderId="0" fillId="0" fontId="3" numFmtId="0" xfId="0" applyAlignment="1" applyFont="1">
      <alignment readingOrder="0" vertical="center"/>
    </xf>
    <xf borderId="0" fillId="0" fontId="5" numFmtId="0" xfId="0" applyAlignment="1" applyFont="1">
      <alignment readingOrder="0"/>
    </xf>
    <xf borderId="0" fillId="2" fontId="6" numFmtId="19" xfId="0" applyFont="1" applyNumberFormat="1"/>
    <xf borderId="0" fillId="2" fontId="6" numFmtId="14" xfId="0" applyFont="1" applyNumberFormat="1"/>
    <xf borderId="0" fillId="2" fontId="6" numFmtId="164" xfId="0" applyAlignment="1" applyFont="1" applyNumberFormat="1">
      <alignment horizontal="center"/>
    </xf>
    <xf borderId="0" fillId="0" fontId="5" numFmtId="0" xfId="0" applyAlignment="1" applyFont="1">
      <alignment horizontal="center" readingOrder="0" vertical="center"/>
    </xf>
    <xf borderId="0" fillId="2" fontId="6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3" fontId="7" numFmtId="0" xfId="0" applyAlignment="1" applyFill="1" applyFont="1">
      <alignment readingOrder="0"/>
    </xf>
    <xf borderId="0" fillId="0" fontId="6" numFmtId="0" xfId="0" applyAlignment="1" applyFont="1">
      <alignment readingOrder="0" vertical="center"/>
    </xf>
    <xf borderId="0" fillId="0" fontId="8" numFmtId="0" xfId="0" applyAlignment="1" applyFont="1">
      <alignment readingOrder="0" vertical="center"/>
    </xf>
    <xf borderId="0" fillId="2" fontId="6" numFmtId="0" xfId="0" applyAlignment="1" applyFont="1">
      <alignment vertical="center"/>
    </xf>
    <xf borderId="0" fillId="3" fontId="9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0" numFmtId="0" xfId="0" applyAlignment="1" applyFont="1">
      <alignment readingOrder="0" vertical="center"/>
    </xf>
    <xf borderId="0" fillId="2" fontId="6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0" fontId="6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4">
      <c r="A4" s="2" t="s">
        <v>1</v>
      </c>
    </row>
    <row r="6">
      <c r="A6" s="3" t="s">
        <v>2</v>
      </c>
      <c r="I6" s="4"/>
      <c r="J6" s="4"/>
    </row>
    <row r="7">
      <c r="I7" s="4"/>
      <c r="J7" s="4"/>
    </row>
    <row r="9">
      <c r="A9" s="5" t="s">
        <v>3</v>
      </c>
      <c r="C9" s="5" t="s">
        <v>4</v>
      </c>
      <c r="F9" s="5" t="s">
        <v>5</v>
      </c>
      <c r="H9" s="5" t="s">
        <v>6</v>
      </c>
    </row>
    <row r="11">
      <c r="A11" s="6" t="s">
        <v>7</v>
      </c>
      <c r="C11" s="6" t="s">
        <v>8</v>
      </c>
      <c r="F11" s="6">
        <v>10.0</v>
      </c>
      <c r="G11" s="6">
        <v>20.0</v>
      </c>
      <c r="H11" s="7">
        <f>sum(F11:G11) </f>
        <v>30</v>
      </c>
    </row>
    <row r="12">
      <c r="A12" s="6" t="s">
        <v>9</v>
      </c>
      <c r="C12" s="6" t="s">
        <v>10</v>
      </c>
      <c r="F12" s="6">
        <v>15.0</v>
      </c>
      <c r="G12" s="6">
        <v>5.0</v>
      </c>
      <c r="H12" s="7">
        <f>MINUS(F12,G12)</f>
        <v>10</v>
      </c>
    </row>
    <row r="13">
      <c r="A13" s="6" t="s">
        <v>11</v>
      </c>
      <c r="C13" s="6" t="s">
        <v>12</v>
      </c>
      <c r="F13" s="6">
        <v>25.0</v>
      </c>
      <c r="G13" s="6">
        <v>4.0</v>
      </c>
      <c r="H13" s="7">
        <f>MULTIPLY(F13,G13)</f>
        <v>100</v>
      </c>
    </row>
    <row r="14">
      <c r="A14" s="6" t="s">
        <v>13</v>
      </c>
      <c r="C14" s="6" t="s">
        <v>14</v>
      </c>
      <c r="F14" s="6">
        <v>64.0</v>
      </c>
      <c r="G14" s="6">
        <v>4.0</v>
      </c>
      <c r="H14" s="7">
        <f>DIVIDE(F14,G14)</f>
        <v>16</v>
      </c>
    </row>
    <row r="15">
      <c r="A15" s="6" t="s">
        <v>15</v>
      </c>
      <c r="C15" s="6" t="s">
        <v>16</v>
      </c>
      <c r="F15" s="6">
        <v>22.0</v>
      </c>
      <c r="G15" s="6">
        <v>3.0</v>
      </c>
      <c r="H15" s="7">
        <f>MOD(F15,G15)</f>
        <v>1</v>
      </c>
    </row>
    <row r="17">
      <c r="A17" s="8" t="s">
        <v>17</v>
      </c>
    </row>
    <row r="20">
      <c r="A20" s="5" t="s">
        <v>3</v>
      </c>
      <c r="C20" s="5" t="s">
        <v>4</v>
      </c>
      <c r="F20" s="5" t="s">
        <v>18</v>
      </c>
      <c r="L20" s="9" t="s">
        <v>6</v>
      </c>
    </row>
    <row r="22">
      <c r="A22" s="6" t="s">
        <v>19</v>
      </c>
      <c r="C22" s="6" t="s">
        <v>20</v>
      </c>
      <c r="F22" s="6">
        <v>57.0</v>
      </c>
      <c r="G22" s="6">
        <v>64.0</v>
      </c>
      <c r="H22" s="6">
        <v>72.0</v>
      </c>
      <c r="I22" s="6">
        <v>51.0</v>
      </c>
      <c r="J22" s="6">
        <v>45.0</v>
      </c>
      <c r="K22" s="6">
        <v>38.0</v>
      </c>
      <c r="L22" s="7">
        <f>AVERAGE(F22:K22)</f>
        <v>54.5</v>
      </c>
    </row>
    <row r="23">
      <c r="A23" s="6" t="s">
        <v>21</v>
      </c>
      <c r="C23" s="6" t="s">
        <v>22</v>
      </c>
      <c r="F23" s="6">
        <v>54.0</v>
      </c>
      <c r="G23" s="6">
        <v>79.0</v>
      </c>
      <c r="H23" s="6">
        <v>57.0</v>
      </c>
      <c r="I23" s="6">
        <v>91.0</v>
      </c>
      <c r="J23" s="6">
        <v>28.0</v>
      </c>
      <c r="K23" s="6">
        <v>78.0</v>
      </c>
      <c r="L23" s="7">
        <f>MAX(F23:K23)</f>
        <v>91</v>
      </c>
    </row>
    <row r="24">
      <c r="A24" s="6" t="s">
        <v>23</v>
      </c>
      <c r="C24" s="6" t="s">
        <v>24</v>
      </c>
      <c r="F24" s="6">
        <v>98.0</v>
      </c>
      <c r="G24" s="6">
        <v>14.0</v>
      </c>
      <c r="H24" s="6">
        <v>37.0</v>
      </c>
      <c r="I24" s="6">
        <v>48.0</v>
      </c>
      <c r="J24" s="6">
        <v>82.0</v>
      </c>
      <c r="K24" s="6">
        <v>47.0</v>
      </c>
      <c r="L24" s="7">
        <f>min(F24:K24)</f>
        <v>14</v>
      </c>
    </row>
    <row r="26">
      <c r="A26" s="8" t="s">
        <v>25</v>
      </c>
    </row>
    <row r="29">
      <c r="A29" s="5" t="s">
        <v>3</v>
      </c>
      <c r="C29" s="5" t="s">
        <v>4</v>
      </c>
      <c r="F29" s="5" t="s">
        <v>5</v>
      </c>
      <c r="I29" s="5" t="s">
        <v>6</v>
      </c>
    </row>
    <row r="31">
      <c r="A31" s="6" t="s">
        <v>26</v>
      </c>
      <c r="C31" s="6" t="s">
        <v>27</v>
      </c>
      <c r="F31" s="6">
        <v>9.0</v>
      </c>
      <c r="G31" s="6">
        <v>52.0</v>
      </c>
      <c r="H31" s="6">
        <v>48.0</v>
      </c>
      <c r="I31" s="10">
        <f>time(F31,G31,H31)</f>
        <v>0.4116666667</v>
      </c>
    </row>
    <row r="32">
      <c r="A32" s="6" t="s">
        <v>28</v>
      </c>
      <c r="C32" s="6" t="s">
        <v>29</v>
      </c>
      <c r="F32" s="6">
        <v>2023.0</v>
      </c>
      <c r="G32" s="6">
        <v>10.0</v>
      </c>
      <c r="H32" s="6">
        <v>27.0</v>
      </c>
      <c r="I32" s="11">
        <f>date(F32,G32,H32)</f>
        <v>45226</v>
      </c>
    </row>
    <row r="33">
      <c r="A33" s="6" t="s">
        <v>30</v>
      </c>
      <c r="C33" s="6" t="s">
        <v>31</v>
      </c>
      <c r="F33" s="12">
        <f>now()</f>
        <v>45307.13175</v>
      </c>
    </row>
    <row r="35">
      <c r="A35" s="8" t="s">
        <v>32</v>
      </c>
    </row>
    <row r="38">
      <c r="A38" s="5" t="s">
        <v>3</v>
      </c>
      <c r="C38" s="5" t="s">
        <v>4</v>
      </c>
      <c r="F38" s="5" t="s">
        <v>5</v>
      </c>
      <c r="H38" s="5" t="s">
        <v>6</v>
      </c>
      <c r="J38" s="13" t="s">
        <v>33</v>
      </c>
    </row>
    <row r="40">
      <c r="A40" s="6" t="s">
        <v>34</v>
      </c>
      <c r="C40" s="6" t="s">
        <v>35</v>
      </c>
      <c r="F40" s="6">
        <v>10.0</v>
      </c>
      <c r="G40" s="6">
        <v>25.0</v>
      </c>
      <c r="H40" s="14" t="str">
        <f>if(F40&gt;G40, "Num1 is Greater", "Num2 is greater")</f>
        <v>Num2 is greater</v>
      </c>
      <c r="J40" s="15" t="s">
        <v>36</v>
      </c>
    </row>
    <row r="41">
      <c r="A41" s="6" t="s">
        <v>37</v>
      </c>
      <c r="C41" s="6" t="s">
        <v>38</v>
      </c>
      <c r="F41" s="6">
        <v>5.0</v>
      </c>
      <c r="G41" s="6">
        <v>15.0</v>
      </c>
      <c r="H41" s="7" t="b">
        <f>and(F41&gt;G41, F41&gt;0)</f>
        <v>0</v>
      </c>
      <c r="J41" s="15" t="s">
        <v>39</v>
      </c>
    </row>
    <row r="42">
      <c r="A42" s="6" t="s">
        <v>40</v>
      </c>
      <c r="C42" s="6" t="s">
        <v>41</v>
      </c>
      <c r="F42" s="6">
        <v>25.0</v>
      </c>
      <c r="G42" s="6">
        <v>17.0</v>
      </c>
      <c r="H42" s="7" t="b">
        <f>or(F42&gt;G42, F42&lt;0)</f>
        <v>1</v>
      </c>
      <c r="J42" s="15" t="s">
        <v>42</v>
      </c>
    </row>
    <row r="44">
      <c r="A44" s="8" t="s">
        <v>43</v>
      </c>
    </row>
    <row r="47">
      <c r="A47" s="5" t="s">
        <v>3</v>
      </c>
      <c r="C47" s="5" t="s">
        <v>4</v>
      </c>
      <c r="F47" s="5" t="s">
        <v>5</v>
      </c>
      <c r="J47" s="15" t="s">
        <v>6</v>
      </c>
    </row>
    <row r="49">
      <c r="A49" s="6" t="s">
        <v>44</v>
      </c>
      <c r="C49" s="16" t="s">
        <v>45</v>
      </c>
      <c r="F49" s="6">
        <v>2023.0</v>
      </c>
      <c r="G49" s="6" t="s">
        <v>46</v>
      </c>
      <c r="H49" s="6">
        <v>10.0</v>
      </c>
      <c r="I49" s="6" t="s">
        <v>47</v>
      </c>
      <c r="J49" s="7">
        <f>count(F49:I49)</f>
        <v>2</v>
      </c>
    </row>
    <row r="50">
      <c r="A50" s="6" t="s">
        <v>48</v>
      </c>
      <c r="C50" s="16" t="s">
        <v>49</v>
      </c>
      <c r="F50" s="6">
        <v>98.0</v>
      </c>
      <c r="G50" s="6">
        <v>82.0</v>
      </c>
      <c r="H50" s="6">
        <v>70.0</v>
      </c>
      <c r="I50" s="6">
        <v>42.0</v>
      </c>
      <c r="J50" s="7">
        <f>STDEV(F50:I50)</f>
        <v>23.63613053</v>
      </c>
    </row>
    <row r="51">
      <c r="A51" s="17" t="s">
        <v>50</v>
      </c>
      <c r="C51" s="18" t="s">
        <v>51</v>
      </c>
      <c r="F51" s="6">
        <v>50.0</v>
      </c>
      <c r="G51" s="6">
        <v>75.0</v>
      </c>
      <c r="H51" s="6">
        <v>36.0</v>
      </c>
      <c r="I51" s="6">
        <v>42.0</v>
      </c>
      <c r="J51" s="19">
        <f>CORREL(F51:I51,F52:I52)</f>
        <v>0.1087883758</v>
      </c>
    </row>
    <row r="52">
      <c r="F52" s="6">
        <v>85.0</v>
      </c>
      <c r="G52" s="6">
        <v>47.0</v>
      </c>
      <c r="H52" s="6">
        <v>20.0</v>
      </c>
      <c r="I52" s="6">
        <v>71.0</v>
      </c>
    </row>
    <row r="54">
      <c r="A54" s="8" t="s">
        <v>52</v>
      </c>
    </row>
    <row r="57">
      <c r="A57" s="5" t="s">
        <v>3</v>
      </c>
      <c r="C57" s="5" t="s">
        <v>4</v>
      </c>
      <c r="F57" s="5" t="s">
        <v>5</v>
      </c>
      <c r="G57" s="5" t="s">
        <v>6</v>
      </c>
    </row>
    <row r="59">
      <c r="A59" s="6" t="s">
        <v>53</v>
      </c>
      <c r="C59" s="20" t="s">
        <v>54</v>
      </c>
      <c r="F59" s="6">
        <v>420.0</v>
      </c>
      <c r="G59" s="7" t="b">
        <f>ISNUMBER(F59)</f>
        <v>1</v>
      </c>
    </row>
    <row r="60">
      <c r="A60" s="6" t="s">
        <v>55</v>
      </c>
      <c r="C60" s="16" t="s">
        <v>56</v>
      </c>
      <c r="F60" s="6" t="s">
        <v>57</v>
      </c>
      <c r="G60" s="7" t="b">
        <f>ISTEXT(F60)</f>
        <v>1</v>
      </c>
    </row>
    <row r="61">
      <c r="A61" s="6" t="s">
        <v>58</v>
      </c>
      <c r="C61" s="21" t="s">
        <v>59</v>
      </c>
      <c r="F61" s="15" t="s">
        <v>60</v>
      </c>
      <c r="G61" s="7" t="b">
        <f>ISBLANK(F61)</f>
        <v>0</v>
      </c>
    </row>
    <row r="63">
      <c r="A63" s="8" t="s">
        <v>61</v>
      </c>
    </row>
    <row r="66">
      <c r="A66" s="5" t="s">
        <v>3</v>
      </c>
      <c r="C66" s="5" t="s">
        <v>4</v>
      </c>
      <c r="F66" s="5"/>
    </row>
    <row r="68">
      <c r="A68" s="17" t="s">
        <v>62</v>
      </c>
      <c r="C68" s="18" t="s">
        <v>63</v>
      </c>
      <c r="F68" s="6"/>
      <c r="G68" s="6" t="s">
        <v>64</v>
      </c>
      <c r="H68" s="6" t="s">
        <v>65</v>
      </c>
      <c r="I68" s="6"/>
      <c r="J68" s="22" t="s">
        <v>66</v>
      </c>
    </row>
    <row r="69">
      <c r="F69" s="6"/>
      <c r="G69" s="6" t="s">
        <v>67</v>
      </c>
      <c r="H69" s="23" t="str">
        <f>VLOOKUP(G69,F71:I75,2,FALSE)</f>
        <v>In stock</v>
      </c>
      <c r="I69" s="6"/>
    </row>
    <row r="70">
      <c r="F70" s="6"/>
      <c r="G70" s="6"/>
      <c r="H70" s="6"/>
      <c r="I70" s="6"/>
    </row>
    <row r="71">
      <c r="F71" s="24" t="s">
        <v>68</v>
      </c>
      <c r="G71" s="24" t="s">
        <v>69</v>
      </c>
      <c r="H71" s="24" t="s">
        <v>70</v>
      </c>
      <c r="I71" s="24" t="s">
        <v>71</v>
      </c>
    </row>
    <row r="72">
      <c r="F72" s="6" t="s">
        <v>72</v>
      </c>
      <c r="G72" s="6" t="s">
        <v>73</v>
      </c>
      <c r="H72" s="6">
        <v>0.0</v>
      </c>
      <c r="I72" s="25">
        <v>28000.0</v>
      </c>
    </row>
    <row r="73">
      <c r="F73" s="6" t="s">
        <v>74</v>
      </c>
      <c r="G73" s="6" t="s">
        <v>73</v>
      </c>
      <c r="H73" s="6">
        <v>0.0</v>
      </c>
      <c r="I73" s="25">
        <v>18000.0</v>
      </c>
    </row>
    <row r="74">
      <c r="F74" s="6" t="s">
        <v>75</v>
      </c>
      <c r="G74" s="6" t="s">
        <v>76</v>
      </c>
      <c r="H74" s="6">
        <v>14.0</v>
      </c>
      <c r="I74" s="25">
        <v>55000.0</v>
      </c>
    </row>
    <row r="75">
      <c r="F75" s="6" t="s">
        <v>77</v>
      </c>
      <c r="G75" s="6" t="s">
        <v>76</v>
      </c>
      <c r="H75" s="6">
        <v>56.0</v>
      </c>
      <c r="I75" s="25">
        <v>63000.0</v>
      </c>
    </row>
    <row r="76">
      <c r="A76" s="17" t="s">
        <v>78</v>
      </c>
      <c r="C76" s="17" t="s">
        <v>79</v>
      </c>
    </row>
    <row r="77">
      <c r="G77" s="7">
        <f t="array" ref="G77">index(F72:I75,3,3)</f>
        <v>14</v>
      </c>
      <c r="I77" s="6" t="s">
        <v>80</v>
      </c>
    </row>
  </sheetData>
  <mergeCells count="158">
    <mergeCell ref="A1:M2"/>
    <mergeCell ref="A4:M4"/>
    <mergeCell ref="A6:H7"/>
    <mergeCell ref="A9:B9"/>
    <mergeCell ref="C9:E9"/>
    <mergeCell ref="F9:G9"/>
    <mergeCell ref="C11:E11"/>
    <mergeCell ref="A11:B11"/>
    <mergeCell ref="A12:B12"/>
    <mergeCell ref="C12:E12"/>
    <mergeCell ref="A13:B13"/>
    <mergeCell ref="C13:E13"/>
    <mergeCell ref="A14:B14"/>
    <mergeCell ref="C14:E14"/>
    <mergeCell ref="A15:B15"/>
    <mergeCell ref="C15:E15"/>
    <mergeCell ref="A16:B16"/>
    <mergeCell ref="C16:E16"/>
    <mergeCell ref="A17:L18"/>
    <mergeCell ref="A19:B19"/>
    <mergeCell ref="C19:E19"/>
    <mergeCell ref="A20:B20"/>
    <mergeCell ref="C20:E20"/>
    <mergeCell ref="F20:K20"/>
    <mergeCell ref="A21:B21"/>
    <mergeCell ref="C21:E21"/>
    <mergeCell ref="A22:B22"/>
    <mergeCell ref="C22:E22"/>
    <mergeCell ref="A23:B23"/>
    <mergeCell ref="C23:E23"/>
    <mergeCell ref="A24:B24"/>
    <mergeCell ref="C24:E24"/>
    <mergeCell ref="A25:B25"/>
    <mergeCell ref="C25:E25"/>
    <mergeCell ref="A26:I27"/>
    <mergeCell ref="A28:B28"/>
    <mergeCell ref="C28:E28"/>
    <mergeCell ref="A29:B29"/>
    <mergeCell ref="C29:E29"/>
    <mergeCell ref="F29:H29"/>
    <mergeCell ref="A30:B30"/>
    <mergeCell ref="C30:E30"/>
    <mergeCell ref="A31:B31"/>
    <mergeCell ref="C31:E31"/>
    <mergeCell ref="A32:B32"/>
    <mergeCell ref="C32:E32"/>
    <mergeCell ref="A33:B33"/>
    <mergeCell ref="C33:E33"/>
    <mergeCell ref="F33:G33"/>
    <mergeCell ref="F38:G38"/>
    <mergeCell ref="H38:I38"/>
    <mergeCell ref="H40:I40"/>
    <mergeCell ref="J40:M40"/>
    <mergeCell ref="H41:I41"/>
    <mergeCell ref="J41:M41"/>
    <mergeCell ref="A34:B34"/>
    <mergeCell ref="C34:E34"/>
    <mergeCell ref="A35:M36"/>
    <mergeCell ref="A37:B37"/>
    <mergeCell ref="C37:E37"/>
    <mergeCell ref="C38:E38"/>
    <mergeCell ref="J38:M38"/>
    <mergeCell ref="A38:B38"/>
    <mergeCell ref="A39:B39"/>
    <mergeCell ref="C39:E39"/>
    <mergeCell ref="A40:B40"/>
    <mergeCell ref="C40:E40"/>
    <mergeCell ref="A41:B41"/>
    <mergeCell ref="C41:E41"/>
    <mergeCell ref="A42:B42"/>
    <mergeCell ref="C42:E42"/>
    <mergeCell ref="H42:I42"/>
    <mergeCell ref="J42:M42"/>
    <mergeCell ref="A44:J45"/>
    <mergeCell ref="A46:B46"/>
    <mergeCell ref="A47:B47"/>
    <mergeCell ref="C47:E47"/>
    <mergeCell ref="F47:I47"/>
    <mergeCell ref="A48:B48"/>
    <mergeCell ref="A49:B49"/>
    <mergeCell ref="C49:E49"/>
    <mergeCell ref="A50:B50"/>
    <mergeCell ref="C50:E50"/>
    <mergeCell ref="A51:B52"/>
    <mergeCell ref="C51:E52"/>
    <mergeCell ref="J51:J52"/>
    <mergeCell ref="A53:B53"/>
    <mergeCell ref="C53:E53"/>
    <mergeCell ref="A54:G55"/>
    <mergeCell ref="C56:E56"/>
    <mergeCell ref="A56:B56"/>
    <mergeCell ref="A57:B57"/>
    <mergeCell ref="C57:E57"/>
    <mergeCell ref="A58:B58"/>
    <mergeCell ref="C58:E58"/>
    <mergeCell ref="A59:B59"/>
    <mergeCell ref="C59:E59"/>
    <mergeCell ref="A88:B88"/>
    <mergeCell ref="A89:B89"/>
    <mergeCell ref="A90:B90"/>
    <mergeCell ref="A91:B91"/>
    <mergeCell ref="A92:B92"/>
    <mergeCell ref="A93:B93"/>
    <mergeCell ref="A94:B94"/>
    <mergeCell ref="A95:B95"/>
    <mergeCell ref="A81:B81"/>
    <mergeCell ref="A82:B82"/>
    <mergeCell ref="A83:B83"/>
    <mergeCell ref="A84:B84"/>
    <mergeCell ref="A85:B85"/>
    <mergeCell ref="A86:B86"/>
    <mergeCell ref="A87:B87"/>
    <mergeCell ref="A60:B60"/>
    <mergeCell ref="C60:E60"/>
    <mergeCell ref="A61:B61"/>
    <mergeCell ref="C61:E61"/>
    <mergeCell ref="A62:B62"/>
    <mergeCell ref="C62:E62"/>
    <mergeCell ref="A63:J64"/>
    <mergeCell ref="C68:E69"/>
    <mergeCell ref="J68:K70"/>
    <mergeCell ref="C70:E70"/>
    <mergeCell ref="A65:B65"/>
    <mergeCell ref="C65:E65"/>
    <mergeCell ref="A66:B66"/>
    <mergeCell ref="C66:E66"/>
    <mergeCell ref="A67:B67"/>
    <mergeCell ref="C67:E67"/>
    <mergeCell ref="A68:B69"/>
    <mergeCell ref="A70:B70"/>
    <mergeCell ref="A71:B71"/>
    <mergeCell ref="C71:E71"/>
    <mergeCell ref="A72:B72"/>
    <mergeCell ref="C72:E72"/>
    <mergeCell ref="A73:B73"/>
    <mergeCell ref="C73:E73"/>
    <mergeCell ref="A74:B74"/>
    <mergeCell ref="C74:E74"/>
    <mergeCell ref="A75:B75"/>
    <mergeCell ref="C75:E75"/>
    <mergeCell ref="A76:B77"/>
    <mergeCell ref="C76:E77"/>
    <mergeCell ref="I77:K77"/>
    <mergeCell ref="C82:E82"/>
    <mergeCell ref="C83:E83"/>
    <mergeCell ref="C84:E84"/>
    <mergeCell ref="C85:E85"/>
    <mergeCell ref="C86:E86"/>
    <mergeCell ref="C87:E87"/>
    <mergeCell ref="C88:E88"/>
    <mergeCell ref="C89:E89"/>
    <mergeCell ref="A78:B78"/>
    <mergeCell ref="C78:E78"/>
    <mergeCell ref="A79:B79"/>
    <mergeCell ref="C79:E79"/>
    <mergeCell ref="A80:B80"/>
    <mergeCell ref="C80:E80"/>
    <mergeCell ref="C81:E81"/>
  </mergeCells>
  <drawing r:id="rId1"/>
</worksheet>
</file>