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72bc88dff60bcc/Dokumenter/Dokumenter/MSci_work/further_work/"/>
    </mc:Choice>
  </mc:AlternateContent>
  <xr:revisionPtr revIDLastSave="1" documentId="8_{4766B39D-2997-4E0A-955C-F6F987B63399}" xr6:coauthVersionLast="47" xr6:coauthVersionMax="47" xr10:uidLastSave="{A45F5230-B103-4F37-A3CC-8C96E119E3E0}"/>
  <bookViews>
    <workbookView xWindow="-110" yWindow="-110" windowWidth="19420" windowHeight="10300" xr2:uid="{4BF4F9C9-7ACA-4DE1-B8B3-442826B52D41}"/>
  </bookViews>
  <sheets>
    <sheet name="Standard" sheetId="1" r:id="rId1"/>
    <sheet name="DE cat 3.5mol%" sheetId="3" r:id="rId2"/>
    <sheet name="DE cat 5.0mol%" sheetId="4" r:id="rId3"/>
    <sheet name="DE cat 7.5mol%" sheetId="5" r:id="rId4"/>
    <sheet name="DE cat 10mol%" sheetId="6" r:id="rId5"/>
    <sheet name="DE ArI 3.0 eq." sheetId="8" r:id="rId6"/>
    <sheet name="DE ArI 2.25eq" sheetId="7" r:id="rId7"/>
    <sheet name="DE ArI 3.75 eq" sheetId="9" r:id="rId8"/>
    <sheet name="DE ArI 4.5 eq." sheetId="10" r:id="rId9"/>
    <sheet name="DE Substrate 0.75 eq " sheetId="11" r:id="rId10"/>
    <sheet name="DE Substrate1 eq. " sheetId="12" r:id="rId11"/>
    <sheet name="same exces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3" i="10"/>
  <c r="B4" i="9"/>
  <c r="B5" i="9"/>
  <c r="B6" i="9"/>
  <c r="B7" i="9"/>
  <c r="B8" i="9"/>
  <c r="B9" i="9"/>
  <c r="B3" i="9"/>
  <c r="B5" i="7"/>
  <c r="B4" i="7"/>
  <c r="B6" i="7"/>
  <c r="B7" i="7"/>
  <c r="B8" i="7"/>
  <c r="B9" i="7"/>
  <c r="B3" i="7"/>
  <c r="B4" i="8"/>
  <c r="B5" i="8"/>
  <c r="B6" i="8"/>
  <c r="B7" i="8"/>
  <c r="B8" i="8"/>
  <c r="B9" i="8"/>
  <c r="B3" i="8"/>
  <c r="D3" i="3"/>
  <c r="D4" i="3"/>
  <c r="D5" i="3"/>
  <c r="D6" i="3"/>
  <c r="D7" i="3"/>
  <c r="D2" i="3"/>
  <c r="D2" i="5"/>
  <c r="E4" i="6"/>
  <c r="E5" i="6"/>
  <c r="E6" i="6"/>
  <c r="E7" i="6"/>
  <c r="E3" i="6"/>
  <c r="B4" i="6"/>
  <c r="B5" i="6"/>
  <c r="B6" i="6"/>
  <c r="B7" i="6"/>
  <c r="B3" i="6"/>
  <c r="E4" i="5"/>
  <c r="E5" i="5"/>
  <c r="E6" i="5"/>
  <c r="E7" i="5"/>
  <c r="E3" i="5"/>
  <c r="D3" i="5"/>
  <c r="D4" i="5"/>
  <c r="D5" i="5"/>
  <c r="D6" i="5"/>
  <c r="D7" i="5"/>
  <c r="E4" i="4"/>
  <c r="E5" i="4"/>
  <c r="E6" i="4"/>
  <c r="E7" i="4"/>
  <c r="E3" i="4"/>
  <c r="B4" i="4"/>
  <c r="B5" i="4"/>
  <c r="B6" i="4"/>
  <c r="B7" i="4"/>
  <c r="B3" i="4"/>
  <c r="E4" i="3"/>
  <c r="E5" i="3"/>
  <c r="E6" i="3"/>
  <c r="E7" i="3"/>
  <c r="E3" i="3"/>
  <c r="B4" i="3"/>
  <c r="B5" i="3"/>
  <c r="B6" i="3"/>
  <c r="B7" i="3"/>
  <c r="B3" i="3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<sst xmlns="http://schemas.openxmlformats.org/spreadsheetml/2006/main" count="60" uniqueCount="5">
  <si>
    <t>Substrate</t>
  </si>
  <si>
    <t>Product</t>
  </si>
  <si>
    <t>time / h</t>
  </si>
  <si>
    <t>Catalyst</t>
  </si>
  <si>
    <t>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</si>
</sst>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8C90-0245-464C-AC7B-8C65D53AABC7}">
  <dimension ref="A1:E13"/>
  <sheetViews>
    <sheetView tabSelected="1" workbookViewId="0">
      <selection activeCell="D2" sqref="D2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v>2.1999999999999999E-2</v>
      </c>
      <c r="E2">
        <v>1.32</v>
      </c>
    </row>
    <row r="3" spans="1:5" x14ac:dyDescent="0.35">
      <c r="A3">
        <v>0.08</v>
      </c>
      <c r="B3">
        <v>0.41799999999999998</v>
      </c>
      <c r="C3">
        <v>3.1E-2</v>
      </c>
      <c r="D3">
        <v>2.1999999999999999E-2</v>
      </c>
      <c r="E3">
        <f>B3*3</f>
        <v>1.254</v>
      </c>
    </row>
    <row r="4" spans="1:5" x14ac:dyDescent="0.35">
      <c r="A4">
        <v>0.25</v>
      </c>
      <c r="B4">
        <v>0.40400000000000003</v>
      </c>
      <c r="C4">
        <v>5.2999999999999999E-2</v>
      </c>
      <c r="D4">
        <v>2.1999999999999999E-2</v>
      </c>
      <c r="E4">
        <f t="shared" ref="E4:E13" si="0">B4*3</f>
        <v>1.2120000000000002</v>
      </c>
    </row>
    <row r="5" spans="1:5" x14ac:dyDescent="0.35">
      <c r="A5">
        <v>0.5</v>
      </c>
      <c r="B5">
        <v>0.378</v>
      </c>
      <c r="C5">
        <v>8.4000000000000005E-2</v>
      </c>
      <c r="D5">
        <v>2.1999999999999999E-2</v>
      </c>
      <c r="E5">
        <f t="shared" si="0"/>
        <v>1.1339999999999999</v>
      </c>
    </row>
    <row r="6" spans="1:5" x14ac:dyDescent="0.35">
      <c r="A6">
        <v>1</v>
      </c>
      <c r="B6">
        <v>0.33</v>
      </c>
      <c r="C6">
        <v>0.114</v>
      </c>
      <c r="D6">
        <v>2.1999999999999999E-2</v>
      </c>
      <c r="E6">
        <f t="shared" si="0"/>
        <v>0.99</v>
      </c>
    </row>
    <row r="7" spans="1:5" x14ac:dyDescent="0.35">
      <c r="A7">
        <v>1.5</v>
      </c>
      <c r="B7">
        <v>0.30299999999999999</v>
      </c>
      <c r="C7">
        <v>0.14099999999999999</v>
      </c>
      <c r="D7">
        <v>2.1999999999999999E-2</v>
      </c>
      <c r="E7">
        <f t="shared" si="0"/>
        <v>0.90900000000000003</v>
      </c>
    </row>
    <row r="8" spans="1:5" x14ac:dyDescent="0.35">
      <c r="A8">
        <v>2</v>
      </c>
      <c r="B8">
        <v>0.255</v>
      </c>
      <c r="C8">
        <v>0.16700000000000001</v>
      </c>
      <c r="D8">
        <v>2.1999999999999999E-2</v>
      </c>
      <c r="E8">
        <f t="shared" si="0"/>
        <v>0.76500000000000001</v>
      </c>
    </row>
    <row r="9" spans="1:5" x14ac:dyDescent="0.35">
      <c r="A9">
        <v>3</v>
      </c>
      <c r="B9">
        <v>0.21099999999999999</v>
      </c>
      <c r="C9">
        <v>0.20699999999999999</v>
      </c>
      <c r="D9">
        <v>2.1999999999999999E-2</v>
      </c>
      <c r="E9">
        <f t="shared" si="0"/>
        <v>0.63300000000000001</v>
      </c>
    </row>
    <row r="10" spans="1:5" x14ac:dyDescent="0.35">
      <c r="A10">
        <v>4</v>
      </c>
      <c r="B10">
        <v>0.193</v>
      </c>
      <c r="C10">
        <v>0.22900000000000001</v>
      </c>
      <c r="D10">
        <v>2.1999999999999999E-2</v>
      </c>
      <c r="E10">
        <f t="shared" si="0"/>
        <v>0.57899999999999996</v>
      </c>
    </row>
    <row r="11" spans="1:5" x14ac:dyDescent="0.35">
      <c r="A11">
        <v>5</v>
      </c>
      <c r="B11">
        <v>0.193</v>
      </c>
      <c r="C11">
        <v>0.23300000000000001</v>
      </c>
      <c r="D11">
        <v>2.1999999999999999E-2</v>
      </c>
      <c r="E11">
        <f t="shared" si="0"/>
        <v>0.57899999999999996</v>
      </c>
    </row>
    <row r="12" spans="1:5" x14ac:dyDescent="0.35">
      <c r="A12">
        <v>6</v>
      </c>
      <c r="B12">
        <v>0.185</v>
      </c>
      <c r="C12">
        <v>0.246</v>
      </c>
      <c r="D12">
        <v>2.1999999999999999E-2</v>
      </c>
      <c r="E12">
        <f t="shared" si="0"/>
        <v>0.55499999999999994</v>
      </c>
    </row>
    <row r="13" spans="1:5" x14ac:dyDescent="0.35">
      <c r="A13">
        <v>18</v>
      </c>
      <c r="B13">
        <v>0.11799999999999999</v>
      </c>
      <c r="C13">
        <v>0.27200000000000002</v>
      </c>
      <c r="D13">
        <v>2.1999999999999999E-2</v>
      </c>
      <c r="E13">
        <f t="shared" si="0"/>
        <v>0.35399999999999998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4871-839B-457D-A9A5-CA69325741C7}">
  <dimension ref="A1:E9"/>
  <sheetViews>
    <sheetView workbookViewId="0">
      <selection activeCell="B2" sqref="B2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0.32969999999999999</v>
      </c>
      <c r="C2">
        <v>0</v>
      </c>
      <c r="D2">
        <v>2.1999999999999999E-2</v>
      </c>
      <c r="E2">
        <v>1.32</v>
      </c>
    </row>
    <row r="3" spans="1:5" x14ac:dyDescent="0.35">
      <c r="A3">
        <v>0.08</v>
      </c>
      <c r="B3">
        <v>0.307</v>
      </c>
      <c r="C3">
        <v>0.03</v>
      </c>
      <c r="D3">
        <v>2.1999999999999999E-2</v>
      </c>
      <c r="E3">
        <v>1.29</v>
      </c>
    </row>
    <row r="4" spans="1:5" x14ac:dyDescent="0.35">
      <c r="A4">
        <v>0.25</v>
      </c>
      <c r="B4">
        <v>0.28699999999999998</v>
      </c>
      <c r="C4">
        <v>5.6000000000000001E-2</v>
      </c>
      <c r="D4">
        <v>2.1999999999999999E-2</v>
      </c>
      <c r="E4">
        <v>1.264</v>
      </c>
    </row>
    <row r="5" spans="1:5" x14ac:dyDescent="0.35">
      <c r="A5">
        <v>0.5</v>
      </c>
      <c r="B5">
        <v>0.254</v>
      </c>
      <c r="C5">
        <v>8.2000000000000003E-2</v>
      </c>
      <c r="D5">
        <v>2.1999999999999999E-2</v>
      </c>
      <c r="E5">
        <v>1.238</v>
      </c>
    </row>
    <row r="6" spans="1:5" x14ac:dyDescent="0.35">
      <c r="A6">
        <v>1</v>
      </c>
      <c r="B6">
        <v>0.18099999999999999</v>
      </c>
      <c r="C6">
        <v>0.125</v>
      </c>
      <c r="D6">
        <v>2.1999999999999999E-2</v>
      </c>
      <c r="E6">
        <v>1.1950000000000001</v>
      </c>
    </row>
    <row r="7" spans="1:5" x14ac:dyDescent="0.35">
      <c r="A7">
        <v>2</v>
      </c>
      <c r="B7">
        <v>0.152</v>
      </c>
      <c r="C7">
        <v>0.17100000000000001</v>
      </c>
      <c r="D7">
        <v>2.1999999999999999E-2</v>
      </c>
      <c r="E7">
        <v>1.149</v>
      </c>
    </row>
    <row r="8" spans="1:5" x14ac:dyDescent="0.35">
      <c r="A8">
        <v>4</v>
      </c>
      <c r="B8">
        <v>0.122</v>
      </c>
      <c r="C8">
        <v>0.21099999999999999</v>
      </c>
      <c r="D8">
        <v>2.1999999999999999E-2</v>
      </c>
      <c r="E8">
        <v>1.109</v>
      </c>
    </row>
    <row r="9" spans="1:5" x14ac:dyDescent="0.35">
      <c r="A9">
        <v>6</v>
      </c>
      <c r="B9">
        <v>7.5999999999999998E-2</v>
      </c>
      <c r="C9">
        <v>0.214</v>
      </c>
      <c r="D9">
        <v>2.1999999999999999E-2</v>
      </c>
      <c r="E9">
        <v>1.1060000000000001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ED5F-486C-4BCC-B822-BB332C6EC20C}">
  <dimension ref="A1:E9"/>
  <sheetViews>
    <sheetView workbookViewId="0">
      <selection activeCell="E12" sqref="E12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v>2.1999999999999999E-2</v>
      </c>
      <c r="E2">
        <v>1.32</v>
      </c>
    </row>
    <row r="3" spans="1:5" x14ac:dyDescent="0.35">
      <c r="A3">
        <v>0.08</v>
      </c>
      <c r="B3">
        <v>0.41799999999999998</v>
      </c>
      <c r="C3">
        <v>3.1E-2</v>
      </c>
      <c r="D3">
        <v>2.1999999999999999E-2</v>
      </c>
      <c r="E3">
        <v>1.2890000000000001</v>
      </c>
    </row>
    <row r="4" spans="1:5" x14ac:dyDescent="0.35">
      <c r="A4">
        <v>0.25</v>
      </c>
      <c r="B4">
        <v>0.40400000000000003</v>
      </c>
      <c r="C4">
        <v>5.2999999999999999E-2</v>
      </c>
      <c r="D4">
        <v>2.1999999999999999E-2</v>
      </c>
      <c r="E4">
        <v>1.2670000000000001</v>
      </c>
    </row>
    <row r="5" spans="1:5" x14ac:dyDescent="0.35">
      <c r="A5">
        <v>0.5</v>
      </c>
      <c r="B5">
        <v>0.378</v>
      </c>
      <c r="C5">
        <v>8.4000000000000005E-2</v>
      </c>
      <c r="D5">
        <v>2.1999999999999999E-2</v>
      </c>
      <c r="E5">
        <v>1.236</v>
      </c>
    </row>
    <row r="6" spans="1:5" x14ac:dyDescent="0.35">
      <c r="A6">
        <v>1</v>
      </c>
      <c r="B6">
        <v>0.33</v>
      </c>
      <c r="C6">
        <v>0.114</v>
      </c>
      <c r="D6">
        <v>2.1999999999999999E-2</v>
      </c>
      <c r="E6">
        <v>1.206</v>
      </c>
    </row>
    <row r="7" spans="1:5" x14ac:dyDescent="0.35">
      <c r="A7">
        <v>2</v>
      </c>
      <c r="B7">
        <v>0.26400000000000001</v>
      </c>
      <c r="C7">
        <v>0.16700000000000001</v>
      </c>
      <c r="D7">
        <v>2.1999999999999999E-2</v>
      </c>
      <c r="E7">
        <v>1.153</v>
      </c>
    </row>
    <row r="8" spans="1:5" x14ac:dyDescent="0.35">
      <c r="A8">
        <v>4</v>
      </c>
      <c r="B8">
        <v>0.193</v>
      </c>
      <c r="C8">
        <v>0.22900000000000001</v>
      </c>
      <c r="D8">
        <v>2.1999999999999999E-2</v>
      </c>
      <c r="E8">
        <v>1.091</v>
      </c>
    </row>
    <row r="9" spans="1:5" x14ac:dyDescent="0.35">
      <c r="A9">
        <v>6</v>
      </c>
      <c r="B9">
        <v>0.185</v>
      </c>
      <c r="C9">
        <v>0.246</v>
      </c>
      <c r="D9">
        <v>2.1999999999999999E-2</v>
      </c>
      <c r="E9">
        <v>1.0740000000000001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DB7B-4C59-4010-96F2-A6B7870643D6}">
  <dimension ref="A1:E8"/>
  <sheetViews>
    <sheetView workbookViewId="0">
      <selection activeCell="F19" sqref="F19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0.28599999999999998</v>
      </c>
      <c r="C2">
        <v>0</v>
      </c>
      <c r="D2">
        <v>2.0900000000000002E-2</v>
      </c>
      <c r="E2">
        <v>1.32</v>
      </c>
    </row>
    <row r="3" spans="1:5" x14ac:dyDescent="0.35">
      <c r="A3">
        <v>0.08</v>
      </c>
      <c r="B3">
        <v>0.26</v>
      </c>
      <c r="C3">
        <v>2.5999999999999968E-2</v>
      </c>
      <c r="D3">
        <v>2.0900000000000002E-2</v>
      </c>
      <c r="E3">
        <v>1.294</v>
      </c>
    </row>
    <row r="4" spans="1:5" x14ac:dyDescent="0.35">
      <c r="A4">
        <v>0.25</v>
      </c>
      <c r="B4">
        <v>0.22600000000000001</v>
      </c>
      <c r="C4">
        <v>5.999999999999997E-2</v>
      </c>
      <c r="D4">
        <v>2.0900000000000002E-2</v>
      </c>
      <c r="E4">
        <v>1.26</v>
      </c>
    </row>
    <row r="5" spans="1:5" x14ac:dyDescent="0.35">
      <c r="A5">
        <v>0.5</v>
      </c>
      <c r="B5">
        <v>0.19700000000000001</v>
      </c>
      <c r="C5">
        <v>8.8999999999999968E-2</v>
      </c>
      <c r="D5">
        <v>2.0900000000000002E-2</v>
      </c>
      <c r="E5">
        <v>1.2310000000000001</v>
      </c>
    </row>
    <row r="6" spans="1:5" x14ac:dyDescent="0.35">
      <c r="A6">
        <v>1</v>
      </c>
      <c r="B6">
        <v>0.183</v>
      </c>
      <c r="C6">
        <v>0.10299999999999998</v>
      </c>
      <c r="D6">
        <v>2.0900000000000002E-2</v>
      </c>
      <c r="E6">
        <v>1.2170000000000001</v>
      </c>
    </row>
    <row r="7" spans="1:5" x14ac:dyDescent="0.35">
      <c r="A7">
        <v>2</v>
      </c>
      <c r="B7">
        <v>0.13700000000000001</v>
      </c>
      <c r="C7">
        <v>0.14899999999999997</v>
      </c>
      <c r="D7">
        <v>2.0900000000000002E-2</v>
      </c>
      <c r="E7">
        <v>1.171</v>
      </c>
    </row>
    <row r="8" spans="1:5" x14ac:dyDescent="0.35">
      <c r="A8">
        <v>3</v>
      </c>
      <c r="B8">
        <v>0.13400000000000001</v>
      </c>
      <c r="C8">
        <v>0.15199999999999997</v>
      </c>
      <c r="D8">
        <v>2.0900000000000002E-2</v>
      </c>
      <c r="E8">
        <v>1.1680000000000001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D524-02A9-475F-973D-560C28443E09}">
  <dimension ref="A1:E7"/>
  <sheetViews>
    <sheetView workbookViewId="0">
      <selection activeCell="G11" sqref="G11"/>
    </sheetView>
  </sheetViews>
  <sheetFormatPr defaultRowHeight="14.5" x14ac:dyDescent="0.35"/>
  <cols>
    <col min="1" max="1" width="7.08984375" bestFit="1" customWidth="1"/>
    <col min="2" max="2" width="6.453125" bestFit="1" customWidth="1"/>
    <col min="3" max="3" width="11.36328125" bestFit="1" customWidth="1"/>
    <col min="4" max="4" width="7.1796875" bestFit="1" customWidth="1"/>
    <col min="6" max="6" width="6.453125" bestFit="1" customWidth="1"/>
    <col min="7" max="7" width="11.36328125" bestFit="1" customWidth="1"/>
  </cols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f>$B$2*0.035</f>
        <v>1.5400000000000002E-2</v>
      </c>
      <c r="E2">
        <v>1.32</v>
      </c>
    </row>
    <row r="3" spans="1:5" x14ac:dyDescent="0.35">
      <c r="A3">
        <v>8.3333333333333329E-2</v>
      </c>
      <c r="B3">
        <f>$B$2-C3</f>
        <v>0.41399999999999998</v>
      </c>
      <c r="C3">
        <v>2.5999999999999999E-2</v>
      </c>
      <c r="D3">
        <f t="shared" ref="D3:D7" si="0">$B$2*0.035</f>
        <v>1.5400000000000002E-2</v>
      </c>
      <c r="E3">
        <f>$E$2-C3</f>
        <v>1.294</v>
      </c>
    </row>
    <row r="4" spans="1:5" x14ac:dyDescent="0.35">
      <c r="A4">
        <v>0.16666666666666666</v>
      </c>
      <c r="B4">
        <f t="shared" ref="B4:B7" si="1">$B$2-C4</f>
        <v>0.40500000000000003</v>
      </c>
      <c r="C4">
        <v>3.5000000000000003E-2</v>
      </c>
      <c r="D4">
        <f t="shared" si="0"/>
        <v>1.5400000000000002E-2</v>
      </c>
      <c r="E4">
        <f t="shared" ref="E4:E7" si="2">$E$2-C4</f>
        <v>1.2850000000000001</v>
      </c>
    </row>
    <row r="5" spans="1:5" x14ac:dyDescent="0.35">
      <c r="A5">
        <v>0.25</v>
      </c>
      <c r="B5">
        <f t="shared" si="1"/>
        <v>0.39200000000000002</v>
      </c>
      <c r="C5">
        <v>4.8000000000000001E-2</v>
      </c>
      <c r="D5">
        <f t="shared" si="0"/>
        <v>1.5400000000000002E-2</v>
      </c>
      <c r="E5">
        <f t="shared" si="2"/>
        <v>1.272</v>
      </c>
    </row>
    <row r="6" spans="1:5" x14ac:dyDescent="0.35">
      <c r="A6">
        <v>0.5</v>
      </c>
      <c r="B6">
        <f t="shared" si="1"/>
        <v>0.38300000000000001</v>
      </c>
      <c r="C6">
        <v>5.7000000000000002E-2</v>
      </c>
      <c r="D6">
        <f t="shared" si="0"/>
        <v>1.5400000000000002E-2</v>
      </c>
      <c r="E6">
        <f t="shared" si="2"/>
        <v>1.2630000000000001</v>
      </c>
    </row>
    <row r="7" spans="1:5" x14ac:dyDescent="0.35">
      <c r="A7">
        <v>0.75</v>
      </c>
      <c r="B7">
        <f t="shared" si="1"/>
        <v>0.378</v>
      </c>
      <c r="C7">
        <v>6.2E-2</v>
      </c>
      <c r="D7">
        <f t="shared" si="0"/>
        <v>1.5400000000000002E-2</v>
      </c>
      <c r="E7">
        <f t="shared" si="2"/>
        <v>1.258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B3C1-148F-418C-8703-EB660B207EFD}">
  <dimension ref="A1:E7"/>
  <sheetViews>
    <sheetView workbookViewId="0">
      <selection activeCell="D2" sqref="D2:D7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v>2.1999999999999999E-2</v>
      </c>
      <c r="E2">
        <v>1.32</v>
      </c>
    </row>
    <row r="3" spans="1:5" x14ac:dyDescent="0.35">
      <c r="A3">
        <v>8.3333333333333329E-2</v>
      </c>
      <c r="B3">
        <f>$B$2-C3</f>
        <v>0.40500000000000003</v>
      </c>
      <c r="C3">
        <v>3.5000000000000003E-2</v>
      </c>
      <c r="D3">
        <v>2.1999999999999999E-2</v>
      </c>
      <c r="E3">
        <f>$E$2-C3</f>
        <v>1.2850000000000001</v>
      </c>
    </row>
    <row r="4" spans="1:5" x14ac:dyDescent="0.35">
      <c r="A4">
        <v>0.16666666666666666</v>
      </c>
      <c r="B4">
        <f t="shared" ref="B4:B7" si="0">$B$2-C4</f>
        <v>0.39200000000000002</v>
      </c>
      <c r="C4">
        <v>4.8000000000000001E-2</v>
      </c>
      <c r="D4">
        <v>2.1999999999999999E-2</v>
      </c>
      <c r="E4">
        <f t="shared" ref="E4:E7" si="1">$E$2-C4</f>
        <v>1.272</v>
      </c>
    </row>
    <row r="5" spans="1:5" x14ac:dyDescent="0.35">
      <c r="A5">
        <v>0.25</v>
      </c>
      <c r="B5">
        <f t="shared" si="0"/>
        <v>0.38700000000000001</v>
      </c>
      <c r="C5">
        <v>5.2999999999999999E-2</v>
      </c>
      <c r="D5">
        <v>2.1999999999999999E-2</v>
      </c>
      <c r="E5">
        <f t="shared" si="1"/>
        <v>1.2670000000000001</v>
      </c>
    </row>
    <row r="6" spans="1:5" x14ac:dyDescent="0.35">
      <c r="A6">
        <v>0.5</v>
      </c>
      <c r="B6">
        <f t="shared" si="0"/>
        <v>0.36099999999999999</v>
      </c>
      <c r="C6">
        <v>7.9000000000000001E-2</v>
      </c>
      <c r="D6">
        <v>2.1999999999999999E-2</v>
      </c>
      <c r="E6">
        <f t="shared" si="1"/>
        <v>1.2410000000000001</v>
      </c>
    </row>
    <row r="7" spans="1:5" x14ac:dyDescent="0.35">
      <c r="A7">
        <v>0.75</v>
      </c>
      <c r="B7">
        <f t="shared" si="0"/>
        <v>0.34299999999999997</v>
      </c>
      <c r="C7">
        <v>9.7000000000000003E-2</v>
      </c>
      <c r="D7">
        <v>2.1999999999999999E-2</v>
      </c>
      <c r="E7">
        <f t="shared" si="1"/>
        <v>1.2230000000000001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8AFC-A808-4675-854C-29C110D11A6B}">
  <dimension ref="A1:E7"/>
  <sheetViews>
    <sheetView workbookViewId="0">
      <selection activeCell="D3" sqref="D3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f>$B$2*0.075</f>
        <v>3.3000000000000002E-2</v>
      </c>
      <c r="E2">
        <v>1.32</v>
      </c>
    </row>
    <row r="3" spans="1:5" x14ac:dyDescent="0.35">
      <c r="A3">
        <v>8.3333333333333329E-2</v>
      </c>
      <c r="B3">
        <v>0.374</v>
      </c>
      <c r="C3">
        <v>4.3999999999999997E-2</v>
      </c>
      <c r="D3">
        <f t="shared" ref="D3:D7" si="0">$B$2*0.075</f>
        <v>3.3000000000000002E-2</v>
      </c>
      <c r="E3">
        <f>$E$2-C3</f>
        <v>1.276</v>
      </c>
    </row>
    <row r="4" spans="1:5" x14ac:dyDescent="0.35">
      <c r="A4">
        <v>0.16666666666666666</v>
      </c>
      <c r="B4">
        <v>0.36499999999999999</v>
      </c>
      <c r="C4">
        <v>5.2999999999999999E-2</v>
      </c>
      <c r="D4">
        <f t="shared" si="0"/>
        <v>3.3000000000000002E-2</v>
      </c>
      <c r="E4">
        <f t="shared" ref="E4:E7" si="1">$E$2-C4</f>
        <v>1.2670000000000001</v>
      </c>
    </row>
    <row r="5" spans="1:5" x14ac:dyDescent="0.35">
      <c r="A5">
        <v>0.25</v>
      </c>
      <c r="B5">
        <v>0.35199999999999998</v>
      </c>
      <c r="C5">
        <v>6.6000000000000003E-2</v>
      </c>
      <c r="D5">
        <f t="shared" si="0"/>
        <v>3.3000000000000002E-2</v>
      </c>
      <c r="E5">
        <f t="shared" si="1"/>
        <v>1.254</v>
      </c>
    </row>
    <row r="6" spans="1:5" x14ac:dyDescent="0.35">
      <c r="A6">
        <v>0.5</v>
      </c>
      <c r="B6">
        <v>0.31699999999999995</v>
      </c>
      <c r="C6">
        <v>0.10100000000000001</v>
      </c>
      <c r="D6">
        <f t="shared" si="0"/>
        <v>3.3000000000000002E-2</v>
      </c>
      <c r="E6">
        <f t="shared" si="1"/>
        <v>1.2190000000000001</v>
      </c>
    </row>
    <row r="7" spans="1:5" x14ac:dyDescent="0.35">
      <c r="A7">
        <v>0.75</v>
      </c>
      <c r="B7">
        <v>0.29899999999999999</v>
      </c>
      <c r="C7">
        <v>0.11899999999999999</v>
      </c>
      <c r="D7">
        <f t="shared" si="0"/>
        <v>3.3000000000000002E-2</v>
      </c>
      <c r="E7">
        <f t="shared" si="1"/>
        <v>1.2010000000000001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F097-3791-48FB-8212-4020A01B9973}">
  <dimension ref="A1:E7"/>
  <sheetViews>
    <sheetView workbookViewId="0">
      <selection activeCell="E3" sqref="E3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v>4.3999999999999997E-2</v>
      </c>
      <c r="E2">
        <v>1.32</v>
      </c>
    </row>
    <row r="3" spans="1:5" x14ac:dyDescent="0.35">
      <c r="A3">
        <v>8.3333333333333329E-2</v>
      </c>
      <c r="B3">
        <f>$B$2-C3</f>
        <v>0.39200000000000002</v>
      </c>
      <c r="C3">
        <v>4.8000000000000001E-2</v>
      </c>
      <c r="D3">
        <v>4.3999999999999997E-2</v>
      </c>
      <c r="E3">
        <f>$E$2-C3</f>
        <v>1.272</v>
      </c>
    </row>
    <row r="4" spans="1:5" x14ac:dyDescent="0.35">
      <c r="A4">
        <v>0.16666666666666666</v>
      </c>
      <c r="B4">
        <f t="shared" ref="B4:B7" si="0">$B$2-C4</f>
        <v>0.378</v>
      </c>
      <c r="C4">
        <v>6.2E-2</v>
      </c>
      <c r="D4">
        <v>4.3999999999999997E-2</v>
      </c>
      <c r="E4">
        <f t="shared" ref="E4:E7" si="1">$E$2-C4</f>
        <v>1.258</v>
      </c>
    </row>
    <row r="5" spans="1:5" x14ac:dyDescent="0.35">
      <c r="A5">
        <v>0.25</v>
      </c>
      <c r="B5">
        <f t="shared" si="0"/>
        <v>0.36099999999999999</v>
      </c>
      <c r="C5">
        <v>7.9000000000000001E-2</v>
      </c>
      <c r="D5">
        <v>4.3999999999999997E-2</v>
      </c>
      <c r="E5">
        <f t="shared" si="1"/>
        <v>1.2410000000000001</v>
      </c>
    </row>
    <row r="6" spans="1:5" x14ac:dyDescent="0.35">
      <c r="A6">
        <v>0.5</v>
      </c>
      <c r="B6">
        <f t="shared" si="0"/>
        <v>0.33</v>
      </c>
      <c r="C6">
        <v>0.11</v>
      </c>
      <c r="D6">
        <v>4.3999999999999997E-2</v>
      </c>
      <c r="E6">
        <f t="shared" si="1"/>
        <v>1.21</v>
      </c>
    </row>
    <row r="7" spans="1:5" x14ac:dyDescent="0.35">
      <c r="A7">
        <v>0.75</v>
      </c>
      <c r="B7">
        <f t="shared" si="0"/>
        <v>0.308</v>
      </c>
      <c r="C7">
        <v>0.13200000000000001</v>
      </c>
      <c r="D7">
        <v>4.3999999999999997E-2</v>
      </c>
      <c r="E7">
        <f t="shared" si="1"/>
        <v>1.1880000000000002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E120-6C80-4DAA-9A8F-B336A1DCE9F6}">
  <dimension ref="A1:E9"/>
  <sheetViews>
    <sheetView workbookViewId="0">
      <selection activeCell="B3" sqref="B3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v>2.1999999999999999E-2</v>
      </c>
      <c r="E2">
        <v>1.32</v>
      </c>
    </row>
    <row r="3" spans="1:5" x14ac:dyDescent="0.35">
      <c r="A3">
        <v>0.08</v>
      </c>
      <c r="B3">
        <f>$B$2-C3</f>
        <v>0.40900000000000003</v>
      </c>
      <c r="C3">
        <v>3.1E-2</v>
      </c>
      <c r="D3">
        <v>2.1999999999999999E-2</v>
      </c>
      <c r="E3">
        <v>1.31</v>
      </c>
    </row>
    <row r="4" spans="1:5" x14ac:dyDescent="0.35">
      <c r="A4">
        <v>0.25</v>
      </c>
      <c r="B4">
        <f t="shared" ref="B4:B9" si="0">$B$2-C4</f>
        <v>0.38700000000000001</v>
      </c>
      <c r="C4">
        <v>5.2999999999999999E-2</v>
      </c>
      <c r="D4">
        <v>2.1999999999999999E-2</v>
      </c>
      <c r="E4">
        <v>1.28</v>
      </c>
    </row>
    <row r="5" spans="1:5" x14ac:dyDescent="0.35">
      <c r="A5">
        <v>0.5</v>
      </c>
      <c r="B5">
        <f t="shared" si="0"/>
        <v>0.35599999999999998</v>
      </c>
      <c r="C5">
        <v>8.4000000000000005E-2</v>
      </c>
      <c r="D5">
        <v>2.1999999999999999E-2</v>
      </c>
      <c r="E5">
        <v>1.27</v>
      </c>
    </row>
    <row r="6" spans="1:5" x14ac:dyDescent="0.35">
      <c r="A6">
        <v>1</v>
      </c>
      <c r="B6">
        <f t="shared" si="0"/>
        <v>0.32600000000000001</v>
      </c>
      <c r="C6">
        <v>0.114</v>
      </c>
      <c r="D6">
        <v>2.1999999999999999E-2</v>
      </c>
      <c r="E6">
        <v>1.2</v>
      </c>
    </row>
    <row r="7" spans="1:5" x14ac:dyDescent="0.35">
      <c r="A7">
        <v>2</v>
      </c>
      <c r="B7">
        <f t="shared" si="0"/>
        <v>0.27300000000000002</v>
      </c>
      <c r="C7">
        <v>0.16700000000000001</v>
      </c>
      <c r="D7">
        <v>2.1999999999999999E-2</v>
      </c>
      <c r="E7">
        <v>1.1599999999999999</v>
      </c>
    </row>
    <row r="8" spans="1:5" x14ac:dyDescent="0.35">
      <c r="A8">
        <v>4</v>
      </c>
      <c r="B8">
        <f t="shared" si="0"/>
        <v>0.21099999999999999</v>
      </c>
      <c r="C8">
        <v>0.22900000000000001</v>
      </c>
      <c r="D8">
        <v>2.1999999999999999E-2</v>
      </c>
      <c r="E8">
        <v>1.08</v>
      </c>
    </row>
    <row r="9" spans="1:5" x14ac:dyDescent="0.35">
      <c r="A9">
        <v>6</v>
      </c>
      <c r="B9">
        <f t="shared" si="0"/>
        <v>0.19400000000000001</v>
      </c>
      <c r="C9">
        <v>0.246</v>
      </c>
      <c r="D9">
        <v>2.1999999999999999E-2</v>
      </c>
      <c r="E9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2B4F-DC7F-4396-AC8C-E6BA76AA066B}">
  <dimension ref="A1:E9"/>
  <sheetViews>
    <sheetView workbookViewId="0">
      <selection activeCell="D2" sqref="D2:D9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v>2.1999999999999999E-2</v>
      </c>
      <c r="E2">
        <v>0.99</v>
      </c>
    </row>
    <row r="3" spans="1:5" x14ac:dyDescent="0.35">
      <c r="A3">
        <v>0.08</v>
      </c>
      <c r="B3">
        <f>$B$2-C3</f>
        <v>0.41399999999999998</v>
      </c>
      <c r="C3">
        <v>2.5999999999999999E-2</v>
      </c>
      <c r="D3">
        <v>2.1999999999999999E-2</v>
      </c>
      <c r="E3">
        <v>1.02</v>
      </c>
    </row>
    <row r="4" spans="1:5" x14ac:dyDescent="0.35">
      <c r="A4">
        <v>0.25</v>
      </c>
      <c r="B4">
        <f t="shared" ref="B4:B9" si="0">$B$2-C4</f>
        <v>0.39200000000000002</v>
      </c>
      <c r="C4">
        <v>4.8000000000000001E-2</v>
      </c>
      <c r="D4">
        <v>2.1999999999999999E-2</v>
      </c>
      <c r="E4">
        <v>0.95</v>
      </c>
    </row>
    <row r="5" spans="1:5" x14ac:dyDescent="0.35">
      <c r="A5">
        <v>0.5</v>
      </c>
      <c r="B5">
        <f>$B$2-C5</f>
        <v>0.374</v>
      </c>
      <c r="C5">
        <v>6.6000000000000003E-2</v>
      </c>
      <c r="D5">
        <v>2.1999999999999999E-2</v>
      </c>
      <c r="E5">
        <v>0.91</v>
      </c>
    </row>
    <row r="6" spans="1:5" x14ac:dyDescent="0.35">
      <c r="A6">
        <v>1</v>
      </c>
      <c r="B6">
        <f t="shared" si="0"/>
        <v>0.33</v>
      </c>
      <c r="C6">
        <v>0.11</v>
      </c>
      <c r="D6">
        <v>2.1999999999999999E-2</v>
      </c>
      <c r="E6">
        <v>0.88</v>
      </c>
    </row>
    <row r="7" spans="1:5" x14ac:dyDescent="0.35">
      <c r="A7">
        <v>2</v>
      </c>
      <c r="B7">
        <f t="shared" si="0"/>
        <v>0.28200000000000003</v>
      </c>
      <c r="C7">
        <v>0.158</v>
      </c>
      <c r="D7">
        <v>2.1999999999999999E-2</v>
      </c>
      <c r="E7">
        <v>0.83</v>
      </c>
    </row>
    <row r="8" spans="1:5" x14ac:dyDescent="0.35">
      <c r="A8">
        <v>3</v>
      </c>
      <c r="B8">
        <f t="shared" si="0"/>
        <v>0.26900000000000002</v>
      </c>
      <c r="C8">
        <v>0.17100000000000001</v>
      </c>
      <c r="D8">
        <v>2.1999999999999999E-2</v>
      </c>
      <c r="E8">
        <v>0.8</v>
      </c>
    </row>
    <row r="9" spans="1:5" x14ac:dyDescent="0.35">
      <c r="A9">
        <v>5</v>
      </c>
      <c r="B9">
        <f t="shared" si="0"/>
        <v>0.247</v>
      </c>
      <c r="C9">
        <v>0.193</v>
      </c>
      <c r="D9">
        <v>2.1999999999999999E-2</v>
      </c>
      <c r="E9">
        <v>0.71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B837-C635-411F-B64C-5BFDDD8729EB}">
  <dimension ref="A1:E9"/>
  <sheetViews>
    <sheetView workbookViewId="0">
      <selection activeCell="B3" sqref="B3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v>2.1999999999999999E-2</v>
      </c>
      <c r="E2">
        <v>1.65</v>
      </c>
    </row>
    <row r="3" spans="1:5" x14ac:dyDescent="0.35">
      <c r="A3">
        <v>0.08</v>
      </c>
      <c r="B3">
        <f>$B$2-C3</f>
        <v>0.40500000000000003</v>
      </c>
      <c r="C3">
        <v>3.5000000000000003E-2</v>
      </c>
      <c r="D3">
        <v>2.1999999999999999E-2</v>
      </c>
      <c r="E3">
        <v>1.65</v>
      </c>
    </row>
    <row r="4" spans="1:5" x14ac:dyDescent="0.35">
      <c r="A4">
        <v>0.25</v>
      </c>
      <c r="B4">
        <f t="shared" ref="B4:B9" si="0">$B$2-C4</f>
        <v>0.378</v>
      </c>
      <c r="C4">
        <v>6.2E-2</v>
      </c>
      <c r="D4">
        <v>2.1999999999999999E-2</v>
      </c>
      <c r="E4">
        <v>1.58</v>
      </c>
    </row>
    <row r="5" spans="1:5" x14ac:dyDescent="0.35">
      <c r="A5">
        <v>0.5</v>
      </c>
      <c r="B5">
        <f t="shared" si="0"/>
        <v>0.34799999999999998</v>
      </c>
      <c r="C5">
        <v>9.1999999999999998E-2</v>
      </c>
      <c r="D5">
        <v>2.1999999999999999E-2</v>
      </c>
      <c r="E5">
        <v>1.57</v>
      </c>
    </row>
    <row r="6" spans="1:5" x14ac:dyDescent="0.35">
      <c r="A6">
        <v>1</v>
      </c>
      <c r="B6">
        <f t="shared" si="0"/>
        <v>0.29100000000000004</v>
      </c>
      <c r="C6">
        <v>0.14899999999999999</v>
      </c>
      <c r="D6">
        <v>2.1999999999999999E-2</v>
      </c>
      <c r="E6">
        <v>1.55</v>
      </c>
    </row>
    <row r="7" spans="1:5" x14ac:dyDescent="0.35">
      <c r="A7">
        <v>2</v>
      </c>
      <c r="B7">
        <f t="shared" si="0"/>
        <v>0.24199999999999999</v>
      </c>
      <c r="C7">
        <v>0.19800000000000001</v>
      </c>
      <c r="D7">
        <v>2.1999999999999999E-2</v>
      </c>
      <c r="E7">
        <v>1.43</v>
      </c>
    </row>
    <row r="8" spans="1:5" x14ac:dyDescent="0.35">
      <c r="A8">
        <v>4</v>
      </c>
      <c r="B8">
        <f t="shared" si="0"/>
        <v>0.20300000000000001</v>
      </c>
      <c r="C8">
        <v>0.23699999999999999</v>
      </c>
      <c r="D8">
        <v>2.1999999999999999E-2</v>
      </c>
      <c r="E8">
        <v>1.42</v>
      </c>
    </row>
    <row r="9" spans="1:5" x14ac:dyDescent="0.35">
      <c r="A9">
        <v>6</v>
      </c>
      <c r="B9">
        <f t="shared" si="0"/>
        <v>0.17199999999999999</v>
      </c>
      <c r="C9">
        <v>0.26800000000000002</v>
      </c>
      <c r="D9">
        <v>2.1999999999999999E-2</v>
      </c>
      <c r="E9">
        <v>1.27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D6B4-7A4F-4892-9DC6-7483D1A0E19A}">
  <dimension ref="A1:E9"/>
  <sheetViews>
    <sheetView workbookViewId="0">
      <selection activeCell="E13" sqref="E13"/>
    </sheetView>
  </sheetViews>
  <sheetFormatPr defaultRowHeight="14.5" x14ac:dyDescent="0.35"/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0.44</v>
      </c>
      <c r="C2">
        <v>0</v>
      </c>
      <c r="D2">
        <v>2.1999999999999999E-2</v>
      </c>
      <c r="E2">
        <v>2.02</v>
      </c>
    </row>
    <row r="3" spans="1:5" x14ac:dyDescent="0.35">
      <c r="A3">
        <v>0.08</v>
      </c>
      <c r="B3">
        <f>$B$2-C3</f>
        <v>0.38600000000000001</v>
      </c>
      <c r="C3">
        <v>5.3999999999999999E-2</v>
      </c>
      <c r="D3">
        <v>2.1999999999999999E-2</v>
      </c>
      <c r="E3">
        <v>1.84</v>
      </c>
    </row>
    <row r="4" spans="1:5" x14ac:dyDescent="0.35">
      <c r="A4">
        <v>0.25</v>
      </c>
      <c r="B4">
        <f t="shared" ref="B4:B9" si="0">$B$2-C4</f>
        <v>0.35</v>
      </c>
      <c r="C4">
        <v>0.09</v>
      </c>
      <c r="D4">
        <v>2.1999999999999999E-2</v>
      </c>
      <c r="E4">
        <v>1.84</v>
      </c>
    </row>
    <row r="5" spans="1:5" x14ac:dyDescent="0.35">
      <c r="A5">
        <v>0.5</v>
      </c>
      <c r="B5">
        <f t="shared" si="0"/>
        <v>0.31900000000000001</v>
      </c>
      <c r="C5">
        <v>0.121</v>
      </c>
      <c r="D5">
        <v>2.1999999999999999E-2</v>
      </c>
      <c r="E5">
        <v>1.78</v>
      </c>
    </row>
    <row r="6" spans="1:5" x14ac:dyDescent="0.35">
      <c r="A6">
        <v>1</v>
      </c>
      <c r="B6">
        <f t="shared" si="0"/>
        <v>0.26900000000000002</v>
      </c>
      <c r="C6">
        <v>0.17100000000000001</v>
      </c>
      <c r="D6">
        <v>2.1999999999999999E-2</v>
      </c>
      <c r="E6">
        <v>1.78</v>
      </c>
    </row>
    <row r="7" spans="1:5" x14ac:dyDescent="0.35">
      <c r="A7">
        <v>2</v>
      </c>
      <c r="B7">
        <f t="shared" si="0"/>
        <v>0.23300000000000001</v>
      </c>
      <c r="C7">
        <v>0.20699999999999999</v>
      </c>
      <c r="D7">
        <v>2.1999999999999999E-2</v>
      </c>
      <c r="E7">
        <v>1.64</v>
      </c>
    </row>
    <row r="8" spans="1:5" x14ac:dyDescent="0.35">
      <c r="A8">
        <v>4</v>
      </c>
      <c r="B8">
        <f t="shared" si="0"/>
        <v>0.19700000000000001</v>
      </c>
      <c r="C8">
        <v>0.24299999999999999</v>
      </c>
      <c r="D8">
        <v>2.1999999999999999E-2</v>
      </c>
      <c r="E8">
        <v>1.6</v>
      </c>
    </row>
    <row r="9" spans="1:5" x14ac:dyDescent="0.35">
      <c r="A9">
        <v>6</v>
      </c>
      <c r="B9">
        <f t="shared" si="0"/>
        <v>0.17299999999999999</v>
      </c>
      <c r="C9">
        <v>0.26700000000000002</v>
      </c>
      <c r="D9">
        <v>2.1999999999999999E-2</v>
      </c>
      <c r="E9">
        <v>1.66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Standard</vt:lpstr>
      <vt:lpstr>DE cat 3.5mol%</vt:lpstr>
      <vt:lpstr>DE cat 5.0mol%</vt:lpstr>
      <vt:lpstr>DE cat 7.5mol%</vt:lpstr>
      <vt:lpstr>DE cat 10mol%</vt:lpstr>
      <vt:lpstr>DE ArI 3.0 eq.</vt:lpstr>
      <vt:lpstr>DE ArI 2.25eq</vt:lpstr>
      <vt:lpstr>DE ArI 3.75 eq</vt:lpstr>
      <vt:lpstr>DE ArI 4.5 eq.</vt:lpstr>
      <vt:lpstr>DE Substrate 0.75 eq </vt:lpstr>
      <vt:lpstr>DE Substrate1 eq. </vt:lpstr>
      <vt:lpstr>same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Dalland, Daniel</dc:creator>
  <cp:lastModifiedBy>Daniel Dalland</cp:lastModifiedBy>
  <dcterms:created xsi:type="dcterms:W3CDTF">2024-02-12T22:45:00Z</dcterms:created>
  <dcterms:modified xsi:type="dcterms:W3CDTF">2024-02-23T23:44:08Z</dcterms:modified>
</cp:coreProperties>
</file>