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ISTAD\Download File basone column name\"/>
    </mc:Choice>
  </mc:AlternateContent>
  <xr:revisionPtr revIDLastSave="0" documentId="8_{6AB01DB9-7CDB-4623-9532-2E3AA6D9AC45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Report" sheetId="1" r:id="rId1"/>
    <sheet name="List" sheetId="2" r:id="rId2"/>
    <sheet name="Copy of Report" sheetId="3" r:id="rId3"/>
    <sheet name="FR1" sheetId="4" r:id="rId4"/>
    <sheet name="Receipt Reference" sheetId="5" r:id="rId5"/>
  </sheets>
  <definedNames>
    <definedName name="_xlnm._FilterDatabase" localSheetId="2" hidden="1">'Copy of Report'!$A$19:$N$119</definedName>
    <definedName name="_xlnm._FilterDatabase" localSheetId="3" hidden="1">'FR1'!$A$1:$N$156</definedName>
    <definedName name="_xlnm._FilterDatabase" localSheetId="1" hidden="1">List!$A$19:$N$159</definedName>
    <definedName name="_xlnm._FilterDatabase" localSheetId="4" hidden="1">'Receipt Reference'!$A$1:$O$142</definedName>
    <definedName name="_xlnm._FilterDatabase" localSheetId="0" hidden="1">Report!$A$19:$N$159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5" i="3" l="1"/>
  <c r="M145" i="3"/>
  <c r="L145" i="3"/>
  <c r="K145" i="3"/>
  <c r="J145" i="3"/>
  <c r="I145" i="3"/>
  <c r="H145" i="3"/>
  <c r="E145" i="3"/>
  <c r="D145" i="3"/>
  <c r="C145" i="3"/>
  <c r="B145" i="3"/>
  <c r="A145" i="3"/>
  <c r="N144" i="3"/>
  <c r="M144" i="3"/>
  <c r="L144" i="3"/>
  <c r="K144" i="3"/>
  <c r="J144" i="3"/>
  <c r="I144" i="3"/>
  <c r="H144" i="3"/>
  <c r="E144" i="3"/>
  <c r="D144" i="3"/>
  <c r="C144" i="3"/>
  <c r="B144" i="3"/>
  <c r="A144" i="3"/>
  <c r="N143" i="3"/>
  <c r="M143" i="3"/>
  <c r="L143" i="3"/>
  <c r="K143" i="3"/>
  <c r="J143" i="3"/>
  <c r="I143" i="3"/>
  <c r="H143" i="3"/>
  <c r="E143" i="3"/>
  <c r="D143" i="3"/>
  <c r="C143" i="3"/>
  <c r="B143" i="3"/>
  <c r="A143" i="3"/>
  <c r="N142" i="3"/>
  <c r="M142" i="3"/>
  <c r="L142" i="3"/>
  <c r="K142" i="3"/>
  <c r="J142" i="3"/>
  <c r="I142" i="3"/>
  <c r="H142" i="3"/>
  <c r="E142" i="3"/>
  <c r="D142" i="3"/>
  <c r="C142" i="3"/>
  <c r="B142" i="3"/>
  <c r="A142" i="3"/>
  <c r="N141" i="3"/>
  <c r="M141" i="3"/>
  <c r="L141" i="3"/>
  <c r="K141" i="3"/>
  <c r="J141" i="3"/>
  <c r="I141" i="3"/>
  <c r="H141" i="3"/>
  <c r="E141" i="3"/>
  <c r="D141" i="3"/>
  <c r="C141" i="3"/>
  <c r="B141" i="3"/>
  <c r="A141" i="3"/>
  <c r="N140" i="3"/>
  <c r="M140" i="3"/>
  <c r="L140" i="3"/>
  <c r="K140" i="3"/>
  <c r="J140" i="3"/>
  <c r="I140" i="3"/>
  <c r="H140" i="3"/>
  <c r="E140" i="3"/>
  <c r="D140" i="3"/>
  <c r="C140" i="3"/>
  <c r="B140" i="3"/>
  <c r="A140" i="3"/>
  <c r="N139" i="3"/>
  <c r="M139" i="3"/>
  <c r="L139" i="3"/>
  <c r="K139" i="3"/>
  <c r="J139" i="3"/>
  <c r="I139" i="3"/>
  <c r="H139" i="3"/>
  <c r="E139" i="3"/>
  <c r="D139" i="3"/>
  <c r="C139" i="3"/>
  <c r="B139" i="3"/>
  <c r="A139" i="3"/>
  <c r="N138" i="3"/>
  <c r="M138" i="3"/>
  <c r="L138" i="3"/>
  <c r="K138" i="3"/>
  <c r="J138" i="3"/>
  <c r="I138" i="3"/>
  <c r="H138" i="3"/>
  <c r="E138" i="3"/>
  <c r="D138" i="3"/>
  <c r="C138" i="3"/>
  <c r="B138" i="3"/>
  <c r="A138" i="3"/>
  <c r="N137" i="3"/>
  <c r="M137" i="3"/>
  <c r="L137" i="3"/>
  <c r="K137" i="3"/>
  <c r="J137" i="3"/>
  <c r="I137" i="3"/>
  <c r="H137" i="3"/>
  <c r="E137" i="3"/>
  <c r="D137" i="3"/>
  <c r="C137" i="3"/>
  <c r="B137" i="3"/>
  <c r="A137" i="3"/>
  <c r="N136" i="3"/>
  <c r="M136" i="3"/>
  <c r="L136" i="3"/>
  <c r="K136" i="3"/>
  <c r="J136" i="3"/>
  <c r="I136" i="3"/>
  <c r="H136" i="3"/>
  <c r="E136" i="3"/>
  <c r="D136" i="3"/>
  <c r="C136" i="3"/>
  <c r="B136" i="3"/>
  <c r="A136" i="3"/>
  <c r="N135" i="3"/>
  <c r="M135" i="3"/>
  <c r="L135" i="3"/>
  <c r="K135" i="3"/>
  <c r="J135" i="3"/>
  <c r="I135" i="3"/>
  <c r="H135" i="3"/>
  <c r="E135" i="3"/>
  <c r="D135" i="3"/>
  <c r="C135" i="3"/>
  <c r="B135" i="3"/>
  <c r="A135" i="3"/>
  <c r="N134" i="3"/>
  <c r="M134" i="3"/>
  <c r="L134" i="3"/>
  <c r="K134" i="3"/>
  <c r="J134" i="3"/>
  <c r="I134" i="3"/>
  <c r="H134" i="3"/>
  <c r="E134" i="3"/>
  <c r="D134" i="3"/>
  <c r="C134" i="3"/>
  <c r="B134" i="3"/>
  <c r="A134" i="3"/>
  <c r="N133" i="3"/>
  <c r="M133" i="3"/>
  <c r="L133" i="3"/>
  <c r="K133" i="3"/>
  <c r="J133" i="3"/>
  <c r="I133" i="3"/>
  <c r="H133" i="3"/>
  <c r="E133" i="3"/>
  <c r="D133" i="3"/>
  <c r="C133" i="3"/>
  <c r="B133" i="3"/>
  <c r="A133" i="3"/>
  <c r="N132" i="3"/>
  <c r="M132" i="3"/>
  <c r="L132" i="3"/>
  <c r="K132" i="3"/>
  <c r="J132" i="3"/>
  <c r="I132" i="3"/>
  <c r="H132" i="3"/>
  <c r="E132" i="3"/>
  <c r="D132" i="3"/>
  <c r="C132" i="3"/>
  <c r="B132" i="3"/>
  <c r="A132" i="3"/>
  <c r="N131" i="3"/>
  <c r="M131" i="3"/>
  <c r="L131" i="3"/>
  <c r="K131" i="3"/>
  <c r="J131" i="3"/>
  <c r="I131" i="3"/>
  <c r="H131" i="3"/>
  <c r="E131" i="3"/>
  <c r="D131" i="3"/>
  <c r="C131" i="3"/>
  <c r="B131" i="3"/>
  <c r="A131" i="3"/>
  <c r="N130" i="3"/>
  <c r="M130" i="3"/>
  <c r="L130" i="3"/>
  <c r="K130" i="3"/>
  <c r="J130" i="3"/>
  <c r="I130" i="3"/>
  <c r="H130" i="3"/>
  <c r="E130" i="3"/>
  <c r="D130" i="3"/>
  <c r="C130" i="3"/>
  <c r="B130" i="3"/>
  <c r="A130" i="3"/>
  <c r="N129" i="3"/>
  <c r="M129" i="3"/>
  <c r="L129" i="3"/>
  <c r="K129" i="3"/>
  <c r="J129" i="3"/>
  <c r="I129" i="3"/>
  <c r="H129" i="3"/>
  <c r="E129" i="3"/>
  <c r="D129" i="3"/>
  <c r="C129" i="3"/>
  <c r="B129" i="3"/>
  <c r="A129" i="3"/>
  <c r="N128" i="3"/>
  <c r="M128" i="3"/>
  <c r="L128" i="3"/>
  <c r="K128" i="3"/>
  <c r="J128" i="3"/>
  <c r="I128" i="3"/>
  <c r="H128" i="3"/>
  <c r="E128" i="3"/>
  <c r="D128" i="3"/>
  <c r="C128" i="3"/>
  <c r="B128" i="3"/>
  <c r="A128" i="3"/>
  <c r="N127" i="3"/>
  <c r="M127" i="3"/>
  <c r="L127" i="3"/>
  <c r="K127" i="3"/>
  <c r="J127" i="3"/>
  <c r="I127" i="3"/>
  <c r="H127" i="3"/>
  <c r="E127" i="3"/>
  <c r="D127" i="3"/>
  <c r="C127" i="3"/>
  <c r="B127" i="3"/>
  <c r="A127" i="3"/>
  <c r="N126" i="3"/>
  <c r="M126" i="3"/>
  <c r="L126" i="3"/>
  <c r="K126" i="3"/>
  <c r="J126" i="3"/>
  <c r="I126" i="3"/>
  <c r="H126" i="3"/>
  <c r="E126" i="3"/>
  <c r="D126" i="3"/>
  <c r="C126" i="3"/>
  <c r="B126" i="3"/>
  <c r="A126" i="3"/>
  <c r="N125" i="3"/>
  <c r="M125" i="3"/>
  <c r="L125" i="3"/>
  <c r="K125" i="3"/>
  <c r="J125" i="3"/>
  <c r="I125" i="3"/>
  <c r="H125" i="3"/>
  <c r="E125" i="3"/>
  <c r="D125" i="3"/>
  <c r="C125" i="3"/>
  <c r="B125" i="3"/>
  <c r="A125" i="3"/>
  <c r="N124" i="3"/>
  <c r="M124" i="3"/>
  <c r="L124" i="3"/>
  <c r="K124" i="3"/>
  <c r="J124" i="3"/>
  <c r="I124" i="3"/>
  <c r="H124" i="3"/>
  <c r="E124" i="3"/>
  <c r="D124" i="3"/>
  <c r="C124" i="3"/>
  <c r="B124" i="3"/>
  <c r="A124" i="3"/>
  <c r="N123" i="3"/>
  <c r="M123" i="3"/>
  <c r="L123" i="3"/>
  <c r="K123" i="3"/>
  <c r="J123" i="3"/>
  <c r="I123" i="3"/>
  <c r="H123" i="3"/>
  <c r="E123" i="3"/>
  <c r="D123" i="3"/>
  <c r="C123" i="3"/>
  <c r="B123" i="3"/>
  <c r="A123" i="3"/>
  <c r="N122" i="3"/>
  <c r="M122" i="3"/>
  <c r="L122" i="3"/>
  <c r="K122" i="3"/>
  <c r="J122" i="3"/>
  <c r="I122" i="3"/>
  <c r="H122" i="3"/>
  <c r="E122" i="3"/>
  <c r="D122" i="3"/>
  <c r="C122" i="3"/>
  <c r="B122" i="3"/>
  <c r="A122" i="3"/>
  <c r="N121" i="3"/>
  <c r="M121" i="3"/>
  <c r="L121" i="3"/>
  <c r="K121" i="3"/>
  <c r="J121" i="3"/>
  <c r="I121" i="3"/>
  <c r="H121" i="3"/>
  <c r="E121" i="3"/>
  <c r="D121" i="3"/>
  <c r="C121" i="3"/>
  <c r="B121" i="3"/>
  <c r="A121" i="3"/>
  <c r="N120" i="3"/>
  <c r="M120" i="3"/>
  <c r="L120" i="3"/>
  <c r="K120" i="3"/>
  <c r="J120" i="3"/>
  <c r="I120" i="3"/>
  <c r="H120" i="3"/>
  <c r="E120" i="3"/>
  <c r="D120" i="3"/>
  <c r="C120" i="3"/>
  <c r="B120" i="3"/>
  <c r="A120" i="3"/>
  <c r="N119" i="3"/>
  <c r="M119" i="3"/>
  <c r="L119" i="3"/>
  <c r="K119" i="3"/>
  <c r="J119" i="3"/>
  <c r="I119" i="3"/>
  <c r="H119" i="3"/>
  <c r="E119" i="3"/>
  <c r="D119" i="3"/>
  <c r="C119" i="3"/>
  <c r="B119" i="3"/>
  <c r="A119" i="3"/>
  <c r="N118" i="3"/>
  <c r="M118" i="3"/>
  <c r="L118" i="3"/>
  <c r="K118" i="3"/>
  <c r="J118" i="3"/>
  <c r="I118" i="3"/>
  <c r="H118" i="3"/>
  <c r="E118" i="3"/>
  <c r="D118" i="3"/>
  <c r="C118" i="3"/>
  <c r="B118" i="3"/>
  <c r="A118" i="3"/>
  <c r="N117" i="3"/>
  <c r="M117" i="3"/>
  <c r="L117" i="3"/>
  <c r="K117" i="3"/>
  <c r="J117" i="3"/>
  <c r="I117" i="3"/>
  <c r="H117" i="3"/>
  <c r="E117" i="3"/>
  <c r="D117" i="3"/>
  <c r="C117" i="3"/>
  <c r="B117" i="3"/>
  <c r="A117" i="3"/>
  <c r="N116" i="3"/>
  <c r="M116" i="3"/>
  <c r="L116" i="3"/>
  <c r="K116" i="3"/>
  <c r="J116" i="3"/>
  <c r="I116" i="3"/>
  <c r="H116" i="3"/>
  <c r="E116" i="3"/>
  <c r="D116" i="3"/>
  <c r="C116" i="3"/>
  <c r="B116" i="3"/>
  <c r="A116" i="3"/>
  <c r="N115" i="3"/>
  <c r="M115" i="3"/>
  <c r="L115" i="3"/>
  <c r="K115" i="3"/>
  <c r="J115" i="3"/>
  <c r="I115" i="3"/>
  <c r="H115" i="3"/>
  <c r="E115" i="3"/>
  <c r="D115" i="3"/>
  <c r="C115" i="3"/>
  <c r="B115" i="3"/>
  <c r="A115" i="3"/>
  <c r="N114" i="3"/>
  <c r="M114" i="3"/>
  <c r="L114" i="3"/>
  <c r="K114" i="3"/>
  <c r="J114" i="3"/>
  <c r="I114" i="3"/>
  <c r="H114" i="3"/>
  <c r="E114" i="3"/>
  <c r="D114" i="3"/>
  <c r="C114" i="3"/>
  <c r="B114" i="3"/>
  <c r="A114" i="3"/>
  <c r="N113" i="3"/>
  <c r="M113" i="3"/>
  <c r="L113" i="3"/>
  <c r="K113" i="3"/>
  <c r="J113" i="3"/>
  <c r="I113" i="3"/>
  <c r="H113" i="3"/>
  <c r="E113" i="3"/>
  <c r="D113" i="3"/>
  <c r="C113" i="3"/>
  <c r="B113" i="3"/>
  <c r="A113" i="3"/>
  <c r="N112" i="3"/>
  <c r="M112" i="3"/>
  <c r="L112" i="3"/>
  <c r="K112" i="3"/>
  <c r="J112" i="3"/>
  <c r="I112" i="3"/>
  <c r="H112" i="3"/>
  <c r="E112" i="3"/>
  <c r="D112" i="3"/>
  <c r="C112" i="3"/>
  <c r="B112" i="3"/>
  <c r="A112" i="3"/>
  <c r="N111" i="3"/>
  <c r="M111" i="3"/>
  <c r="L111" i="3"/>
  <c r="K111" i="3"/>
  <c r="J111" i="3"/>
  <c r="I111" i="3"/>
  <c r="H111" i="3"/>
  <c r="E111" i="3"/>
  <c r="D111" i="3"/>
  <c r="C111" i="3"/>
  <c r="B111" i="3"/>
  <c r="A111" i="3"/>
  <c r="N110" i="3"/>
  <c r="M110" i="3"/>
  <c r="L110" i="3"/>
  <c r="K110" i="3"/>
  <c r="J110" i="3"/>
  <c r="I110" i="3"/>
  <c r="H110" i="3"/>
  <c r="E110" i="3"/>
  <c r="D110" i="3"/>
  <c r="C110" i="3"/>
  <c r="B110" i="3"/>
  <c r="A110" i="3"/>
  <c r="N109" i="3"/>
  <c r="M109" i="3"/>
  <c r="L109" i="3"/>
  <c r="K109" i="3"/>
  <c r="J109" i="3"/>
  <c r="I109" i="3"/>
  <c r="H109" i="3"/>
  <c r="E109" i="3"/>
  <c r="D109" i="3"/>
  <c r="C109" i="3"/>
  <c r="B109" i="3"/>
  <c r="A109" i="3"/>
  <c r="N108" i="3"/>
  <c r="M108" i="3"/>
  <c r="L108" i="3"/>
  <c r="K108" i="3"/>
  <c r="J108" i="3"/>
  <c r="I108" i="3"/>
  <c r="H108" i="3"/>
  <c r="E108" i="3"/>
  <c r="D108" i="3"/>
  <c r="C108" i="3"/>
  <c r="B108" i="3"/>
  <c r="A108" i="3"/>
  <c r="N107" i="3"/>
  <c r="M107" i="3"/>
  <c r="L107" i="3"/>
  <c r="K107" i="3"/>
  <c r="J107" i="3"/>
  <c r="I107" i="3"/>
  <c r="H107" i="3"/>
  <c r="E107" i="3"/>
  <c r="D107" i="3"/>
  <c r="C107" i="3"/>
  <c r="B107" i="3"/>
  <c r="A107" i="3"/>
  <c r="N106" i="3"/>
  <c r="M106" i="3"/>
  <c r="L106" i="3"/>
  <c r="K106" i="3"/>
  <c r="J106" i="3"/>
  <c r="I106" i="3"/>
  <c r="H106" i="3"/>
  <c r="E106" i="3"/>
  <c r="D106" i="3"/>
  <c r="C106" i="3"/>
  <c r="B106" i="3"/>
  <c r="A106" i="3"/>
  <c r="N105" i="3"/>
  <c r="M105" i="3"/>
  <c r="L105" i="3"/>
  <c r="K105" i="3"/>
  <c r="J105" i="3"/>
  <c r="I105" i="3"/>
  <c r="H105" i="3"/>
  <c r="E105" i="3"/>
  <c r="D105" i="3"/>
  <c r="C105" i="3"/>
  <c r="B105" i="3"/>
  <c r="A105" i="3"/>
  <c r="N104" i="3"/>
  <c r="M104" i="3"/>
  <c r="L104" i="3"/>
  <c r="K104" i="3"/>
  <c r="J104" i="3"/>
  <c r="I104" i="3"/>
  <c r="H104" i="3"/>
  <c r="E104" i="3"/>
  <c r="D104" i="3"/>
  <c r="C104" i="3"/>
  <c r="B104" i="3"/>
  <c r="A104" i="3"/>
  <c r="N103" i="3"/>
  <c r="M103" i="3"/>
  <c r="L103" i="3"/>
  <c r="K103" i="3"/>
  <c r="J103" i="3"/>
  <c r="I103" i="3"/>
  <c r="H103" i="3"/>
  <c r="E103" i="3"/>
  <c r="D103" i="3"/>
  <c r="C103" i="3"/>
  <c r="B103" i="3"/>
  <c r="A103" i="3"/>
  <c r="N102" i="3"/>
  <c r="M102" i="3"/>
  <c r="L102" i="3"/>
  <c r="K102" i="3"/>
  <c r="J102" i="3"/>
  <c r="I102" i="3"/>
  <c r="H102" i="3"/>
  <c r="E102" i="3"/>
  <c r="D102" i="3"/>
  <c r="C102" i="3"/>
  <c r="B102" i="3"/>
  <c r="A102" i="3"/>
  <c r="N101" i="3"/>
  <c r="M101" i="3"/>
  <c r="L101" i="3"/>
  <c r="K101" i="3"/>
  <c r="J101" i="3"/>
  <c r="I101" i="3"/>
  <c r="H101" i="3"/>
  <c r="E101" i="3"/>
  <c r="D101" i="3"/>
  <c r="C101" i="3"/>
  <c r="B101" i="3"/>
  <c r="A101" i="3"/>
  <c r="N100" i="3"/>
  <c r="M100" i="3"/>
  <c r="L100" i="3"/>
  <c r="K100" i="3"/>
  <c r="J100" i="3"/>
  <c r="I100" i="3"/>
  <c r="H100" i="3"/>
  <c r="E100" i="3"/>
  <c r="D100" i="3"/>
  <c r="C100" i="3"/>
  <c r="B100" i="3"/>
  <c r="A100" i="3"/>
  <c r="N99" i="3"/>
  <c r="M99" i="3"/>
  <c r="L99" i="3"/>
  <c r="K99" i="3"/>
  <c r="J99" i="3"/>
  <c r="I99" i="3"/>
  <c r="H99" i="3"/>
  <c r="E99" i="3"/>
  <c r="D99" i="3"/>
  <c r="C99" i="3"/>
  <c r="B99" i="3"/>
  <c r="A99" i="3"/>
  <c r="N98" i="3"/>
  <c r="M98" i="3"/>
  <c r="L98" i="3"/>
  <c r="K98" i="3"/>
  <c r="J98" i="3"/>
  <c r="I98" i="3"/>
  <c r="H98" i="3"/>
  <c r="E98" i="3"/>
  <c r="D98" i="3"/>
  <c r="C98" i="3"/>
  <c r="B98" i="3"/>
  <c r="A98" i="3"/>
  <c r="N97" i="3"/>
  <c r="M97" i="3"/>
  <c r="L97" i="3"/>
  <c r="K97" i="3"/>
  <c r="J97" i="3"/>
  <c r="I97" i="3"/>
  <c r="H97" i="3"/>
  <c r="E97" i="3"/>
  <c r="D97" i="3"/>
  <c r="C97" i="3"/>
  <c r="B97" i="3"/>
  <c r="A97" i="3"/>
  <c r="N96" i="3"/>
  <c r="M96" i="3"/>
  <c r="L96" i="3"/>
  <c r="K96" i="3"/>
  <c r="J96" i="3"/>
  <c r="I96" i="3"/>
  <c r="H96" i="3"/>
  <c r="E96" i="3"/>
  <c r="D96" i="3"/>
  <c r="C96" i="3"/>
  <c r="B96" i="3"/>
  <c r="A96" i="3"/>
  <c r="N95" i="3"/>
  <c r="M95" i="3"/>
  <c r="L95" i="3"/>
  <c r="K95" i="3"/>
  <c r="J95" i="3"/>
  <c r="I95" i="3"/>
  <c r="H95" i="3"/>
  <c r="E95" i="3"/>
  <c r="D95" i="3"/>
  <c r="C95" i="3"/>
  <c r="B95" i="3"/>
  <c r="A95" i="3"/>
  <c r="N94" i="3"/>
  <c r="M94" i="3"/>
  <c r="L94" i="3"/>
  <c r="K94" i="3"/>
  <c r="J94" i="3"/>
  <c r="I94" i="3"/>
  <c r="H94" i="3"/>
  <c r="E94" i="3"/>
  <c r="D94" i="3"/>
  <c r="C94" i="3"/>
  <c r="B94" i="3"/>
  <c r="A94" i="3"/>
  <c r="N93" i="3"/>
  <c r="M93" i="3"/>
  <c r="L93" i="3"/>
  <c r="K93" i="3"/>
  <c r="J93" i="3"/>
  <c r="I93" i="3"/>
  <c r="H93" i="3"/>
  <c r="E93" i="3"/>
  <c r="D93" i="3"/>
  <c r="C93" i="3"/>
  <c r="B93" i="3"/>
  <c r="A93" i="3"/>
  <c r="N92" i="3"/>
  <c r="M92" i="3"/>
  <c r="L92" i="3"/>
  <c r="K92" i="3"/>
  <c r="J92" i="3"/>
  <c r="I92" i="3"/>
  <c r="H92" i="3"/>
  <c r="E92" i="3"/>
  <c r="D92" i="3"/>
  <c r="C92" i="3"/>
  <c r="B92" i="3"/>
  <c r="A92" i="3"/>
  <c r="N91" i="3"/>
  <c r="M91" i="3"/>
  <c r="L91" i="3"/>
  <c r="K91" i="3"/>
  <c r="J91" i="3"/>
  <c r="I91" i="3"/>
  <c r="H91" i="3"/>
  <c r="E91" i="3"/>
  <c r="D91" i="3"/>
  <c r="C91" i="3"/>
  <c r="B91" i="3"/>
  <c r="A91" i="3"/>
  <c r="N90" i="3"/>
  <c r="M90" i="3"/>
  <c r="L90" i="3"/>
  <c r="K90" i="3"/>
  <c r="J90" i="3"/>
  <c r="I90" i="3"/>
  <c r="H90" i="3"/>
  <c r="E90" i="3"/>
  <c r="D90" i="3"/>
  <c r="C90" i="3"/>
  <c r="B90" i="3"/>
  <c r="A90" i="3"/>
  <c r="N89" i="3"/>
  <c r="M89" i="3"/>
  <c r="L89" i="3"/>
  <c r="K89" i="3"/>
  <c r="J89" i="3"/>
  <c r="I89" i="3"/>
  <c r="H89" i="3"/>
  <c r="E89" i="3"/>
  <c r="D89" i="3"/>
  <c r="C89" i="3"/>
  <c r="B89" i="3"/>
  <c r="A89" i="3"/>
  <c r="N88" i="3"/>
  <c r="M88" i="3"/>
  <c r="L88" i="3"/>
  <c r="K88" i="3"/>
  <c r="J88" i="3"/>
  <c r="I88" i="3"/>
  <c r="H88" i="3"/>
  <c r="E88" i="3"/>
  <c r="D88" i="3"/>
  <c r="C88" i="3"/>
  <c r="B88" i="3"/>
  <c r="A88" i="3"/>
  <c r="N87" i="3"/>
  <c r="M87" i="3"/>
  <c r="L87" i="3"/>
  <c r="K87" i="3"/>
  <c r="J87" i="3"/>
  <c r="I87" i="3"/>
  <c r="H87" i="3"/>
  <c r="E87" i="3"/>
  <c r="D87" i="3"/>
  <c r="C87" i="3"/>
  <c r="B87" i="3"/>
  <c r="A87" i="3"/>
  <c r="N86" i="3"/>
  <c r="M86" i="3"/>
  <c r="L86" i="3"/>
  <c r="K86" i="3"/>
  <c r="J86" i="3"/>
  <c r="I86" i="3"/>
  <c r="H86" i="3"/>
  <c r="E86" i="3"/>
  <c r="D86" i="3"/>
  <c r="C86" i="3"/>
  <c r="B86" i="3"/>
  <c r="A86" i="3"/>
  <c r="N85" i="3"/>
  <c r="M85" i="3"/>
  <c r="L85" i="3"/>
  <c r="K85" i="3"/>
  <c r="J85" i="3"/>
  <c r="I85" i="3"/>
  <c r="H85" i="3"/>
  <c r="E85" i="3"/>
  <c r="D85" i="3"/>
  <c r="C85" i="3"/>
  <c r="B85" i="3"/>
  <c r="A85" i="3"/>
  <c r="N84" i="3"/>
  <c r="M84" i="3"/>
  <c r="L84" i="3"/>
  <c r="K84" i="3"/>
  <c r="J84" i="3"/>
  <c r="I84" i="3"/>
  <c r="H84" i="3"/>
  <c r="E84" i="3"/>
  <c r="D84" i="3"/>
  <c r="C84" i="3"/>
  <c r="B84" i="3"/>
  <c r="A84" i="3"/>
  <c r="N83" i="3"/>
  <c r="M83" i="3"/>
  <c r="L83" i="3"/>
  <c r="K83" i="3"/>
  <c r="J83" i="3"/>
  <c r="I83" i="3"/>
  <c r="H83" i="3"/>
  <c r="E83" i="3"/>
  <c r="D83" i="3"/>
  <c r="C83" i="3"/>
  <c r="B83" i="3"/>
  <c r="A83" i="3"/>
  <c r="N82" i="3"/>
  <c r="M82" i="3"/>
  <c r="L82" i="3"/>
  <c r="K82" i="3"/>
  <c r="J82" i="3"/>
  <c r="I82" i="3"/>
  <c r="H82" i="3"/>
  <c r="E82" i="3"/>
  <c r="D82" i="3"/>
  <c r="C82" i="3"/>
  <c r="B82" i="3"/>
  <c r="A82" i="3"/>
  <c r="N81" i="3"/>
  <c r="M81" i="3"/>
  <c r="L81" i="3"/>
  <c r="K81" i="3"/>
  <c r="J81" i="3"/>
  <c r="I81" i="3"/>
  <c r="H81" i="3"/>
  <c r="E81" i="3"/>
  <c r="D81" i="3"/>
  <c r="C81" i="3"/>
  <c r="B81" i="3"/>
  <c r="A81" i="3"/>
  <c r="N80" i="3"/>
  <c r="M80" i="3"/>
  <c r="L80" i="3"/>
  <c r="K80" i="3"/>
  <c r="J80" i="3"/>
  <c r="I80" i="3"/>
  <c r="H80" i="3"/>
  <c r="E80" i="3"/>
  <c r="D80" i="3"/>
  <c r="C80" i="3"/>
  <c r="B80" i="3"/>
  <c r="A80" i="3"/>
  <c r="N79" i="3"/>
  <c r="M79" i="3"/>
  <c r="L79" i="3"/>
  <c r="K79" i="3"/>
  <c r="J79" i="3"/>
  <c r="I79" i="3"/>
  <c r="H79" i="3"/>
  <c r="E79" i="3"/>
  <c r="D79" i="3"/>
  <c r="C79" i="3"/>
  <c r="B79" i="3"/>
  <c r="A79" i="3"/>
  <c r="N78" i="3"/>
  <c r="M78" i="3"/>
  <c r="L78" i="3"/>
  <c r="K78" i="3"/>
  <c r="J78" i="3"/>
  <c r="I78" i="3"/>
  <c r="H78" i="3"/>
  <c r="E78" i="3"/>
  <c r="D78" i="3"/>
  <c r="C78" i="3"/>
  <c r="B78" i="3"/>
  <c r="A78" i="3"/>
  <c r="N77" i="3"/>
  <c r="M77" i="3"/>
  <c r="L77" i="3"/>
  <c r="K77" i="3"/>
  <c r="J77" i="3"/>
  <c r="I77" i="3"/>
  <c r="H77" i="3"/>
  <c r="E77" i="3"/>
  <c r="D77" i="3"/>
  <c r="C77" i="3"/>
  <c r="B77" i="3"/>
  <c r="A77" i="3"/>
  <c r="N76" i="3"/>
  <c r="M76" i="3"/>
  <c r="L76" i="3"/>
  <c r="K76" i="3"/>
  <c r="J76" i="3"/>
  <c r="I76" i="3"/>
  <c r="H76" i="3"/>
  <c r="E76" i="3"/>
  <c r="D76" i="3"/>
  <c r="C76" i="3"/>
  <c r="B76" i="3"/>
  <c r="A76" i="3"/>
  <c r="N75" i="3"/>
  <c r="M75" i="3"/>
  <c r="L75" i="3"/>
  <c r="K75" i="3"/>
  <c r="J75" i="3"/>
  <c r="I75" i="3"/>
  <c r="H75" i="3"/>
  <c r="E75" i="3"/>
  <c r="D75" i="3"/>
  <c r="C75" i="3"/>
  <c r="B75" i="3"/>
  <c r="A75" i="3"/>
  <c r="N74" i="3"/>
  <c r="M74" i="3"/>
  <c r="L74" i="3"/>
  <c r="K74" i="3"/>
  <c r="J74" i="3"/>
  <c r="I74" i="3"/>
  <c r="H74" i="3"/>
  <c r="E74" i="3"/>
  <c r="D74" i="3"/>
  <c r="C74" i="3"/>
  <c r="B74" i="3"/>
  <c r="A74" i="3"/>
  <c r="N73" i="3"/>
  <c r="M73" i="3"/>
  <c r="L73" i="3"/>
  <c r="K73" i="3"/>
  <c r="J73" i="3"/>
  <c r="I73" i="3"/>
  <c r="H73" i="3"/>
  <c r="E73" i="3"/>
  <c r="D73" i="3"/>
  <c r="C73" i="3"/>
  <c r="B73" i="3"/>
  <c r="A73" i="3"/>
  <c r="N72" i="3"/>
  <c r="M72" i="3"/>
  <c r="L72" i="3"/>
  <c r="K72" i="3"/>
  <c r="J72" i="3"/>
  <c r="I72" i="3"/>
  <c r="H72" i="3"/>
  <c r="E72" i="3"/>
  <c r="D72" i="3"/>
  <c r="C72" i="3"/>
  <c r="B72" i="3"/>
  <c r="A72" i="3"/>
  <c r="N71" i="3"/>
  <c r="M71" i="3"/>
  <c r="L71" i="3"/>
  <c r="K71" i="3"/>
  <c r="J71" i="3"/>
  <c r="I71" i="3"/>
  <c r="H71" i="3"/>
  <c r="E71" i="3"/>
  <c r="D71" i="3"/>
  <c r="C71" i="3"/>
  <c r="B71" i="3"/>
  <c r="A71" i="3"/>
  <c r="N70" i="3"/>
  <c r="M70" i="3"/>
  <c r="L70" i="3"/>
  <c r="K70" i="3"/>
  <c r="J70" i="3"/>
  <c r="I70" i="3"/>
  <c r="H70" i="3"/>
  <c r="E70" i="3"/>
  <c r="D70" i="3"/>
  <c r="C70" i="3"/>
  <c r="B70" i="3"/>
  <c r="A70" i="3"/>
  <c r="N69" i="3"/>
  <c r="M69" i="3"/>
  <c r="L69" i="3"/>
  <c r="K69" i="3"/>
  <c r="J69" i="3"/>
  <c r="I69" i="3"/>
  <c r="H69" i="3"/>
  <c r="E69" i="3"/>
  <c r="D69" i="3"/>
  <c r="C69" i="3"/>
  <c r="B69" i="3"/>
  <c r="A69" i="3"/>
  <c r="N68" i="3"/>
  <c r="M68" i="3"/>
  <c r="L68" i="3"/>
  <c r="K68" i="3"/>
  <c r="J68" i="3"/>
  <c r="I68" i="3"/>
  <c r="H68" i="3"/>
  <c r="E68" i="3"/>
  <c r="D68" i="3"/>
  <c r="C68" i="3"/>
  <c r="B68" i="3"/>
  <c r="A68" i="3"/>
  <c r="N67" i="3"/>
  <c r="M67" i="3"/>
  <c r="L67" i="3"/>
  <c r="K67" i="3"/>
  <c r="J67" i="3"/>
  <c r="I67" i="3"/>
  <c r="H67" i="3"/>
  <c r="E67" i="3"/>
  <c r="D67" i="3"/>
  <c r="C67" i="3"/>
  <c r="B67" i="3"/>
  <c r="A67" i="3"/>
  <c r="N66" i="3"/>
  <c r="M66" i="3"/>
  <c r="L66" i="3"/>
  <c r="K66" i="3"/>
  <c r="J66" i="3"/>
  <c r="I66" i="3"/>
  <c r="H66" i="3"/>
  <c r="E66" i="3"/>
  <c r="D66" i="3"/>
  <c r="C66" i="3"/>
  <c r="B66" i="3"/>
  <c r="A66" i="3"/>
  <c r="N65" i="3"/>
  <c r="M65" i="3"/>
  <c r="L65" i="3"/>
  <c r="K65" i="3"/>
  <c r="J65" i="3"/>
  <c r="I65" i="3"/>
  <c r="H65" i="3"/>
  <c r="E65" i="3"/>
  <c r="D65" i="3"/>
  <c r="C65" i="3"/>
  <c r="B65" i="3"/>
  <c r="A65" i="3"/>
  <c r="N64" i="3"/>
  <c r="M64" i="3"/>
  <c r="L64" i="3"/>
  <c r="K64" i="3"/>
  <c r="J64" i="3"/>
  <c r="I64" i="3"/>
  <c r="H64" i="3"/>
  <c r="E64" i="3"/>
  <c r="D64" i="3"/>
  <c r="C64" i="3"/>
  <c r="B64" i="3"/>
  <c r="A64" i="3"/>
  <c r="N63" i="3"/>
  <c r="M63" i="3"/>
  <c r="L63" i="3"/>
  <c r="K63" i="3"/>
  <c r="J63" i="3"/>
  <c r="I63" i="3"/>
  <c r="H63" i="3"/>
  <c r="E63" i="3"/>
  <c r="D63" i="3"/>
  <c r="C63" i="3"/>
  <c r="B63" i="3"/>
  <c r="A63" i="3"/>
  <c r="N62" i="3"/>
  <c r="M62" i="3"/>
  <c r="L62" i="3"/>
  <c r="K62" i="3"/>
  <c r="J62" i="3"/>
  <c r="I62" i="3"/>
  <c r="H62" i="3"/>
  <c r="E62" i="3"/>
  <c r="D62" i="3"/>
  <c r="C62" i="3"/>
  <c r="B62" i="3"/>
  <c r="A62" i="3"/>
  <c r="N61" i="3"/>
  <c r="M61" i="3"/>
  <c r="L61" i="3"/>
  <c r="K61" i="3"/>
  <c r="J61" i="3"/>
  <c r="I61" i="3"/>
  <c r="H61" i="3"/>
  <c r="E61" i="3"/>
  <c r="D61" i="3"/>
  <c r="C61" i="3"/>
  <c r="B61" i="3"/>
  <c r="A61" i="3"/>
  <c r="N60" i="3"/>
  <c r="M60" i="3"/>
  <c r="L60" i="3"/>
  <c r="K60" i="3"/>
  <c r="J60" i="3"/>
  <c r="I60" i="3"/>
  <c r="H60" i="3"/>
  <c r="E60" i="3"/>
  <c r="D60" i="3"/>
  <c r="C60" i="3"/>
  <c r="B60" i="3"/>
  <c r="A60" i="3"/>
  <c r="N59" i="3"/>
  <c r="M59" i="3"/>
  <c r="L59" i="3"/>
  <c r="K59" i="3"/>
  <c r="J59" i="3"/>
  <c r="I59" i="3"/>
  <c r="H59" i="3"/>
  <c r="E59" i="3"/>
  <c r="D59" i="3"/>
  <c r="C59" i="3"/>
  <c r="B59" i="3"/>
  <c r="A59" i="3"/>
  <c r="N58" i="3"/>
  <c r="M58" i="3"/>
  <c r="L58" i="3"/>
  <c r="K58" i="3"/>
  <c r="J58" i="3"/>
  <c r="I58" i="3"/>
  <c r="H58" i="3"/>
  <c r="E58" i="3"/>
  <c r="D58" i="3"/>
  <c r="C58" i="3"/>
  <c r="B58" i="3"/>
  <c r="A58" i="3"/>
  <c r="N57" i="3"/>
  <c r="M57" i="3"/>
  <c r="L57" i="3"/>
  <c r="K57" i="3"/>
  <c r="J57" i="3"/>
  <c r="I57" i="3"/>
  <c r="H57" i="3"/>
  <c r="E57" i="3"/>
  <c r="D57" i="3"/>
  <c r="C57" i="3"/>
  <c r="B57" i="3"/>
  <c r="A57" i="3"/>
  <c r="N56" i="3"/>
  <c r="M56" i="3"/>
  <c r="L56" i="3"/>
  <c r="K56" i="3"/>
  <c r="J56" i="3"/>
  <c r="I56" i="3"/>
  <c r="H56" i="3"/>
  <c r="E56" i="3"/>
  <c r="D56" i="3"/>
  <c r="C56" i="3"/>
  <c r="B56" i="3"/>
  <c r="A56" i="3"/>
  <c r="N55" i="3"/>
  <c r="M55" i="3"/>
  <c r="L55" i="3"/>
  <c r="K55" i="3"/>
  <c r="J55" i="3"/>
  <c r="I55" i="3"/>
  <c r="H55" i="3"/>
  <c r="E55" i="3"/>
  <c r="D55" i="3"/>
  <c r="C55" i="3"/>
  <c r="B55" i="3"/>
  <c r="A55" i="3"/>
  <c r="N54" i="3"/>
  <c r="M54" i="3"/>
  <c r="L54" i="3"/>
  <c r="K54" i="3"/>
  <c r="J54" i="3"/>
  <c r="I54" i="3"/>
  <c r="H54" i="3"/>
  <c r="E54" i="3"/>
  <c r="D54" i="3"/>
  <c r="C54" i="3"/>
  <c r="B54" i="3"/>
  <c r="A54" i="3"/>
  <c r="N53" i="3"/>
  <c r="M53" i="3"/>
  <c r="L53" i="3"/>
  <c r="K53" i="3"/>
  <c r="J53" i="3"/>
  <c r="I53" i="3"/>
  <c r="H53" i="3"/>
  <c r="E53" i="3"/>
  <c r="D53" i="3"/>
  <c r="C53" i="3"/>
  <c r="B53" i="3"/>
  <c r="A53" i="3"/>
  <c r="N52" i="3"/>
  <c r="M52" i="3"/>
  <c r="L52" i="3"/>
  <c r="K52" i="3"/>
  <c r="J52" i="3"/>
  <c r="I52" i="3"/>
  <c r="H52" i="3"/>
  <c r="E52" i="3"/>
  <c r="D52" i="3"/>
  <c r="C52" i="3"/>
  <c r="B52" i="3"/>
  <c r="A52" i="3"/>
  <c r="N51" i="3"/>
  <c r="M51" i="3"/>
  <c r="L51" i="3"/>
  <c r="K51" i="3"/>
  <c r="J51" i="3"/>
  <c r="I51" i="3"/>
  <c r="H51" i="3"/>
  <c r="E51" i="3"/>
  <c r="D51" i="3"/>
  <c r="C51" i="3"/>
  <c r="B51" i="3"/>
  <c r="A51" i="3"/>
  <c r="N50" i="3"/>
  <c r="M50" i="3"/>
  <c r="L50" i="3"/>
  <c r="K50" i="3"/>
  <c r="J50" i="3"/>
  <c r="I50" i="3"/>
  <c r="H50" i="3"/>
  <c r="E50" i="3"/>
  <c r="D50" i="3"/>
  <c r="C50" i="3"/>
  <c r="B50" i="3"/>
  <c r="A50" i="3"/>
  <c r="N49" i="3"/>
  <c r="M49" i="3"/>
  <c r="L49" i="3"/>
  <c r="K49" i="3"/>
  <c r="J49" i="3"/>
  <c r="I49" i="3"/>
  <c r="H49" i="3"/>
  <c r="E49" i="3"/>
  <c r="D49" i="3"/>
  <c r="C49" i="3"/>
  <c r="B49" i="3"/>
  <c r="A49" i="3"/>
  <c r="N48" i="3"/>
  <c r="M48" i="3"/>
  <c r="L48" i="3"/>
  <c r="K48" i="3"/>
  <c r="J48" i="3"/>
  <c r="I48" i="3"/>
  <c r="H48" i="3"/>
  <c r="E48" i="3"/>
  <c r="D48" i="3"/>
  <c r="C48" i="3"/>
  <c r="B48" i="3"/>
  <c r="A48" i="3"/>
  <c r="N47" i="3"/>
  <c r="M47" i="3"/>
  <c r="L47" i="3"/>
  <c r="K47" i="3"/>
  <c r="J47" i="3"/>
  <c r="I47" i="3"/>
  <c r="H47" i="3"/>
  <c r="E47" i="3"/>
  <c r="D47" i="3"/>
  <c r="C47" i="3"/>
  <c r="B47" i="3"/>
  <c r="A47" i="3"/>
  <c r="N46" i="3"/>
  <c r="M46" i="3"/>
  <c r="L46" i="3"/>
  <c r="K46" i="3"/>
  <c r="J46" i="3"/>
  <c r="I46" i="3"/>
  <c r="H46" i="3"/>
  <c r="E46" i="3"/>
  <c r="D46" i="3"/>
  <c r="C46" i="3"/>
  <c r="B46" i="3"/>
  <c r="A46" i="3"/>
  <c r="N45" i="3"/>
  <c r="M45" i="3"/>
  <c r="L45" i="3"/>
  <c r="K45" i="3"/>
  <c r="J45" i="3"/>
  <c r="I45" i="3"/>
  <c r="H45" i="3"/>
  <c r="E45" i="3"/>
  <c r="D45" i="3"/>
  <c r="C45" i="3"/>
  <c r="B45" i="3"/>
  <c r="A45" i="3"/>
  <c r="N44" i="3"/>
  <c r="M44" i="3"/>
  <c r="L44" i="3"/>
  <c r="K44" i="3"/>
  <c r="J44" i="3"/>
  <c r="I44" i="3"/>
  <c r="H44" i="3"/>
  <c r="E44" i="3"/>
  <c r="D44" i="3"/>
  <c r="C44" i="3"/>
  <c r="B44" i="3"/>
  <c r="A44" i="3"/>
  <c r="N43" i="3"/>
  <c r="M43" i="3"/>
  <c r="L43" i="3"/>
  <c r="K43" i="3"/>
  <c r="J43" i="3"/>
  <c r="I43" i="3"/>
  <c r="H43" i="3"/>
  <c r="E43" i="3"/>
  <c r="D43" i="3"/>
  <c r="C43" i="3"/>
  <c r="B43" i="3"/>
  <c r="A43" i="3"/>
  <c r="N42" i="3"/>
  <c r="M42" i="3"/>
  <c r="L42" i="3"/>
  <c r="K42" i="3"/>
  <c r="J42" i="3"/>
  <c r="I42" i="3"/>
  <c r="H42" i="3"/>
  <c r="E42" i="3"/>
  <c r="D42" i="3"/>
  <c r="C42" i="3"/>
  <c r="B42" i="3"/>
  <c r="A42" i="3"/>
  <c r="N41" i="3"/>
  <c r="M41" i="3"/>
  <c r="L41" i="3"/>
  <c r="K41" i="3"/>
  <c r="J41" i="3"/>
  <c r="I41" i="3"/>
  <c r="H41" i="3"/>
  <c r="E41" i="3"/>
  <c r="D41" i="3"/>
  <c r="C41" i="3"/>
  <c r="B41" i="3"/>
  <c r="A41" i="3"/>
  <c r="N40" i="3"/>
  <c r="M40" i="3"/>
  <c r="L40" i="3"/>
  <c r="K40" i="3"/>
  <c r="J40" i="3"/>
  <c r="I40" i="3"/>
  <c r="H40" i="3"/>
  <c r="E40" i="3"/>
  <c r="D40" i="3"/>
  <c r="C40" i="3"/>
  <c r="B40" i="3"/>
  <c r="A40" i="3"/>
  <c r="N39" i="3"/>
  <c r="M39" i="3"/>
  <c r="L39" i="3"/>
  <c r="K39" i="3"/>
  <c r="J39" i="3"/>
  <c r="I39" i="3"/>
  <c r="H39" i="3"/>
  <c r="E39" i="3"/>
  <c r="D39" i="3"/>
  <c r="C39" i="3"/>
  <c r="B39" i="3"/>
  <c r="A39" i="3"/>
  <c r="N38" i="3"/>
  <c r="M38" i="3"/>
  <c r="L38" i="3"/>
  <c r="K38" i="3"/>
  <c r="J38" i="3"/>
  <c r="I38" i="3"/>
  <c r="H38" i="3"/>
  <c r="E38" i="3"/>
  <c r="D38" i="3"/>
  <c r="C38" i="3"/>
  <c r="B38" i="3"/>
  <c r="A38" i="3"/>
  <c r="N37" i="3"/>
  <c r="M37" i="3"/>
  <c r="L37" i="3"/>
  <c r="K37" i="3"/>
  <c r="J37" i="3"/>
  <c r="I37" i="3"/>
  <c r="H37" i="3"/>
  <c r="E37" i="3"/>
  <c r="D37" i="3"/>
  <c r="C37" i="3"/>
  <c r="B37" i="3"/>
  <c r="A37" i="3"/>
  <c r="N36" i="3"/>
  <c r="M36" i="3"/>
  <c r="L36" i="3"/>
  <c r="K36" i="3"/>
  <c r="J36" i="3"/>
  <c r="I36" i="3"/>
  <c r="H36" i="3"/>
  <c r="E36" i="3"/>
  <c r="D36" i="3"/>
  <c r="C36" i="3"/>
  <c r="B36" i="3"/>
  <c r="A36" i="3"/>
  <c r="N35" i="3"/>
  <c r="M35" i="3"/>
  <c r="L35" i="3"/>
  <c r="K35" i="3"/>
  <c r="J35" i="3"/>
  <c r="I35" i="3"/>
  <c r="H35" i="3"/>
  <c r="E35" i="3"/>
  <c r="D35" i="3"/>
  <c r="C35" i="3"/>
  <c r="B35" i="3"/>
  <c r="A35" i="3"/>
  <c r="N34" i="3"/>
  <c r="M34" i="3"/>
  <c r="L34" i="3"/>
  <c r="K34" i="3"/>
  <c r="J34" i="3"/>
  <c r="I34" i="3"/>
  <c r="H34" i="3"/>
  <c r="E34" i="3"/>
  <c r="D34" i="3"/>
  <c r="C34" i="3"/>
  <c r="B34" i="3"/>
  <c r="A34" i="3"/>
  <c r="N33" i="3"/>
  <c r="M33" i="3"/>
  <c r="L33" i="3"/>
  <c r="K33" i="3"/>
  <c r="J33" i="3"/>
  <c r="I33" i="3"/>
  <c r="H33" i="3"/>
  <c r="E33" i="3"/>
  <c r="D33" i="3"/>
  <c r="C33" i="3"/>
  <c r="B33" i="3"/>
  <c r="A33" i="3"/>
  <c r="N32" i="3"/>
  <c r="M32" i="3"/>
  <c r="L32" i="3"/>
  <c r="K32" i="3"/>
  <c r="J32" i="3"/>
  <c r="I32" i="3"/>
  <c r="H32" i="3"/>
  <c r="E32" i="3"/>
  <c r="D32" i="3"/>
  <c r="C32" i="3"/>
  <c r="B32" i="3"/>
  <c r="A32" i="3"/>
  <c r="N31" i="3"/>
  <c r="M31" i="3"/>
  <c r="L31" i="3"/>
  <c r="K31" i="3"/>
  <c r="J31" i="3"/>
  <c r="I31" i="3"/>
  <c r="H31" i="3"/>
  <c r="E31" i="3"/>
  <c r="D31" i="3"/>
  <c r="C31" i="3"/>
  <c r="B31" i="3"/>
  <c r="A31" i="3"/>
  <c r="N30" i="3"/>
  <c r="M30" i="3"/>
  <c r="L30" i="3"/>
  <c r="K30" i="3"/>
  <c r="J30" i="3"/>
  <c r="I30" i="3"/>
  <c r="H30" i="3"/>
  <c r="E30" i="3"/>
  <c r="D30" i="3"/>
  <c r="C30" i="3"/>
  <c r="B30" i="3"/>
  <c r="A30" i="3"/>
  <c r="N29" i="3"/>
  <c r="M29" i="3"/>
  <c r="L29" i="3"/>
  <c r="K29" i="3"/>
  <c r="J29" i="3"/>
  <c r="I29" i="3"/>
  <c r="H29" i="3"/>
  <c r="E29" i="3"/>
  <c r="D29" i="3"/>
  <c r="C29" i="3"/>
  <c r="B29" i="3"/>
  <c r="A29" i="3"/>
  <c r="N28" i="3"/>
  <c r="M28" i="3"/>
  <c r="L28" i="3"/>
  <c r="K28" i="3"/>
  <c r="J28" i="3"/>
  <c r="I28" i="3"/>
  <c r="H28" i="3"/>
  <c r="E28" i="3"/>
  <c r="D28" i="3"/>
  <c r="C28" i="3"/>
  <c r="B28" i="3"/>
  <c r="A28" i="3"/>
  <c r="N27" i="3"/>
  <c r="M27" i="3"/>
  <c r="L27" i="3"/>
  <c r="K27" i="3"/>
  <c r="J27" i="3"/>
  <c r="I27" i="3"/>
  <c r="H27" i="3"/>
  <c r="E27" i="3"/>
  <c r="D27" i="3"/>
  <c r="C27" i="3"/>
  <c r="B27" i="3"/>
  <c r="A27" i="3"/>
  <c r="N26" i="3"/>
  <c r="M26" i="3"/>
  <c r="L26" i="3"/>
  <c r="K26" i="3"/>
  <c r="J26" i="3"/>
  <c r="I26" i="3"/>
  <c r="H26" i="3"/>
  <c r="E26" i="3"/>
  <c r="D26" i="3"/>
  <c r="C26" i="3"/>
  <c r="B26" i="3"/>
  <c r="A26" i="3"/>
  <c r="N25" i="3"/>
  <c r="M25" i="3"/>
  <c r="L25" i="3"/>
  <c r="K25" i="3"/>
  <c r="J25" i="3"/>
  <c r="I25" i="3"/>
  <c r="H25" i="3"/>
  <c r="F25" i="3"/>
  <c r="E25" i="3"/>
  <c r="D25" i="3"/>
  <c r="C25" i="3"/>
  <c r="B25" i="3"/>
  <c r="A25" i="3"/>
  <c r="N24" i="3"/>
  <c r="M24" i="3"/>
  <c r="L24" i="3"/>
  <c r="K24" i="3"/>
  <c r="J24" i="3"/>
  <c r="I24" i="3"/>
  <c r="H24" i="3"/>
  <c r="E24" i="3"/>
  <c r="D24" i="3"/>
  <c r="C24" i="3"/>
  <c r="B24" i="3"/>
  <c r="A24" i="3"/>
  <c r="N23" i="3"/>
  <c r="M23" i="3"/>
  <c r="L23" i="3"/>
  <c r="K23" i="3"/>
  <c r="J23" i="3"/>
  <c r="I23" i="3"/>
  <c r="H23" i="3"/>
  <c r="B17" i="3" s="1"/>
  <c r="F23" i="3"/>
  <c r="E23" i="3"/>
  <c r="D23" i="3"/>
  <c r="C23" i="3"/>
  <c r="B23" i="3"/>
  <c r="A23" i="3"/>
  <c r="N22" i="3"/>
  <c r="M22" i="3"/>
  <c r="L22" i="3"/>
  <c r="K22" i="3"/>
  <c r="J22" i="3"/>
  <c r="I22" i="3"/>
  <c r="H22" i="3"/>
  <c r="B15" i="3" s="1"/>
  <c r="F22" i="3"/>
  <c r="E22" i="3"/>
  <c r="D22" i="3"/>
  <c r="C22" i="3"/>
  <c r="B22" i="3"/>
  <c r="A22" i="3"/>
  <c r="N21" i="3"/>
  <c r="M21" i="3"/>
  <c r="L21" i="3"/>
  <c r="K21" i="3"/>
  <c r="J21" i="3"/>
  <c r="I21" i="3"/>
  <c r="H21" i="3"/>
  <c r="F21" i="3"/>
  <c r="E21" i="3"/>
  <c r="D21" i="3"/>
  <c r="C21" i="3"/>
  <c r="B21" i="3"/>
  <c r="A21" i="3"/>
  <c r="N20" i="3"/>
  <c r="M20" i="3"/>
  <c r="L20" i="3"/>
  <c r="K20" i="3"/>
  <c r="J20" i="3"/>
  <c r="I20" i="3"/>
  <c r="H20" i="3"/>
  <c r="F20" i="3"/>
  <c r="E20" i="3"/>
  <c r="D20" i="3"/>
  <c r="C20" i="3"/>
  <c r="B20" i="3"/>
  <c r="A20" i="3"/>
  <c r="M11" i="3"/>
  <c r="F5" i="3"/>
  <c r="D5" i="3"/>
  <c r="C160" i="2"/>
  <c r="N159" i="2"/>
  <c r="M159" i="2"/>
  <c r="L159" i="2"/>
  <c r="K159" i="2"/>
  <c r="J159" i="2"/>
  <c r="I159" i="2"/>
  <c r="H159" i="2"/>
  <c r="E159" i="2"/>
  <c r="D159" i="2"/>
  <c r="C159" i="2"/>
  <c r="B159" i="2"/>
  <c r="A159" i="2"/>
  <c r="N158" i="2"/>
  <c r="M158" i="2"/>
  <c r="L158" i="2"/>
  <c r="K158" i="2"/>
  <c r="J158" i="2"/>
  <c r="I158" i="2"/>
  <c r="H158" i="2"/>
  <c r="E158" i="2"/>
  <c r="D158" i="2"/>
  <c r="C158" i="2"/>
  <c r="B158" i="2"/>
  <c r="A158" i="2"/>
  <c r="N157" i="2"/>
  <c r="M157" i="2"/>
  <c r="L157" i="2"/>
  <c r="K157" i="2"/>
  <c r="J157" i="2"/>
  <c r="I157" i="2"/>
  <c r="H157" i="2"/>
  <c r="E157" i="2"/>
  <c r="D157" i="2"/>
  <c r="C157" i="2"/>
  <c r="B157" i="2"/>
  <c r="A157" i="2"/>
  <c r="N156" i="2"/>
  <c r="M156" i="2"/>
  <c r="L156" i="2"/>
  <c r="K156" i="2"/>
  <c r="J156" i="2"/>
  <c r="I156" i="2"/>
  <c r="H156" i="2"/>
  <c r="E156" i="2"/>
  <c r="D156" i="2"/>
  <c r="C156" i="2"/>
  <c r="B156" i="2"/>
  <c r="A156" i="2"/>
  <c r="N155" i="2"/>
  <c r="M155" i="2"/>
  <c r="L155" i="2"/>
  <c r="K155" i="2"/>
  <c r="J155" i="2"/>
  <c r="I155" i="2"/>
  <c r="H155" i="2"/>
  <c r="E155" i="2"/>
  <c r="D155" i="2"/>
  <c r="C155" i="2"/>
  <c r="B155" i="2"/>
  <c r="A155" i="2"/>
  <c r="N154" i="2"/>
  <c r="M154" i="2"/>
  <c r="L154" i="2"/>
  <c r="K154" i="2"/>
  <c r="J154" i="2"/>
  <c r="I154" i="2"/>
  <c r="H154" i="2"/>
  <c r="E154" i="2"/>
  <c r="D154" i="2"/>
  <c r="C154" i="2"/>
  <c r="B154" i="2"/>
  <c r="A154" i="2"/>
  <c r="N153" i="2"/>
  <c r="M153" i="2"/>
  <c r="L153" i="2"/>
  <c r="K153" i="2"/>
  <c r="J153" i="2"/>
  <c r="I153" i="2"/>
  <c r="H153" i="2"/>
  <c r="E153" i="2"/>
  <c r="D153" i="2"/>
  <c r="C153" i="2"/>
  <c r="B153" i="2"/>
  <c r="A153" i="2"/>
  <c r="N152" i="2"/>
  <c r="M152" i="2"/>
  <c r="L152" i="2"/>
  <c r="K152" i="2"/>
  <c r="J152" i="2"/>
  <c r="I152" i="2"/>
  <c r="H152" i="2"/>
  <c r="E152" i="2"/>
  <c r="D152" i="2"/>
  <c r="C152" i="2"/>
  <c r="B152" i="2"/>
  <c r="A152" i="2"/>
  <c r="N151" i="2"/>
  <c r="M151" i="2"/>
  <c r="L151" i="2"/>
  <c r="K151" i="2"/>
  <c r="J151" i="2"/>
  <c r="I151" i="2"/>
  <c r="H151" i="2"/>
  <c r="E151" i="2"/>
  <c r="D151" i="2"/>
  <c r="C151" i="2"/>
  <c r="B151" i="2"/>
  <c r="A151" i="2"/>
  <c r="N150" i="2"/>
  <c r="M150" i="2"/>
  <c r="L150" i="2"/>
  <c r="K150" i="2"/>
  <c r="J150" i="2"/>
  <c r="I150" i="2"/>
  <c r="H150" i="2"/>
  <c r="E150" i="2"/>
  <c r="D150" i="2"/>
  <c r="C150" i="2"/>
  <c r="B150" i="2"/>
  <c r="A150" i="2"/>
  <c r="N149" i="2"/>
  <c r="M149" i="2"/>
  <c r="L149" i="2"/>
  <c r="K149" i="2"/>
  <c r="J149" i="2"/>
  <c r="I149" i="2"/>
  <c r="H149" i="2"/>
  <c r="E149" i="2"/>
  <c r="D149" i="2"/>
  <c r="C149" i="2"/>
  <c r="B149" i="2"/>
  <c r="A149" i="2"/>
  <c r="N148" i="2"/>
  <c r="M148" i="2"/>
  <c r="L148" i="2"/>
  <c r="K148" i="2"/>
  <c r="J148" i="2"/>
  <c r="I148" i="2"/>
  <c r="H148" i="2"/>
  <c r="E148" i="2"/>
  <c r="D148" i="2"/>
  <c r="C148" i="2"/>
  <c r="B148" i="2"/>
  <c r="A148" i="2"/>
  <c r="N147" i="2"/>
  <c r="M147" i="2"/>
  <c r="L147" i="2"/>
  <c r="K147" i="2"/>
  <c r="J147" i="2"/>
  <c r="I147" i="2"/>
  <c r="H147" i="2"/>
  <c r="E147" i="2"/>
  <c r="D147" i="2"/>
  <c r="C147" i="2"/>
  <c r="B147" i="2"/>
  <c r="A147" i="2"/>
  <c r="N146" i="2"/>
  <c r="M146" i="2"/>
  <c r="L146" i="2"/>
  <c r="K146" i="2"/>
  <c r="J146" i="2"/>
  <c r="I146" i="2"/>
  <c r="H146" i="2"/>
  <c r="E146" i="2"/>
  <c r="D146" i="2"/>
  <c r="C146" i="2"/>
  <c r="B146" i="2"/>
  <c r="A146" i="2"/>
  <c r="N145" i="2"/>
  <c r="M145" i="2"/>
  <c r="L145" i="2"/>
  <c r="K145" i="2"/>
  <c r="J145" i="2"/>
  <c r="I145" i="2"/>
  <c r="H145" i="2"/>
  <c r="E145" i="2"/>
  <c r="D145" i="2"/>
  <c r="C145" i="2"/>
  <c r="B145" i="2"/>
  <c r="A145" i="2"/>
  <c r="N144" i="2"/>
  <c r="M144" i="2"/>
  <c r="L144" i="2"/>
  <c r="K144" i="2"/>
  <c r="J144" i="2"/>
  <c r="I144" i="2"/>
  <c r="H144" i="2"/>
  <c r="E144" i="2"/>
  <c r="D144" i="2"/>
  <c r="C144" i="2"/>
  <c r="B144" i="2"/>
  <c r="A144" i="2"/>
  <c r="N143" i="2"/>
  <c r="M143" i="2"/>
  <c r="L143" i="2"/>
  <c r="K143" i="2"/>
  <c r="J143" i="2"/>
  <c r="I143" i="2"/>
  <c r="H143" i="2"/>
  <c r="E143" i="2"/>
  <c r="D143" i="2"/>
  <c r="C143" i="2"/>
  <c r="B143" i="2"/>
  <c r="A143" i="2"/>
  <c r="N142" i="2"/>
  <c r="M142" i="2"/>
  <c r="L142" i="2"/>
  <c r="K142" i="2"/>
  <c r="J142" i="2"/>
  <c r="I142" i="2"/>
  <c r="H142" i="2"/>
  <c r="E142" i="2"/>
  <c r="D142" i="2"/>
  <c r="C142" i="2"/>
  <c r="B142" i="2"/>
  <c r="A142" i="2"/>
  <c r="N141" i="2"/>
  <c r="M141" i="2"/>
  <c r="L141" i="2"/>
  <c r="K141" i="2"/>
  <c r="J141" i="2"/>
  <c r="I141" i="2"/>
  <c r="H141" i="2"/>
  <c r="E141" i="2"/>
  <c r="D141" i="2"/>
  <c r="C141" i="2"/>
  <c r="B141" i="2"/>
  <c r="A141" i="2"/>
  <c r="N140" i="2"/>
  <c r="M140" i="2"/>
  <c r="L140" i="2"/>
  <c r="K140" i="2"/>
  <c r="J140" i="2"/>
  <c r="I140" i="2"/>
  <c r="H140" i="2"/>
  <c r="E140" i="2"/>
  <c r="D140" i="2"/>
  <c r="C140" i="2"/>
  <c r="B140" i="2"/>
  <c r="A140" i="2"/>
  <c r="N139" i="2"/>
  <c r="M139" i="2"/>
  <c r="L139" i="2"/>
  <c r="K139" i="2"/>
  <c r="J139" i="2"/>
  <c r="I139" i="2"/>
  <c r="H139" i="2"/>
  <c r="E139" i="2"/>
  <c r="D139" i="2"/>
  <c r="C139" i="2"/>
  <c r="B139" i="2"/>
  <c r="A139" i="2"/>
  <c r="N138" i="2"/>
  <c r="M138" i="2"/>
  <c r="L138" i="2"/>
  <c r="K138" i="2"/>
  <c r="J138" i="2"/>
  <c r="I138" i="2"/>
  <c r="H138" i="2"/>
  <c r="E138" i="2"/>
  <c r="D138" i="2"/>
  <c r="C138" i="2"/>
  <c r="B138" i="2"/>
  <c r="A138" i="2"/>
  <c r="N137" i="2"/>
  <c r="M137" i="2"/>
  <c r="L137" i="2"/>
  <c r="K137" i="2"/>
  <c r="J137" i="2"/>
  <c r="I137" i="2"/>
  <c r="H137" i="2"/>
  <c r="E137" i="2"/>
  <c r="D137" i="2"/>
  <c r="C137" i="2"/>
  <c r="B137" i="2"/>
  <c r="A137" i="2"/>
  <c r="N136" i="2"/>
  <c r="M136" i="2"/>
  <c r="L136" i="2"/>
  <c r="K136" i="2"/>
  <c r="J136" i="2"/>
  <c r="I136" i="2"/>
  <c r="H136" i="2"/>
  <c r="E136" i="2"/>
  <c r="D136" i="2"/>
  <c r="C136" i="2"/>
  <c r="B136" i="2"/>
  <c r="A136" i="2"/>
  <c r="N135" i="2"/>
  <c r="M135" i="2"/>
  <c r="L135" i="2"/>
  <c r="K135" i="2"/>
  <c r="J135" i="2"/>
  <c r="I135" i="2"/>
  <c r="H135" i="2"/>
  <c r="E135" i="2"/>
  <c r="D135" i="2"/>
  <c r="C135" i="2"/>
  <c r="B135" i="2"/>
  <c r="A135" i="2"/>
  <c r="N134" i="2"/>
  <c r="M134" i="2"/>
  <c r="L134" i="2"/>
  <c r="K134" i="2"/>
  <c r="J134" i="2"/>
  <c r="I134" i="2"/>
  <c r="H134" i="2"/>
  <c r="E134" i="2"/>
  <c r="D134" i="2"/>
  <c r="C134" i="2"/>
  <c r="B134" i="2"/>
  <c r="A134" i="2"/>
  <c r="N133" i="2"/>
  <c r="M133" i="2"/>
  <c r="L133" i="2"/>
  <c r="K133" i="2"/>
  <c r="J133" i="2"/>
  <c r="I133" i="2"/>
  <c r="H133" i="2"/>
  <c r="E133" i="2"/>
  <c r="D133" i="2"/>
  <c r="C133" i="2"/>
  <c r="B133" i="2"/>
  <c r="A133" i="2"/>
  <c r="N132" i="2"/>
  <c r="M132" i="2"/>
  <c r="L132" i="2"/>
  <c r="K132" i="2"/>
  <c r="J132" i="2"/>
  <c r="I132" i="2"/>
  <c r="H132" i="2"/>
  <c r="E132" i="2"/>
  <c r="D132" i="2"/>
  <c r="C132" i="2"/>
  <c r="B132" i="2"/>
  <c r="A132" i="2"/>
  <c r="N131" i="2"/>
  <c r="M131" i="2"/>
  <c r="L131" i="2"/>
  <c r="K131" i="2"/>
  <c r="J131" i="2"/>
  <c r="I131" i="2"/>
  <c r="H131" i="2"/>
  <c r="E131" i="2"/>
  <c r="D131" i="2"/>
  <c r="C131" i="2"/>
  <c r="B131" i="2"/>
  <c r="A131" i="2"/>
  <c r="N130" i="2"/>
  <c r="M130" i="2"/>
  <c r="L130" i="2"/>
  <c r="K130" i="2"/>
  <c r="J130" i="2"/>
  <c r="I130" i="2"/>
  <c r="H130" i="2"/>
  <c r="E130" i="2"/>
  <c r="D130" i="2"/>
  <c r="C130" i="2"/>
  <c r="B130" i="2"/>
  <c r="A130" i="2"/>
  <c r="N129" i="2"/>
  <c r="M129" i="2"/>
  <c r="L129" i="2"/>
  <c r="K129" i="2"/>
  <c r="J129" i="2"/>
  <c r="I129" i="2"/>
  <c r="H129" i="2"/>
  <c r="E129" i="2"/>
  <c r="D129" i="2"/>
  <c r="C129" i="2"/>
  <c r="B129" i="2"/>
  <c r="A129" i="2"/>
  <c r="N128" i="2"/>
  <c r="M128" i="2"/>
  <c r="L128" i="2"/>
  <c r="K128" i="2"/>
  <c r="J128" i="2"/>
  <c r="I128" i="2"/>
  <c r="H128" i="2"/>
  <c r="E128" i="2"/>
  <c r="D128" i="2"/>
  <c r="C128" i="2"/>
  <c r="B128" i="2"/>
  <c r="A128" i="2"/>
  <c r="N127" i="2"/>
  <c r="M127" i="2"/>
  <c r="L127" i="2"/>
  <c r="K127" i="2"/>
  <c r="J127" i="2"/>
  <c r="I127" i="2"/>
  <c r="H127" i="2"/>
  <c r="E127" i="2"/>
  <c r="D127" i="2"/>
  <c r="C127" i="2"/>
  <c r="B127" i="2"/>
  <c r="A127" i="2"/>
  <c r="N126" i="2"/>
  <c r="M126" i="2"/>
  <c r="L126" i="2"/>
  <c r="K126" i="2"/>
  <c r="J126" i="2"/>
  <c r="I126" i="2"/>
  <c r="H126" i="2"/>
  <c r="E126" i="2"/>
  <c r="D126" i="2"/>
  <c r="C126" i="2"/>
  <c r="B126" i="2"/>
  <c r="A126" i="2"/>
  <c r="N125" i="2"/>
  <c r="M125" i="2"/>
  <c r="L125" i="2"/>
  <c r="K125" i="2"/>
  <c r="J125" i="2"/>
  <c r="I125" i="2"/>
  <c r="H125" i="2"/>
  <c r="E125" i="2"/>
  <c r="D125" i="2"/>
  <c r="C125" i="2"/>
  <c r="B125" i="2"/>
  <c r="A125" i="2"/>
  <c r="N124" i="2"/>
  <c r="M124" i="2"/>
  <c r="L124" i="2"/>
  <c r="K124" i="2"/>
  <c r="J124" i="2"/>
  <c r="I124" i="2"/>
  <c r="H124" i="2"/>
  <c r="E124" i="2"/>
  <c r="D124" i="2"/>
  <c r="C124" i="2"/>
  <c r="B124" i="2"/>
  <c r="A124" i="2"/>
  <c r="N123" i="2"/>
  <c r="M123" i="2"/>
  <c r="L123" i="2"/>
  <c r="K123" i="2"/>
  <c r="J123" i="2"/>
  <c r="I123" i="2"/>
  <c r="H123" i="2"/>
  <c r="E123" i="2"/>
  <c r="D123" i="2"/>
  <c r="C123" i="2"/>
  <c r="B123" i="2"/>
  <c r="A123" i="2"/>
  <c r="N122" i="2"/>
  <c r="M122" i="2"/>
  <c r="L122" i="2"/>
  <c r="K122" i="2"/>
  <c r="J122" i="2"/>
  <c r="I122" i="2"/>
  <c r="H122" i="2"/>
  <c r="E122" i="2"/>
  <c r="D122" i="2"/>
  <c r="C122" i="2"/>
  <c r="B122" i="2"/>
  <c r="A122" i="2"/>
  <c r="N121" i="2"/>
  <c r="M121" i="2"/>
  <c r="L121" i="2"/>
  <c r="K121" i="2"/>
  <c r="J121" i="2"/>
  <c r="I121" i="2"/>
  <c r="H121" i="2"/>
  <c r="E121" i="2"/>
  <c r="D121" i="2"/>
  <c r="C121" i="2"/>
  <c r="B121" i="2"/>
  <c r="A121" i="2"/>
  <c r="N120" i="2"/>
  <c r="M120" i="2"/>
  <c r="L120" i="2"/>
  <c r="K120" i="2"/>
  <c r="J120" i="2"/>
  <c r="I120" i="2"/>
  <c r="H120" i="2"/>
  <c r="E120" i="2"/>
  <c r="D120" i="2"/>
  <c r="C120" i="2"/>
  <c r="B120" i="2"/>
  <c r="A120" i="2"/>
  <c r="N119" i="2"/>
  <c r="M119" i="2"/>
  <c r="L119" i="2"/>
  <c r="K119" i="2"/>
  <c r="J119" i="2"/>
  <c r="I119" i="2"/>
  <c r="H119" i="2"/>
  <c r="E119" i="2"/>
  <c r="D119" i="2"/>
  <c r="C119" i="2"/>
  <c r="B119" i="2"/>
  <c r="A119" i="2"/>
  <c r="N118" i="2"/>
  <c r="M118" i="2"/>
  <c r="L118" i="2"/>
  <c r="K118" i="2"/>
  <c r="J118" i="2"/>
  <c r="I118" i="2"/>
  <c r="H118" i="2"/>
  <c r="E118" i="2"/>
  <c r="D118" i="2"/>
  <c r="C118" i="2"/>
  <c r="B118" i="2"/>
  <c r="A118" i="2"/>
  <c r="N117" i="2"/>
  <c r="M117" i="2"/>
  <c r="L117" i="2"/>
  <c r="K117" i="2"/>
  <c r="J117" i="2"/>
  <c r="I117" i="2"/>
  <c r="H117" i="2"/>
  <c r="E117" i="2"/>
  <c r="D117" i="2"/>
  <c r="C117" i="2"/>
  <c r="B117" i="2"/>
  <c r="A117" i="2"/>
  <c r="N116" i="2"/>
  <c r="M116" i="2"/>
  <c r="L116" i="2"/>
  <c r="K116" i="2"/>
  <c r="J116" i="2"/>
  <c r="I116" i="2"/>
  <c r="H116" i="2"/>
  <c r="E116" i="2"/>
  <c r="D116" i="2"/>
  <c r="C116" i="2"/>
  <c r="B116" i="2"/>
  <c r="A116" i="2"/>
  <c r="N115" i="2"/>
  <c r="M115" i="2"/>
  <c r="L115" i="2"/>
  <c r="K115" i="2"/>
  <c r="J115" i="2"/>
  <c r="I115" i="2"/>
  <c r="H115" i="2"/>
  <c r="E115" i="2"/>
  <c r="D115" i="2"/>
  <c r="C115" i="2"/>
  <c r="B115" i="2"/>
  <c r="A115" i="2"/>
  <c r="N114" i="2"/>
  <c r="M114" i="2"/>
  <c r="L114" i="2"/>
  <c r="K114" i="2"/>
  <c r="J114" i="2"/>
  <c r="I114" i="2"/>
  <c r="H114" i="2"/>
  <c r="E114" i="2"/>
  <c r="D114" i="2"/>
  <c r="C114" i="2"/>
  <c r="B114" i="2"/>
  <c r="A114" i="2"/>
  <c r="N113" i="2"/>
  <c r="M113" i="2"/>
  <c r="L113" i="2"/>
  <c r="K113" i="2"/>
  <c r="J113" i="2"/>
  <c r="I113" i="2"/>
  <c r="H113" i="2"/>
  <c r="E113" i="2"/>
  <c r="D113" i="2"/>
  <c r="C113" i="2"/>
  <c r="B113" i="2"/>
  <c r="A113" i="2"/>
  <c r="N112" i="2"/>
  <c r="M112" i="2"/>
  <c r="L112" i="2"/>
  <c r="K112" i="2"/>
  <c r="J112" i="2"/>
  <c r="I112" i="2"/>
  <c r="H112" i="2"/>
  <c r="E112" i="2"/>
  <c r="D112" i="2"/>
  <c r="C112" i="2"/>
  <c r="B112" i="2"/>
  <c r="A112" i="2"/>
  <c r="N111" i="2"/>
  <c r="M111" i="2"/>
  <c r="L111" i="2"/>
  <c r="K111" i="2"/>
  <c r="J111" i="2"/>
  <c r="I111" i="2"/>
  <c r="H111" i="2"/>
  <c r="E111" i="2"/>
  <c r="D111" i="2"/>
  <c r="C111" i="2"/>
  <c r="B111" i="2"/>
  <c r="A111" i="2"/>
  <c r="N110" i="2"/>
  <c r="M110" i="2"/>
  <c r="L110" i="2"/>
  <c r="K110" i="2"/>
  <c r="J110" i="2"/>
  <c r="I110" i="2"/>
  <c r="H110" i="2"/>
  <c r="E110" i="2"/>
  <c r="D110" i="2"/>
  <c r="C110" i="2"/>
  <c r="B110" i="2"/>
  <c r="A110" i="2"/>
  <c r="N109" i="2"/>
  <c r="M109" i="2"/>
  <c r="L109" i="2"/>
  <c r="K109" i="2"/>
  <c r="J109" i="2"/>
  <c r="I109" i="2"/>
  <c r="H109" i="2"/>
  <c r="E109" i="2"/>
  <c r="D109" i="2"/>
  <c r="C109" i="2"/>
  <c r="B109" i="2"/>
  <c r="A109" i="2"/>
  <c r="N108" i="2"/>
  <c r="M108" i="2"/>
  <c r="L108" i="2"/>
  <c r="K108" i="2"/>
  <c r="J108" i="2"/>
  <c r="I108" i="2"/>
  <c r="H108" i="2"/>
  <c r="E108" i="2"/>
  <c r="D108" i="2"/>
  <c r="C108" i="2"/>
  <c r="B108" i="2"/>
  <c r="A108" i="2"/>
  <c r="N107" i="2"/>
  <c r="M107" i="2"/>
  <c r="L107" i="2"/>
  <c r="K107" i="2"/>
  <c r="J107" i="2"/>
  <c r="I107" i="2"/>
  <c r="H107" i="2"/>
  <c r="E107" i="2"/>
  <c r="D107" i="2"/>
  <c r="C107" i="2"/>
  <c r="B107" i="2"/>
  <c r="A107" i="2"/>
  <c r="N106" i="2"/>
  <c r="M106" i="2"/>
  <c r="L106" i="2"/>
  <c r="K106" i="2"/>
  <c r="J106" i="2"/>
  <c r="I106" i="2"/>
  <c r="H106" i="2"/>
  <c r="E106" i="2"/>
  <c r="D106" i="2"/>
  <c r="C106" i="2"/>
  <c r="B106" i="2"/>
  <c r="A106" i="2"/>
  <c r="N105" i="2"/>
  <c r="M105" i="2"/>
  <c r="L105" i="2"/>
  <c r="K105" i="2"/>
  <c r="J105" i="2"/>
  <c r="I105" i="2"/>
  <c r="H105" i="2"/>
  <c r="E105" i="2"/>
  <c r="D105" i="2"/>
  <c r="C105" i="2"/>
  <c r="B105" i="2"/>
  <c r="A105" i="2"/>
  <c r="N104" i="2"/>
  <c r="M104" i="2"/>
  <c r="L104" i="2"/>
  <c r="K104" i="2"/>
  <c r="J104" i="2"/>
  <c r="I104" i="2"/>
  <c r="H104" i="2"/>
  <c r="E104" i="2"/>
  <c r="D104" i="2"/>
  <c r="C104" i="2"/>
  <c r="B104" i="2"/>
  <c r="A104" i="2"/>
  <c r="N103" i="2"/>
  <c r="M103" i="2"/>
  <c r="L103" i="2"/>
  <c r="K103" i="2"/>
  <c r="J103" i="2"/>
  <c r="I103" i="2"/>
  <c r="H103" i="2"/>
  <c r="E103" i="2"/>
  <c r="D103" i="2"/>
  <c r="C103" i="2"/>
  <c r="B103" i="2"/>
  <c r="A103" i="2"/>
  <c r="N102" i="2"/>
  <c r="M102" i="2"/>
  <c r="L102" i="2"/>
  <c r="K102" i="2"/>
  <c r="J102" i="2"/>
  <c r="I102" i="2"/>
  <c r="H102" i="2"/>
  <c r="E102" i="2"/>
  <c r="D102" i="2"/>
  <c r="C102" i="2"/>
  <c r="B102" i="2"/>
  <c r="A102" i="2"/>
  <c r="N101" i="2"/>
  <c r="M101" i="2"/>
  <c r="L101" i="2"/>
  <c r="K101" i="2"/>
  <c r="J101" i="2"/>
  <c r="I101" i="2"/>
  <c r="H101" i="2"/>
  <c r="E101" i="2"/>
  <c r="D101" i="2"/>
  <c r="C101" i="2"/>
  <c r="B101" i="2"/>
  <c r="A101" i="2"/>
  <c r="N100" i="2"/>
  <c r="M100" i="2"/>
  <c r="L100" i="2"/>
  <c r="K100" i="2"/>
  <c r="J100" i="2"/>
  <c r="I100" i="2"/>
  <c r="H100" i="2"/>
  <c r="E100" i="2"/>
  <c r="D100" i="2"/>
  <c r="C100" i="2"/>
  <c r="B100" i="2"/>
  <c r="A100" i="2"/>
  <c r="N99" i="2"/>
  <c r="M99" i="2"/>
  <c r="L99" i="2"/>
  <c r="K99" i="2"/>
  <c r="J99" i="2"/>
  <c r="I99" i="2"/>
  <c r="H99" i="2"/>
  <c r="E99" i="2"/>
  <c r="D99" i="2"/>
  <c r="C99" i="2"/>
  <c r="B99" i="2"/>
  <c r="A99" i="2"/>
  <c r="N98" i="2"/>
  <c r="M98" i="2"/>
  <c r="L98" i="2"/>
  <c r="K98" i="2"/>
  <c r="J98" i="2"/>
  <c r="I98" i="2"/>
  <c r="H98" i="2"/>
  <c r="E98" i="2"/>
  <c r="D98" i="2"/>
  <c r="C98" i="2"/>
  <c r="B98" i="2"/>
  <c r="A98" i="2"/>
  <c r="N97" i="2"/>
  <c r="M97" i="2"/>
  <c r="L97" i="2"/>
  <c r="K97" i="2"/>
  <c r="J97" i="2"/>
  <c r="I97" i="2"/>
  <c r="H97" i="2"/>
  <c r="E97" i="2"/>
  <c r="D97" i="2"/>
  <c r="C97" i="2"/>
  <c r="B97" i="2"/>
  <c r="A97" i="2"/>
  <c r="N96" i="2"/>
  <c r="M96" i="2"/>
  <c r="L96" i="2"/>
  <c r="K96" i="2"/>
  <c r="J96" i="2"/>
  <c r="I96" i="2"/>
  <c r="H96" i="2"/>
  <c r="E96" i="2"/>
  <c r="D96" i="2"/>
  <c r="C96" i="2"/>
  <c r="B96" i="2"/>
  <c r="A96" i="2"/>
  <c r="N95" i="2"/>
  <c r="M95" i="2"/>
  <c r="L95" i="2"/>
  <c r="K95" i="2"/>
  <c r="J95" i="2"/>
  <c r="I95" i="2"/>
  <c r="H95" i="2"/>
  <c r="E95" i="2"/>
  <c r="D95" i="2"/>
  <c r="C95" i="2"/>
  <c r="B95" i="2"/>
  <c r="A95" i="2"/>
  <c r="N94" i="2"/>
  <c r="M94" i="2"/>
  <c r="L94" i="2"/>
  <c r="K94" i="2"/>
  <c r="J94" i="2"/>
  <c r="I94" i="2"/>
  <c r="H94" i="2"/>
  <c r="E94" i="2"/>
  <c r="D94" i="2"/>
  <c r="C94" i="2"/>
  <c r="B94" i="2"/>
  <c r="A94" i="2"/>
  <c r="N93" i="2"/>
  <c r="M93" i="2"/>
  <c r="L93" i="2"/>
  <c r="K93" i="2"/>
  <c r="J93" i="2"/>
  <c r="I93" i="2"/>
  <c r="H93" i="2"/>
  <c r="E93" i="2"/>
  <c r="D93" i="2"/>
  <c r="C93" i="2"/>
  <c r="B93" i="2"/>
  <c r="A93" i="2"/>
  <c r="N92" i="2"/>
  <c r="M92" i="2"/>
  <c r="L92" i="2"/>
  <c r="K92" i="2"/>
  <c r="J92" i="2"/>
  <c r="I92" i="2"/>
  <c r="H92" i="2"/>
  <c r="E92" i="2"/>
  <c r="D92" i="2"/>
  <c r="C92" i="2"/>
  <c r="B92" i="2"/>
  <c r="A92" i="2"/>
  <c r="N91" i="2"/>
  <c r="M91" i="2"/>
  <c r="L91" i="2"/>
  <c r="K91" i="2"/>
  <c r="J91" i="2"/>
  <c r="I91" i="2"/>
  <c r="H91" i="2"/>
  <c r="E91" i="2"/>
  <c r="D91" i="2"/>
  <c r="C91" i="2"/>
  <c r="B91" i="2"/>
  <c r="A91" i="2"/>
  <c r="N90" i="2"/>
  <c r="M90" i="2"/>
  <c r="L90" i="2"/>
  <c r="K90" i="2"/>
  <c r="J90" i="2"/>
  <c r="I90" i="2"/>
  <c r="H90" i="2"/>
  <c r="E90" i="2"/>
  <c r="D90" i="2"/>
  <c r="C90" i="2"/>
  <c r="B90" i="2"/>
  <c r="A90" i="2"/>
  <c r="N89" i="2"/>
  <c r="M89" i="2"/>
  <c r="L89" i="2"/>
  <c r="K89" i="2"/>
  <c r="J89" i="2"/>
  <c r="I89" i="2"/>
  <c r="H89" i="2"/>
  <c r="E89" i="2"/>
  <c r="D89" i="2"/>
  <c r="C89" i="2"/>
  <c r="B89" i="2"/>
  <c r="A89" i="2"/>
  <c r="N88" i="2"/>
  <c r="M88" i="2"/>
  <c r="L88" i="2"/>
  <c r="K88" i="2"/>
  <c r="J88" i="2"/>
  <c r="I88" i="2"/>
  <c r="H88" i="2"/>
  <c r="E88" i="2"/>
  <c r="D88" i="2"/>
  <c r="C88" i="2"/>
  <c r="B88" i="2"/>
  <c r="A88" i="2"/>
  <c r="N87" i="2"/>
  <c r="M87" i="2"/>
  <c r="L87" i="2"/>
  <c r="K87" i="2"/>
  <c r="J87" i="2"/>
  <c r="I87" i="2"/>
  <c r="H87" i="2"/>
  <c r="E87" i="2"/>
  <c r="D87" i="2"/>
  <c r="C87" i="2"/>
  <c r="B87" i="2"/>
  <c r="A87" i="2"/>
  <c r="N86" i="2"/>
  <c r="M86" i="2"/>
  <c r="L86" i="2"/>
  <c r="K86" i="2"/>
  <c r="J86" i="2"/>
  <c r="I86" i="2"/>
  <c r="H86" i="2"/>
  <c r="E86" i="2"/>
  <c r="D86" i="2"/>
  <c r="C86" i="2"/>
  <c r="B86" i="2"/>
  <c r="A86" i="2"/>
  <c r="N85" i="2"/>
  <c r="M85" i="2"/>
  <c r="L85" i="2"/>
  <c r="K85" i="2"/>
  <c r="J85" i="2"/>
  <c r="I85" i="2"/>
  <c r="H85" i="2"/>
  <c r="E85" i="2"/>
  <c r="D85" i="2"/>
  <c r="C85" i="2"/>
  <c r="B85" i="2"/>
  <c r="A85" i="2"/>
  <c r="N84" i="2"/>
  <c r="M84" i="2"/>
  <c r="L84" i="2"/>
  <c r="K84" i="2"/>
  <c r="J84" i="2"/>
  <c r="I84" i="2"/>
  <c r="H84" i="2"/>
  <c r="E84" i="2"/>
  <c r="D84" i="2"/>
  <c r="C84" i="2"/>
  <c r="B84" i="2"/>
  <c r="A84" i="2"/>
  <c r="N83" i="2"/>
  <c r="M83" i="2"/>
  <c r="L83" i="2"/>
  <c r="K83" i="2"/>
  <c r="J83" i="2"/>
  <c r="I83" i="2"/>
  <c r="H83" i="2"/>
  <c r="E83" i="2"/>
  <c r="D83" i="2"/>
  <c r="C83" i="2"/>
  <c r="B83" i="2"/>
  <c r="A83" i="2"/>
  <c r="N82" i="2"/>
  <c r="M82" i="2"/>
  <c r="L82" i="2"/>
  <c r="K82" i="2"/>
  <c r="J82" i="2"/>
  <c r="I82" i="2"/>
  <c r="H82" i="2"/>
  <c r="E82" i="2"/>
  <c r="D82" i="2"/>
  <c r="C82" i="2"/>
  <c r="B82" i="2"/>
  <c r="A82" i="2"/>
  <c r="N81" i="2"/>
  <c r="M81" i="2"/>
  <c r="L81" i="2"/>
  <c r="K81" i="2"/>
  <c r="J81" i="2"/>
  <c r="I81" i="2"/>
  <c r="H81" i="2"/>
  <c r="E81" i="2"/>
  <c r="D81" i="2"/>
  <c r="C81" i="2"/>
  <c r="B81" i="2"/>
  <c r="A81" i="2"/>
  <c r="N80" i="2"/>
  <c r="M80" i="2"/>
  <c r="L80" i="2"/>
  <c r="K80" i="2"/>
  <c r="J80" i="2"/>
  <c r="I80" i="2"/>
  <c r="H80" i="2"/>
  <c r="E80" i="2"/>
  <c r="D80" i="2"/>
  <c r="C80" i="2"/>
  <c r="B80" i="2"/>
  <c r="A80" i="2"/>
  <c r="N79" i="2"/>
  <c r="M79" i="2"/>
  <c r="L79" i="2"/>
  <c r="K79" i="2"/>
  <c r="J79" i="2"/>
  <c r="I79" i="2"/>
  <c r="H79" i="2"/>
  <c r="E79" i="2"/>
  <c r="D79" i="2"/>
  <c r="C79" i="2"/>
  <c r="B79" i="2"/>
  <c r="A79" i="2"/>
  <c r="N78" i="2"/>
  <c r="M78" i="2"/>
  <c r="L78" i="2"/>
  <c r="K78" i="2"/>
  <c r="J78" i="2"/>
  <c r="I78" i="2"/>
  <c r="H78" i="2"/>
  <c r="E78" i="2"/>
  <c r="D78" i="2"/>
  <c r="C78" i="2"/>
  <c r="B78" i="2"/>
  <c r="A78" i="2"/>
  <c r="N77" i="2"/>
  <c r="M77" i="2"/>
  <c r="L77" i="2"/>
  <c r="K77" i="2"/>
  <c r="J77" i="2"/>
  <c r="I77" i="2"/>
  <c r="H77" i="2"/>
  <c r="E77" i="2"/>
  <c r="D77" i="2"/>
  <c r="C77" i="2"/>
  <c r="B77" i="2"/>
  <c r="A77" i="2"/>
  <c r="N76" i="2"/>
  <c r="M76" i="2"/>
  <c r="L76" i="2"/>
  <c r="K76" i="2"/>
  <c r="J76" i="2"/>
  <c r="I76" i="2"/>
  <c r="H76" i="2"/>
  <c r="E76" i="2"/>
  <c r="D76" i="2"/>
  <c r="C76" i="2"/>
  <c r="B76" i="2"/>
  <c r="A76" i="2"/>
  <c r="N75" i="2"/>
  <c r="M75" i="2"/>
  <c r="L75" i="2"/>
  <c r="K75" i="2"/>
  <c r="J75" i="2"/>
  <c r="I75" i="2"/>
  <c r="H75" i="2"/>
  <c r="E75" i="2"/>
  <c r="D75" i="2"/>
  <c r="C75" i="2"/>
  <c r="B75" i="2"/>
  <c r="A75" i="2"/>
  <c r="N74" i="2"/>
  <c r="M74" i="2"/>
  <c r="L74" i="2"/>
  <c r="K74" i="2"/>
  <c r="J74" i="2"/>
  <c r="I74" i="2"/>
  <c r="H74" i="2"/>
  <c r="E74" i="2"/>
  <c r="D74" i="2"/>
  <c r="C74" i="2"/>
  <c r="B74" i="2"/>
  <c r="A74" i="2"/>
  <c r="N73" i="2"/>
  <c r="M73" i="2"/>
  <c r="L73" i="2"/>
  <c r="K73" i="2"/>
  <c r="J73" i="2"/>
  <c r="I73" i="2"/>
  <c r="H73" i="2"/>
  <c r="E73" i="2"/>
  <c r="D73" i="2"/>
  <c r="C73" i="2"/>
  <c r="B73" i="2"/>
  <c r="A73" i="2"/>
  <c r="N72" i="2"/>
  <c r="M72" i="2"/>
  <c r="L72" i="2"/>
  <c r="K72" i="2"/>
  <c r="J72" i="2"/>
  <c r="I72" i="2"/>
  <c r="H72" i="2"/>
  <c r="E72" i="2"/>
  <c r="D72" i="2"/>
  <c r="C72" i="2"/>
  <c r="B72" i="2"/>
  <c r="A72" i="2"/>
  <c r="N71" i="2"/>
  <c r="M71" i="2"/>
  <c r="L71" i="2"/>
  <c r="K71" i="2"/>
  <c r="J71" i="2"/>
  <c r="I71" i="2"/>
  <c r="H71" i="2"/>
  <c r="E71" i="2"/>
  <c r="D71" i="2"/>
  <c r="C71" i="2"/>
  <c r="B71" i="2"/>
  <c r="A71" i="2"/>
  <c r="N70" i="2"/>
  <c r="M70" i="2"/>
  <c r="L70" i="2"/>
  <c r="K70" i="2"/>
  <c r="J70" i="2"/>
  <c r="I70" i="2"/>
  <c r="H70" i="2"/>
  <c r="E70" i="2"/>
  <c r="D70" i="2"/>
  <c r="C70" i="2"/>
  <c r="B70" i="2"/>
  <c r="A70" i="2"/>
  <c r="N69" i="2"/>
  <c r="M69" i="2"/>
  <c r="L69" i="2"/>
  <c r="K69" i="2"/>
  <c r="J69" i="2"/>
  <c r="I69" i="2"/>
  <c r="H69" i="2"/>
  <c r="E69" i="2"/>
  <c r="D69" i="2"/>
  <c r="C69" i="2"/>
  <c r="B69" i="2"/>
  <c r="A69" i="2"/>
  <c r="N68" i="2"/>
  <c r="M68" i="2"/>
  <c r="L68" i="2"/>
  <c r="K68" i="2"/>
  <c r="J68" i="2"/>
  <c r="I68" i="2"/>
  <c r="H68" i="2"/>
  <c r="E68" i="2"/>
  <c r="D68" i="2"/>
  <c r="C68" i="2"/>
  <c r="B68" i="2"/>
  <c r="A68" i="2"/>
  <c r="N67" i="2"/>
  <c r="M67" i="2"/>
  <c r="L67" i="2"/>
  <c r="K67" i="2"/>
  <c r="J67" i="2"/>
  <c r="I67" i="2"/>
  <c r="H67" i="2"/>
  <c r="E67" i="2"/>
  <c r="D67" i="2"/>
  <c r="C67" i="2"/>
  <c r="B67" i="2"/>
  <c r="A67" i="2"/>
  <c r="N66" i="2"/>
  <c r="M66" i="2"/>
  <c r="L66" i="2"/>
  <c r="K66" i="2"/>
  <c r="J66" i="2"/>
  <c r="I66" i="2"/>
  <c r="H66" i="2"/>
  <c r="E66" i="2"/>
  <c r="D66" i="2"/>
  <c r="C66" i="2"/>
  <c r="B66" i="2"/>
  <c r="A66" i="2"/>
  <c r="N65" i="2"/>
  <c r="M65" i="2"/>
  <c r="L65" i="2"/>
  <c r="K65" i="2"/>
  <c r="J65" i="2"/>
  <c r="I65" i="2"/>
  <c r="H65" i="2"/>
  <c r="E65" i="2"/>
  <c r="D65" i="2"/>
  <c r="C65" i="2"/>
  <c r="B65" i="2"/>
  <c r="A65" i="2"/>
  <c r="N64" i="2"/>
  <c r="M64" i="2"/>
  <c r="L64" i="2"/>
  <c r="K64" i="2"/>
  <c r="J64" i="2"/>
  <c r="I64" i="2"/>
  <c r="H64" i="2"/>
  <c r="E64" i="2"/>
  <c r="D64" i="2"/>
  <c r="C64" i="2"/>
  <c r="B64" i="2"/>
  <c r="A64" i="2"/>
  <c r="N63" i="2"/>
  <c r="M63" i="2"/>
  <c r="L63" i="2"/>
  <c r="K63" i="2"/>
  <c r="J63" i="2"/>
  <c r="I63" i="2"/>
  <c r="H63" i="2"/>
  <c r="E63" i="2"/>
  <c r="D63" i="2"/>
  <c r="C63" i="2"/>
  <c r="B63" i="2"/>
  <c r="A63" i="2"/>
  <c r="N62" i="2"/>
  <c r="M62" i="2"/>
  <c r="L62" i="2"/>
  <c r="K62" i="2"/>
  <c r="J62" i="2"/>
  <c r="I62" i="2"/>
  <c r="H62" i="2"/>
  <c r="E62" i="2"/>
  <c r="D62" i="2"/>
  <c r="C62" i="2"/>
  <c r="B62" i="2"/>
  <c r="A62" i="2"/>
  <c r="N61" i="2"/>
  <c r="M61" i="2"/>
  <c r="L61" i="2"/>
  <c r="K61" i="2"/>
  <c r="J61" i="2"/>
  <c r="I61" i="2"/>
  <c r="H61" i="2"/>
  <c r="E61" i="2"/>
  <c r="D61" i="2"/>
  <c r="C61" i="2"/>
  <c r="B61" i="2"/>
  <c r="A61" i="2"/>
  <c r="N60" i="2"/>
  <c r="M60" i="2"/>
  <c r="L60" i="2"/>
  <c r="K60" i="2"/>
  <c r="J60" i="2"/>
  <c r="I60" i="2"/>
  <c r="H60" i="2"/>
  <c r="E60" i="2"/>
  <c r="D60" i="2"/>
  <c r="C60" i="2"/>
  <c r="B60" i="2"/>
  <c r="A60" i="2"/>
  <c r="N59" i="2"/>
  <c r="M59" i="2"/>
  <c r="L59" i="2"/>
  <c r="K59" i="2"/>
  <c r="J59" i="2"/>
  <c r="I59" i="2"/>
  <c r="H59" i="2"/>
  <c r="E59" i="2"/>
  <c r="D59" i="2"/>
  <c r="C59" i="2"/>
  <c r="B59" i="2"/>
  <c r="A59" i="2"/>
  <c r="N58" i="2"/>
  <c r="M58" i="2"/>
  <c r="L58" i="2"/>
  <c r="K58" i="2"/>
  <c r="J58" i="2"/>
  <c r="I58" i="2"/>
  <c r="H58" i="2"/>
  <c r="E58" i="2"/>
  <c r="D58" i="2"/>
  <c r="C58" i="2"/>
  <c r="B58" i="2"/>
  <c r="A58" i="2"/>
  <c r="N57" i="2"/>
  <c r="M57" i="2"/>
  <c r="L57" i="2"/>
  <c r="K57" i="2"/>
  <c r="J57" i="2"/>
  <c r="I57" i="2"/>
  <c r="H57" i="2"/>
  <c r="E57" i="2"/>
  <c r="D57" i="2"/>
  <c r="C57" i="2"/>
  <c r="B57" i="2"/>
  <c r="A57" i="2"/>
  <c r="N56" i="2"/>
  <c r="M56" i="2"/>
  <c r="L56" i="2"/>
  <c r="K56" i="2"/>
  <c r="J56" i="2"/>
  <c r="I56" i="2"/>
  <c r="H56" i="2"/>
  <c r="E56" i="2"/>
  <c r="D56" i="2"/>
  <c r="C56" i="2"/>
  <c r="B56" i="2"/>
  <c r="A56" i="2"/>
  <c r="N55" i="2"/>
  <c r="M55" i="2"/>
  <c r="L55" i="2"/>
  <c r="K55" i="2"/>
  <c r="J55" i="2"/>
  <c r="I55" i="2"/>
  <c r="H55" i="2"/>
  <c r="E55" i="2"/>
  <c r="D55" i="2"/>
  <c r="C55" i="2"/>
  <c r="B55" i="2"/>
  <c r="A55" i="2"/>
  <c r="N54" i="2"/>
  <c r="M54" i="2"/>
  <c r="L54" i="2"/>
  <c r="K54" i="2"/>
  <c r="J54" i="2"/>
  <c r="I54" i="2"/>
  <c r="H54" i="2"/>
  <c r="E54" i="2"/>
  <c r="D54" i="2"/>
  <c r="C54" i="2"/>
  <c r="B54" i="2"/>
  <c r="A54" i="2"/>
  <c r="N53" i="2"/>
  <c r="M53" i="2"/>
  <c r="L53" i="2"/>
  <c r="K53" i="2"/>
  <c r="J53" i="2"/>
  <c r="I53" i="2"/>
  <c r="H53" i="2"/>
  <c r="E53" i="2"/>
  <c r="D53" i="2"/>
  <c r="C53" i="2"/>
  <c r="B53" i="2"/>
  <c r="A53" i="2"/>
  <c r="N52" i="2"/>
  <c r="M52" i="2"/>
  <c r="L52" i="2"/>
  <c r="K52" i="2"/>
  <c r="J52" i="2"/>
  <c r="I52" i="2"/>
  <c r="H52" i="2"/>
  <c r="E52" i="2"/>
  <c r="D52" i="2"/>
  <c r="C52" i="2"/>
  <c r="B52" i="2"/>
  <c r="A52" i="2"/>
  <c r="N51" i="2"/>
  <c r="M51" i="2"/>
  <c r="L51" i="2"/>
  <c r="K51" i="2"/>
  <c r="J51" i="2"/>
  <c r="I51" i="2"/>
  <c r="H51" i="2"/>
  <c r="E51" i="2"/>
  <c r="D51" i="2"/>
  <c r="C51" i="2"/>
  <c r="B51" i="2"/>
  <c r="A51" i="2"/>
  <c r="N50" i="2"/>
  <c r="M50" i="2"/>
  <c r="L50" i="2"/>
  <c r="K50" i="2"/>
  <c r="J50" i="2"/>
  <c r="I50" i="2"/>
  <c r="H50" i="2"/>
  <c r="E50" i="2"/>
  <c r="D50" i="2"/>
  <c r="C50" i="2"/>
  <c r="B50" i="2"/>
  <c r="A50" i="2"/>
  <c r="N49" i="2"/>
  <c r="M49" i="2"/>
  <c r="L49" i="2"/>
  <c r="K49" i="2"/>
  <c r="J49" i="2"/>
  <c r="I49" i="2"/>
  <c r="H49" i="2"/>
  <c r="E49" i="2"/>
  <c r="D49" i="2"/>
  <c r="C49" i="2"/>
  <c r="B49" i="2"/>
  <c r="A49" i="2"/>
  <c r="N48" i="2"/>
  <c r="M48" i="2"/>
  <c r="L48" i="2"/>
  <c r="K48" i="2"/>
  <c r="J48" i="2"/>
  <c r="I48" i="2"/>
  <c r="H48" i="2"/>
  <c r="E48" i="2"/>
  <c r="D48" i="2"/>
  <c r="C48" i="2"/>
  <c r="B48" i="2"/>
  <c r="A48" i="2"/>
  <c r="N47" i="2"/>
  <c r="M47" i="2"/>
  <c r="L47" i="2"/>
  <c r="K47" i="2"/>
  <c r="J47" i="2"/>
  <c r="I47" i="2"/>
  <c r="H47" i="2"/>
  <c r="E47" i="2"/>
  <c r="D47" i="2"/>
  <c r="C47" i="2"/>
  <c r="B47" i="2"/>
  <c r="A47" i="2"/>
  <c r="N46" i="2"/>
  <c r="M46" i="2"/>
  <c r="L46" i="2"/>
  <c r="K46" i="2"/>
  <c r="J46" i="2"/>
  <c r="I46" i="2"/>
  <c r="H46" i="2"/>
  <c r="E46" i="2"/>
  <c r="D46" i="2"/>
  <c r="C46" i="2"/>
  <c r="B46" i="2"/>
  <c r="A46" i="2"/>
  <c r="N45" i="2"/>
  <c r="M45" i="2"/>
  <c r="L45" i="2"/>
  <c r="K45" i="2"/>
  <c r="J45" i="2"/>
  <c r="I45" i="2"/>
  <c r="H45" i="2"/>
  <c r="E45" i="2"/>
  <c r="D45" i="2"/>
  <c r="C45" i="2"/>
  <c r="B45" i="2"/>
  <c r="A45" i="2"/>
  <c r="N44" i="2"/>
  <c r="M44" i="2"/>
  <c r="L44" i="2"/>
  <c r="K44" i="2"/>
  <c r="J44" i="2"/>
  <c r="I44" i="2"/>
  <c r="H44" i="2"/>
  <c r="E44" i="2"/>
  <c r="D44" i="2"/>
  <c r="C44" i="2"/>
  <c r="B44" i="2"/>
  <c r="A44" i="2"/>
  <c r="N43" i="2"/>
  <c r="M43" i="2"/>
  <c r="L43" i="2"/>
  <c r="K43" i="2"/>
  <c r="J43" i="2"/>
  <c r="I43" i="2"/>
  <c r="H43" i="2"/>
  <c r="E43" i="2"/>
  <c r="D43" i="2"/>
  <c r="C43" i="2"/>
  <c r="B43" i="2"/>
  <c r="A43" i="2"/>
  <c r="N42" i="2"/>
  <c r="M42" i="2"/>
  <c r="L42" i="2"/>
  <c r="K42" i="2"/>
  <c r="J42" i="2"/>
  <c r="I42" i="2"/>
  <c r="H42" i="2"/>
  <c r="E42" i="2"/>
  <c r="D42" i="2"/>
  <c r="C42" i="2"/>
  <c r="B42" i="2"/>
  <c r="A42" i="2"/>
  <c r="N41" i="2"/>
  <c r="M41" i="2"/>
  <c r="L41" i="2"/>
  <c r="K41" i="2"/>
  <c r="J41" i="2"/>
  <c r="I41" i="2"/>
  <c r="H41" i="2"/>
  <c r="E41" i="2"/>
  <c r="D41" i="2"/>
  <c r="C41" i="2"/>
  <c r="B41" i="2"/>
  <c r="A41" i="2"/>
  <c r="N40" i="2"/>
  <c r="M40" i="2"/>
  <c r="L40" i="2"/>
  <c r="K40" i="2"/>
  <c r="J40" i="2"/>
  <c r="I40" i="2"/>
  <c r="H40" i="2"/>
  <c r="E40" i="2"/>
  <c r="D40" i="2"/>
  <c r="C40" i="2"/>
  <c r="B40" i="2"/>
  <c r="A40" i="2"/>
  <c r="N39" i="2"/>
  <c r="M39" i="2"/>
  <c r="L39" i="2"/>
  <c r="K39" i="2"/>
  <c r="J39" i="2"/>
  <c r="I39" i="2"/>
  <c r="H39" i="2"/>
  <c r="E39" i="2"/>
  <c r="D39" i="2"/>
  <c r="C39" i="2"/>
  <c r="B39" i="2"/>
  <c r="A39" i="2"/>
  <c r="N38" i="2"/>
  <c r="M38" i="2"/>
  <c r="L38" i="2"/>
  <c r="K38" i="2"/>
  <c r="J38" i="2"/>
  <c r="I38" i="2"/>
  <c r="H38" i="2"/>
  <c r="E38" i="2"/>
  <c r="D38" i="2"/>
  <c r="C38" i="2"/>
  <c r="B38" i="2"/>
  <c r="A38" i="2"/>
  <c r="N37" i="2"/>
  <c r="M37" i="2"/>
  <c r="L37" i="2"/>
  <c r="K37" i="2"/>
  <c r="J37" i="2"/>
  <c r="I37" i="2"/>
  <c r="H37" i="2"/>
  <c r="E37" i="2"/>
  <c r="D37" i="2"/>
  <c r="C37" i="2"/>
  <c r="B37" i="2"/>
  <c r="A37" i="2"/>
  <c r="N36" i="2"/>
  <c r="M36" i="2"/>
  <c r="L36" i="2"/>
  <c r="K36" i="2"/>
  <c r="J36" i="2"/>
  <c r="I36" i="2"/>
  <c r="H36" i="2"/>
  <c r="E36" i="2"/>
  <c r="D36" i="2"/>
  <c r="C36" i="2"/>
  <c r="B36" i="2"/>
  <c r="A36" i="2"/>
  <c r="N35" i="2"/>
  <c r="M35" i="2"/>
  <c r="L35" i="2"/>
  <c r="K35" i="2"/>
  <c r="J35" i="2"/>
  <c r="I35" i="2"/>
  <c r="H35" i="2"/>
  <c r="E35" i="2"/>
  <c r="D35" i="2"/>
  <c r="C35" i="2"/>
  <c r="B35" i="2"/>
  <c r="A35" i="2"/>
  <c r="N34" i="2"/>
  <c r="M34" i="2"/>
  <c r="L34" i="2"/>
  <c r="K34" i="2"/>
  <c r="J34" i="2"/>
  <c r="I34" i="2"/>
  <c r="H34" i="2"/>
  <c r="E34" i="2"/>
  <c r="D34" i="2"/>
  <c r="C34" i="2"/>
  <c r="B34" i="2"/>
  <c r="A34" i="2"/>
  <c r="N33" i="2"/>
  <c r="M33" i="2"/>
  <c r="L33" i="2"/>
  <c r="K33" i="2"/>
  <c r="J33" i="2"/>
  <c r="I33" i="2"/>
  <c r="H33" i="2"/>
  <c r="E33" i="2"/>
  <c r="D33" i="2"/>
  <c r="C33" i="2"/>
  <c r="B33" i="2"/>
  <c r="A33" i="2"/>
  <c r="N32" i="2"/>
  <c r="M32" i="2"/>
  <c r="L32" i="2"/>
  <c r="K32" i="2"/>
  <c r="J32" i="2"/>
  <c r="I32" i="2"/>
  <c r="H32" i="2"/>
  <c r="E32" i="2"/>
  <c r="D32" i="2"/>
  <c r="C32" i="2"/>
  <c r="B32" i="2"/>
  <c r="A32" i="2"/>
  <c r="N31" i="2"/>
  <c r="M31" i="2"/>
  <c r="L31" i="2"/>
  <c r="K31" i="2"/>
  <c r="J31" i="2"/>
  <c r="I31" i="2"/>
  <c r="H31" i="2"/>
  <c r="E31" i="2"/>
  <c r="D31" i="2"/>
  <c r="C31" i="2"/>
  <c r="B31" i="2"/>
  <c r="A31" i="2"/>
  <c r="N30" i="2"/>
  <c r="M30" i="2"/>
  <c r="L30" i="2"/>
  <c r="K30" i="2"/>
  <c r="J30" i="2"/>
  <c r="I30" i="2"/>
  <c r="H30" i="2"/>
  <c r="E30" i="2"/>
  <c r="D30" i="2"/>
  <c r="C30" i="2"/>
  <c r="B30" i="2"/>
  <c r="A30" i="2"/>
  <c r="N29" i="2"/>
  <c r="M29" i="2"/>
  <c r="L29" i="2"/>
  <c r="K29" i="2"/>
  <c r="J29" i="2"/>
  <c r="I29" i="2"/>
  <c r="H29" i="2"/>
  <c r="E29" i="2"/>
  <c r="D29" i="2"/>
  <c r="C29" i="2"/>
  <c r="B29" i="2"/>
  <c r="A29" i="2"/>
  <c r="N28" i="2"/>
  <c r="M28" i="2"/>
  <c r="L28" i="2"/>
  <c r="K28" i="2"/>
  <c r="J28" i="2"/>
  <c r="I28" i="2"/>
  <c r="H28" i="2"/>
  <c r="F28" i="2"/>
  <c r="E28" i="2"/>
  <c r="D28" i="2"/>
  <c r="C28" i="2"/>
  <c r="B28" i="2"/>
  <c r="A28" i="2"/>
  <c r="N27" i="2"/>
  <c r="M27" i="2"/>
  <c r="L27" i="2"/>
  <c r="K27" i="2"/>
  <c r="J27" i="2"/>
  <c r="I27" i="2"/>
  <c r="H27" i="2"/>
  <c r="E27" i="2"/>
  <c r="D27" i="2"/>
  <c r="C27" i="2"/>
  <c r="B27" i="2"/>
  <c r="A27" i="2"/>
  <c r="N26" i="2"/>
  <c r="M26" i="2"/>
  <c r="L26" i="2"/>
  <c r="K26" i="2"/>
  <c r="J26" i="2"/>
  <c r="I26" i="2"/>
  <c r="H26" i="2"/>
  <c r="F26" i="2"/>
  <c r="E26" i="2"/>
  <c r="D26" i="2"/>
  <c r="C26" i="2"/>
  <c r="B26" i="2"/>
  <c r="A26" i="2"/>
  <c r="N25" i="2"/>
  <c r="M25" i="2"/>
  <c r="L25" i="2"/>
  <c r="K25" i="2"/>
  <c r="J25" i="2"/>
  <c r="I25" i="2"/>
  <c r="H25" i="2"/>
  <c r="F25" i="2"/>
  <c r="E25" i="2"/>
  <c r="D25" i="2"/>
  <c r="C25" i="2"/>
  <c r="B25" i="2"/>
  <c r="A25" i="2"/>
  <c r="N24" i="2"/>
  <c r="M24" i="2"/>
  <c r="L24" i="2"/>
  <c r="K24" i="2"/>
  <c r="J24" i="2"/>
  <c r="I24" i="2"/>
  <c r="H24" i="2"/>
  <c r="B16" i="2" s="1"/>
  <c r="F24" i="2"/>
  <c r="E24" i="2"/>
  <c r="D24" i="2"/>
  <c r="C24" i="2"/>
  <c r="B24" i="2"/>
  <c r="A24" i="2"/>
  <c r="N23" i="2"/>
  <c r="M23" i="2"/>
  <c r="L23" i="2"/>
  <c r="K23" i="2"/>
  <c r="J23" i="2"/>
  <c r="I23" i="2"/>
  <c r="H23" i="2"/>
  <c r="F23" i="2"/>
  <c r="E23" i="2"/>
  <c r="D23" i="2"/>
  <c r="C23" i="2"/>
  <c r="B23" i="2"/>
  <c r="A23" i="2"/>
  <c r="N22" i="2"/>
  <c r="M22" i="2"/>
  <c r="L22" i="2"/>
  <c r="K22" i="2"/>
  <c r="J22" i="2"/>
  <c r="I22" i="2"/>
  <c r="H22" i="2"/>
  <c r="F22" i="2"/>
  <c r="E22" i="2"/>
  <c r="D22" i="2"/>
  <c r="C22" i="2"/>
  <c r="B22" i="2"/>
  <c r="A22" i="2"/>
  <c r="N21" i="2"/>
  <c r="M21" i="2"/>
  <c r="L21" i="2"/>
  <c r="K21" i="2"/>
  <c r="J21" i="2"/>
  <c r="I21" i="2"/>
  <c r="H21" i="2"/>
  <c r="F21" i="2"/>
  <c r="E21" i="2"/>
  <c r="D21" i="2"/>
  <c r="C21" i="2"/>
  <c r="B21" i="2"/>
  <c r="A21" i="2"/>
  <c r="N20" i="2"/>
  <c r="M20" i="2"/>
  <c r="L20" i="2"/>
  <c r="K20" i="2"/>
  <c r="J20" i="2"/>
  <c r="I20" i="2"/>
  <c r="H20" i="2"/>
  <c r="F20" i="2"/>
  <c r="E20" i="2"/>
  <c r="D20" i="2"/>
  <c r="C20" i="2"/>
  <c r="B20" i="2"/>
  <c r="A20" i="2"/>
  <c r="M15" i="2"/>
  <c r="M14" i="2"/>
  <c r="M11" i="2"/>
  <c r="C160" i="1"/>
  <c r="N159" i="1"/>
  <c r="M159" i="1"/>
  <c r="L159" i="1"/>
  <c r="K159" i="1"/>
  <c r="J159" i="1"/>
  <c r="I159" i="1"/>
  <c r="H159" i="1"/>
  <c r="F159" i="1"/>
  <c r="E159" i="1"/>
  <c r="D159" i="1"/>
  <c r="C159" i="1"/>
  <c r="B159" i="1"/>
  <c r="A159" i="1"/>
  <c r="N158" i="1"/>
  <c r="M158" i="1"/>
  <c r="L158" i="1"/>
  <c r="K158" i="1"/>
  <c r="J158" i="1"/>
  <c r="I158" i="1"/>
  <c r="H158" i="1"/>
  <c r="F158" i="1"/>
  <c r="E158" i="1"/>
  <c r="D158" i="1"/>
  <c r="C158" i="1"/>
  <c r="B158" i="1"/>
  <c r="A158" i="1"/>
  <c r="N157" i="1"/>
  <c r="M157" i="1"/>
  <c r="L157" i="1"/>
  <c r="K157" i="1"/>
  <c r="J157" i="1"/>
  <c r="I157" i="1"/>
  <c r="H157" i="1"/>
  <c r="F157" i="1"/>
  <c r="E157" i="1"/>
  <c r="D157" i="1"/>
  <c r="C157" i="1"/>
  <c r="B157" i="1"/>
  <c r="A157" i="1"/>
  <c r="N156" i="1"/>
  <c r="M156" i="1"/>
  <c r="L156" i="1"/>
  <c r="K156" i="1"/>
  <c r="J156" i="1"/>
  <c r="I156" i="1"/>
  <c r="H156" i="1"/>
  <c r="F156" i="1"/>
  <c r="E156" i="1"/>
  <c r="D156" i="1"/>
  <c r="C156" i="1"/>
  <c r="B156" i="1"/>
  <c r="A156" i="1"/>
  <c r="N155" i="1"/>
  <c r="M155" i="1"/>
  <c r="L155" i="1"/>
  <c r="K155" i="1"/>
  <c r="J155" i="1"/>
  <c r="I155" i="1"/>
  <c r="H155" i="1"/>
  <c r="F155" i="1"/>
  <c r="E155" i="1"/>
  <c r="D155" i="1"/>
  <c r="C155" i="1"/>
  <c r="B155" i="1"/>
  <c r="A155" i="1"/>
  <c r="N154" i="1"/>
  <c r="M154" i="1"/>
  <c r="L154" i="1"/>
  <c r="K154" i="1"/>
  <c r="J154" i="1"/>
  <c r="I154" i="1"/>
  <c r="H154" i="1"/>
  <c r="F154" i="1"/>
  <c r="E154" i="1"/>
  <c r="D154" i="1"/>
  <c r="C154" i="1"/>
  <c r="B154" i="1"/>
  <c r="A154" i="1"/>
  <c r="N153" i="1"/>
  <c r="M153" i="1"/>
  <c r="L153" i="1"/>
  <c r="K153" i="1"/>
  <c r="J153" i="1"/>
  <c r="I153" i="1"/>
  <c r="H153" i="1"/>
  <c r="F153" i="1"/>
  <c r="E153" i="1"/>
  <c r="D153" i="1"/>
  <c r="C153" i="1"/>
  <c r="B153" i="1"/>
  <c r="A153" i="1"/>
  <c r="N152" i="1"/>
  <c r="M152" i="1"/>
  <c r="L152" i="1"/>
  <c r="K152" i="1"/>
  <c r="J152" i="1"/>
  <c r="I152" i="1"/>
  <c r="H152" i="1"/>
  <c r="F152" i="1"/>
  <c r="E152" i="1"/>
  <c r="D152" i="1"/>
  <c r="C152" i="1"/>
  <c r="B152" i="1"/>
  <c r="A152" i="1"/>
  <c r="N151" i="1"/>
  <c r="M151" i="1"/>
  <c r="L151" i="1"/>
  <c r="K151" i="1"/>
  <c r="J151" i="1"/>
  <c r="I151" i="1"/>
  <c r="H151" i="1"/>
  <c r="F151" i="1"/>
  <c r="E151" i="1"/>
  <c r="D151" i="1"/>
  <c r="C151" i="1"/>
  <c r="B151" i="1"/>
  <c r="A151" i="1"/>
  <c r="N150" i="1"/>
  <c r="M150" i="1"/>
  <c r="L150" i="1"/>
  <c r="K150" i="1"/>
  <c r="J150" i="1"/>
  <c r="I150" i="1"/>
  <c r="H150" i="1"/>
  <c r="F150" i="1"/>
  <c r="E150" i="1"/>
  <c r="D150" i="1"/>
  <c r="C150" i="1"/>
  <c r="B150" i="1"/>
  <c r="A150" i="1"/>
  <c r="N149" i="1"/>
  <c r="M149" i="1"/>
  <c r="L149" i="1"/>
  <c r="K149" i="1"/>
  <c r="J149" i="1"/>
  <c r="I149" i="1"/>
  <c r="H149" i="1"/>
  <c r="F149" i="1"/>
  <c r="E149" i="1"/>
  <c r="D149" i="1"/>
  <c r="C149" i="1"/>
  <c r="B149" i="1"/>
  <c r="A149" i="1"/>
  <c r="N148" i="1"/>
  <c r="M148" i="1"/>
  <c r="L148" i="1"/>
  <c r="K148" i="1"/>
  <c r="J148" i="1"/>
  <c r="I148" i="1"/>
  <c r="H148" i="1"/>
  <c r="F148" i="1"/>
  <c r="E148" i="1"/>
  <c r="D148" i="1"/>
  <c r="C148" i="1"/>
  <c r="B148" i="1"/>
  <c r="A148" i="1"/>
  <c r="N147" i="1"/>
  <c r="M147" i="1"/>
  <c r="L147" i="1"/>
  <c r="K147" i="1"/>
  <c r="J147" i="1"/>
  <c r="I147" i="1"/>
  <c r="H147" i="1"/>
  <c r="F147" i="1"/>
  <c r="E147" i="1"/>
  <c r="D147" i="1"/>
  <c r="C147" i="1"/>
  <c r="B147" i="1"/>
  <c r="A147" i="1"/>
  <c r="N146" i="1"/>
  <c r="M146" i="1"/>
  <c r="L146" i="1"/>
  <c r="K146" i="1"/>
  <c r="J146" i="1"/>
  <c r="I146" i="1"/>
  <c r="H146" i="1"/>
  <c r="F146" i="1"/>
  <c r="E146" i="1"/>
  <c r="D146" i="1"/>
  <c r="C146" i="1"/>
  <c r="B146" i="1"/>
  <c r="A146" i="1"/>
  <c r="N145" i="1"/>
  <c r="M145" i="1"/>
  <c r="L145" i="1"/>
  <c r="K145" i="1"/>
  <c r="J145" i="1"/>
  <c r="I145" i="1"/>
  <c r="H145" i="1"/>
  <c r="F145" i="1"/>
  <c r="E145" i="1"/>
  <c r="D145" i="1"/>
  <c r="C145" i="1"/>
  <c r="B145" i="1"/>
  <c r="A145" i="1"/>
  <c r="N144" i="1"/>
  <c r="M144" i="1"/>
  <c r="L144" i="1"/>
  <c r="K144" i="1"/>
  <c r="J144" i="1"/>
  <c r="I144" i="1"/>
  <c r="H144" i="1"/>
  <c r="F144" i="1"/>
  <c r="E144" i="1"/>
  <c r="D144" i="1"/>
  <c r="C144" i="1"/>
  <c r="B144" i="1"/>
  <c r="A144" i="1"/>
  <c r="N143" i="1"/>
  <c r="M143" i="1"/>
  <c r="L143" i="1"/>
  <c r="K143" i="1"/>
  <c r="J143" i="1"/>
  <c r="I143" i="1"/>
  <c r="H143" i="1"/>
  <c r="F143" i="1"/>
  <c r="E143" i="1"/>
  <c r="D143" i="1"/>
  <c r="C143" i="1"/>
  <c r="B143" i="1"/>
  <c r="A143" i="1"/>
  <c r="N142" i="1"/>
  <c r="M142" i="1"/>
  <c r="L142" i="1"/>
  <c r="K142" i="1"/>
  <c r="J142" i="1"/>
  <c r="I142" i="1"/>
  <c r="H142" i="1"/>
  <c r="F142" i="1"/>
  <c r="E142" i="1"/>
  <c r="D142" i="1"/>
  <c r="C142" i="1"/>
  <c r="B142" i="1"/>
  <c r="A142" i="1"/>
  <c r="N141" i="1"/>
  <c r="M141" i="1"/>
  <c r="L141" i="1"/>
  <c r="K141" i="1"/>
  <c r="J141" i="1"/>
  <c r="I141" i="1"/>
  <c r="H141" i="1"/>
  <c r="F141" i="1"/>
  <c r="E141" i="1"/>
  <c r="D141" i="1"/>
  <c r="C141" i="1"/>
  <c r="B141" i="1"/>
  <c r="A141" i="1"/>
  <c r="N140" i="1"/>
  <c r="M140" i="1"/>
  <c r="L140" i="1"/>
  <c r="K140" i="1"/>
  <c r="J140" i="1"/>
  <c r="I140" i="1"/>
  <c r="H140" i="1"/>
  <c r="F140" i="1"/>
  <c r="E140" i="1"/>
  <c r="D140" i="1"/>
  <c r="C140" i="1"/>
  <c r="B140" i="1"/>
  <c r="A140" i="1"/>
  <c r="N139" i="1"/>
  <c r="M139" i="1"/>
  <c r="L139" i="1"/>
  <c r="K139" i="1"/>
  <c r="J139" i="1"/>
  <c r="I139" i="1"/>
  <c r="H139" i="1"/>
  <c r="F139" i="1"/>
  <c r="E139" i="1"/>
  <c r="D139" i="1"/>
  <c r="C139" i="1"/>
  <c r="B139" i="1"/>
  <c r="A139" i="1"/>
  <c r="N138" i="1"/>
  <c r="M138" i="1"/>
  <c r="L138" i="1"/>
  <c r="K138" i="1"/>
  <c r="J138" i="1"/>
  <c r="I138" i="1"/>
  <c r="H138" i="1"/>
  <c r="F138" i="1"/>
  <c r="E138" i="1"/>
  <c r="D138" i="1"/>
  <c r="C138" i="1"/>
  <c r="B138" i="1"/>
  <c r="A138" i="1"/>
  <c r="N137" i="1"/>
  <c r="M137" i="1"/>
  <c r="L137" i="1"/>
  <c r="K137" i="1"/>
  <c r="J137" i="1"/>
  <c r="I137" i="1"/>
  <c r="H137" i="1"/>
  <c r="F137" i="1"/>
  <c r="E137" i="1"/>
  <c r="D137" i="1"/>
  <c r="C137" i="1"/>
  <c r="B137" i="1"/>
  <c r="A137" i="1"/>
  <c r="N136" i="1"/>
  <c r="M136" i="1"/>
  <c r="L136" i="1"/>
  <c r="K136" i="1"/>
  <c r="J136" i="1"/>
  <c r="I136" i="1"/>
  <c r="H136" i="1"/>
  <c r="F136" i="1"/>
  <c r="E136" i="1"/>
  <c r="D136" i="1"/>
  <c r="C136" i="1"/>
  <c r="B136" i="1"/>
  <c r="A136" i="1"/>
  <c r="N135" i="1"/>
  <c r="M135" i="1"/>
  <c r="L135" i="1"/>
  <c r="K135" i="1"/>
  <c r="J135" i="1"/>
  <c r="I135" i="1"/>
  <c r="H135" i="1"/>
  <c r="F135" i="1"/>
  <c r="E135" i="1"/>
  <c r="D135" i="1"/>
  <c r="C135" i="1"/>
  <c r="B135" i="1"/>
  <c r="A135" i="1"/>
  <c r="N134" i="1"/>
  <c r="M134" i="1"/>
  <c r="L134" i="1"/>
  <c r="K134" i="1"/>
  <c r="J134" i="1"/>
  <c r="I134" i="1"/>
  <c r="H134" i="1"/>
  <c r="F134" i="1"/>
  <c r="E134" i="1"/>
  <c r="D134" i="1"/>
  <c r="C134" i="1"/>
  <c r="B134" i="1"/>
  <c r="A134" i="1"/>
  <c r="N133" i="1"/>
  <c r="M133" i="1"/>
  <c r="L133" i="1"/>
  <c r="K133" i="1"/>
  <c r="J133" i="1"/>
  <c r="I133" i="1"/>
  <c r="H133" i="1"/>
  <c r="F133" i="1"/>
  <c r="E133" i="1"/>
  <c r="D133" i="1"/>
  <c r="C133" i="1"/>
  <c r="B133" i="1"/>
  <c r="A133" i="1"/>
  <c r="N132" i="1"/>
  <c r="M132" i="1"/>
  <c r="L132" i="1"/>
  <c r="K132" i="1"/>
  <c r="J132" i="1"/>
  <c r="I132" i="1"/>
  <c r="H132" i="1"/>
  <c r="F132" i="1"/>
  <c r="E132" i="1"/>
  <c r="D132" i="1"/>
  <c r="C132" i="1"/>
  <c r="B132" i="1"/>
  <c r="A132" i="1"/>
  <c r="N131" i="1"/>
  <c r="M131" i="1"/>
  <c r="L131" i="1"/>
  <c r="K131" i="1"/>
  <c r="J131" i="1"/>
  <c r="I131" i="1"/>
  <c r="H131" i="1"/>
  <c r="F131" i="1"/>
  <c r="E131" i="1"/>
  <c r="D131" i="1"/>
  <c r="C131" i="1"/>
  <c r="B131" i="1"/>
  <c r="A131" i="1"/>
  <c r="N130" i="1"/>
  <c r="M130" i="1"/>
  <c r="L130" i="1"/>
  <c r="K130" i="1"/>
  <c r="J130" i="1"/>
  <c r="I130" i="1"/>
  <c r="H130" i="1"/>
  <c r="F130" i="1"/>
  <c r="E130" i="1"/>
  <c r="D130" i="1"/>
  <c r="C130" i="1"/>
  <c r="B130" i="1"/>
  <c r="A130" i="1"/>
  <c r="N129" i="1"/>
  <c r="M129" i="1"/>
  <c r="L129" i="1"/>
  <c r="K129" i="1"/>
  <c r="J129" i="1"/>
  <c r="I129" i="1"/>
  <c r="H129" i="1"/>
  <c r="F129" i="1"/>
  <c r="E129" i="1"/>
  <c r="D129" i="1"/>
  <c r="C129" i="1"/>
  <c r="B129" i="1"/>
  <c r="A129" i="1"/>
  <c r="N128" i="1"/>
  <c r="M128" i="1"/>
  <c r="L128" i="1"/>
  <c r="K128" i="1"/>
  <c r="J128" i="1"/>
  <c r="I128" i="1"/>
  <c r="H128" i="1"/>
  <c r="F128" i="1"/>
  <c r="E128" i="1"/>
  <c r="D128" i="1"/>
  <c r="C128" i="1"/>
  <c r="B128" i="1"/>
  <c r="A128" i="1"/>
  <c r="N127" i="1"/>
  <c r="M127" i="1"/>
  <c r="L127" i="1"/>
  <c r="K127" i="1"/>
  <c r="J127" i="1"/>
  <c r="I127" i="1"/>
  <c r="H127" i="1"/>
  <c r="F127" i="1"/>
  <c r="E127" i="1"/>
  <c r="D127" i="1"/>
  <c r="C127" i="1"/>
  <c r="B127" i="1"/>
  <c r="A127" i="1"/>
  <c r="N126" i="1"/>
  <c r="M126" i="1"/>
  <c r="L126" i="1"/>
  <c r="K126" i="1"/>
  <c r="J126" i="1"/>
  <c r="I126" i="1"/>
  <c r="H126" i="1"/>
  <c r="F126" i="1"/>
  <c r="E126" i="1"/>
  <c r="D126" i="1"/>
  <c r="C126" i="1"/>
  <c r="B126" i="1"/>
  <c r="A126" i="1"/>
  <c r="N125" i="1"/>
  <c r="M125" i="1"/>
  <c r="L125" i="1"/>
  <c r="K125" i="1"/>
  <c r="J125" i="1"/>
  <c r="I125" i="1"/>
  <c r="H125" i="1"/>
  <c r="F125" i="1"/>
  <c r="E125" i="1"/>
  <c r="D125" i="1"/>
  <c r="C125" i="1"/>
  <c r="B125" i="1"/>
  <c r="A125" i="1"/>
  <c r="N124" i="1"/>
  <c r="M124" i="1"/>
  <c r="L124" i="1"/>
  <c r="K124" i="1"/>
  <c r="J124" i="1"/>
  <c r="I124" i="1"/>
  <c r="H124" i="1"/>
  <c r="F124" i="1"/>
  <c r="E124" i="1"/>
  <c r="D124" i="1"/>
  <c r="C124" i="1"/>
  <c r="B124" i="1"/>
  <c r="A124" i="1"/>
  <c r="N123" i="1"/>
  <c r="M123" i="1"/>
  <c r="L123" i="1"/>
  <c r="K123" i="1"/>
  <c r="J123" i="1"/>
  <c r="I123" i="1"/>
  <c r="H123" i="1"/>
  <c r="F123" i="1"/>
  <c r="E123" i="1"/>
  <c r="D123" i="1"/>
  <c r="C123" i="1"/>
  <c r="B123" i="1"/>
  <c r="A123" i="1"/>
  <c r="N122" i="1"/>
  <c r="M122" i="1"/>
  <c r="L122" i="1"/>
  <c r="K122" i="1"/>
  <c r="J122" i="1"/>
  <c r="I122" i="1"/>
  <c r="H122" i="1"/>
  <c r="F122" i="1"/>
  <c r="E122" i="1"/>
  <c r="D122" i="1"/>
  <c r="C122" i="1"/>
  <c r="B122" i="1"/>
  <c r="A122" i="1"/>
  <c r="N121" i="1"/>
  <c r="M121" i="1"/>
  <c r="L121" i="1"/>
  <c r="K121" i="1"/>
  <c r="J121" i="1"/>
  <c r="I121" i="1"/>
  <c r="H121" i="1"/>
  <c r="F121" i="1"/>
  <c r="E121" i="1"/>
  <c r="D121" i="1"/>
  <c r="C121" i="1"/>
  <c r="B121" i="1"/>
  <c r="A121" i="1"/>
  <c r="N120" i="1"/>
  <c r="M120" i="1"/>
  <c r="L120" i="1"/>
  <c r="K120" i="1"/>
  <c r="J120" i="1"/>
  <c r="I120" i="1"/>
  <c r="H120" i="1"/>
  <c r="F120" i="1"/>
  <c r="E120" i="1"/>
  <c r="D120" i="1"/>
  <c r="C120" i="1"/>
  <c r="B120" i="1"/>
  <c r="A120" i="1"/>
  <c r="N119" i="1"/>
  <c r="M119" i="1"/>
  <c r="L119" i="1"/>
  <c r="K119" i="1"/>
  <c r="J119" i="1"/>
  <c r="I119" i="1"/>
  <c r="H119" i="1"/>
  <c r="F119" i="1"/>
  <c r="E119" i="1"/>
  <c r="D119" i="1"/>
  <c r="C119" i="1"/>
  <c r="B119" i="1"/>
  <c r="A119" i="1"/>
  <c r="N118" i="1"/>
  <c r="M118" i="1"/>
  <c r="L118" i="1"/>
  <c r="K118" i="1"/>
  <c r="J118" i="1"/>
  <c r="I118" i="1"/>
  <c r="H118" i="1"/>
  <c r="F118" i="1"/>
  <c r="E118" i="1"/>
  <c r="D118" i="1"/>
  <c r="C118" i="1"/>
  <c r="B118" i="1"/>
  <c r="A118" i="1"/>
  <c r="N117" i="1"/>
  <c r="M117" i="1"/>
  <c r="L117" i="1"/>
  <c r="K117" i="1"/>
  <c r="J117" i="1"/>
  <c r="I117" i="1"/>
  <c r="H117" i="1"/>
  <c r="F117" i="1"/>
  <c r="E117" i="1"/>
  <c r="D117" i="1"/>
  <c r="C117" i="1"/>
  <c r="B117" i="1"/>
  <c r="A117" i="1"/>
  <c r="N116" i="1"/>
  <c r="M116" i="1"/>
  <c r="L116" i="1"/>
  <c r="K116" i="1"/>
  <c r="J116" i="1"/>
  <c r="I116" i="1"/>
  <c r="H116" i="1"/>
  <c r="F116" i="1"/>
  <c r="E116" i="1"/>
  <c r="D116" i="1"/>
  <c r="C116" i="1"/>
  <c r="B116" i="1"/>
  <c r="A116" i="1"/>
  <c r="N115" i="1"/>
  <c r="M115" i="1"/>
  <c r="L115" i="1"/>
  <c r="K115" i="1"/>
  <c r="J115" i="1"/>
  <c r="I115" i="1"/>
  <c r="H115" i="1"/>
  <c r="F115" i="1"/>
  <c r="E115" i="1"/>
  <c r="D115" i="1"/>
  <c r="C115" i="1"/>
  <c r="B115" i="1"/>
  <c r="A115" i="1"/>
  <c r="N114" i="1"/>
  <c r="M114" i="1"/>
  <c r="L114" i="1"/>
  <c r="K114" i="1"/>
  <c r="J114" i="1"/>
  <c r="I114" i="1"/>
  <c r="H114" i="1"/>
  <c r="F114" i="1"/>
  <c r="E114" i="1"/>
  <c r="D114" i="1"/>
  <c r="C114" i="1"/>
  <c r="B114" i="1"/>
  <c r="A114" i="1"/>
  <c r="N113" i="1"/>
  <c r="M113" i="1"/>
  <c r="L113" i="1"/>
  <c r="K113" i="1"/>
  <c r="J113" i="1"/>
  <c r="I113" i="1"/>
  <c r="H113" i="1"/>
  <c r="F113" i="1"/>
  <c r="E113" i="1"/>
  <c r="D113" i="1"/>
  <c r="C113" i="1"/>
  <c r="B113" i="1"/>
  <c r="A113" i="1"/>
  <c r="N112" i="1"/>
  <c r="M112" i="1"/>
  <c r="L112" i="1"/>
  <c r="K112" i="1"/>
  <c r="J112" i="1"/>
  <c r="I112" i="1"/>
  <c r="H112" i="1"/>
  <c r="F112" i="1"/>
  <c r="E112" i="1"/>
  <c r="D112" i="1"/>
  <c r="C112" i="1"/>
  <c r="B112" i="1"/>
  <c r="A112" i="1"/>
  <c r="N111" i="1"/>
  <c r="M111" i="1"/>
  <c r="L111" i="1"/>
  <c r="K111" i="1"/>
  <c r="J111" i="1"/>
  <c r="I111" i="1"/>
  <c r="H111" i="1"/>
  <c r="F111" i="1"/>
  <c r="E111" i="1"/>
  <c r="D111" i="1"/>
  <c r="C111" i="1"/>
  <c r="B111" i="1"/>
  <c r="A111" i="1"/>
  <c r="N110" i="1"/>
  <c r="M110" i="1"/>
  <c r="L110" i="1"/>
  <c r="K110" i="1"/>
  <c r="J110" i="1"/>
  <c r="I110" i="1"/>
  <c r="H110" i="1"/>
  <c r="F110" i="1"/>
  <c r="E110" i="1"/>
  <c r="D110" i="1"/>
  <c r="C110" i="1"/>
  <c r="B110" i="1"/>
  <c r="A110" i="1"/>
  <c r="N109" i="1"/>
  <c r="M109" i="1"/>
  <c r="L109" i="1"/>
  <c r="K109" i="1"/>
  <c r="J109" i="1"/>
  <c r="I109" i="1"/>
  <c r="H109" i="1"/>
  <c r="F109" i="1"/>
  <c r="E109" i="1"/>
  <c r="D109" i="1"/>
  <c r="C109" i="1"/>
  <c r="B109" i="1"/>
  <c r="A109" i="1"/>
  <c r="N108" i="1"/>
  <c r="M108" i="1"/>
  <c r="L108" i="1"/>
  <c r="K108" i="1"/>
  <c r="J108" i="1"/>
  <c r="I108" i="1"/>
  <c r="H108" i="1"/>
  <c r="F108" i="1"/>
  <c r="E108" i="1"/>
  <c r="D108" i="1"/>
  <c r="C108" i="1"/>
  <c r="B108" i="1"/>
  <c r="A108" i="1"/>
  <c r="N107" i="1"/>
  <c r="M107" i="1"/>
  <c r="L107" i="1"/>
  <c r="K107" i="1"/>
  <c r="J107" i="1"/>
  <c r="I107" i="1"/>
  <c r="H107" i="1"/>
  <c r="F107" i="1"/>
  <c r="E107" i="1"/>
  <c r="D107" i="1"/>
  <c r="C107" i="1"/>
  <c r="B107" i="1"/>
  <c r="A107" i="1"/>
  <c r="N106" i="1"/>
  <c r="M106" i="1"/>
  <c r="L106" i="1"/>
  <c r="K106" i="1"/>
  <c r="J106" i="1"/>
  <c r="I106" i="1"/>
  <c r="H106" i="1"/>
  <c r="F106" i="1"/>
  <c r="E106" i="1"/>
  <c r="D106" i="1"/>
  <c r="C106" i="1"/>
  <c r="B106" i="1"/>
  <c r="A106" i="1"/>
  <c r="N105" i="1"/>
  <c r="M105" i="1"/>
  <c r="L105" i="1"/>
  <c r="K105" i="1"/>
  <c r="J105" i="1"/>
  <c r="I105" i="1"/>
  <c r="H105" i="1"/>
  <c r="F105" i="1"/>
  <c r="E105" i="1"/>
  <c r="D105" i="1"/>
  <c r="C105" i="1"/>
  <c r="B105" i="1"/>
  <c r="A105" i="1"/>
  <c r="N104" i="1"/>
  <c r="M104" i="1"/>
  <c r="L104" i="1"/>
  <c r="K104" i="1"/>
  <c r="J104" i="1"/>
  <c r="I104" i="1"/>
  <c r="H104" i="1"/>
  <c r="F104" i="1"/>
  <c r="E104" i="1"/>
  <c r="D104" i="1"/>
  <c r="C104" i="1"/>
  <c r="B104" i="1"/>
  <c r="A104" i="1"/>
  <c r="N103" i="1"/>
  <c r="M103" i="1"/>
  <c r="L103" i="1"/>
  <c r="K103" i="1"/>
  <c r="J103" i="1"/>
  <c r="I103" i="1"/>
  <c r="H103" i="1"/>
  <c r="F103" i="1"/>
  <c r="E103" i="1"/>
  <c r="D103" i="1"/>
  <c r="C103" i="1"/>
  <c r="B103" i="1"/>
  <c r="A103" i="1"/>
  <c r="N102" i="1"/>
  <c r="M102" i="1"/>
  <c r="L102" i="1"/>
  <c r="K102" i="1"/>
  <c r="J102" i="1"/>
  <c r="I102" i="1"/>
  <c r="H102" i="1"/>
  <c r="F102" i="1"/>
  <c r="E102" i="1"/>
  <c r="D102" i="1"/>
  <c r="C102" i="1"/>
  <c r="B102" i="1"/>
  <c r="A102" i="1"/>
  <c r="N101" i="1"/>
  <c r="M101" i="1"/>
  <c r="L101" i="1"/>
  <c r="K101" i="1"/>
  <c r="J101" i="1"/>
  <c r="I101" i="1"/>
  <c r="H101" i="1"/>
  <c r="F101" i="1"/>
  <c r="E101" i="1"/>
  <c r="D101" i="1"/>
  <c r="C101" i="1"/>
  <c r="B101" i="1"/>
  <c r="A101" i="1"/>
  <c r="N100" i="1"/>
  <c r="M100" i="1"/>
  <c r="L100" i="1"/>
  <c r="K100" i="1"/>
  <c r="J100" i="1"/>
  <c r="I100" i="1"/>
  <c r="H100" i="1"/>
  <c r="F100" i="1"/>
  <c r="E100" i="1"/>
  <c r="D100" i="1"/>
  <c r="C100" i="1"/>
  <c r="B100" i="1"/>
  <c r="A100" i="1"/>
  <c r="N99" i="1"/>
  <c r="M99" i="1"/>
  <c r="L99" i="1"/>
  <c r="K99" i="1"/>
  <c r="J99" i="1"/>
  <c r="I99" i="1"/>
  <c r="H99" i="1"/>
  <c r="F99" i="1"/>
  <c r="E99" i="1"/>
  <c r="D99" i="1"/>
  <c r="C99" i="1"/>
  <c r="B99" i="1"/>
  <c r="A99" i="1"/>
  <c r="N98" i="1"/>
  <c r="M98" i="1"/>
  <c r="L98" i="1"/>
  <c r="K98" i="1"/>
  <c r="J98" i="1"/>
  <c r="I98" i="1"/>
  <c r="H98" i="1"/>
  <c r="F98" i="1"/>
  <c r="E98" i="1"/>
  <c r="D98" i="1"/>
  <c r="C98" i="1"/>
  <c r="B98" i="1"/>
  <c r="A98" i="1"/>
  <c r="N97" i="1"/>
  <c r="M97" i="1"/>
  <c r="L97" i="1"/>
  <c r="K97" i="1"/>
  <c r="J97" i="1"/>
  <c r="I97" i="1"/>
  <c r="H97" i="1"/>
  <c r="F97" i="1"/>
  <c r="E97" i="1"/>
  <c r="D97" i="1"/>
  <c r="C97" i="1"/>
  <c r="B97" i="1"/>
  <c r="A97" i="1"/>
  <c r="N96" i="1"/>
  <c r="M96" i="1"/>
  <c r="L96" i="1"/>
  <c r="K96" i="1"/>
  <c r="J96" i="1"/>
  <c r="I96" i="1"/>
  <c r="H96" i="1"/>
  <c r="F96" i="1"/>
  <c r="E96" i="1"/>
  <c r="D96" i="1"/>
  <c r="C96" i="1"/>
  <c r="B96" i="1"/>
  <c r="A96" i="1"/>
  <c r="N95" i="1"/>
  <c r="M95" i="1"/>
  <c r="L95" i="1"/>
  <c r="K95" i="1"/>
  <c r="J95" i="1"/>
  <c r="I95" i="1"/>
  <c r="H95" i="1"/>
  <c r="F95" i="1"/>
  <c r="E95" i="1"/>
  <c r="D95" i="1"/>
  <c r="C95" i="1"/>
  <c r="B95" i="1"/>
  <c r="A95" i="1"/>
  <c r="N94" i="1"/>
  <c r="M94" i="1"/>
  <c r="L94" i="1"/>
  <c r="K94" i="1"/>
  <c r="J94" i="1"/>
  <c r="I94" i="1"/>
  <c r="H94" i="1"/>
  <c r="F94" i="1"/>
  <c r="E94" i="1"/>
  <c r="D94" i="1"/>
  <c r="C94" i="1"/>
  <c r="B94" i="1"/>
  <c r="A94" i="1"/>
  <c r="N93" i="1"/>
  <c r="M93" i="1"/>
  <c r="L93" i="1"/>
  <c r="K93" i="1"/>
  <c r="J93" i="1"/>
  <c r="I93" i="1"/>
  <c r="H93" i="1"/>
  <c r="F93" i="1"/>
  <c r="E93" i="1"/>
  <c r="D93" i="1"/>
  <c r="C93" i="1"/>
  <c r="B93" i="1"/>
  <c r="A93" i="1"/>
  <c r="N92" i="1"/>
  <c r="M92" i="1"/>
  <c r="L92" i="1"/>
  <c r="K92" i="1"/>
  <c r="J92" i="1"/>
  <c r="I92" i="1"/>
  <c r="H92" i="1"/>
  <c r="F92" i="1"/>
  <c r="E92" i="1"/>
  <c r="D92" i="1"/>
  <c r="C92" i="1"/>
  <c r="B92" i="1"/>
  <c r="A92" i="1"/>
  <c r="N91" i="1"/>
  <c r="M91" i="1"/>
  <c r="L91" i="1"/>
  <c r="K91" i="1"/>
  <c r="J91" i="1"/>
  <c r="I91" i="1"/>
  <c r="H91" i="1"/>
  <c r="F91" i="1"/>
  <c r="E91" i="1"/>
  <c r="D91" i="1"/>
  <c r="C91" i="1"/>
  <c r="B91" i="1"/>
  <c r="A91" i="1"/>
  <c r="N90" i="1"/>
  <c r="M90" i="1"/>
  <c r="L90" i="1"/>
  <c r="K90" i="1"/>
  <c r="J90" i="1"/>
  <c r="I90" i="1"/>
  <c r="H90" i="1"/>
  <c r="F90" i="1"/>
  <c r="E90" i="1"/>
  <c r="D90" i="1"/>
  <c r="C90" i="1"/>
  <c r="B90" i="1"/>
  <c r="A90" i="1"/>
  <c r="N89" i="1"/>
  <c r="M89" i="1"/>
  <c r="L89" i="1"/>
  <c r="K89" i="1"/>
  <c r="J89" i="1"/>
  <c r="I89" i="1"/>
  <c r="H89" i="1"/>
  <c r="F89" i="1"/>
  <c r="E89" i="1"/>
  <c r="D89" i="1"/>
  <c r="C89" i="1"/>
  <c r="B89" i="1"/>
  <c r="A89" i="1"/>
  <c r="N88" i="1"/>
  <c r="M88" i="1"/>
  <c r="L88" i="1"/>
  <c r="K88" i="1"/>
  <c r="J88" i="1"/>
  <c r="I88" i="1"/>
  <c r="H88" i="1"/>
  <c r="F88" i="1"/>
  <c r="E88" i="1"/>
  <c r="D88" i="1"/>
  <c r="C88" i="1"/>
  <c r="B88" i="1"/>
  <c r="A88" i="1"/>
  <c r="N87" i="1"/>
  <c r="M87" i="1"/>
  <c r="L87" i="1"/>
  <c r="K87" i="1"/>
  <c r="J87" i="1"/>
  <c r="I87" i="1"/>
  <c r="H87" i="1"/>
  <c r="F87" i="1"/>
  <c r="E87" i="1"/>
  <c r="D87" i="1"/>
  <c r="C87" i="1"/>
  <c r="B87" i="1"/>
  <c r="A87" i="1"/>
  <c r="N86" i="1"/>
  <c r="M86" i="1"/>
  <c r="L86" i="1"/>
  <c r="K86" i="1"/>
  <c r="J86" i="1"/>
  <c r="I86" i="1"/>
  <c r="H86" i="1"/>
  <c r="F86" i="1"/>
  <c r="E86" i="1"/>
  <c r="D86" i="1"/>
  <c r="C86" i="1"/>
  <c r="B86" i="1"/>
  <c r="A86" i="1"/>
  <c r="N85" i="1"/>
  <c r="M85" i="1"/>
  <c r="L85" i="1"/>
  <c r="K85" i="1"/>
  <c r="J85" i="1"/>
  <c r="I85" i="1"/>
  <c r="H85" i="1"/>
  <c r="F85" i="1"/>
  <c r="E85" i="1"/>
  <c r="D85" i="1"/>
  <c r="C85" i="1"/>
  <c r="B85" i="1"/>
  <c r="A85" i="1"/>
  <c r="N84" i="1"/>
  <c r="M84" i="1"/>
  <c r="L84" i="1"/>
  <c r="K84" i="1"/>
  <c r="J84" i="1"/>
  <c r="I84" i="1"/>
  <c r="H84" i="1"/>
  <c r="F84" i="1"/>
  <c r="E84" i="1"/>
  <c r="D84" i="1"/>
  <c r="C84" i="1"/>
  <c r="B84" i="1"/>
  <c r="A84" i="1"/>
  <c r="N83" i="1"/>
  <c r="M83" i="1"/>
  <c r="L83" i="1"/>
  <c r="K83" i="1"/>
  <c r="J83" i="1"/>
  <c r="I83" i="1"/>
  <c r="H83" i="1"/>
  <c r="F83" i="1"/>
  <c r="E83" i="1"/>
  <c r="D83" i="1"/>
  <c r="C83" i="1"/>
  <c r="B83" i="1"/>
  <c r="A83" i="1"/>
  <c r="N82" i="1"/>
  <c r="M82" i="1"/>
  <c r="L82" i="1"/>
  <c r="K82" i="1"/>
  <c r="J82" i="1"/>
  <c r="I82" i="1"/>
  <c r="H82" i="1"/>
  <c r="F82" i="1"/>
  <c r="E82" i="1"/>
  <c r="D82" i="1"/>
  <c r="C82" i="1"/>
  <c r="B82" i="1"/>
  <c r="A82" i="1"/>
  <c r="N81" i="1"/>
  <c r="M81" i="1"/>
  <c r="L81" i="1"/>
  <c r="K81" i="1"/>
  <c r="J81" i="1"/>
  <c r="I81" i="1"/>
  <c r="H81" i="1"/>
  <c r="F81" i="1"/>
  <c r="E81" i="1"/>
  <c r="D81" i="1"/>
  <c r="C81" i="1"/>
  <c r="B81" i="1"/>
  <c r="A81" i="1"/>
  <c r="N80" i="1"/>
  <c r="M80" i="1"/>
  <c r="L80" i="1"/>
  <c r="K80" i="1"/>
  <c r="J80" i="1"/>
  <c r="I80" i="1"/>
  <c r="H80" i="1"/>
  <c r="F80" i="1"/>
  <c r="E80" i="1"/>
  <c r="D80" i="1"/>
  <c r="C80" i="1"/>
  <c r="B80" i="1"/>
  <c r="A80" i="1"/>
  <c r="N79" i="1"/>
  <c r="M79" i="1"/>
  <c r="L79" i="1"/>
  <c r="K79" i="1"/>
  <c r="J79" i="1"/>
  <c r="I79" i="1"/>
  <c r="H79" i="1"/>
  <c r="F79" i="1"/>
  <c r="E79" i="1"/>
  <c r="D79" i="1"/>
  <c r="C79" i="1"/>
  <c r="B79" i="1"/>
  <c r="A79" i="1"/>
  <c r="N78" i="1"/>
  <c r="M78" i="1"/>
  <c r="L78" i="1"/>
  <c r="K78" i="1"/>
  <c r="J78" i="1"/>
  <c r="I78" i="1"/>
  <c r="H78" i="1"/>
  <c r="F78" i="1"/>
  <c r="E78" i="1"/>
  <c r="D78" i="1"/>
  <c r="C78" i="1"/>
  <c r="B78" i="1"/>
  <c r="A78" i="1"/>
  <c r="N77" i="1"/>
  <c r="M77" i="1"/>
  <c r="L77" i="1"/>
  <c r="K77" i="1"/>
  <c r="J77" i="1"/>
  <c r="I77" i="1"/>
  <c r="H77" i="1"/>
  <c r="F77" i="1"/>
  <c r="E77" i="1"/>
  <c r="D77" i="1"/>
  <c r="C77" i="1"/>
  <c r="B77" i="1"/>
  <c r="A77" i="1"/>
  <c r="N76" i="1"/>
  <c r="M76" i="1"/>
  <c r="L76" i="1"/>
  <c r="K76" i="1"/>
  <c r="J76" i="1"/>
  <c r="I76" i="1"/>
  <c r="H76" i="1"/>
  <c r="F76" i="1"/>
  <c r="E76" i="1"/>
  <c r="D76" i="1"/>
  <c r="C76" i="1"/>
  <c r="B76" i="1"/>
  <c r="A76" i="1"/>
  <c r="N75" i="1"/>
  <c r="M75" i="1"/>
  <c r="L75" i="1"/>
  <c r="K75" i="1"/>
  <c r="J75" i="1"/>
  <c r="I75" i="1"/>
  <c r="H75" i="1"/>
  <c r="F75" i="1"/>
  <c r="E75" i="1"/>
  <c r="D75" i="1"/>
  <c r="C75" i="1"/>
  <c r="B75" i="1"/>
  <c r="A75" i="1"/>
  <c r="N74" i="1"/>
  <c r="M74" i="1"/>
  <c r="L74" i="1"/>
  <c r="K74" i="1"/>
  <c r="J74" i="1"/>
  <c r="I74" i="1"/>
  <c r="H74" i="1"/>
  <c r="F74" i="1"/>
  <c r="E74" i="1"/>
  <c r="D74" i="1"/>
  <c r="C74" i="1"/>
  <c r="B74" i="1"/>
  <c r="A74" i="1"/>
  <c r="N73" i="1"/>
  <c r="M73" i="1"/>
  <c r="L73" i="1"/>
  <c r="K73" i="1"/>
  <c r="J73" i="1"/>
  <c r="I73" i="1"/>
  <c r="H73" i="1"/>
  <c r="F73" i="1"/>
  <c r="E73" i="1"/>
  <c r="D73" i="1"/>
  <c r="C73" i="1"/>
  <c r="B73" i="1"/>
  <c r="A73" i="1"/>
  <c r="N72" i="1"/>
  <c r="M72" i="1"/>
  <c r="L72" i="1"/>
  <c r="K72" i="1"/>
  <c r="J72" i="1"/>
  <c r="I72" i="1"/>
  <c r="H72" i="1"/>
  <c r="F72" i="1"/>
  <c r="E72" i="1"/>
  <c r="D72" i="1"/>
  <c r="C72" i="1"/>
  <c r="B72" i="1"/>
  <c r="A72" i="1"/>
  <c r="N71" i="1"/>
  <c r="M71" i="1"/>
  <c r="L71" i="1"/>
  <c r="K71" i="1"/>
  <c r="J71" i="1"/>
  <c r="I71" i="1"/>
  <c r="H71" i="1"/>
  <c r="F71" i="1"/>
  <c r="E71" i="1"/>
  <c r="D71" i="1"/>
  <c r="C71" i="1"/>
  <c r="B71" i="1"/>
  <c r="A71" i="1"/>
  <c r="N70" i="1"/>
  <c r="M70" i="1"/>
  <c r="L70" i="1"/>
  <c r="K70" i="1"/>
  <c r="J70" i="1"/>
  <c r="I70" i="1"/>
  <c r="H70" i="1"/>
  <c r="F70" i="1"/>
  <c r="E70" i="1"/>
  <c r="D70" i="1"/>
  <c r="C70" i="1"/>
  <c r="B70" i="1"/>
  <c r="A70" i="1"/>
  <c r="N69" i="1"/>
  <c r="M69" i="1"/>
  <c r="L69" i="1"/>
  <c r="K69" i="1"/>
  <c r="J69" i="1"/>
  <c r="I69" i="1"/>
  <c r="H69" i="1"/>
  <c r="F69" i="1"/>
  <c r="E69" i="1"/>
  <c r="D69" i="1"/>
  <c r="C69" i="1"/>
  <c r="B69" i="1"/>
  <c r="A69" i="1"/>
  <c r="N68" i="1"/>
  <c r="M68" i="1"/>
  <c r="L68" i="1"/>
  <c r="K68" i="1"/>
  <c r="J68" i="1"/>
  <c r="I68" i="1"/>
  <c r="H68" i="1"/>
  <c r="F68" i="1"/>
  <c r="E68" i="1"/>
  <c r="D68" i="1"/>
  <c r="C68" i="1"/>
  <c r="B68" i="1"/>
  <c r="A68" i="1"/>
  <c r="N67" i="1"/>
  <c r="M67" i="1"/>
  <c r="L67" i="1"/>
  <c r="K67" i="1"/>
  <c r="J67" i="1"/>
  <c r="I67" i="1"/>
  <c r="H67" i="1"/>
  <c r="F67" i="1"/>
  <c r="E67" i="1"/>
  <c r="D67" i="1"/>
  <c r="C67" i="1"/>
  <c r="B67" i="1"/>
  <c r="A67" i="1"/>
  <c r="N66" i="1"/>
  <c r="M66" i="1"/>
  <c r="L66" i="1"/>
  <c r="K66" i="1"/>
  <c r="J66" i="1"/>
  <c r="I66" i="1"/>
  <c r="H66" i="1"/>
  <c r="F66" i="1"/>
  <c r="E66" i="1"/>
  <c r="D66" i="1"/>
  <c r="C66" i="1"/>
  <c r="B66" i="1"/>
  <c r="A66" i="1"/>
  <c r="N65" i="1"/>
  <c r="M65" i="1"/>
  <c r="L65" i="1"/>
  <c r="K65" i="1"/>
  <c r="J65" i="1"/>
  <c r="I65" i="1"/>
  <c r="H65" i="1"/>
  <c r="F65" i="1"/>
  <c r="E65" i="1"/>
  <c r="D65" i="1"/>
  <c r="C65" i="1"/>
  <c r="B65" i="1"/>
  <c r="A65" i="1"/>
  <c r="N64" i="1"/>
  <c r="M64" i="1"/>
  <c r="L64" i="1"/>
  <c r="K64" i="1"/>
  <c r="J64" i="1"/>
  <c r="I64" i="1"/>
  <c r="H64" i="1"/>
  <c r="F64" i="1"/>
  <c r="E64" i="1"/>
  <c r="D64" i="1"/>
  <c r="C64" i="1"/>
  <c r="B64" i="1"/>
  <c r="A64" i="1"/>
  <c r="N63" i="1"/>
  <c r="M63" i="1"/>
  <c r="L63" i="1"/>
  <c r="K63" i="1"/>
  <c r="J63" i="1"/>
  <c r="I63" i="1"/>
  <c r="H63" i="1"/>
  <c r="F63" i="1"/>
  <c r="E63" i="1"/>
  <c r="D63" i="1"/>
  <c r="C63" i="1"/>
  <c r="B63" i="1"/>
  <c r="A63" i="1"/>
  <c r="N62" i="1"/>
  <c r="M62" i="1"/>
  <c r="L62" i="1"/>
  <c r="K62" i="1"/>
  <c r="J62" i="1"/>
  <c r="I62" i="1"/>
  <c r="H62" i="1"/>
  <c r="F62" i="1"/>
  <c r="E62" i="1"/>
  <c r="D62" i="1"/>
  <c r="C62" i="1"/>
  <c r="B62" i="1"/>
  <c r="A62" i="1"/>
  <c r="N61" i="1"/>
  <c r="M61" i="1"/>
  <c r="L61" i="1"/>
  <c r="K61" i="1"/>
  <c r="J61" i="1"/>
  <c r="I61" i="1"/>
  <c r="H61" i="1"/>
  <c r="F61" i="1"/>
  <c r="E61" i="1"/>
  <c r="D61" i="1"/>
  <c r="C61" i="1"/>
  <c r="B61" i="1"/>
  <c r="A61" i="1"/>
  <c r="N60" i="1"/>
  <c r="M60" i="1"/>
  <c r="L60" i="1"/>
  <c r="K60" i="1"/>
  <c r="J60" i="1"/>
  <c r="I60" i="1"/>
  <c r="H60" i="1"/>
  <c r="F60" i="1"/>
  <c r="E60" i="1"/>
  <c r="D60" i="1"/>
  <c r="C60" i="1"/>
  <c r="B60" i="1"/>
  <c r="A60" i="1"/>
  <c r="N59" i="1"/>
  <c r="M59" i="1"/>
  <c r="L59" i="1"/>
  <c r="K59" i="1"/>
  <c r="J59" i="1"/>
  <c r="I59" i="1"/>
  <c r="H59" i="1"/>
  <c r="F59" i="1"/>
  <c r="E59" i="1"/>
  <c r="D59" i="1"/>
  <c r="C59" i="1"/>
  <c r="B59" i="1"/>
  <c r="A59" i="1"/>
  <c r="N58" i="1"/>
  <c r="M58" i="1"/>
  <c r="L58" i="1"/>
  <c r="K58" i="1"/>
  <c r="J58" i="1"/>
  <c r="I58" i="1"/>
  <c r="H58" i="1"/>
  <c r="F58" i="1"/>
  <c r="E58" i="1"/>
  <c r="D58" i="1"/>
  <c r="C58" i="1"/>
  <c r="B58" i="1"/>
  <c r="A58" i="1"/>
  <c r="N57" i="1"/>
  <c r="M57" i="1"/>
  <c r="L57" i="1"/>
  <c r="K57" i="1"/>
  <c r="J57" i="1"/>
  <c r="I57" i="1"/>
  <c r="H57" i="1"/>
  <c r="F57" i="1"/>
  <c r="E57" i="1"/>
  <c r="D57" i="1"/>
  <c r="C57" i="1"/>
  <c r="B57" i="1"/>
  <c r="A57" i="1"/>
  <c r="N56" i="1"/>
  <c r="M56" i="1"/>
  <c r="L56" i="1"/>
  <c r="K56" i="1"/>
  <c r="J56" i="1"/>
  <c r="I56" i="1"/>
  <c r="H56" i="1"/>
  <c r="F56" i="1"/>
  <c r="E56" i="1"/>
  <c r="D56" i="1"/>
  <c r="C56" i="1"/>
  <c r="B56" i="1"/>
  <c r="A56" i="1"/>
  <c r="N55" i="1"/>
  <c r="M55" i="1"/>
  <c r="L55" i="1"/>
  <c r="K55" i="1"/>
  <c r="J55" i="1"/>
  <c r="I55" i="1"/>
  <c r="H55" i="1"/>
  <c r="F55" i="1"/>
  <c r="E55" i="1"/>
  <c r="D55" i="1"/>
  <c r="C55" i="1"/>
  <c r="B55" i="1"/>
  <c r="A55" i="1"/>
  <c r="N54" i="1"/>
  <c r="M54" i="1"/>
  <c r="L54" i="1"/>
  <c r="K54" i="1"/>
  <c r="J54" i="1"/>
  <c r="I54" i="1"/>
  <c r="H54" i="1"/>
  <c r="F54" i="1"/>
  <c r="E54" i="1"/>
  <c r="D54" i="1"/>
  <c r="C54" i="1"/>
  <c r="B54" i="1"/>
  <c r="A54" i="1"/>
  <c r="N53" i="1"/>
  <c r="M53" i="1"/>
  <c r="L53" i="1"/>
  <c r="K53" i="1"/>
  <c r="J53" i="1"/>
  <c r="I53" i="1"/>
  <c r="H53" i="1"/>
  <c r="F53" i="1"/>
  <c r="E53" i="1"/>
  <c r="D53" i="1"/>
  <c r="C53" i="1"/>
  <c r="B53" i="1"/>
  <c r="A53" i="1"/>
  <c r="N52" i="1"/>
  <c r="M52" i="1"/>
  <c r="L52" i="1"/>
  <c r="K52" i="1"/>
  <c r="J52" i="1"/>
  <c r="I52" i="1"/>
  <c r="H52" i="1"/>
  <c r="F52" i="1"/>
  <c r="E52" i="1"/>
  <c r="D52" i="1"/>
  <c r="C52" i="1"/>
  <c r="B52" i="1"/>
  <c r="A52" i="1"/>
  <c r="N51" i="1"/>
  <c r="M51" i="1"/>
  <c r="L51" i="1"/>
  <c r="K51" i="1"/>
  <c r="J51" i="1"/>
  <c r="I51" i="1"/>
  <c r="H51" i="1"/>
  <c r="F51" i="1"/>
  <c r="E51" i="1"/>
  <c r="D51" i="1"/>
  <c r="C51" i="1"/>
  <c r="B51" i="1"/>
  <c r="A51" i="1"/>
  <c r="N50" i="1"/>
  <c r="M50" i="1"/>
  <c r="L50" i="1"/>
  <c r="K50" i="1"/>
  <c r="J50" i="1"/>
  <c r="I50" i="1"/>
  <c r="H50" i="1"/>
  <c r="F50" i="1"/>
  <c r="E50" i="1"/>
  <c r="D50" i="1"/>
  <c r="C50" i="1"/>
  <c r="B50" i="1"/>
  <c r="A50" i="1"/>
  <c r="N49" i="1"/>
  <c r="M49" i="1"/>
  <c r="L49" i="1"/>
  <c r="K49" i="1"/>
  <c r="J49" i="1"/>
  <c r="I49" i="1"/>
  <c r="H49" i="1"/>
  <c r="F49" i="1"/>
  <c r="E49" i="1"/>
  <c r="D49" i="1"/>
  <c r="C49" i="1"/>
  <c r="B49" i="1"/>
  <c r="A49" i="1"/>
  <c r="N48" i="1"/>
  <c r="M48" i="1"/>
  <c r="L48" i="1"/>
  <c r="K48" i="1"/>
  <c r="J48" i="1"/>
  <c r="I48" i="1"/>
  <c r="H48" i="1"/>
  <c r="F48" i="1"/>
  <c r="E48" i="1"/>
  <c r="D48" i="1"/>
  <c r="C48" i="1"/>
  <c r="B48" i="1"/>
  <c r="A48" i="1"/>
  <c r="N47" i="1"/>
  <c r="M47" i="1"/>
  <c r="L47" i="1"/>
  <c r="K47" i="1"/>
  <c r="J47" i="1"/>
  <c r="I47" i="1"/>
  <c r="H47" i="1"/>
  <c r="F47" i="1"/>
  <c r="E47" i="1"/>
  <c r="D47" i="1"/>
  <c r="C47" i="1"/>
  <c r="B47" i="1"/>
  <c r="A47" i="1"/>
  <c r="N46" i="1"/>
  <c r="M46" i="1"/>
  <c r="L46" i="1"/>
  <c r="K46" i="1"/>
  <c r="J46" i="1"/>
  <c r="I46" i="1"/>
  <c r="H46" i="1"/>
  <c r="F46" i="1"/>
  <c r="E46" i="1"/>
  <c r="D46" i="1"/>
  <c r="C46" i="1"/>
  <c r="B46" i="1"/>
  <c r="A46" i="1"/>
  <c r="N45" i="1"/>
  <c r="M45" i="1"/>
  <c r="L45" i="1"/>
  <c r="K45" i="1"/>
  <c r="J45" i="1"/>
  <c r="I45" i="1"/>
  <c r="H45" i="1"/>
  <c r="F45" i="1"/>
  <c r="E45" i="1"/>
  <c r="D45" i="1"/>
  <c r="C45" i="1"/>
  <c r="B45" i="1"/>
  <c r="A45" i="1"/>
  <c r="N44" i="1"/>
  <c r="M44" i="1"/>
  <c r="L44" i="1"/>
  <c r="K44" i="1"/>
  <c r="J44" i="1"/>
  <c r="I44" i="1"/>
  <c r="H44" i="1"/>
  <c r="F44" i="1"/>
  <c r="E44" i="1"/>
  <c r="D44" i="1"/>
  <c r="C44" i="1"/>
  <c r="B44" i="1"/>
  <c r="A44" i="1"/>
  <c r="N43" i="1"/>
  <c r="M43" i="1"/>
  <c r="L43" i="1"/>
  <c r="K43" i="1"/>
  <c r="J43" i="1"/>
  <c r="I43" i="1"/>
  <c r="H43" i="1"/>
  <c r="F43" i="1"/>
  <c r="E43" i="1"/>
  <c r="D43" i="1"/>
  <c r="C43" i="1"/>
  <c r="B43" i="1"/>
  <c r="A43" i="1"/>
  <c r="N42" i="1"/>
  <c r="M42" i="1"/>
  <c r="L42" i="1"/>
  <c r="K42" i="1"/>
  <c r="J42" i="1"/>
  <c r="I42" i="1"/>
  <c r="H42" i="1"/>
  <c r="F42" i="1"/>
  <c r="E42" i="1"/>
  <c r="D42" i="1"/>
  <c r="C42" i="1"/>
  <c r="B42" i="1"/>
  <c r="A42" i="1"/>
  <c r="N41" i="1"/>
  <c r="M41" i="1"/>
  <c r="L41" i="1"/>
  <c r="K41" i="1"/>
  <c r="J41" i="1"/>
  <c r="I41" i="1"/>
  <c r="H41" i="1"/>
  <c r="F41" i="1"/>
  <c r="E41" i="1"/>
  <c r="D41" i="1"/>
  <c r="C41" i="1"/>
  <c r="B41" i="1"/>
  <c r="A41" i="1"/>
  <c r="N40" i="1"/>
  <c r="M40" i="1"/>
  <c r="L40" i="1"/>
  <c r="K40" i="1"/>
  <c r="J40" i="1"/>
  <c r="I40" i="1"/>
  <c r="H40" i="1"/>
  <c r="F40" i="1"/>
  <c r="E40" i="1"/>
  <c r="D40" i="1"/>
  <c r="C40" i="1"/>
  <c r="B40" i="1"/>
  <c r="A40" i="1"/>
  <c r="N39" i="1"/>
  <c r="M39" i="1"/>
  <c r="L39" i="1"/>
  <c r="K39" i="1"/>
  <c r="J39" i="1"/>
  <c r="I39" i="1"/>
  <c r="H39" i="1"/>
  <c r="F39" i="1"/>
  <c r="E39" i="1"/>
  <c r="D39" i="1"/>
  <c r="C39" i="1"/>
  <c r="B39" i="1"/>
  <c r="A39" i="1"/>
  <c r="N38" i="1"/>
  <c r="M38" i="1"/>
  <c r="L38" i="1"/>
  <c r="K38" i="1"/>
  <c r="J38" i="1"/>
  <c r="I38" i="1"/>
  <c r="H38" i="1"/>
  <c r="F38" i="1"/>
  <c r="E38" i="1"/>
  <c r="D38" i="1"/>
  <c r="C38" i="1"/>
  <c r="B38" i="1"/>
  <c r="A38" i="1"/>
  <c r="N37" i="1"/>
  <c r="M37" i="1"/>
  <c r="L37" i="1"/>
  <c r="K37" i="1"/>
  <c r="J37" i="1"/>
  <c r="I37" i="1"/>
  <c r="H37" i="1"/>
  <c r="F37" i="1"/>
  <c r="E37" i="1"/>
  <c r="D37" i="1"/>
  <c r="C37" i="1"/>
  <c r="B37" i="1"/>
  <c r="A37" i="1"/>
  <c r="N36" i="1"/>
  <c r="M36" i="1"/>
  <c r="L36" i="1"/>
  <c r="K36" i="1"/>
  <c r="J36" i="1"/>
  <c r="I36" i="1"/>
  <c r="H36" i="1"/>
  <c r="F36" i="1"/>
  <c r="E36" i="1"/>
  <c r="D36" i="1"/>
  <c r="C36" i="1"/>
  <c r="B36" i="1"/>
  <c r="A36" i="1"/>
  <c r="N35" i="1"/>
  <c r="M35" i="1"/>
  <c r="L35" i="1"/>
  <c r="K35" i="1"/>
  <c r="J35" i="1"/>
  <c r="I35" i="1"/>
  <c r="H35" i="1"/>
  <c r="F35" i="1"/>
  <c r="E35" i="1"/>
  <c r="D35" i="1"/>
  <c r="C35" i="1"/>
  <c r="B35" i="1"/>
  <c r="A35" i="1"/>
  <c r="N34" i="1"/>
  <c r="M34" i="1"/>
  <c r="L34" i="1"/>
  <c r="K34" i="1"/>
  <c r="J34" i="1"/>
  <c r="I34" i="1"/>
  <c r="H34" i="1"/>
  <c r="F34" i="1"/>
  <c r="E34" i="1"/>
  <c r="D34" i="1"/>
  <c r="C34" i="1"/>
  <c r="B34" i="1"/>
  <c r="A34" i="1"/>
  <c r="N33" i="1"/>
  <c r="M33" i="1"/>
  <c r="L33" i="1"/>
  <c r="K33" i="1"/>
  <c r="J33" i="1"/>
  <c r="I33" i="1"/>
  <c r="H33" i="1"/>
  <c r="F33" i="1"/>
  <c r="E33" i="1"/>
  <c r="D33" i="1"/>
  <c r="C33" i="1"/>
  <c r="B33" i="1"/>
  <c r="A33" i="1"/>
  <c r="N32" i="1"/>
  <c r="M32" i="1"/>
  <c r="L32" i="1"/>
  <c r="K32" i="1"/>
  <c r="J32" i="1"/>
  <c r="I32" i="1"/>
  <c r="H32" i="1"/>
  <c r="F32" i="1"/>
  <c r="E32" i="1"/>
  <c r="D32" i="1"/>
  <c r="C32" i="1"/>
  <c r="B32" i="1"/>
  <c r="A32" i="1"/>
  <c r="N31" i="1"/>
  <c r="M31" i="1"/>
  <c r="L31" i="1"/>
  <c r="K31" i="1"/>
  <c r="J31" i="1"/>
  <c r="I31" i="1"/>
  <c r="H31" i="1"/>
  <c r="F31" i="1"/>
  <c r="E31" i="1"/>
  <c r="D31" i="1"/>
  <c r="C31" i="1"/>
  <c r="B31" i="1"/>
  <c r="A31" i="1"/>
  <c r="N30" i="1"/>
  <c r="M30" i="1"/>
  <c r="L30" i="1"/>
  <c r="K30" i="1"/>
  <c r="J30" i="1"/>
  <c r="I30" i="1"/>
  <c r="H30" i="1"/>
  <c r="F30" i="1"/>
  <c r="E30" i="1"/>
  <c r="D30" i="1"/>
  <c r="C30" i="1"/>
  <c r="B30" i="1"/>
  <c r="A30" i="1"/>
  <c r="N29" i="1"/>
  <c r="M29" i="1"/>
  <c r="L29" i="1"/>
  <c r="K29" i="1"/>
  <c r="J29" i="1"/>
  <c r="I29" i="1"/>
  <c r="H29" i="1"/>
  <c r="F29" i="1"/>
  <c r="E29" i="1"/>
  <c r="D29" i="1"/>
  <c r="C29" i="1"/>
  <c r="B29" i="1"/>
  <c r="A29" i="1"/>
  <c r="N28" i="1"/>
  <c r="M28" i="1"/>
  <c r="L28" i="1"/>
  <c r="K28" i="1"/>
  <c r="J28" i="1"/>
  <c r="I28" i="1"/>
  <c r="H28" i="1"/>
  <c r="F28" i="1"/>
  <c r="E28" i="1"/>
  <c r="D28" i="1"/>
  <c r="C28" i="1"/>
  <c r="B28" i="1"/>
  <c r="A28" i="1"/>
  <c r="N27" i="1"/>
  <c r="M27" i="1"/>
  <c r="L27" i="1"/>
  <c r="K27" i="1"/>
  <c r="J27" i="1"/>
  <c r="I27" i="1"/>
  <c r="H27" i="1"/>
  <c r="F27" i="1"/>
  <c r="E27" i="1"/>
  <c r="D27" i="1"/>
  <c r="C27" i="1"/>
  <c r="B27" i="1"/>
  <c r="A27" i="1"/>
  <c r="N26" i="1"/>
  <c r="M26" i="1"/>
  <c r="L26" i="1"/>
  <c r="K26" i="1"/>
  <c r="J26" i="1"/>
  <c r="I26" i="1"/>
  <c r="H26" i="1"/>
  <c r="F26" i="1"/>
  <c r="E26" i="1"/>
  <c r="F5" i="1" s="1"/>
  <c r="D26" i="1"/>
  <c r="C26" i="1"/>
  <c r="B26" i="1"/>
  <c r="A26" i="1"/>
  <c r="N25" i="1"/>
  <c r="M25" i="1"/>
  <c r="L25" i="1"/>
  <c r="K25" i="1"/>
  <c r="J25" i="1"/>
  <c r="I25" i="1"/>
  <c r="H25" i="1"/>
  <c r="F25" i="1"/>
  <c r="E25" i="1"/>
  <c r="D25" i="1"/>
  <c r="C25" i="1"/>
  <c r="B25" i="1"/>
  <c r="A25" i="1"/>
  <c r="N24" i="1"/>
  <c r="M24" i="1"/>
  <c r="L24" i="1"/>
  <c r="K24" i="1"/>
  <c r="J24" i="1"/>
  <c r="I24" i="1"/>
  <c r="H24" i="1"/>
  <c r="F24" i="1"/>
  <c r="E24" i="1"/>
  <c r="D24" i="1"/>
  <c r="C24" i="1"/>
  <c r="B24" i="1"/>
  <c r="A24" i="1"/>
  <c r="N23" i="1"/>
  <c r="M23" i="1"/>
  <c r="L23" i="1"/>
  <c r="K23" i="1"/>
  <c r="J23" i="1"/>
  <c r="I23" i="1"/>
  <c r="H23" i="1"/>
  <c r="F23" i="1"/>
  <c r="E23" i="1"/>
  <c r="D23" i="1"/>
  <c r="C23" i="1"/>
  <c r="B23" i="1"/>
  <c r="A23" i="1"/>
  <c r="N22" i="1"/>
  <c r="M22" i="1"/>
  <c r="L22" i="1"/>
  <c r="K22" i="1"/>
  <c r="J22" i="1"/>
  <c r="I22" i="1"/>
  <c r="H22" i="1"/>
  <c r="F22" i="1"/>
  <c r="E22" i="1"/>
  <c r="D22" i="1"/>
  <c r="C22" i="1"/>
  <c r="B22" i="1"/>
  <c r="A22" i="1"/>
  <c r="N21" i="1"/>
  <c r="M21" i="1"/>
  <c r="L21" i="1"/>
  <c r="K21" i="1"/>
  <c r="J21" i="1"/>
  <c r="I21" i="1"/>
  <c r="H21" i="1"/>
  <c r="F21" i="1"/>
  <c r="E21" i="1"/>
  <c r="D21" i="1"/>
  <c r="C21" i="1"/>
  <c r="B21" i="1"/>
  <c r="A21" i="1"/>
  <c r="N20" i="1"/>
  <c r="M20" i="1"/>
  <c r="L20" i="1"/>
  <c r="K20" i="1"/>
  <c r="J20" i="1"/>
  <c r="I20" i="1"/>
  <c r="H20" i="1"/>
  <c r="F20" i="1"/>
  <c r="E20" i="1"/>
  <c r="D20" i="1"/>
  <c r="C20" i="1"/>
  <c r="B20" i="1"/>
  <c r="A20" i="1"/>
  <c r="M15" i="1"/>
  <c r="M14" i="1"/>
  <c r="M11" i="1"/>
  <c r="F5" i="2" l="1"/>
  <c r="B14" i="1"/>
  <c r="D5" i="1"/>
  <c r="B5" i="1" s="1"/>
  <c r="M13" i="1" s="1"/>
  <c r="B15" i="2"/>
  <c r="B5" i="3"/>
  <c r="B12" i="3"/>
  <c r="F142" i="5"/>
  <c r="B17" i="2"/>
  <c r="B15" i="1"/>
  <c r="B12" i="1"/>
  <c r="D5" i="2"/>
  <c r="B5" i="2" s="1"/>
  <c r="M13" i="2" s="1"/>
  <c r="B12" i="2"/>
  <c r="B16" i="3"/>
  <c r="E3" i="4"/>
  <c r="E19" i="4"/>
  <c r="E36" i="4"/>
  <c r="E53" i="4"/>
  <c r="E69" i="4"/>
  <c r="E85" i="4"/>
  <c r="E103" i="4"/>
  <c r="E119" i="4"/>
  <c r="E136" i="4"/>
  <c r="E152" i="4"/>
  <c r="F13" i="5"/>
  <c r="F30" i="5"/>
  <c r="F46" i="5"/>
  <c r="F62" i="5"/>
  <c r="F78" i="5"/>
  <c r="F94" i="5"/>
  <c r="F110" i="5"/>
  <c r="F127" i="5"/>
  <c r="E4" i="4"/>
  <c r="E20" i="4"/>
  <c r="E37" i="4"/>
  <c r="E54" i="4"/>
  <c r="E70" i="4"/>
  <c r="E86" i="4"/>
  <c r="E104" i="4"/>
  <c r="E120" i="4"/>
  <c r="E137" i="4"/>
  <c r="E153" i="4"/>
  <c r="F14" i="5"/>
  <c r="F31" i="5"/>
  <c r="F47" i="5"/>
  <c r="F63" i="5"/>
  <c r="F79" i="5"/>
  <c r="F95" i="5"/>
  <c r="F111" i="5"/>
  <c r="F128" i="5"/>
  <c r="E5" i="4"/>
  <c r="E21" i="4"/>
  <c r="E38" i="4"/>
  <c r="E55" i="4"/>
  <c r="E71" i="4"/>
  <c r="E87" i="4"/>
  <c r="E105" i="4"/>
  <c r="E121" i="4"/>
  <c r="E138" i="4"/>
  <c r="E154" i="4"/>
  <c r="F15" i="5"/>
  <c r="F32" i="5"/>
  <c r="F48" i="5"/>
  <c r="F64" i="5"/>
  <c r="F80" i="5"/>
  <c r="F96" i="5"/>
  <c r="F112" i="5"/>
  <c r="F129" i="5"/>
  <c r="E6" i="4"/>
  <c r="E22" i="4"/>
  <c r="E39" i="4"/>
  <c r="E56" i="4"/>
  <c r="E72" i="4"/>
  <c r="E88" i="4"/>
  <c r="E106" i="4"/>
  <c r="E122" i="4"/>
  <c r="E139" i="4"/>
  <c r="E155" i="4"/>
  <c r="F16" i="5"/>
  <c r="F33" i="5"/>
  <c r="F49" i="5"/>
  <c r="F65" i="5"/>
  <c r="F81" i="5"/>
  <c r="F97" i="5"/>
  <c r="F113" i="5"/>
  <c r="F130" i="5"/>
  <c r="E7" i="4"/>
  <c r="E23" i="4"/>
  <c r="E40" i="4"/>
  <c r="E57" i="4"/>
  <c r="E73" i="4"/>
  <c r="E89" i="4"/>
  <c r="E107" i="4"/>
  <c r="E124" i="4"/>
  <c r="E140" i="4"/>
  <c r="E156" i="4"/>
  <c r="F17" i="5"/>
  <c r="F34" i="5"/>
  <c r="F50" i="5"/>
  <c r="F66" i="5"/>
  <c r="F82" i="5"/>
  <c r="F98" i="5"/>
  <c r="F114" i="5"/>
  <c r="F131" i="5"/>
  <c r="B17" i="1"/>
  <c r="E8" i="4"/>
  <c r="E24" i="4"/>
  <c r="E41" i="4"/>
  <c r="E58" i="4"/>
  <c r="E74" i="4"/>
  <c r="E90" i="4"/>
  <c r="E108" i="4"/>
  <c r="E125" i="4"/>
  <c r="E141" i="4"/>
  <c r="F2" i="5"/>
  <c r="F18" i="5"/>
  <c r="F35" i="5"/>
  <c r="F51" i="5"/>
  <c r="F67" i="5"/>
  <c r="F83" i="5"/>
  <c r="F99" i="5"/>
  <c r="F116" i="5"/>
  <c r="F132" i="5"/>
  <c r="B16" i="1"/>
  <c r="E9" i="4"/>
  <c r="E26" i="4"/>
  <c r="E42" i="4"/>
  <c r="E59" i="4"/>
  <c r="E75" i="4"/>
  <c r="E91" i="4"/>
  <c r="E109" i="4"/>
  <c r="E126" i="4"/>
  <c r="E142" i="4"/>
  <c r="F3" i="5"/>
  <c r="F19" i="5"/>
  <c r="F36" i="5"/>
  <c r="F52" i="5"/>
  <c r="F68" i="5"/>
  <c r="F84" i="5"/>
  <c r="F100" i="5"/>
  <c r="F117" i="5"/>
  <c r="F133" i="5"/>
  <c r="B13" i="2"/>
  <c r="E10" i="4"/>
  <c r="E27" i="4"/>
  <c r="E43" i="4"/>
  <c r="E60" i="4"/>
  <c r="E76" i="4"/>
  <c r="E92" i="4"/>
  <c r="E110" i="4"/>
  <c r="E127" i="4"/>
  <c r="E143" i="4"/>
  <c r="F4" i="5"/>
  <c r="F20" i="5"/>
  <c r="F37" i="5"/>
  <c r="F53" i="5"/>
  <c r="F69" i="5"/>
  <c r="F85" i="5"/>
  <c r="F101" i="5"/>
  <c r="F118" i="5"/>
  <c r="F134" i="5"/>
  <c r="E11" i="4"/>
  <c r="E28" i="4"/>
  <c r="E44" i="4"/>
  <c r="E61" i="4"/>
  <c r="E77" i="4"/>
  <c r="E93" i="4"/>
  <c r="E111" i="4"/>
  <c r="E128" i="4"/>
  <c r="E144" i="4"/>
  <c r="F5" i="5"/>
  <c r="F21" i="5"/>
  <c r="F38" i="5"/>
  <c r="F54" i="5"/>
  <c r="F70" i="5"/>
  <c r="F86" i="5"/>
  <c r="F102" i="5"/>
  <c r="F119" i="5"/>
  <c r="F135" i="5"/>
  <c r="B14" i="2"/>
  <c r="E12" i="4"/>
  <c r="E29" i="4"/>
  <c r="E45" i="4"/>
  <c r="E62" i="4"/>
  <c r="E78" i="4"/>
  <c r="E94" i="4"/>
  <c r="E112" i="4"/>
  <c r="E129" i="4"/>
  <c r="E145" i="4"/>
  <c r="F6" i="5"/>
  <c r="F22" i="5"/>
  <c r="F39" i="5"/>
  <c r="F55" i="5"/>
  <c r="F71" i="5"/>
  <c r="F87" i="5"/>
  <c r="F103" i="5"/>
  <c r="F120" i="5"/>
  <c r="F136" i="5"/>
  <c r="E13" i="4"/>
  <c r="E30" i="4"/>
  <c r="E46" i="4"/>
  <c r="E63" i="4"/>
  <c r="E79" i="4"/>
  <c r="E95" i="4"/>
  <c r="E113" i="4"/>
  <c r="E130" i="4"/>
  <c r="E146" i="4"/>
  <c r="F7" i="5"/>
  <c r="F23" i="5"/>
  <c r="F40" i="5"/>
  <c r="F56" i="5"/>
  <c r="F72" i="5"/>
  <c r="F88" i="5"/>
  <c r="F104" i="5"/>
  <c r="F121" i="5"/>
  <c r="F137" i="5"/>
  <c r="E14" i="4"/>
  <c r="E31" i="4"/>
  <c r="E48" i="4"/>
  <c r="E64" i="4"/>
  <c r="E80" i="4"/>
  <c r="E96" i="4"/>
  <c r="E114" i="4"/>
  <c r="E131" i="4"/>
  <c r="E147" i="4"/>
  <c r="F8" i="5"/>
  <c r="F25" i="5"/>
  <c r="F41" i="5"/>
  <c r="F57" i="5"/>
  <c r="F73" i="5"/>
  <c r="F89" i="5"/>
  <c r="F105" i="5"/>
  <c r="F122" i="5"/>
  <c r="F138" i="5"/>
  <c r="E15" i="4"/>
  <c r="E32" i="4"/>
  <c r="E49" i="4"/>
  <c r="E65" i="4"/>
  <c r="E81" i="4"/>
  <c r="E97" i="4"/>
  <c r="E115" i="4"/>
  <c r="E132" i="4"/>
  <c r="E148" i="4"/>
  <c r="F9" i="5"/>
  <c r="F26" i="5"/>
  <c r="F42" i="5"/>
  <c r="F58" i="5"/>
  <c r="F74" i="5"/>
  <c r="F90" i="5"/>
  <c r="F106" i="5"/>
  <c r="F123" i="5"/>
  <c r="F139" i="5"/>
  <c r="B13" i="1"/>
  <c r="B13" i="3"/>
  <c r="E16" i="4"/>
  <c r="E33" i="4"/>
  <c r="E50" i="4"/>
  <c r="E66" i="4"/>
  <c r="E82" i="4"/>
  <c r="E99" i="4"/>
  <c r="E116" i="4"/>
  <c r="E133" i="4"/>
  <c r="E149" i="4"/>
  <c r="F10" i="5"/>
  <c r="F27" i="5"/>
  <c r="F43" i="5"/>
  <c r="F59" i="5"/>
  <c r="F75" i="5"/>
  <c r="F91" i="5"/>
  <c r="F107" i="5"/>
  <c r="F124" i="5"/>
  <c r="F140" i="5"/>
  <c r="B14" i="3"/>
  <c r="E17" i="4"/>
  <c r="E34" i="4"/>
  <c r="E51" i="4"/>
  <c r="E67" i="4"/>
  <c r="E83" i="4"/>
  <c r="E101" i="4"/>
  <c r="E117" i="4"/>
  <c r="E134" i="4"/>
  <c r="E150" i="4"/>
  <c r="F11" i="5"/>
  <c r="F28" i="5"/>
  <c r="F44" i="5"/>
  <c r="F60" i="5"/>
  <c r="F76" i="5"/>
  <c r="F92" i="5"/>
  <c r="F108" i="5"/>
  <c r="F125" i="5"/>
  <c r="F141" i="5"/>
  <c r="E2" i="4"/>
  <c r="E18" i="4"/>
  <c r="E35" i="4"/>
  <c r="E52" i="4"/>
  <c r="E68" i="4"/>
  <c r="E84" i="4"/>
  <c r="E102" i="4"/>
  <c r="E118" i="4"/>
  <c r="E135" i="4"/>
  <c r="E151" i="4"/>
  <c r="F12" i="5"/>
  <c r="F29" i="5"/>
  <c r="F45" i="5"/>
  <c r="F61" i="5"/>
  <c r="F77" i="5"/>
  <c r="F93" i="5"/>
  <c r="F109" i="5"/>
  <c r="F126" i="5"/>
</calcChain>
</file>

<file path=xl/sharedStrings.xml><?xml version="1.0" encoding="utf-8"?>
<sst xmlns="http://schemas.openxmlformats.org/spreadsheetml/2006/main" count="3719" uniqueCount="840">
  <si>
    <t>Center of Science and Technology Advanced Development</t>
  </si>
  <si>
    <t>List of Scholarship Applicants - 2nd of Fundamental Course</t>
  </si>
  <si>
    <t xml:space="preserve">Total Applicant: </t>
  </si>
  <si>
    <t xml:space="preserve">Female: </t>
  </si>
  <si>
    <t>Male:</t>
  </si>
  <si>
    <t>Shift</t>
  </si>
  <si>
    <t>BacII Grade Report</t>
  </si>
  <si>
    <t>Student from University Report</t>
  </si>
  <si>
    <t>Qualification</t>
  </si>
  <si>
    <t>បង់លុយរួច</t>
  </si>
  <si>
    <t>Grade A</t>
  </si>
  <si>
    <t>នឹងបំពេញពាក្យ</t>
  </si>
  <si>
    <t>Grade B</t>
  </si>
  <si>
    <t>បេក្ខជនសរុប ចូលរួមការប្រលង</t>
  </si>
  <si>
    <t>Grade C</t>
  </si>
  <si>
    <t>មិនឆ្លើយតប</t>
  </si>
  <si>
    <t>Grade D</t>
  </si>
  <si>
    <t>បេក្ខជនបោះបង់</t>
  </si>
  <si>
    <t>Grade E</t>
  </si>
  <si>
    <t>បេក្ខជនមិនអាចទាក់ទងបាន</t>
  </si>
  <si>
    <t>Grade Auto</t>
  </si>
  <si>
    <t>Timestamp</t>
  </si>
  <si>
    <t>Khmer Name</t>
  </si>
  <si>
    <t>English Name</t>
  </si>
  <si>
    <t>Date of Birth</t>
  </si>
  <si>
    <t>Gender</t>
  </si>
  <si>
    <t>Official Photo</t>
  </si>
  <si>
    <t>Paid</t>
  </si>
  <si>
    <t>BacII Grade</t>
  </si>
  <si>
    <t>Phone</t>
  </si>
  <si>
    <t>University</t>
  </si>
  <si>
    <t>Education
Qualification</t>
  </si>
  <si>
    <t>How long have you been
learning programming?</t>
  </si>
  <si>
    <t>Which shift do you want to study?</t>
  </si>
  <si>
    <t>Request to CSTAD</t>
  </si>
  <si>
    <t>Cancel</t>
  </si>
  <si>
    <t>No Answer</t>
  </si>
  <si>
    <t>No Answer, informed tele</t>
  </si>
  <si>
    <t>Consider</t>
  </si>
  <si>
    <t>Will Pay</t>
  </si>
  <si>
    <t>Seen, no reply</t>
  </si>
  <si>
    <t>No Answer, tele</t>
  </si>
  <si>
    <t>Will pay</t>
  </si>
  <si>
    <t>Will pay, informed</t>
  </si>
  <si>
    <t>Informed Tele</t>
  </si>
  <si>
    <t>Phone Number (Telegram)</t>
  </si>
  <si>
    <t>Education Qualification</t>
  </si>
  <si>
    <t>How long have you been learning programming?</t>
  </si>
  <si>
    <t>Any request to CSTAD</t>
  </si>
  <si>
    <t>ម៉ោង​​ ម៉ានី</t>
  </si>
  <si>
    <t>Morng Many</t>
  </si>
  <si>
    <t>Female</t>
  </si>
  <si>
    <t>https://drive.google.com/open?id=1xN-QNqFGb1sIjgEXFiix7OZo09aEcZxP</t>
  </si>
  <si>
    <t>0886177555</t>
  </si>
  <si>
    <t>Royal University of Phnom Penh</t>
  </si>
  <si>
    <t>Third Year</t>
  </si>
  <si>
    <t>More than 1 year</t>
  </si>
  <si>
    <t>Weekday - Afternoon ( 1:30 PM - 5:30 PM )</t>
  </si>
  <si>
    <t>what should I prepare for the exam?</t>
  </si>
  <si>
    <t>ស្រុីវ ណារី</t>
  </si>
  <si>
    <t>Sriv nary</t>
  </si>
  <si>
    <t>https://drive.google.com/open?id=1URMF8RzR5foWZxmkBZocfn33emGmDslr</t>
  </si>
  <si>
    <t>0882146358</t>
  </si>
  <si>
    <t>National University of Management</t>
  </si>
  <si>
    <t>Less than 6 months</t>
  </si>
  <si>
    <t>Not yet available.</t>
  </si>
  <si>
    <t>សំបូណ៌ កែវឡុង</t>
  </si>
  <si>
    <t>SAMBO KEOLONG</t>
  </si>
  <si>
    <t>Male</t>
  </si>
  <si>
    <t>https://drive.google.com/open?id=1mBORjYpWH1057doQ9_-m5b0UzK5q2XjD</t>
  </si>
  <si>
    <t>0978971601</t>
  </si>
  <si>
    <t>First Year</t>
  </si>
  <si>
    <t>Less than 3 months</t>
  </si>
  <si>
    <t>Weekday - Morning ( 8:00 AM - 12:00 PM )</t>
  </si>
  <si>
    <t>ចង់ឲពង្រឹង English បន្ថែម</t>
  </si>
  <si>
    <t>យ៉ែម ហ៊តឆាយ</t>
  </si>
  <si>
    <t>Yem Hortchhay</t>
  </si>
  <si>
    <t>https://drive.google.com/open?id=1dWsLbQIR4CWKyRMFHHuUwh41bgf2rlNe</t>
  </si>
  <si>
    <t>Grade F</t>
  </si>
  <si>
    <t>099388336</t>
  </si>
  <si>
    <t>Build Bright University</t>
  </si>
  <si>
    <t>Fourth Year</t>
  </si>
  <si>
    <t>សាន បញ្ញា</t>
  </si>
  <si>
    <t>San Panha</t>
  </si>
  <si>
    <t>https://drive.google.com/open?id=1YtvaJvpjNBDghvUgTdvi6O4pWSxbVHJR</t>
  </si>
  <si>
    <t>0963880600</t>
  </si>
  <si>
    <t>ខុនលាងគួរ</t>
  </si>
  <si>
    <t xml:space="preserve">Khon leangkou </t>
  </si>
  <si>
    <t>https://drive.google.com/open?id=1EHaSFkT_zO2GmD9YOgP6_-1aj00DcXFx</t>
  </si>
  <si>
    <t>071 2750 730</t>
  </si>
  <si>
    <t>Second Year</t>
  </si>
  <si>
    <t>Less than 12 months</t>
  </si>
  <si>
    <t>More shift please 🙏</t>
  </si>
  <si>
    <t>ផន សុភី</t>
  </si>
  <si>
    <t>Phorn Sophy</t>
  </si>
  <si>
    <t>https://drive.google.com/open?id=1lo3qGV-RMU_CbgbEPsjv4dgTUy6-RibQ</t>
  </si>
  <si>
    <t>0975799227</t>
  </si>
  <si>
    <t>សាន់ សុវណ្ណនីតា</t>
  </si>
  <si>
    <t xml:space="preserve">Sann Sovannita </t>
  </si>
  <si>
    <t>https://drive.google.com/open?id=1QHIUEBAeh_0s-3RHeGopRS0RAOoVD8QP</t>
  </si>
  <si>
    <t>0977678063</t>
  </si>
  <si>
    <t>Setec Institute</t>
  </si>
  <si>
    <t>Haven't taken any class yet</t>
  </si>
  <si>
    <t>ស៊ាម​ ជីមិញ</t>
  </si>
  <si>
    <t>Seam Chiminh</t>
  </si>
  <si>
    <t>https://drive.google.com/open?id=15ChjaQA9c68CRL_XIfQm1gVbXUuUSQl_</t>
  </si>
  <si>
    <t>061236276</t>
  </si>
  <si>
    <t>អោម បូឧត្តម</t>
  </si>
  <si>
    <t xml:space="preserve">Orm Boudom </t>
  </si>
  <si>
    <t>https://drive.google.com/open?id=1qsEJf6otJhsDroH-YQWkR-15snnqmk0g</t>
  </si>
  <si>
    <t>090697955</t>
  </si>
  <si>
    <t>Cambodia Academy of Digital Technology</t>
  </si>
  <si>
    <t>I want to get some scholarships that I do not know. I came from the province to continue my studies in Phnom Penh but did not know which school to study in IT related skills. I think this school can change me.</t>
  </si>
  <si>
    <t>ហួន ស្រីឡែន</t>
  </si>
  <si>
    <t>HUON SREYLEN</t>
  </si>
  <si>
    <t>https://drive.google.com/open?id=1uUuaISEqfu6HHCJNxlotKgjtsfadO4O3</t>
  </si>
  <si>
    <t>015233910</t>
  </si>
  <si>
    <t>យ៉េត ភាសា</t>
  </si>
  <si>
    <t xml:space="preserve">Yet Pheasa </t>
  </si>
  <si>
    <t>https://drive.google.com/open?id=130TG84Pb91K-Mtco7pepyZy-UTxSLWF5</t>
  </si>
  <si>
    <t>060414770</t>
  </si>
  <si>
    <t>National Polytechnic Institute of Cambodia</t>
  </si>
  <si>
    <t>Graduated</t>
  </si>
  <si>
    <t>ឆោម វិច្ឆ័យ</t>
  </si>
  <si>
    <t>Chhorm Vichhai</t>
  </si>
  <si>
    <t>https://drive.google.com/open?id=1gQr0G7wScdczaETAEUEzgb3qpvFvKXlm</t>
  </si>
  <si>
    <t>087322800</t>
  </si>
  <si>
    <t>Thanks for opportunity. I appreciate your CSTAD. Not anything to request .</t>
  </si>
  <si>
    <t>ហ៊ាង ហេនវីរៈ</t>
  </si>
  <si>
    <t>Heang henvirak</t>
  </si>
  <si>
    <t>https://drive.google.com/open?id=1Ji0tZixd3fIE5Rhn_8DX4f6_MGlH6GWq</t>
  </si>
  <si>
    <t>0967260710</t>
  </si>
  <si>
    <t>យឿន យ៉ាន</t>
  </si>
  <si>
    <t>Yoeurn Yan</t>
  </si>
  <si>
    <t>https://drive.google.com/open?id=1XM1TErKuEpdPYeHZrTwuvSR0l1jaDAt6</t>
  </si>
  <si>
    <t>0885881660</t>
  </si>
  <si>
    <t>ឆែម​ ប៊ុន​ធឿន​</t>
  </si>
  <si>
    <t xml:space="preserve">Chheam Bunthoeun </t>
  </si>
  <si>
    <t>https://drive.google.com/open?id=1qNmxkwH2xT58LzdM_BAfH9m8Al3XT_Pk</t>
  </si>
  <si>
    <t>069786507</t>
  </si>
  <si>
    <t>Can you add any soft skill course?</t>
  </si>
  <si>
    <t>គង់ កិត្យា</t>
  </si>
  <si>
    <t>KONG KETYA</t>
  </si>
  <si>
    <t>https://drive.google.com/open?id=1wbEvSE6_YFlA-F3MACoxjdL9NlUNJ9Wv</t>
  </si>
  <si>
    <t>0975135363</t>
  </si>
  <si>
    <t>University of Management and Economics</t>
  </si>
  <si>
    <t xml:space="preserve"> សុខ សូលីកា</t>
  </si>
  <si>
    <t>SOk SOULYKA</t>
  </si>
  <si>
    <t>https://drive.google.com/open?id=1cZLSO5QpY1A3knDLm01GkXV0wQ7VZhUS</t>
  </si>
  <si>
    <t>0973801560</t>
  </si>
  <si>
    <t>កៅ វិបុល</t>
  </si>
  <si>
    <t>Kao Vibol</t>
  </si>
  <si>
    <t>https://drive.google.com/open?id=1RCcipHpW3YAvydnnMgERvc9GGbkGMTqK</t>
  </si>
  <si>
    <t>070577246</t>
  </si>
  <si>
    <t>Just start learning</t>
  </si>
  <si>
    <t>I want to improve my Information technology  skills even better. That’s why I chose this institute❤️</t>
  </si>
  <si>
    <t>គិន សុជាតិ</t>
  </si>
  <si>
    <t>Kin socheat</t>
  </si>
  <si>
    <t>https://drive.google.com/open?id=13QCSL6VgC1-QUbb1q1amPqYlgQ8NgCM6</t>
  </si>
  <si>
    <t>087708384</t>
  </si>
  <si>
    <t>ហុីង ម៉ាលី</t>
  </si>
  <si>
    <t>Hing maly</t>
  </si>
  <si>
    <t>https://drive.google.com/open?id=1K7SoRjOnzGk3gfwtlg_GJoIWo4UQVhIX</t>
  </si>
  <si>
    <t>077424933</t>
  </si>
  <si>
    <t>I have graduation 2016</t>
  </si>
  <si>
    <t xml:space="preserve">I have learn in IT but I know word and excel to be and request for scholarships </t>
  </si>
  <si>
    <t>I want to ask for scholarships for opportunity learn</t>
  </si>
  <si>
    <t>https://drive.google.com/open?id=1kfpwW8RVkc4bHGNfrFcvOcEWBRwOmlSE</t>
  </si>
  <si>
    <t>ពិសិដ្ឋ សត្យា</t>
  </si>
  <si>
    <t xml:space="preserve">PISETH SATTYA </t>
  </si>
  <si>
    <t>https://drive.google.com/open?id=1GAjBBaqh1MHeQWt2JgF71z5EEWtxvwhJ</t>
  </si>
  <si>
    <t>0882345638</t>
  </si>
  <si>
    <t>អ៊ែល ចាន់រ៉ា</t>
  </si>
  <si>
    <t>El Chanra</t>
  </si>
  <si>
    <t>https://drive.google.com/open?id=16etP1urSMU3UTrqNUs5d9CHiUV5N6CFz</t>
  </si>
  <si>
    <t>0965753997</t>
  </si>
  <si>
    <t>Asia Euro University</t>
  </si>
  <si>
    <t>no</t>
  </si>
  <si>
    <t>ហុង មួយហ៊ាន់</t>
  </si>
  <si>
    <t>Hong Mouyhoin</t>
  </si>
  <si>
    <t>https://drive.google.com/open?id=1PB8sEohRK6lD49JAdKBMEhe4fUGSaUCe</t>
  </si>
  <si>
    <t>070778834</t>
  </si>
  <si>
    <t>Good</t>
  </si>
  <si>
    <t>ភៀង​ សុជាតិ</t>
  </si>
  <si>
    <t>Phieng Socheat</t>
  </si>
  <si>
    <t>https://drive.google.com/open?id=1BeCBlo-eu-Z52f1g_xCWCrlVkuMLOKxl</t>
  </si>
  <si>
    <t>0968463629</t>
  </si>
  <si>
    <t>ធឿន រដ្ឋា</t>
  </si>
  <si>
    <t xml:space="preserve">Thoeurn Ratha </t>
  </si>
  <si>
    <t>https://drive.google.com/open?id=1_IqonPjt9HPn9Lvpxxz_LdDR-vZ0aAcH</t>
  </si>
  <si>
    <t>0888639316</t>
  </si>
  <si>
    <t>ចាន់ វាសនា</t>
  </si>
  <si>
    <t xml:space="preserve">Chan Veasna </t>
  </si>
  <si>
    <t>https://drive.google.com/open?id=1KL8S41pshQvTLNxalCfKG4hPqxThumCP</t>
  </si>
  <si>
    <t>0979036937</t>
  </si>
  <si>
    <t>ឆេង ឌឿន</t>
  </si>
  <si>
    <t>Chheng Doeun</t>
  </si>
  <si>
    <t>https://drive.google.com/open?id=1xTMZuEPHaBBHopVr5ain5S8kSF7U5DW6</t>
  </si>
  <si>
    <t>0964794443</t>
  </si>
  <si>
    <t xml:space="preserve">I would like CSDT to offer more scholarships to students, who may have the opportunity to apply and receive training from qualified professionals, especially underprivileged students who go abroad to study. </t>
  </si>
  <si>
    <t>លុយ កាន្និកា</t>
  </si>
  <si>
    <t xml:space="preserve">Luy Kanika </t>
  </si>
  <si>
    <t>https://drive.google.com/open?id=1uC3tqPd_piy8_SNCKMi04AZcnwkf5GoX</t>
  </si>
  <si>
    <t>012262814</t>
  </si>
  <si>
    <t>ទង ស្រីមុំ</t>
  </si>
  <si>
    <t>TORNG SREYMOM</t>
  </si>
  <si>
    <t>https://drive.google.com/open?id=1CadCACeTAgvCd_zfXmD0r-dgmWa5HYW-</t>
  </si>
  <si>
    <t>0886009195</t>
  </si>
  <si>
    <t xml:space="preserve">Less than 2 weeks </t>
  </si>
  <si>
    <t>Yes</t>
  </si>
  <si>
    <t>ប៉ុល ផុនចក្រី</t>
  </si>
  <si>
    <t xml:space="preserve">Pol PhonChakkrey </t>
  </si>
  <si>
    <t>https://drive.google.com/open?id=1f-vXt9Nqls6bZT889jzX7tcx4Cc2_6IR</t>
  </si>
  <si>
    <t>0966172007</t>
  </si>
  <si>
    <t xml:space="preserve">I'm not study yat </t>
  </si>
  <si>
    <t>គួច សុីវមីញ</t>
  </si>
  <si>
    <t>Kuoch Sivminh</t>
  </si>
  <si>
    <t>https://drive.google.com/open?id=1akaNfQs07oygjzk-Oam89zzXBJvU9Ro5</t>
  </si>
  <si>
    <t>0963068032</t>
  </si>
  <si>
    <t>សាយ​ សុភត្រា</t>
  </si>
  <si>
    <t>Say Sopheaktra</t>
  </si>
  <si>
    <t>https://drive.google.com/open?id=1-sBl0FVXt8KOI1BT9YQ2pQsVIk7kraXa</t>
  </si>
  <si>
    <t>070719821</t>
  </si>
  <si>
    <t>យ៉ន ម៉េងនី</t>
  </si>
  <si>
    <t xml:space="preserve">YORN MENGNY </t>
  </si>
  <si>
    <t>https://drive.google.com/open?id=1ohZls0k_bdS5VhC-GQVG-_GY0_APk_lO</t>
  </si>
  <si>
    <t>095487169</t>
  </si>
  <si>
    <t>ឡាង វិធូ</t>
  </si>
  <si>
    <t>Lang Vitu</t>
  </si>
  <si>
    <t>https://drive.google.com/open?id=1JwK7tDg24agIsQqSfq-7QGl2i7NgG5zL</t>
  </si>
  <si>
    <t>081578115</t>
  </si>
  <si>
    <t>ប៊ន ភក្កនី</t>
  </si>
  <si>
    <t>Born Pheakkorny</t>
  </si>
  <si>
    <t>https://drive.google.com/open?id=1yVI05FMZGGhgU-SQCgrPz1Mvyb32DaAY</t>
  </si>
  <si>
    <t>0969027063</t>
  </si>
  <si>
    <t>I want to improve my programming and Web development skills. Please check and accept.</t>
  </si>
  <si>
    <t>អ៊ី​ ចន្ទ័ឧត្តម</t>
  </si>
  <si>
    <t>EI CHANUDOM</t>
  </si>
  <si>
    <t>https://drive.google.com/open?id=1IAD9yxnNK8_Sc1DlFvkxau4aXo8vG3R6</t>
  </si>
  <si>
    <t>0977345470</t>
  </si>
  <si>
    <t>សុព្រី ប៉ាហ្វីស</t>
  </si>
  <si>
    <t>Zubri Pafiz</t>
  </si>
  <si>
    <t>https://drive.google.com/open?id=1LjcrZqh9dDsN_xzZOBMNQt9sO7BA4jWT</t>
  </si>
  <si>
    <t>090599978</t>
  </si>
  <si>
    <t xml:space="preserve">Yorn Mengny </t>
  </si>
  <si>
    <t>https://drive.google.com/open?id=1ZXmWdYmusVhGVVzGDU86H9lpWot7pdiF</t>
  </si>
  <si>
    <t>095387169</t>
  </si>
  <si>
    <t>សាន់ ហ្វាសល់</t>
  </si>
  <si>
    <t>SAN FASAL</t>
  </si>
  <si>
    <t>https://drive.google.com/open?id=1ZiEEPBOl5Wdy0KH1tuTo8fLRd41VBg2K</t>
  </si>
  <si>
    <t>081567015</t>
  </si>
  <si>
    <t>No</t>
  </si>
  <si>
    <t>ថោង ស្រីភា</t>
  </si>
  <si>
    <t>Thaong Sreyphea</t>
  </si>
  <si>
    <t>https://drive.google.com/open?id=103QuVkJxL8ZQ45tW2TUgZnVoE_UR0Ssn</t>
  </si>
  <si>
    <t>0716633952</t>
  </si>
  <si>
    <t>អ៊ូ ចន្ទ័អរុណ</t>
  </si>
  <si>
    <t>Ou chanarun</t>
  </si>
  <si>
    <t>https://drive.google.com/open?id=16kByRBKC0fOiDQfuxfLPEE6xxrJXd1bi</t>
  </si>
  <si>
    <t>099820077</t>
  </si>
  <si>
    <t>រឿន សុខណៃ</t>
  </si>
  <si>
    <t>ROEUN SOKNAI</t>
  </si>
  <si>
    <t>https://drive.google.com/open?id=1XWJTU2PGh4UolCKp7pzk7m4NXR5ZcRxs</t>
  </si>
  <si>
    <t>086218630</t>
  </si>
  <si>
    <t>គ្មាន</t>
  </si>
  <si>
    <t>ខ្ញុំសូមអទិភាពជាប់ច្រើន ព្រោះខ្វះខាត</t>
  </si>
  <si>
    <t>រៀម បូរី</t>
  </si>
  <si>
    <t>REAM BOREY</t>
  </si>
  <si>
    <t>https://drive.google.com/open?id=1WEZKuLypVrO2c3eD1ZyFNTvJgbX1vEFt</t>
  </si>
  <si>
    <t>0887161383</t>
  </si>
  <si>
    <t xml:space="preserve">10 months </t>
  </si>
  <si>
    <t>I don't have</t>
  </si>
  <si>
    <t>សុីម អាសុី្សស</t>
  </si>
  <si>
    <t>SIM AZIZ</t>
  </si>
  <si>
    <t>https://drive.google.com/open?id=13xSb9A4C6BfqQr9RrfAp-3VGBa0DcTS2</t>
  </si>
  <si>
    <t>061509177</t>
  </si>
  <si>
    <t>រិន ណារី</t>
  </si>
  <si>
    <t xml:space="preserve">RIN NARY </t>
  </si>
  <si>
    <t>https://drive.google.com/open?id=11ZAx8WQn_X3hHTL9DVUvb7F-ByLUZZuT</t>
  </si>
  <si>
    <t>តៃ ងន់ហេង</t>
  </si>
  <si>
    <t>TAI NGONHENG</t>
  </si>
  <si>
    <t>https://drive.google.com/open?id=1WFPBAYfa5u-kNH8EUK32UWoN1wPH39pO</t>
  </si>
  <si>
    <t>0962738305</t>
  </si>
  <si>
    <t>តាំង វេងសុឹង</t>
  </si>
  <si>
    <t>Taing VeongSoeng</t>
  </si>
  <si>
    <t>https://drive.google.com/open?id=1ibsCRtFIDb_2RTOpwDgLVwcSpJvQ5mAl</t>
  </si>
  <si>
    <t>077947193</t>
  </si>
  <si>
    <t>ស៊ីម​ គីមឡាង</t>
  </si>
  <si>
    <t>Sim Kimlang</t>
  </si>
  <si>
    <t>https://drive.google.com/open?id=1R_dF623k5vvoTf6EjzfdWPWRxl6xkt3-</t>
  </si>
  <si>
    <t>092491868</t>
  </si>
  <si>
    <t>N/A</t>
  </si>
  <si>
    <t>សូកូត គីសទូឡានី</t>
  </si>
  <si>
    <t xml:space="preserve">SOKOT   KISTOLANY </t>
  </si>
  <si>
    <t>https://drive.google.com/open?id=1o4sqch-UG2rpxsosGd_gYPBfmU-Josoc</t>
  </si>
  <si>
    <t>015935603</t>
  </si>
  <si>
    <t>IT Academy Step Cambodia</t>
  </si>
  <si>
    <t xml:space="preserve">CSTAD is the best school for learning programming </t>
  </si>
  <si>
    <t>គ្រី មេងលី</t>
  </si>
  <si>
    <t xml:space="preserve">Kri MengLy </t>
  </si>
  <si>
    <t>https://drive.google.com/open?id=1qz2BwhIbDSZqZDExNcqEVu1koKz40PM6</t>
  </si>
  <si>
    <t>060271870</t>
  </si>
  <si>
    <t xml:space="preserve">Nothing </t>
  </si>
  <si>
    <t>វ៉ឹង​ ផានី​ត</t>
  </si>
  <si>
    <t>Voeng Phantih</t>
  </si>
  <si>
    <t>https://drive.google.com/open?id=18YuBX0sVpSdyY8QL-3rnN8Powqxgws3M</t>
  </si>
  <si>
    <t>069572250</t>
  </si>
  <si>
    <t>ថន សូរ្យាពង្ស</t>
  </si>
  <si>
    <t>Than soryapongs</t>
  </si>
  <si>
    <t>https://drive.google.com/open?id=1udAP84Kkc-z560bEcEbddTsRqXm1x2nw</t>
  </si>
  <si>
    <t>0966002495</t>
  </si>
  <si>
    <t>Paid by THAN KANEKAR</t>
  </si>
  <si>
    <t>ពោន ពិភព</t>
  </si>
  <si>
    <t>​Poen Piphub</t>
  </si>
  <si>
    <t>https://drive.google.com/open?id=1RYaad6VPl9iQdS7lb8J-iYbdLz8vJRSj</t>
  </si>
  <si>
    <t>https://t.me/poenpiphub</t>
  </si>
  <si>
    <t>https://drive.google.com/open?id=1o6HsvKNMdWH-EU3O1ziw57d6Z1r7cMrr</t>
  </si>
  <si>
    <t>មន់ លិ</t>
  </si>
  <si>
    <t>MON LIK</t>
  </si>
  <si>
    <t>https://drive.google.com/open?id=1RJ2gerPGwEtw7UyiPsx790QXkd0io-fX</t>
  </si>
  <si>
    <t>070471510</t>
  </si>
  <si>
    <t>https://drive.google.com/open?id=1mUFsq7b8Lhj2qn3UO3u7e680fyN_K9Qv</t>
  </si>
  <si>
    <t>គ្រី សុនីតា</t>
  </si>
  <si>
    <t xml:space="preserve">KRY SONITA </t>
  </si>
  <si>
    <t>https://drive.google.com/open?id=1ouBk4exQ6GteTO2hPtxIwQun2UNrO_Hg</t>
  </si>
  <si>
    <t>0968189261</t>
  </si>
  <si>
    <t>ឡុញ វិសាយ</t>
  </si>
  <si>
    <t>Lonh Visay</t>
  </si>
  <si>
    <t>https://drive.google.com/open?id=1XIZEW41mpqPFuj_TrjZmKAWF7k31lNTU</t>
  </si>
  <si>
    <t>0967531311</t>
  </si>
  <si>
    <t>សុខា សាវុទ្ទី</t>
  </si>
  <si>
    <t xml:space="preserve">SOKHA SAVUTHY </t>
  </si>
  <si>
    <t>https://drive.google.com/open?id=1zhKvCYK29LXVDtqoR7xM6ykyUNent6bS</t>
  </si>
  <si>
    <t>081982863</t>
  </si>
  <si>
    <t>ហោ រដ្ឋា</t>
  </si>
  <si>
    <t>HOR RATHA</t>
  </si>
  <si>
    <t>https://drive.google.com/open?id=1qa0c106hZZc8t-hqe7CdSfmmGjuSFe0z</t>
  </si>
  <si>
    <t>0976550829</t>
  </si>
  <si>
    <t>ឡេង បញ្ញា</t>
  </si>
  <si>
    <t>Leng panha</t>
  </si>
  <si>
    <t>https://drive.google.com/open?id=1H8fRySbuUqb4wC2VZ5gQnzt4uur3af58</t>
  </si>
  <si>
    <t>0974821711</t>
  </si>
  <si>
    <t>3 year</t>
  </si>
  <si>
    <t>សុខ វណ្ណ</t>
  </si>
  <si>
    <t>SOK VAN</t>
  </si>
  <si>
    <t>https://drive.google.com/open?id=1SOgXc8ZvQLWW04BADjxYmiKIqgE7t0fu</t>
  </si>
  <si>
    <t>067780591</t>
  </si>
  <si>
    <t>អែ៑ល ចាន់រ៉ា</t>
  </si>
  <si>
    <t>https://drive.google.com/open?id=1AFqcmy0NbwRV_48FxCDepiXHj4vR-wlb</t>
  </si>
  <si>
    <t>សៀន ស៊ុនលី</t>
  </si>
  <si>
    <t>Sean Sunly</t>
  </si>
  <si>
    <t>https://drive.google.com/open?id=1IlADBHC28oO7yHan4c7g0bpbRaXeNNpj</t>
  </si>
  <si>
    <t>0967621922</t>
  </si>
  <si>
    <t>តើប្រឡងនៅថ្ងៃណាដែល</t>
  </si>
  <si>
    <t>ហេង វត្តី</t>
  </si>
  <si>
    <t>Heng Vattey</t>
  </si>
  <si>
    <t>https://drive.google.com/open?id=1fBOW4zvXWxz2wT5VuU8TogG__nXN6J0Q</t>
  </si>
  <si>
    <t>0888071405</t>
  </si>
  <si>
    <t>I don't have.</t>
  </si>
  <si>
    <t>https://drive.google.com/open?id=1m6x3kbZ9Kyoep_UvLwcVKTP7vWTTg8Pc</t>
  </si>
  <si>
    <t>សេង ចន្ទ័ធា</t>
  </si>
  <si>
    <t xml:space="preserve">Seng chanthea </t>
  </si>
  <si>
    <t>https://drive.google.com/open?id=11OoAQyPy5v0o42S7T8JsYn9CaXsRqEnH</t>
  </si>
  <si>
    <t>061843567</t>
  </si>
  <si>
    <t>ភឿន រ៉ាវី</t>
  </si>
  <si>
    <t>PHOEUN RAVY</t>
  </si>
  <si>
    <t>https://drive.google.com/open?id=1ZIYzNC-opF4qXFwjsz6XrMZkL2Alwgom</t>
  </si>
  <si>
    <t>fall exam</t>
  </si>
  <si>
    <t>0882878890</t>
  </si>
  <si>
    <t xml:space="preserve">ppi institute </t>
  </si>
  <si>
    <t xml:space="preserve">I want to pay money after i fill in from </t>
  </si>
  <si>
    <t>អឿន សុវណ្ណមុនី</t>
  </si>
  <si>
    <t xml:space="preserve">OEURN SOVANMONY </t>
  </si>
  <si>
    <t>https://drive.google.com/open?id=1UM51fxJy8ZyVmNwu8O_r0X6aIFBmE-IY</t>
  </si>
  <si>
    <t>F</t>
  </si>
  <si>
    <t>0969431568</t>
  </si>
  <si>
    <t xml:space="preserve">Never but interested </t>
  </si>
  <si>
    <t>Pass please 🙏</t>
  </si>
  <si>
    <t>ណំ ពន្លឺ</t>
  </si>
  <si>
    <t>NAM PONLEU</t>
  </si>
  <si>
    <t>https://drive.google.com/open?id=1rocNyvlJ1r9IIDb0LnKy4ICK6b4vZtCF</t>
  </si>
  <si>
    <t>0885361200</t>
  </si>
  <si>
    <t>ជន ធារិត</t>
  </si>
  <si>
    <t>Jun Thearith</t>
  </si>
  <si>
    <t>https://drive.google.com/open?id=1w3YnytY5JuXrotiEuvpVBfgle0gu2ljT</t>
  </si>
  <si>
    <t>070859271</t>
  </si>
  <si>
    <t>សំ រដ្ឋា</t>
  </si>
  <si>
    <t>Sam Rotha</t>
  </si>
  <si>
    <t>https://drive.google.com/open?id=1GA0XyIaUUDxIlvAqLAWPZ6faJiEsEDln</t>
  </si>
  <si>
    <t>012475030</t>
  </si>
  <si>
    <t>No question</t>
  </si>
  <si>
    <t>ប៉ាង​ ស៊ួហ៊ា</t>
  </si>
  <si>
    <t>Pang Souhea</t>
  </si>
  <si>
    <t>https://drive.google.com/open?id=1bRURyuO0eDzAtVVP7-TIKT8TtvmNcVzf</t>
  </si>
  <si>
    <t>0966668655</t>
  </si>
  <si>
    <t>Regarding my application on this scholarship, I have  two requests below:
Firstly, If possible, I would like to request mentorship or guidance from experienced professionals in related subjects. This would provide valuable insight and advice as I  navigate my academic  journey and prepare for a career in Web Developer.
Secondly, I would like to request the opportunity  to participate in a  development project. Being involved in practical projects would allow me to apply the theoretical knowledge gained during my studies and further develop my skills in a real-world context.</t>
  </si>
  <si>
    <t>ជឿន ទ្រីយ៉ា</t>
  </si>
  <si>
    <t xml:space="preserve">Choeurn Triya </t>
  </si>
  <si>
    <t>https://drive.google.com/open?id=1JC0pP8HIJcexVhQCfqv6MLRSBmN3-FAr</t>
  </si>
  <si>
    <t>0962011756</t>
  </si>
  <si>
    <t>ហុង ស្រី​នាង</t>
  </si>
  <si>
    <t>Hong Sreyneang</t>
  </si>
  <si>
    <t>https://drive.google.com/open?id=1OIiunODkkixq9LubeapU5kztIJqpBnVc</t>
  </si>
  <si>
    <t>093 520 619</t>
  </si>
  <si>
    <t>I don't have any request.</t>
  </si>
  <si>
    <t>ណុប តុលា</t>
  </si>
  <si>
    <t>Nob Tola</t>
  </si>
  <si>
    <t>https://drive.google.com/open?id=1arRB50AhlD6XML36lR1_LQybWn-8a437</t>
  </si>
  <si>
    <t>0964612616</t>
  </si>
  <si>
    <t>Aceleda Institute of Business</t>
  </si>
  <si>
    <t>ភាព អភិរក្ស</t>
  </si>
  <si>
    <t>Pheap Apireak</t>
  </si>
  <si>
    <t>https://drive.google.com/open?id=1RuNsNvHkUjnMaHa3_-jAXg8zaRZF0P-N</t>
  </si>
  <si>
    <t>069859556</t>
  </si>
  <si>
    <t xml:space="preserve">I have no idea </t>
  </si>
  <si>
    <t>បួរ សួស្ដី</t>
  </si>
  <si>
    <t>BOUR SUORCDEY</t>
  </si>
  <si>
    <t>https://drive.google.com/open?id=1CX-TzMfzBTqbjP-5NECo_Np5GIG3geYK</t>
  </si>
  <si>
    <t>0963769248</t>
  </si>
  <si>
    <t>មុំ រដ្ឋា</t>
  </si>
  <si>
    <t>Mom Rotha</t>
  </si>
  <si>
    <t>https://drive.google.com/open?id=1LSECn2lgRlH_d3gUnSOEfzyJTqPuRpHF</t>
  </si>
  <si>
    <t>0883062075</t>
  </si>
  <si>
    <t>The University of Cambodia</t>
  </si>
  <si>
    <t>សយ ស្រីតី</t>
  </si>
  <si>
    <t>SOY STEYTEY</t>
  </si>
  <si>
    <t>https://drive.google.com/open?id=1tOJ8E-gGKa7G7pgw7MEoGWbDEjrHBtwk</t>
  </si>
  <si>
    <t>0962469346</t>
  </si>
  <si>
    <t>ខូ សូដានាថ</t>
  </si>
  <si>
    <t>Kho Sodaneath</t>
  </si>
  <si>
    <t>https://drive.google.com/open?id=1AfNFaDa1aim4-peRpEekBkFzqzYiuIEH</t>
  </si>
  <si>
    <t>078658635</t>
  </si>
  <si>
    <t>មុំ រស្មី</t>
  </si>
  <si>
    <t xml:space="preserve">Mom Raksmey </t>
  </si>
  <si>
    <t>https://drive.google.com/open?id=1d2Kw87CR4c3KJ0Sa7xXBUk2J9l9qpb8b</t>
  </si>
  <si>
    <t>081438933</t>
  </si>
  <si>
    <t>យុយ​ បញ្ញារាជ្យ</t>
  </si>
  <si>
    <t>Yuy Panhareach</t>
  </si>
  <si>
    <t>https://drive.google.com/open?id=1Rh48igXc4ewugdDZ5n8ArCCnztkMNMXo</t>
  </si>
  <si>
    <t>011507370</t>
  </si>
  <si>
    <t>ទូច ម៉េងហាក់</t>
  </si>
  <si>
    <t>TOUCH MENGHAK</t>
  </si>
  <si>
    <t>https://drive.google.com/open?id=19MDg99nmrkK9wU4gKqcHjwlUXslyjv7k</t>
  </si>
  <si>
    <t>081894024</t>
  </si>
  <si>
    <t>Belti International University</t>
  </si>
  <si>
    <t>យុទ្ធគង់សុយ៉ា</t>
  </si>
  <si>
    <t xml:space="preserve">Youth kongsoya </t>
  </si>
  <si>
    <t>https://drive.google.com/open?id=1yPUPUUk98mcBaLzaiO_mSMTS-2_1epYA</t>
  </si>
  <si>
    <t>069224384(@YT kongsoya)</t>
  </si>
  <si>
    <t xml:space="preserve">I went to study at 8-12 if pass </t>
  </si>
  <si>
    <t>អុល​ ដារ៉ា​</t>
  </si>
  <si>
    <t xml:space="preserve">OL DARA </t>
  </si>
  <si>
    <t>https://drive.google.com/open?id=1wCmARk4-vzAZLpBlqyF8pd7ionH4DL8A</t>
  </si>
  <si>
    <t>089298488</t>
  </si>
  <si>
    <t>ម៉ក់ រក្សា</t>
  </si>
  <si>
    <t>MORK RAKSA</t>
  </si>
  <si>
    <t>https://drive.google.com/open?id=1YK-4_hNY4YMFi4_z-lj1pntmAXBp_7sQ</t>
  </si>
  <si>
    <t>061460062</t>
  </si>
  <si>
    <t>កែវ រតនា</t>
  </si>
  <si>
    <t xml:space="preserve">Keo Ratana </t>
  </si>
  <si>
    <t>https://drive.google.com/open?id=133fuQ4WrDom8VA_EqN6s2aGEitJ-J2zE</t>
  </si>
  <si>
    <t>0714428387</t>
  </si>
  <si>
    <t>ឡេង សុភត្រា</t>
  </si>
  <si>
    <t>Leng Sopheaktra</t>
  </si>
  <si>
    <t>https://drive.google.com/open?id=14l3365F2MShgJIhTDmUzvfpTDf0A_mj7</t>
  </si>
  <si>
    <t>0969003479</t>
  </si>
  <si>
    <t>ជឹម សៃណា</t>
  </si>
  <si>
    <t>Chim Saina</t>
  </si>
  <si>
    <t>https://drive.google.com/open?id=1sT3rtYb9BAX6vu5FUTSba1mwI5oeSUAW</t>
  </si>
  <si>
    <t>0967024271</t>
  </si>
  <si>
    <t>មឺន​ សុម៉លី</t>
  </si>
  <si>
    <t>Meun Somaly</t>
  </si>
  <si>
    <t>https://drive.google.com/open?id=1-qGqMqRMpme-8aigPg8ZeYM9NZZ2Kmxd</t>
  </si>
  <si>
    <t>010807382</t>
  </si>
  <si>
    <t>What should I prepare before  this exam ?</t>
  </si>
  <si>
    <t>ប៉ុន​ ច័ន្ទណារិទ្ធិ</t>
  </si>
  <si>
    <t>PON CHANNARITH</t>
  </si>
  <si>
    <t>https://drive.google.com/open?id=1SYqSgkzcfpFU-PYuXziAF-dHEUXbiJsJ</t>
  </si>
  <si>
    <t>098232478</t>
  </si>
  <si>
    <t>I  would like to CSTAD have to weekend.</t>
  </si>
  <si>
    <t>ហ៊ន់ កញ្ញា</t>
  </si>
  <si>
    <t>Huon Kanha</t>
  </si>
  <si>
    <t>https://drive.google.com/open?id=12qmlloCRPcySTGwdwoxAeaJfQPyz1BRS</t>
  </si>
  <si>
    <t>096 9197 163</t>
  </si>
  <si>
    <t>ស៊ូ ផល្លីន</t>
  </si>
  <si>
    <t>Sou Phallin</t>
  </si>
  <si>
    <t>https://drive.google.com/open?id=1kUzrlEzIPMPNyy-PYdrL2xpKoNd2SPuj</t>
  </si>
  <si>
    <t>0964388836</t>
  </si>
  <si>
    <t>I do not have any requirements to apply, but I hope I will be able to successfully complete this test with my own ability to have the opportunity to learn more from CSTAD</t>
  </si>
  <si>
    <t>ប៉ុន​ច័ន្ទណារិទ្ធិ</t>
  </si>
  <si>
    <t>https://drive.google.com/open?id=1yalBPDKA0AGTQXhyRVw4vHWKaRIqYTKX</t>
  </si>
  <si>
    <t>I would like to CSADT have to weekend.</t>
  </si>
  <si>
    <t>អ៊ែល ណាហ្វី</t>
  </si>
  <si>
    <t>EL NAFI</t>
  </si>
  <si>
    <t>https://drive.google.com/open?id=1h0V2Q9g8dACtgdfbL3OOrVl2b5YDdwvI</t>
  </si>
  <si>
    <t>081502365</t>
  </si>
  <si>
    <t>Phnom Penh International University</t>
  </si>
  <si>
    <t>វ៉ឹង  ផានីត</t>
  </si>
  <si>
    <t>Voeng Phanith</t>
  </si>
  <si>
    <t>https://drive.google.com/open?id=17eJnysRGvxHwXCVDU7Vn11zh-Ix7WpHz</t>
  </si>
  <si>
    <t>លឿង លីណា</t>
  </si>
  <si>
    <t>LOEUNG LINA</t>
  </si>
  <si>
    <t>https://drive.google.com/open?id=13yrcLB_oT11mSnQaOS2dkMH68HDlOrL8</t>
  </si>
  <si>
    <t>0964538628</t>
  </si>
  <si>
    <t xml:space="preserve">1 months </t>
  </si>
  <si>
    <t>https://drive.google.com/open?id=1wdvNhjUg9M_BSFUccQLrnt1h6m9Qu3F9</t>
  </si>
  <si>
    <t>ឈុន បញ្ញា</t>
  </si>
  <si>
    <t>Chhun Panha</t>
  </si>
  <si>
    <t>https://drive.google.com/open?id=1Enwf3bYI_M0xj9M1qX5_1Z1-rtsrTMBz</t>
  </si>
  <si>
    <t>0717430515</t>
  </si>
  <si>
    <t>Norton University</t>
  </si>
  <si>
    <t>ធិន ស៊ីវធាន</t>
  </si>
  <si>
    <t>THEN SIVTHEAN</t>
  </si>
  <si>
    <t>https://drive.google.com/open?id=16JQ1rJG6bCJwh4SdKSdJ-YART2nY1Yi1</t>
  </si>
  <si>
    <t>017266864(@SivtheanV)</t>
  </si>
  <si>
    <t>សួន បញ្ញា</t>
  </si>
  <si>
    <t>SUON PANHA</t>
  </si>
  <si>
    <t>https://drive.google.com/open?id=1a_bGTQcj-R2kZvaHwPHTWYhMQwYa5pjz</t>
  </si>
  <si>
    <t>017859098</t>
  </si>
  <si>
    <t>3 years</t>
  </si>
  <si>
    <t>No, I don’t.</t>
  </si>
  <si>
    <t>Sean sunly</t>
  </si>
  <si>
    <t>https://drive.google.com/open?id=1tBNgQM9S3cU5ZC9ySSlC72fXwPq1YGnc</t>
  </si>
  <si>
    <t>គ្មានសំណើរ</t>
  </si>
  <si>
    <t>ជុំ វេហា</t>
  </si>
  <si>
    <t>Chum Veha</t>
  </si>
  <si>
    <t>https://drive.google.com/open?id=1wM9Fx_t8l3pntYJ8bNXNn0ZHE0SM5WGH</t>
  </si>
  <si>
    <t>0969752426</t>
  </si>
  <si>
    <t>No request to CSTAD</t>
  </si>
  <si>
    <t>សៀម រ៉ា​</t>
  </si>
  <si>
    <t>Sim Ra</t>
  </si>
  <si>
    <t>https://drive.google.com/open?id=1Bd3zKszGykVDfgUxkupLRumLBFOwJnk-</t>
  </si>
  <si>
    <t>រេត សារៈនរិន្ទ</t>
  </si>
  <si>
    <t>Reth Saraknorin</t>
  </si>
  <si>
    <t>https://drive.google.com/open?id=1bqQmrKHylPEmnavFIShaEMo-PsU0UdQC</t>
  </si>
  <si>
    <t>095778324</t>
  </si>
  <si>
    <t>បឹន ធិ</t>
  </si>
  <si>
    <t>BOEN THI</t>
  </si>
  <si>
    <t>https://drive.google.com/open?id=1tuodeR82-aw9TcTelbftTXhT1t8yNkrE</t>
  </si>
  <si>
    <t>086797291</t>
  </si>
  <si>
    <t>Thanks for scholarship  for cambodia student</t>
  </si>
  <si>
    <t>អ៊ាង វីន</t>
  </si>
  <si>
    <t>EANG VIN</t>
  </si>
  <si>
    <t>https://drive.google.com/open?id=1EqIY8ojfFtIxRPAyzoFb0_t4__83NH-o</t>
  </si>
  <si>
    <t>087370600</t>
  </si>
  <si>
    <t>brachñāsāstra technology institute, kampong speu</t>
  </si>
  <si>
    <t>គន្ធ ធារី</t>
  </si>
  <si>
    <t xml:space="preserve">kon theary </t>
  </si>
  <si>
    <t>https://drive.google.com/open?id=1DcrbEvXUPksgE4Hbeqm99rSEVKVJ0koi</t>
  </si>
  <si>
    <t>0973850511</t>
  </si>
  <si>
    <t>មិនមានទេ</t>
  </si>
  <si>
    <t>https://drive.google.com/open?id=13ZAqlG6sVNK_X_K7V75KlzqKG0u0AxYR</t>
  </si>
  <si>
    <t>ឃួន​ ឈឿន</t>
  </si>
  <si>
    <t>Khuon Chhoeurn</t>
  </si>
  <si>
    <t>https://drive.google.com/open?id=13xuUy7NQioHBdKjI6aaD4teNUL9U_cZu</t>
  </si>
  <si>
    <t>0964685506</t>
  </si>
  <si>
    <t>No idea</t>
  </si>
  <si>
    <t>ឡោន យូហាន</t>
  </si>
  <si>
    <t xml:space="preserve">Lorn yuhan </t>
  </si>
  <si>
    <t>https://drive.google.com/open?id=1UX36BaD5Y8mvt1eU-UVRz0YADkVgfjF9</t>
  </si>
  <si>
    <t>+85587257762</t>
  </si>
  <si>
    <t>ខាន់​ តីមេត្តា</t>
  </si>
  <si>
    <t>Khann Teymeta</t>
  </si>
  <si>
    <t>https://drive.google.com/open?id=1WNP8GEtn0ev6tq3FpTue--IBlb2P_3tK</t>
  </si>
  <si>
    <t>0962337606</t>
  </si>
  <si>
    <t xml:space="preserve">no </t>
  </si>
  <si>
    <t>ង៉ូវប៊ុនស៊ិញ</t>
  </si>
  <si>
    <t>NgovBunsinh</t>
  </si>
  <si>
    <t>https://drive.google.com/open?id=1WXC5GmUszALMJAuCVDaAnDbbBnw9sOGn</t>
  </si>
  <si>
    <t>085595117</t>
  </si>
  <si>
    <t>ឡង​ ឡុង</t>
  </si>
  <si>
    <t>LONG LUNG</t>
  </si>
  <si>
    <t>https://drive.google.com/open?id=1pzPZJYYPd9sxJH22mhgogU3tzrAWDgSv</t>
  </si>
  <si>
    <t>010252180</t>
  </si>
  <si>
    <t>No Request</t>
  </si>
  <si>
    <t>ណាន កញ្ញា</t>
  </si>
  <si>
    <t>Nan Kanha</t>
  </si>
  <si>
    <t>https://drive.google.com/open?id=1ut75qcV_lZ1j_cTIxMiUsjYrG7fF0QmC</t>
  </si>
  <si>
    <t>069391894</t>
  </si>
  <si>
    <t>ប្លុង រិទ្ធិថាអេរីណា</t>
  </si>
  <si>
    <t>Plong Ritha Eryna</t>
  </si>
  <si>
    <t>https://drive.google.com/open?id=13cGvltHx2qIYQ0uPSYqbedmd7hJ52ATr</t>
  </si>
  <si>
    <t>095841751</t>
  </si>
  <si>
    <t>Western University of Cambodia</t>
  </si>
  <si>
    <t>https://drive.google.com/open?id=1NGfOqoeZ0svg6eUH0kcT41_5NUlRqLIc</t>
  </si>
  <si>
    <t>I want to learn at CSTAD</t>
  </si>
  <si>
    <t>សេន​ រក្សា</t>
  </si>
  <si>
    <t>Sen Reaksa</t>
  </si>
  <si>
    <t>https://drive.google.com/open?id=1QihmKYrrksnkBRV0BrEWMQGGI_YAs6dd</t>
  </si>
  <si>
    <t>098231531</t>
  </si>
  <si>
    <t>https://drive.google.com/open?id=1JlJF3NPwquOXo5W0TLeXYJDnX2KqKc9R</t>
  </si>
  <si>
    <t>069489726</t>
  </si>
  <si>
    <t>អាន សំអឿន</t>
  </si>
  <si>
    <t>AN SOMOEURN</t>
  </si>
  <si>
    <t>https://drive.google.com/open?id=160cct7x0g6BolsWZnQdVkXjT_SHTvhGF</t>
  </si>
  <si>
    <t>087367473</t>
  </si>
  <si>
    <t>Royal University of Law and Economics</t>
  </si>
  <si>
    <t>ហុងលីហួរ</t>
  </si>
  <si>
    <t>Hong Lyhour</t>
  </si>
  <si>
    <t>https://drive.google.com/open?id=1weWshDp_gxMDNHqfjiTSyO7MXuuF6vBN</t>
  </si>
  <si>
    <t>085814424</t>
  </si>
  <si>
    <t>none</t>
  </si>
  <si>
    <t>ខាន់ ខេម៉ា</t>
  </si>
  <si>
    <t>Khann Khema</t>
  </si>
  <si>
    <t>https://drive.google.com/open?id=1auIDrwnu5PteJwUaKtb2gwszHkAXEQ_t</t>
  </si>
  <si>
    <t>078530023</t>
  </si>
  <si>
    <t>សី ប៊ុនរ៉ុង</t>
  </si>
  <si>
    <t>Sey Bunrong</t>
  </si>
  <si>
    <t>https://drive.google.com/open?id=1wJOKBVRfN_WNd8cUNraynfJc2GkTG25j</t>
  </si>
  <si>
    <t>087638318</t>
  </si>
  <si>
    <t>ឈឿន ភា</t>
  </si>
  <si>
    <t>Chhoeurn Phea</t>
  </si>
  <si>
    <t>https://drive.google.com/open?id=1NkkKMnH0d5Uz9EQSw-AOZyCXfFUM-LA8</t>
  </si>
  <si>
    <t>0969143882</t>
  </si>
  <si>
    <t>None</t>
  </si>
  <si>
    <t>សុីម អាសុីស</t>
  </si>
  <si>
    <t>https://drive.google.com/open?id=1JURsn9TnC_AvvPGK2rKGnM5NHgxEPY_4</t>
  </si>
  <si>
    <t>សេង ប៉ូគៀត</t>
  </si>
  <si>
    <t>Seng porkeat</t>
  </si>
  <si>
    <t>https://drive.google.com/open?id=1v0YbhC4AKPxlE8uYz_gc_SCZ53q7yUDa</t>
  </si>
  <si>
    <t>012740222</t>
  </si>
  <si>
    <t>ប្រាក់ សុខបញ្ញា</t>
  </si>
  <si>
    <t>Prak Sokpanha</t>
  </si>
  <si>
    <t>https://drive.google.com/open?id=1B2awqtbkypRHh1FB0QbsqAXOfBblevOd</t>
  </si>
  <si>
    <t>095742402</t>
  </si>
  <si>
    <t>Institute of Technology of Cambodia</t>
  </si>
  <si>
    <t>May I have the supporting documents to prepare for an exam?</t>
  </si>
  <si>
    <t>ផេង ប៊ុនណាត</t>
  </si>
  <si>
    <t>Pheng Bunath</t>
  </si>
  <si>
    <t>https://drive.google.com/open?id=1hHp_2HyvDMK9MUnJeyy3vmucItK0GDsS</t>
  </si>
  <si>
    <t>087270311</t>
  </si>
  <si>
    <t>ខន​ ម៉ូលីកា</t>
  </si>
  <si>
    <t>Khorn Molika</t>
  </si>
  <si>
    <t>https://drive.google.com/open?id=1LGCCyHSJCfJVY4FKHU6_w-j4XN6JQA-r</t>
  </si>
  <si>
    <t>010732308</t>
  </si>
  <si>
    <t>Ream Borey</t>
  </si>
  <si>
    <t>https://drive.google.com/open?id=1lLknpV5bsBuh_ZPXeewt1Y3VizfbrHzp</t>
  </si>
  <si>
    <t>ចៅ​ គឹមហៃ</t>
  </si>
  <si>
    <t>Chao Kimhay</t>
  </si>
  <si>
    <t>https://drive.google.com/open?id=1ABmzo-Q_Tuk-tn82xdQG4mU8OIJtOtpx</t>
  </si>
  <si>
    <t>095535158</t>
  </si>
  <si>
    <t>ឃីន រតនៈ</t>
  </si>
  <si>
    <t xml:space="preserve">Khin Rathanak </t>
  </si>
  <si>
    <t>https://drive.google.com/open?id=1dadj_samSqYhdjWmT8bDbXisvaX7QHLa</t>
  </si>
  <si>
    <t>092616678</t>
  </si>
  <si>
    <t xml:space="preserve">មិត្ត ច័ន្ទសារិទ្ធ </t>
  </si>
  <si>
    <t xml:space="preserve">Mit Chansarith </t>
  </si>
  <si>
    <t>https://drive.google.com/open?id=16xjrVXfuDXFrZojPo-JIJUr9nCgdPiJz</t>
  </si>
  <si>
    <t>017808984</t>
  </si>
  <si>
    <t>សែម សុប៉ាញ្ញា</t>
  </si>
  <si>
    <t>SEM SOPANHA</t>
  </si>
  <si>
    <t>https://drive.google.com/open?id=1XoYYvDl7V7I_m8kGsZX2rMbVr-aTYzqA</t>
  </si>
  <si>
    <t>093560288</t>
  </si>
  <si>
    <t>I hope that I will pass and study</t>
  </si>
  <si>
    <t>សំ​ ប៊ុនហេង</t>
  </si>
  <si>
    <t>Sam bunheng</t>
  </si>
  <si>
    <t>https://drive.google.com/open?id=1KyAJ89wzP_-VE12ZbNdpzmpIfUwkltZZ</t>
  </si>
  <si>
    <t>015 733 738</t>
  </si>
  <si>
    <t>ញុិប ដាវីត</t>
  </si>
  <si>
    <t xml:space="preserve">Nheb Davith </t>
  </si>
  <si>
    <t>https://drive.google.com/open?id=1T-VIes7QqphNNN_AXB7AAEAj2y4j5lIW</t>
  </si>
  <si>
    <t>0719165956</t>
  </si>
  <si>
    <t>សៀន ចាន់ពិសី</t>
  </si>
  <si>
    <t xml:space="preserve">Sean Channpisei </t>
  </si>
  <si>
    <t>https://drive.google.com/open?id=1JtpASwa2v1y2lHNNjUktGC5q1jcPXNUG</t>
  </si>
  <si>
    <t>089609122</t>
  </si>
  <si>
    <t>នៅ ច័ន្ទមករា</t>
  </si>
  <si>
    <t>Noev Chanmakara</t>
  </si>
  <si>
    <t>https://drive.google.com/open?id=1zO_Uk_JeHcZHF-hvPFJO8tEDGd8PjWz7</t>
  </si>
  <si>
    <t>085683384</t>
  </si>
  <si>
    <t>អ៊ុំ ចាន់សុភ័ក្រ</t>
  </si>
  <si>
    <t xml:space="preserve">OUM CHANSOPHEAK </t>
  </si>
  <si>
    <t>https://drive.google.com/open?id=1N8tz8DbUqmh5xrBKZ5c_Eec8KtYuU4mz</t>
  </si>
  <si>
    <t>017457573</t>
  </si>
  <si>
    <t>សាន់ នៀសា</t>
  </si>
  <si>
    <t>San neasa</t>
  </si>
  <si>
    <t>https://drive.google.com/open?id=1DmsJbNt2xzsC_PeXdeCH7v83xWwEEj1H</t>
  </si>
  <si>
    <t xml:space="preserve">San Neasa </t>
  </si>
  <si>
    <t>វ៉ាសានចិត្ត្រា</t>
  </si>
  <si>
    <t>Va sanchitra</t>
  </si>
  <si>
    <t>https://drive.google.com/open?id=1TrZ7D7akLIZYvVHTzMDjNqyOxYmqIKZp</t>
  </si>
  <si>
    <t>បរិញ្ញាបត្ររង</t>
  </si>
  <si>
    <t>0976737470</t>
  </si>
  <si>
    <t>ប៉​នស្រីនិត</t>
  </si>
  <si>
    <t>porn sreynit</t>
  </si>
  <si>
    <t>https://drive.google.com/open?id=1kEK5tcOX1l9ip6ZWqFt9KO0FDehPrW69</t>
  </si>
  <si>
    <t>0886903551</t>
  </si>
  <si>
    <t>ដៀប សុខរស្មី</t>
  </si>
  <si>
    <t xml:space="preserve">Deap Sokreaksmey </t>
  </si>
  <si>
    <t>https://drive.google.com/open?id=1zUMMJjbVPtgwG20qM5nrjxw0IjF7h0t8</t>
  </si>
  <si>
    <t>0965186636</t>
  </si>
  <si>
    <t>កែវ អាទិត្យវិច្ឆិកា</t>
  </si>
  <si>
    <t>Atithvicheka Kei</t>
  </si>
  <si>
    <t>https://drive.google.com/open?id=1AomJMZY8bzFGrKtldYiW0ncL_0UgvNVl</t>
  </si>
  <si>
    <t>0975702249</t>
  </si>
  <si>
    <t>Paragon International University</t>
  </si>
  <si>
    <t>Year zero</t>
  </si>
  <si>
    <t>0 month</t>
  </si>
  <si>
    <t>I like CSTAD because CSTAD is a program teach about technology and Science.</t>
  </si>
  <si>
    <t>សេក ពិសាល</t>
  </si>
  <si>
    <t>Sek Pisal</t>
  </si>
  <si>
    <t>https://drive.google.com/open?id=18XETegw7NW_IELYeKTIbR0VdCmEj76DH</t>
  </si>
  <si>
    <t xml:space="preserve">099 416 402 </t>
  </si>
  <si>
    <t>សេង ម៉េងអៀម</t>
  </si>
  <si>
    <t>Seng Meng Eam</t>
  </si>
  <si>
    <t>https://drive.google.com/open?id=1rIfxAHPElwjYHxixMtBxfrGOFlZRaxtK</t>
  </si>
  <si>
    <t>0882022080</t>
  </si>
  <si>
    <t>2 years</t>
  </si>
  <si>
    <t>លី សុខបាន</t>
  </si>
  <si>
    <t>Ly Sokban</t>
  </si>
  <si>
    <t>https://drive.google.com/open?id=1a8RNjkoCEpyY8agio7YR7glEbxbChstA</t>
  </si>
  <si>
    <t>077819897</t>
  </si>
  <si>
    <t>ជា អុីសុីង</t>
  </si>
  <si>
    <t>Chea Ising</t>
  </si>
  <si>
    <t>https://drive.google.com/open?id=182aOMS_EonKEd1Ya8GoF1wZvPSSDIib4</t>
  </si>
  <si>
    <t>070304926</t>
  </si>
  <si>
    <t>ប៉ូច ពិសិដ្ឋ</t>
  </si>
  <si>
    <t xml:space="preserve">Poch Piseth </t>
  </si>
  <si>
    <t>https://drive.google.com/open?id=13dbERg3k7qpvOy2XmwE0a3gJMsxXx3U8</t>
  </si>
  <si>
    <t>010759727</t>
  </si>
  <si>
    <t>មួក មករា</t>
  </si>
  <si>
    <t>Mouk Makara</t>
  </si>
  <si>
    <t>https://drive.google.com/open?id=1bU4PnYQ27rrNUY2jo2o8C_Fel8K2Ax65</t>
  </si>
  <si>
    <t>+885969857098</t>
  </si>
  <si>
    <t>NA</t>
  </si>
  <si>
    <t>ដា​ ផារ៉ា</t>
  </si>
  <si>
    <t>Da phara</t>
  </si>
  <si>
    <t>https://drive.google.com/open?id=1dc90DUTlOsJGCl-fh3O8wGCCdn5Nd2hA</t>
  </si>
  <si>
    <t>070883646</t>
  </si>
  <si>
    <t>សុខ សុធាវី</t>
  </si>
  <si>
    <t>SOK SOTHEAVY</t>
  </si>
  <si>
    <t>https://drive.google.com/open?id=1lwa3OqQu8LRbkXy4PcnRcRahZIK_TmPS</t>
  </si>
  <si>
    <t>0884810685</t>
  </si>
  <si>
    <t>Table No</t>
  </si>
  <si>
    <t>I-001</t>
  </si>
  <si>
    <t>I-002</t>
  </si>
  <si>
    <t>I-003</t>
  </si>
  <si>
    <t>I-004</t>
  </si>
  <si>
    <t>I-005</t>
  </si>
  <si>
    <t>I-006</t>
  </si>
  <si>
    <t>I-007</t>
  </si>
  <si>
    <t>I-008</t>
  </si>
  <si>
    <t>I-009</t>
  </si>
  <si>
    <t>I-010</t>
  </si>
  <si>
    <t>I-011</t>
  </si>
  <si>
    <t>I-012</t>
  </si>
  <si>
    <t>I-013</t>
  </si>
  <si>
    <t>I-014</t>
  </si>
  <si>
    <t>I-015</t>
  </si>
  <si>
    <t>I-016</t>
  </si>
  <si>
    <t>I-017</t>
  </si>
  <si>
    <t>I-018</t>
  </si>
  <si>
    <t>I-019</t>
  </si>
  <si>
    <t>I-020</t>
  </si>
  <si>
    <t>I-021</t>
  </si>
  <si>
    <t>I-022</t>
  </si>
  <si>
    <t>I-023</t>
  </si>
  <si>
    <t>I-024</t>
  </si>
  <si>
    <t>I-025</t>
  </si>
  <si>
    <t>I-026</t>
  </si>
  <si>
    <t>I-027</t>
  </si>
  <si>
    <t>I-028</t>
  </si>
  <si>
    <t>I-029</t>
  </si>
  <si>
    <t>I-030</t>
  </si>
  <si>
    <t>I-031</t>
  </si>
  <si>
    <t>I-032</t>
  </si>
  <si>
    <t>I-033</t>
  </si>
  <si>
    <t>I-034</t>
  </si>
  <si>
    <t>I-035</t>
  </si>
  <si>
    <t>I-036</t>
  </si>
  <si>
    <t>I-037</t>
  </si>
  <si>
    <t>I-038</t>
  </si>
  <si>
    <t>I-039</t>
  </si>
  <si>
    <t>I-040</t>
  </si>
  <si>
    <t>I-041</t>
  </si>
  <si>
    <t>I-042</t>
  </si>
  <si>
    <t>I-043</t>
  </si>
  <si>
    <t>I-044</t>
  </si>
  <si>
    <t>I-045</t>
  </si>
  <si>
    <t>I-046</t>
  </si>
  <si>
    <t>I-047</t>
  </si>
  <si>
    <t>I-048</t>
  </si>
  <si>
    <t>I-049</t>
  </si>
  <si>
    <t>I-050</t>
  </si>
  <si>
    <t>I-051</t>
  </si>
  <si>
    <t>I-052</t>
  </si>
  <si>
    <t>I-053</t>
  </si>
  <si>
    <t>I-054</t>
  </si>
  <si>
    <t>I-055</t>
  </si>
  <si>
    <t>I-056</t>
  </si>
  <si>
    <t>I-057</t>
  </si>
  <si>
    <t>I-058</t>
  </si>
  <si>
    <t>I-059</t>
  </si>
  <si>
    <t>I-060</t>
  </si>
  <si>
    <t>I-061</t>
  </si>
  <si>
    <t>I-062</t>
  </si>
  <si>
    <t>I-063</t>
  </si>
  <si>
    <t>I-064</t>
  </si>
  <si>
    <t>I-065</t>
  </si>
  <si>
    <t>I-066</t>
  </si>
  <si>
    <t>I-067</t>
  </si>
  <si>
    <t>I-068</t>
  </si>
  <si>
    <t>I-069</t>
  </si>
  <si>
    <t>I-070</t>
  </si>
  <si>
    <t>I-071</t>
  </si>
  <si>
    <t>I-072</t>
  </si>
  <si>
    <t>I-073</t>
  </si>
  <si>
    <t>I-074</t>
  </si>
  <si>
    <t>I-075</t>
  </si>
  <si>
    <t>I-076</t>
  </si>
  <si>
    <t>I-077</t>
  </si>
  <si>
    <t>I-078</t>
  </si>
  <si>
    <t>I-079</t>
  </si>
  <si>
    <t>I-080</t>
  </si>
  <si>
    <t>I-081</t>
  </si>
  <si>
    <t>I-082</t>
  </si>
  <si>
    <t>I-083</t>
  </si>
  <si>
    <t>I-084</t>
  </si>
  <si>
    <t>I-085</t>
  </si>
  <si>
    <t>I-086</t>
  </si>
  <si>
    <t>I-087</t>
  </si>
  <si>
    <t>I-088</t>
  </si>
  <si>
    <t>I-089</t>
  </si>
  <si>
    <t>I-090</t>
  </si>
  <si>
    <t>I-091</t>
  </si>
  <si>
    <t>I-092</t>
  </si>
  <si>
    <t>I-093</t>
  </si>
  <si>
    <t>I-094</t>
  </si>
  <si>
    <t>I-095</t>
  </si>
  <si>
    <t>I-096</t>
  </si>
  <si>
    <t>I-097</t>
  </si>
  <si>
    <t>I-098</t>
  </si>
  <si>
    <t>I-099</t>
  </si>
  <si>
    <t>I-100</t>
  </si>
  <si>
    <t>I-101</t>
  </si>
  <si>
    <t>I-102</t>
  </si>
  <si>
    <t>I-103</t>
  </si>
  <si>
    <t>I-104</t>
  </si>
  <si>
    <t>I-105</t>
  </si>
  <si>
    <t>I-106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</si>
</sst>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[$-14809]d/m/yyyy;@"/>
  </numFmts>
  <fonts count="28">
    <font>
      <sz val="10"/>
      <color rgb="FF000000"/>
      <name val="Arial"/>
      <scheme val="minor"/>
    </font>
    <font>
      <b/>
      <sz val="14"/>
      <color theme="1"/>
      <name val="&quot;Kantumruy Pro&quot;"/>
    </font>
    <font>
      <sz val="10"/>
      <color theme="1"/>
      <name val="Arial"/>
      <scheme val="minor"/>
    </font>
    <font>
      <sz val="10"/>
      <color theme="1"/>
      <name val="Arial"/>
    </font>
    <font>
      <b/>
      <sz val="12"/>
      <color theme="1"/>
      <name val="&quot;Kantumruy Pro&quot;"/>
    </font>
    <font>
      <b/>
      <sz val="13"/>
      <color theme="1"/>
      <name val="&quot;Kantumruy Pro&quot;"/>
    </font>
    <font>
      <b/>
      <sz val="11"/>
      <color theme="1"/>
      <name val="&quot;Kantumruy Pro&quot;"/>
    </font>
    <font>
      <sz val="13"/>
      <color theme="1"/>
      <name val="&quot;Kantumruy Pro&quot;"/>
    </font>
    <font>
      <sz val="10"/>
      <name val="Arial"/>
    </font>
    <font>
      <b/>
      <sz val="12"/>
      <color theme="1"/>
      <name val="Arial"/>
    </font>
    <font>
      <b/>
      <sz val="12"/>
      <color rgb="FF38761D"/>
      <name val="Arial"/>
    </font>
    <font>
      <b/>
      <sz val="11"/>
      <color theme="1"/>
      <name val="Arial"/>
    </font>
    <font>
      <b/>
      <sz val="12"/>
      <color rgb="FFFF9900"/>
      <name val="Roboto"/>
    </font>
    <font>
      <b/>
      <sz val="12"/>
      <color rgb="FFFF0000"/>
      <name val="Roboto"/>
    </font>
    <font>
      <b/>
      <sz val="10"/>
      <color theme="0"/>
      <name val="Arial"/>
      <scheme val="minor"/>
    </font>
    <font>
      <b/>
      <sz val="10"/>
      <color rgb="FFFFFFFF"/>
      <name val="Arial"/>
      <scheme val="minor"/>
    </font>
    <font>
      <b/>
      <sz val="10"/>
      <color theme="1"/>
      <name val="Arial"/>
      <scheme val="minor"/>
    </font>
    <font>
      <sz val="9"/>
      <color theme="1"/>
      <name val="&quot;Google Sans Mono&quot;"/>
    </font>
    <font>
      <sz val="9"/>
      <color rgb="FF000000"/>
      <name val="&quot;Google Sans Mono&quot;"/>
    </font>
    <font>
      <sz val="10"/>
      <color rgb="FF000000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1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5A6BD"/>
        <bgColor rgb="FFD5A6BD"/>
      </patternFill>
    </fill>
    <fill>
      <patternFill patternType="solid">
        <fgColor rgb="FF00FFFF"/>
        <bgColor rgb="FF00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6D9EEB"/>
        <bgColor rgb="FF6D9EEB"/>
      </patternFill>
    </fill>
    <fill>
      <patternFill patternType="solid">
        <fgColor rgb="FFCC0000"/>
        <bgColor rgb="FFCC0000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9900"/>
        <bgColor rgb="FFFF9900"/>
      </patternFill>
    </fill>
    <fill>
      <patternFill patternType="solid">
        <fgColor theme="4"/>
        <bgColor theme="4"/>
      </patternFill>
    </fill>
    <fill>
      <patternFill patternType="solid">
        <fgColor rgb="FF4A86E8"/>
        <bgColor rgb="FF4A86E8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3" fillId="0" borderId="2" xfId="0" applyFont="1" applyBorder="1"/>
    <xf numFmtId="0" fontId="10" fillId="0" borderId="2" xfId="0" applyFont="1" applyBorder="1" applyAlignment="1">
      <alignment horizontal="center"/>
    </xf>
    <xf numFmtId="0" fontId="11" fillId="0" borderId="3" xfId="0" applyFont="1" applyBorder="1" applyAlignment="1">
      <alignment horizontal="right"/>
    </xf>
    <xf numFmtId="0" fontId="11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7" borderId="2" xfId="0" applyFont="1" applyFill="1" applyBorder="1"/>
    <xf numFmtId="0" fontId="9" fillId="7" borderId="4" xfId="0" applyFont="1" applyFill="1" applyBorder="1" applyAlignment="1">
      <alignment horizontal="center"/>
    </xf>
    <xf numFmtId="0" fontId="12" fillId="8" borderId="2" xfId="0" applyFont="1" applyFill="1" applyBorder="1" applyAlignment="1">
      <alignment horizontal="center"/>
    </xf>
    <xf numFmtId="0" fontId="13" fillId="8" borderId="2" xfId="0" applyFont="1" applyFill="1" applyBorder="1" applyAlignment="1">
      <alignment horizontal="center"/>
    </xf>
    <xf numFmtId="0" fontId="14" fillId="9" borderId="2" xfId="0" applyFont="1" applyFill="1" applyBorder="1" applyAlignment="1">
      <alignment horizontal="center" vertical="center"/>
    </xf>
    <xf numFmtId="0" fontId="15" fillId="9" borderId="2" xfId="0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164" fontId="17" fillId="10" borderId="2" xfId="0" applyNumberFormat="1" applyFont="1" applyFill="1" applyBorder="1" applyAlignment="1">
      <alignment horizontal="center" vertical="center"/>
    </xf>
    <xf numFmtId="0" fontId="17" fillId="10" borderId="2" xfId="0" applyFont="1" applyFill="1" applyBorder="1" applyAlignment="1">
      <alignment horizontal="left" vertical="center"/>
    </xf>
    <xf numFmtId="0" fontId="2" fillId="10" borderId="2" xfId="0" applyFont="1" applyFill="1" applyBorder="1" applyAlignment="1">
      <alignment horizontal="left" vertical="center"/>
    </xf>
    <xf numFmtId="14" fontId="2" fillId="10" borderId="2" xfId="0" applyNumberFormat="1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49" fontId="2" fillId="10" borderId="2" xfId="0" applyNumberFormat="1" applyFont="1" applyFill="1" applyBorder="1" applyAlignment="1">
      <alignment horizontal="center" vertical="center"/>
    </xf>
    <xf numFmtId="0" fontId="17" fillId="10" borderId="2" xfId="0" applyFont="1" applyFill="1" applyBorder="1" applyAlignment="1">
      <alignment vertical="center"/>
    </xf>
    <xf numFmtId="0" fontId="2" fillId="10" borderId="2" xfId="0" applyFont="1" applyFill="1" applyBorder="1" applyAlignment="1">
      <alignment horizontal="center" vertical="center" wrapText="1"/>
    </xf>
    <xf numFmtId="0" fontId="2" fillId="10" borderId="0" xfId="0" applyFont="1" applyFill="1" applyAlignment="1">
      <alignment vertical="center"/>
    </xf>
    <xf numFmtId="164" fontId="17" fillId="8" borderId="2" xfId="0" applyNumberFormat="1" applyFont="1" applyFill="1" applyBorder="1" applyAlignment="1">
      <alignment horizontal="center" vertical="center"/>
    </xf>
    <xf numFmtId="0" fontId="17" fillId="8" borderId="2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17" fillId="8" borderId="2" xfId="0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19" fillId="10" borderId="0" xfId="0" applyFont="1" applyFill="1" applyAlignment="1">
      <alignment horizontal="center"/>
    </xf>
    <xf numFmtId="0" fontId="2" fillId="11" borderId="2" xfId="0" applyFont="1" applyFill="1" applyBorder="1" applyAlignment="1">
      <alignment horizontal="center" vertical="center"/>
    </xf>
    <xf numFmtId="0" fontId="17" fillId="10" borderId="2" xfId="0" applyFont="1" applyFill="1" applyBorder="1" applyAlignment="1">
      <alignment horizontal="center" vertical="center"/>
    </xf>
    <xf numFmtId="0" fontId="17" fillId="8" borderId="2" xfId="0" applyFont="1" applyFill="1" applyBorder="1" applyAlignment="1">
      <alignment horizontal="center" vertical="center"/>
    </xf>
    <xf numFmtId="0" fontId="17" fillId="8" borderId="2" xfId="0" applyFont="1" applyFill="1" applyBorder="1" applyAlignment="1">
      <alignment vertical="center" wrapText="1"/>
    </xf>
    <xf numFmtId="0" fontId="17" fillId="10" borderId="2" xfId="0" applyFont="1" applyFill="1" applyBorder="1" applyAlignment="1">
      <alignment vertical="center" wrapText="1"/>
    </xf>
    <xf numFmtId="49" fontId="20" fillId="0" borderId="2" xfId="0" applyNumberFormat="1" applyFont="1" applyBorder="1" applyAlignment="1">
      <alignment horizontal="center" vertical="center"/>
    </xf>
    <xf numFmtId="0" fontId="19" fillId="10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 vertical="center"/>
    </xf>
    <xf numFmtId="49" fontId="2" fillId="13" borderId="2" xfId="0" applyNumberFormat="1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 wrapText="1"/>
    </xf>
    <xf numFmtId="0" fontId="18" fillId="10" borderId="2" xfId="0" applyFont="1" applyFill="1" applyBorder="1" applyAlignment="1">
      <alignment horizontal="center" vertical="center"/>
    </xf>
    <xf numFmtId="0" fontId="18" fillId="8" borderId="2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0" borderId="0" xfId="0" applyFont="1"/>
    <xf numFmtId="164" fontId="2" fillId="11" borderId="0" xfId="0" applyNumberFormat="1" applyFont="1" applyFill="1"/>
    <xf numFmtId="0" fontId="2" fillId="11" borderId="0" xfId="0" applyFont="1" applyFill="1"/>
    <xf numFmtId="0" fontId="22" fillId="11" borderId="0" xfId="0" applyFont="1" applyFill="1"/>
    <xf numFmtId="0" fontId="2" fillId="11" borderId="0" xfId="0" quotePrefix="1" applyFont="1" applyFill="1"/>
    <xf numFmtId="14" fontId="2" fillId="11" borderId="0" xfId="0" applyNumberFormat="1" applyFont="1" applyFill="1"/>
    <xf numFmtId="164" fontId="2" fillId="0" borderId="0" xfId="0" applyNumberFormat="1" applyFont="1"/>
    <xf numFmtId="0" fontId="23" fillId="0" borderId="0" xfId="0" applyFont="1"/>
    <xf numFmtId="0" fontId="2" fillId="0" borderId="0" xfId="0" quotePrefix="1" applyFont="1"/>
    <xf numFmtId="14" fontId="2" fillId="0" borderId="0" xfId="0" applyNumberFormat="1" applyFont="1"/>
    <xf numFmtId="164" fontId="2" fillId="16" borderId="0" xfId="0" applyNumberFormat="1" applyFont="1" applyFill="1"/>
    <xf numFmtId="0" fontId="2" fillId="16" borderId="0" xfId="0" applyFont="1" applyFill="1"/>
    <xf numFmtId="0" fontId="24" fillId="16" borderId="0" xfId="0" applyFont="1" applyFill="1"/>
    <xf numFmtId="0" fontId="2" fillId="16" borderId="0" xfId="0" quotePrefix="1" applyFont="1" applyFill="1"/>
    <xf numFmtId="14" fontId="2" fillId="16" borderId="0" xfId="0" applyNumberFormat="1" applyFont="1" applyFill="1"/>
    <xf numFmtId="164" fontId="2" fillId="17" borderId="0" xfId="0" applyNumberFormat="1" applyFont="1" applyFill="1"/>
    <xf numFmtId="0" fontId="2" fillId="17" borderId="0" xfId="0" applyFont="1" applyFill="1"/>
    <xf numFmtId="0" fontId="25" fillId="17" borderId="0" xfId="0" applyFont="1" applyFill="1"/>
    <xf numFmtId="0" fontId="2" fillId="17" borderId="0" xfId="0" quotePrefix="1" applyFont="1" applyFill="1"/>
    <xf numFmtId="14" fontId="2" fillId="17" borderId="0" xfId="0" applyNumberFormat="1" applyFont="1" applyFill="1"/>
    <xf numFmtId="0" fontId="18" fillId="8" borderId="0" xfId="0" applyFont="1" applyFill="1"/>
    <xf numFmtId="164" fontId="2" fillId="10" borderId="0" xfId="0" applyNumberFormat="1" applyFont="1" applyFill="1"/>
    <xf numFmtId="0" fontId="2" fillId="10" borderId="0" xfId="0" applyFont="1" applyFill="1"/>
    <xf numFmtId="0" fontId="26" fillId="10" borderId="0" xfId="0" applyFont="1" applyFill="1"/>
    <xf numFmtId="0" fontId="2" fillId="10" borderId="0" xfId="0" quotePrefix="1" applyFont="1" applyFill="1"/>
    <xf numFmtId="14" fontId="2" fillId="10" borderId="0" xfId="0" applyNumberFormat="1" applyFont="1" applyFill="1"/>
    <xf numFmtId="164" fontId="2" fillId="18" borderId="0" xfId="0" applyNumberFormat="1" applyFont="1" applyFill="1"/>
    <xf numFmtId="0" fontId="2" fillId="18" borderId="0" xfId="0" applyFont="1" applyFill="1"/>
    <xf numFmtId="0" fontId="27" fillId="18" borderId="0" xfId="0" applyFont="1" applyFill="1"/>
    <xf numFmtId="0" fontId="2" fillId="18" borderId="0" xfId="0" quotePrefix="1" applyFont="1" applyFill="1"/>
    <xf numFmtId="14" fontId="2" fillId="18" borderId="0" xfId="0" applyNumberFormat="1" applyFont="1" applyFill="1"/>
    <xf numFmtId="165" fontId="2" fillId="0" borderId="0" xfId="0" applyNumberFormat="1" applyFont="1"/>
    <xf numFmtId="0" fontId="6" fillId="6" borderId="1" xfId="0" applyFont="1" applyFill="1" applyBorder="1" applyAlignment="1">
      <alignment horizontal="center"/>
    </xf>
    <xf numFmtId="0" fontId="8" fillId="0" borderId="1" xfId="0" applyFont="1" applyBorder="1"/>
    <xf numFmtId="0" fontId="6" fillId="5" borderId="0" xfId="0" applyFont="1" applyFill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1"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57150</xdr:rowOff>
    </xdr:from>
    <xdr:ext cx="714375" cy="7143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57150</xdr:rowOff>
    </xdr:from>
    <xdr:ext cx="714375" cy="7143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57150</xdr:rowOff>
    </xdr:from>
    <xdr:ext cx="714375" cy="7143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open?id=1WXC5GmUszALMJAuCVDaAnDbbBnw9sOGn" TargetMode="External"/><Relationship Id="rId21" Type="http://schemas.openxmlformats.org/officeDocument/2006/relationships/hyperlink" Target="https://drive.google.com/open?id=1K7SoRjOnzGk3gfwtlg_GJoIWo4UQVhIX" TargetMode="External"/><Relationship Id="rId42" Type="http://schemas.openxmlformats.org/officeDocument/2006/relationships/hyperlink" Target="https://drive.google.com/open?id=103QuVkJxL8ZQ45tW2TUgZnVoE_UR0Ssn" TargetMode="External"/><Relationship Id="rId63" Type="http://schemas.openxmlformats.org/officeDocument/2006/relationships/hyperlink" Target="https://drive.google.com/open?id=1qa0c106hZZc8t-hqe7CdSfmmGjuSFe0z" TargetMode="External"/><Relationship Id="rId84" Type="http://schemas.openxmlformats.org/officeDocument/2006/relationships/hyperlink" Target="https://drive.google.com/open?id=1AfNFaDa1aim4-peRpEekBkFzqzYiuIEH" TargetMode="External"/><Relationship Id="rId138" Type="http://schemas.openxmlformats.org/officeDocument/2006/relationships/hyperlink" Target="https://drive.google.com/open?id=1XoYYvDl7V7I_m8kGsZX2rMbVr-aTYzqA" TargetMode="External"/><Relationship Id="rId107" Type="http://schemas.openxmlformats.org/officeDocument/2006/relationships/hyperlink" Target="https://drive.google.com/open?id=1wM9Fx_t8l3pntYJ8bNXNn0ZHE0SM5WGH" TargetMode="External"/><Relationship Id="rId11" Type="http://schemas.openxmlformats.org/officeDocument/2006/relationships/hyperlink" Target="https://drive.google.com/open?id=1uUuaISEqfu6HHCJNxlotKgjtsfadO4O3" TargetMode="External"/><Relationship Id="rId32" Type="http://schemas.openxmlformats.org/officeDocument/2006/relationships/hyperlink" Target="https://drive.google.com/open?id=1f-vXt9Nqls6bZT889jzX7tcx4Cc2_6IR" TargetMode="External"/><Relationship Id="rId53" Type="http://schemas.openxmlformats.org/officeDocument/2006/relationships/hyperlink" Target="https://drive.google.com/open?id=18YuBX0sVpSdyY8QL-3rnN8Powqxgws3M" TargetMode="External"/><Relationship Id="rId74" Type="http://schemas.openxmlformats.org/officeDocument/2006/relationships/hyperlink" Target="https://drive.google.com/open?id=1w3YnytY5JuXrotiEuvpVBfgle0gu2ljT" TargetMode="External"/><Relationship Id="rId128" Type="http://schemas.openxmlformats.org/officeDocument/2006/relationships/hyperlink" Target="https://drive.google.com/open?id=1NkkKMnH0d5Uz9EQSw-AOZyCXfFUM-LA8" TargetMode="External"/><Relationship Id="rId149" Type="http://schemas.openxmlformats.org/officeDocument/2006/relationships/hyperlink" Target="https://drive.google.com/open?id=18XETegw7NW_IELYeKTIbR0VdCmEj76DH" TargetMode="External"/><Relationship Id="rId5" Type="http://schemas.openxmlformats.org/officeDocument/2006/relationships/hyperlink" Target="https://drive.google.com/open?id=1YtvaJvpjNBDghvUgTdvi6O4pWSxbVHJR" TargetMode="External"/><Relationship Id="rId95" Type="http://schemas.openxmlformats.org/officeDocument/2006/relationships/hyperlink" Target="https://drive.google.com/open?id=1SYqSgkzcfpFU-PYuXziAF-dHEUXbiJsJ" TargetMode="External"/><Relationship Id="rId22" Type="http://schemas.openxmlformats.org/officeDocument/2006/relationships/hyperlink" Target="https://drive.google.com/open?id=1kfpwW8RVkc4bHGNfrFcvOcEWBRwOmlSE" TargetMode="External"/><Relationship Id="rId27" Type="http://schemas.openxmlformats.org/officeDocument/2006/relationships/hyperlink" Target="https://drive.google.com/open?id=1_IqonPjt9HPn9Lvpxxz_LdDR-vZ0aAcH" TargetMode="External"/><Relationship Id="rId43" Type="http://schemas.openxmlformats.org/officeDocument/2006/relationships/hyperlink" Target="https://drive.google.com/open?id=16kByRBKC0fOiDQfuxfLPEE6xxrJXd1bi" TargetMode="External"/><Relationship Id="rId48" Type="http://schemas.openxmlformats.org/officeDocument/2006/relationships/hyperlink" Target="https://drive.google.com/open?id=1WFPBAYfa5u-kNH8EUK32UWoN1wPH39pO" TargetMode="External"/><Relationship Id="rId64" Type="http://schemas.openxmlformats.org/officeDocument/2006/relationships/hyperlink" Target="https://drive.google.com/open?id=1H8fRySbuUqb4wC2VZ5gQnzt4uur3af58" TargetMode="External"/><Relationship Id="rId69" Type="http://schemas.openxmlformats.org/officeDocument/2006/relationships/hyperlink" Target="https://drive.google.com/open?id=1m6x3kbZ9Kyoep_UvLwcVKTP7vWTTg8Pc" TargetMode="External"/><Relationship Id="rId113" Type="http://schemas.openxmlformats.org/officeDocument/2006/relationships/hyperlink" Target="https://drive.google.com/open?id=13ZAqlG6sVNK_X_K7V75KlzqKG0u0AxYR" TargetMode="External"/><Relationship Id="rId118" Type="http://schemas.openxmlformats.org/officeDocument/2006/relationships/hyperlink" Target="https://drive.google.com/open?id=1pzPZJYYPd9sxJH22mhgogU3tzrAWDgSv" TargetMode="External"/><Relationship Id="rId134" Type="http://schemas.openxmlformats.org/officeDocument/2006/relationships/hyperlink" Target="https://drive.google.com/open?id=1lLknpV5bsBuh_ZPXeewt1Y3VizfbrHzp" TargetMode="External"/><Relationship Id="rId139" Type="http://schemas.openxmlformats.org/officeDocument/2006/relationships/hyperlink" Target="https://drive.google.com/open?id=1KyAJ89wzP_-VE12ZbNdpzmpIfUwkltZZ" TargetMode="External"/><Relationship Id="rId80" Type="http://schemas.openxmlformats.org/officeDocument/2006/relationships/hyperlink" Target="https://drive.google.com/open?id=1RuNsNvHkUjnMaHa3_-jAXg8zaRZF0P-N" TargetMode="External"/><Relationship Id="rId85" Type="http://schemas.openxmlformats.org/officeDocument/2006/relationships/hyperlink" Target="https://drive.google.com/open?id=1d2Kw87CR4c3KJ0Sa7xXBUk2J9l9qpb8b" TargetMode="External"/><Relationship Id="rId150" Type="http://schemas.openxmlformats.org/officeDocument/2006/relationships/hyperlink" Target="https://drive.google.com/open?id=1rIfxAHPElwjYHxixMtBxfrGOFlZRaxtK" TargetMode="External"/><Relationship Id="rId155" Type="http://schemas.openxmlformats.org/officeDocument/2006/relationships/hyperlink" Target="https://drive.google.com/open?id=1dc90DUTlOsJGCl-fh3O8wGCCdn5Nd2hA" TargetMode="External"/><Relationship Id="rId12" Type="http://schemas.openxmlformats.org/officeDocument/2006/relationships/hyperlink" Target="https://drive.google.com/open?id=130TG84Pb91K-Mtco7pepyZy-UTxSLWF5" TargetMode="External"/><Relationship Id="rId17" Type="http://schemas.openxmlformats.org/officeDocument/2006/relationships/hyperlink" Target="https://drive.google.com/open?id=1wbEvSE6_YFlA-F3MACoxjdL9NlUNJ9Wv" TargetMode="External"/><Relationship Id="rId33" Type="http://schemas.openxmlformats.org/officeDocument/2006/relationships/hyperlink" Target="https://drive.google.com/open?id=1akaNfQs07oygjzk-Oam89zzXBJvU9Ro5" TargetMode="External"/><Relationship Id="rId38" Type="http://schemas.openxmlformats.org/officeDocument/2006/relationships/hyperlink" Target="https://drive.google.com/open?id=1IAD9yxnNK8_Sc1DlFvkxau4aXo8vG3R6" TargetMode="External"/><Relationship Id="rId59" Type="http://schemas.openxmlformats.org/officeDocument/2006/relationships/hyperlink" Target="https://drive.google.com/open?id=1mUFsq7b8Lhj2qn3UO3u7e680fyN_K9Qv" TargetMode="External"/><Relationship Id="rId103" Type="http://schemas.openxmlformats.org/officeDocument/2006/relationships/hyperlink" Target="https://drive.google.com/open?id=1Enwf3bYI_M0xj9M1qX5_1Z1-rtsrTMBz" TargetMode="External"/><Relationship Id="rId108" Type="http://schemas.openxmlformats.org/officeDocument/2006/relationships/hyperlink" Target="https://drive.google.com/open?id=1Bd3zKszGykVDfgUxkupLRumLBFOwJnk-" TargetMode="External"/><Relationship Id="rId124" Type="http://schemas.openxmlformats.org/officeDocument/2006/relationships/hyperlink" Target="https://drive.google.com/open?id=160cct7x0g6BolsWZnQdVkXjT_SHTvhGF" TargetMode="External"/><Relationship Id="rId129" Type="http://schemas.openxmlformats.org/officeDocument/2006/relationships/hyperlink" Target="https://drive.google.com/open?id=1JURsn9TnC_AvvPGK2rKGnM5NHgxEPY_4" TargetMode="External"/><Relationship Id="rId54" Type="http://schemas.openxmlformats.org/officeDocument/2006/relationships/hyperlink" Target="https://drive.google.com/open?id=1udAP84Kkc-z560bEcEbddTsRqXm1x2nw" TargetMode="External"/><Relationship Id="rId70" Type="http://schemas.openxmlformats.org/officeDocument/2006/relationships/hyperlink" Target="https://drive.google.com/open?id=11OoAQyPy5v0o42S7T8JsYn9CaXsRqEnH" TargetMode="External"/><Relationship Id="rId75" Type="http://schemas.openxmlformats.org/officeDocument/2006/relationships/hyperlink" Target="https://drive.google.com/open?id=1GA0XyIaUUDxIlvAqLAWPZ6faJiEsEDln" TargetMode="External"/><Relationship Id="rId91" Type="http://schemas.openxmlformats.org/officeDocument/2006/relationships/hyperlink" Target="https://drive.google.com/open?id=133fuQ4WrDom8VA_EqN6s2aGEitJ-J2zE" TargetMode="External"/><Relationship Id="rId96" Type="http://schemas.openxmlformats.org/officeDocument/2006/relationships/hyperlink" Target="https://drive.google.com/open?id=12qmlloCRPcySTGwdwoxAeaJfQPyz1BRS" TargetMode="External"/><Relationship Id="rId140" Type="http://schemas.openxmlformats.org/officeDocument/2006/relationships/hyperlink" Target="https://drive.google.com/open?id=1T-VIes7QqphNNN_AXB7AAEAj2y4j5lIW" TargetMode="External"/><Relationship Id="rId145" Type="http://schemas.openxmlformats.org/officeDocument/2006/relationships/hyperlink" Target="https://drive.google.com/open?id=1TrZ7D7akLIZYvVHTzMDjNqyOxYmqIKZp" TargetMode="External"/><Relationship Id="rId1" Type="http://schemas.openxmlformats.org/officeDocument/2006/relationships/hyperlink" Target="https://drive.google.com/open?id=1xN-QNqFGb1sIjgEXFiix7OZo09aEcZxP" TargetMode="External"/><Relationship Id="rId6" Type="http://schemas.openxmlformats.org/officeDocument/2006/relationships/hyperlink" Target="https://drive.google.com/open?id=1EHaSFkT_zO2GmD9YOgP6_-1aj00DcXFx" TargetMode="External"/><Relationship Id="rId23" Type="http://schemas.openxmlformats.org/officeDocument/2006/relationships/hyperlink" Target="https://drive.google.com/open?id=1GAjBBaqh1MHeQWt2JgF71z5EEWtxvwhJ" TargetMode="External"/><Relationship Id="rId28" Type="http://schemas.openxmlformats.org/officeDocument/2006/relationships/hyperlink" Target="https://drive.google.com/open?id=1KL8S41pshQvTLNxalCfKG4hPqxThumCP" TargetMode="External"/><Relationship Id="rId49" Type="http://schemas.openxmlformats.org/officeDocument/2006/relationships/hyperlink" Target="https://drive.google.com/open?id=1ibsCRtFIDb_2RTOpwDgLVwcSpJvQ5mAl" TargetMode="External"/><Relationship Id="rId114" Type="http://schemas.openxmlformats.org/officeDocument/2006/relationships/hyperlink" Target="https://drive.google.com/open?id=13xuUy7NQioHBdKjI6aaD4teNUL9U_cZu" TargetMode="External"/><Relationship Id="rId119" Type="http://schemas.openxmlformats.org/officeDocument/2006/relationships/hyperlink" Target="https://drive.google.com/open?id=1ut75qcV_lZ1j_cTIxMiUsjYrG7fF0QmC" TargetMode="External"/><Relationship Id="rId44" Type="http://schemas.openxmlformats.org/officeDocument/2006/relationships/hyperlink" Target="https://drive.google.com/open?id=1XWJTU2PGh4UolCKp7pzk7m4NXR5ZcRxs" TargetMode="External"/><Relationship Id="rId60" Type="http://schemas.openxmlformats.org/officeDocument/2006/relationships/hyperlink" Target="https://drive.google.com/open?id=1ouBk4exQ6GteTO2hPtxIwQun2UNrO_Hg" TargetMode="External"/><Relationship Id="rId65" Type="http://schemas.openxmlformats.org/officeDocument/2006/relationships/hyperlink" Target="https://drive.google.com/open?id=1SOgXc8ZvQLWW04BADjxYmiKIqgE7t0fu" TargetMode="External"/><Relationship Id="rId81" Type="http://schemas.openxmlformats.org/officeDocument/2006/relationships/hyperlink" Target="https://drive.google.com/open?id=1CX-TzMfzBTqbjP-5NECo_Np5GIG3geYK" TargetMode="External"/><Relationship Id="rId86" Type="http://schemas.openxmlformats.org/officeDocument/2006/relationships/hyperlink" Target="https://drive.google.com/open?id=1Rh48igXc4ewugdDZ5n8ArCCnztkMNMXo" TargetMode="External"/><Relationship Id="rId130" Type="http://schemas.openxmlformats.org/officeDocument/2006/relationships/hyperlink" Target="https://drive.google.com/open?id=1v0YbhC4AKPxlE8uYz_gc_SCZ53q7yUDa" TargetMode="External"/><Relationship Id="rId135" Type="http://schemas.openxmlformats.org/officeDocument/2006/relationships/hyperlink" Target="https://drive.google.com/open?id=1ABmzo-Q_Tuk-tn82xdQG4mU8OIJtOtpx" TargetMode="External"/><Relationship Id="rId151" Type="http://schemas.openxmlformats.org/officeDocument/2006/relationships/hyperlink" Target="https://drive.google.com/open?id=1a8RNjkoCEpyY8agio7YR7glEbxbChstA" TargetMode="External"/><Relationship Id="rId156" Type="http://schemas.openxmlformats.org/officeDocument/2006/relationships/hyperlink" Target="https://drive.google.com/open?id=1lwa3OqQu8LRbkXy4PcnRcRahZIK_TmPS" TargetMode="External"/><Relationship Id="rId13" Type="http://schemas.openxmlformats.org/officeDocument/2006/relationships/hyperlink" Target="https://drive.google.com/open?id=1gQr0G7wScdczaETAEUEzgb3qpvFvKXlm" TargetMode="External"/><Relationship Id="rId18" Type="http://schemas.openxmlformats.org/officeDocument/2006/relationships/hyperlink" Target="https://drive.google.com/open?id=1cZLSO5QpY1A3knDLm01GkXV0wQ7VZhUS" TargetMode="External"/><Relationship Id="rId39" Type="http://schemas.openxmlformats.org/officeDocument/2006/relationships/hyperlink" Target="https://drive.google.com/open?id=1LjcrZqh9dDsN_xzZOBMNQt9sO7BA4jWT" TargetMode="External"/><Relationship Id="rId109" Type="http://schemas.openxmlformats.org/officeDocument/2006/relationships/hyperlink" Target="https://drive.google.com/open?id=1bqQmrKHylPEmnavFIShaEMo-PsU0UdQC" TargetMode="External"/><Relationship Id="rId34" Type="http://schemas.openxmlformats.org/officeDocument/2006/relationships/hyperlink" Target="https://drive.google.com/open?id=1-sBl0FVXt8KOI1BT9YQ2pQsVIk7kraXa" TargetMode="External"/><Relationship Id="rId50" Type="http://schemas.openxmlformats.org/officeDocument/2006/relationships/hyperlink" Target="https://drive.google.com/open?id=1R_dF623k5vvoTf6EjzfdWPWRxl6xkt3-" TargetMode="External"/><Relationship Id="rId55" Type="http://schemas.openxmlformats.org/officeDocument/2006/relationships/hyperlink" Target="https://drive.google.com/open?id=1RYaad6VPl9iQdS7lb8J-iYbdLz8vJRSj" TargetMode="External"/><Relationship Id="rId76" Type="http://schemas.openxmlformats.org/officeDocument/2006/relationships/hyperlink" Target="https://drive.google.com/open?id=1bRURyuO0eDzAtVVP7-TIKT8TtvmNcVzf" TargetMode="External"/><Relationship Id="rId97" Type="http://schemas.openxmlformats.org/officeDocument/2006/relationships/hyperlink" Target="https://drive.google.com/open?id=1kUzrlEzIPMPNyy-PYdrL2xpKoNd2SPuj" TargetMode="External"/><Relationship Id="rId104" Type="http://schemas.openxmlformats.org/officeDocument/2006/relationships/hyperlink" Target="https://drive.google.com/open?id=16JQ1rJG6bCJwh4SdKSdJ-YART2nY1Yi1" TargetMode="External"/><Relationship Id="rId120" Type="http://schemas.openxmlformats.org/officeDocument/2006/relationships/hyperlink" Target="https://drive.google.com/open?id=13cGvltHx2qIYQ0uPSYqbedmd7hJ52ATr" TargetMode="External"/><Relationship Id="rId125" Type="http://schemas.openxmlformats.org/officeDocument/2006/relationships/hyperlink" Target="https://drive.google.com/open?id=1weWshDp_gxMDNHqfjiTSyO7MXuuF6vBN" TargetMode="External"/><Relationship Id="rId141" Type="http://schemas.openxmlformats.org/officeDocument/2006/relationships/hyperlink" Target="https://drive.google.com/open?id=1JtpASwa2v1y2lHNNjUktGC5q1jcPXNUG" TargetMode="External"/><Relationship Id="rId146" Type="http://schemas.openxmlformats.org/officeDocument/2006/relationships/hyperlink" Target="https://drive.google.com/open?id=1kEK5tcOX1l9ip6ZWqFt9KO0FDehPrW69" TargetMode="External"/><Relationship Id="rId7" Type="http://schemas.openxmlformats.org/officeDocument/2006/relationships/hyperlink" Target="https://drive.google.com/open?id=1lo3qGV-RMU_CbgbEPsjv4dgTUy6-RibQ" TargetMode="External"/><Relationship Id="rId71" Type="http://schemas.openxmlformats.org/officeDocument/2006/relationships/hyperlink" Target="https://drive.google.com/open?id=1ZIYzNC-opF4qXFwjsz6XrMZkL2Alwgom" TargetMode="External"/><Relationship Id="rId92" Type="http://schemas.openxmlformats.org/officeDocument/2006/relationships/hyperlink" Target="https://drive.google.com/open?id=14l3365F2MShgJIhTDmUzvfpTDf0A_mj7" TargetMode="External"/><Relationship Id="rId2" Type="http://schemas.openxmlformats.org/officeDocument/2006/relationships/hyperlink" Target="https://drive.google.com/open?id=1URMF8RzR5foWZxmkBZocfn33emGmDslr" TargetMode="External"/><Relationship Id="rId29" Type="http://schemas.openxmlformats.org/officeDocument/2006/relationships/hyperlink" Target="https://drive.google.com/open?id=1xTMZuEPHaBBHopVr5ain5S8kSF7U5DW6" TargetMode="External"/><Relationship Id="rId24" Type="http://schemas.openxmlformats.org/officeDocument/2006/relationships/hyperlink" Target="https://drive.google.com/open?id=16etP1urSMU3UTrqNUs5d9CHiUV5N6CFz" TargetMode="External"/><Relationship Id="rId40" Type="http://schemas.openxmlformats.org/officeDocument/2006/relationships/hyperlink" Target="https://drive.google.com/open?id=1ZXmWdYmusVhGVVzGDU86H9lpWot7pdiF" TargetMode="External"/><Relationship Id="rId45" Type="http://schemas.openxmlformats.org/officeDocument/2006/relationships/hyperlink" Target="https://drive.google.com/open?id=1WEZKuLypVrO2c3eD1ZyFNTvJgbX1vEFt" TargetMode="External"/><Relationship Id="rId66" Type="http://schemas.openxmlformats.org/officeDocument/2006/relationships/hyperlink" Target="https://drive.google.com/open?id=1AFqcmy0NbwRV_48FxCDepiXHj4vR-wlb" TargetMode="External"/><Relationship Id="rId87" Type="http://schemas.openxmlformats.org/officeDocument/2006/relationships/hyperlink" Target="https://drive.google.com/open?id=19MDg99nmrkK9wU4gKqcHjwlUXslyjv7k" TargetMode="External"/><Relationship Id="rId110" Type="http://schemas.openxmlformats.org/officeDocument/2006/relationships/hyperlink" Target="https://drive.google.com/open?id=1tuodeR82-aw9TcTelbftTXhT1t8yNkrE" TargetMode="External"/><Relationship Id="rId115" Type="http://schemas.openxmlformats.org/officeDocument/2006/relationships/hyperlink" Target="https://drive.google.com/open?id=1UX36BaD5Y8mvt1eU-UVRz0YADkVgfjF9" TargetMode="External"/><Relationship Id="rId131" Type="http://schemas.openxmlformats.org/officeDocument/2006/relationships/hyperlink" Target="https://drive.google.com/open?id=1B2awqtbkypRHh1FB0QbsqAXOfBblevOd" TargetMode="External"/><Relationship Id="rId136" Type="http://schemas.openxmlformats.org/officeDocument/2006/relationships/hyperlink" Target="https://drive.google.com/open?id=1dadj_samSqYhdjWmT8bDbXisvaX7QHLa" TargetMode="External"/><Relationship Id="rId61" Type="http://schemas.openxmlformats.org/officeDocument/2006/relationships/hyperlink" Target="https://drive.google.com/open?id=1XIZEW41mpqPFuj_TrjZmKAWF7k31lNTU" TargetMode="External"/><Relationship Id="rId82" Type="http://schemas.openxmlformats.org/officeDocument/2006/relationships/hyperlink" Target="https://drive.google.com/open?id=1LSECn2lgRlH_d3gUnSOEfzyJTqPuRpHF" TargetMode="External"/><Relationship Id="rId152" Type="http://schemas.openxmlformats.org/officeDocument/2006/relationships/hyperlink" Target="https://drive.google.com/open?id=182aOMS_EonKEd1Ya8GoF1wZvPSSDIib4" TargetMode="External"/><Relationship Id="rId19" Type="http://schemas.openxmlformats.org/officeDocument/2006/relationships/hyperlink" Target="https://drive.google.com/open?id=1RCcipHpW3YAvydnnMgERvc9GGbkGMTqK" TargetMode="External"/><Relationship Id="rId14" Type="http://schemas.openxmlformats.org/officeDocument/2006/relationships/hyperlink" Target="https://drive.google.com/open?id=1Ji0tZixd3fIE5Rhn_8DX4f6_MGlH6GWq" TargetMode="External"/><Relationship Id="rId30" Type="http://schemas.openxmlformats.org/officeDocument/2006/relationships/hyperlink" Target="https://drive.google.com/open?id=1uC3tqPd_piy8_SNCKMi04AZcnwkf5GoX" TargetMode="External"/><Relationship Id="rId35" Type="http://schemas.openxmlformats.org/officeDocument/2006/relationships/hyperlink" Target="https://drive.google.com/open?id=1ohZls0k_bdS5VhC-GQVG-_GY0_APk_lO" TargetMode="External"/><Relationship Id="rId56" Type="http://schemas.openxmlformats.org/officeDocument/2006/relationships/hyperlink" Target="https://t.me/poenpiphub" TargetMode="External"/><Relationship Id="rId77" Type="http://schemas.openxmlformats.org/officeDocument/2006/relationships/hyperlink" Target="https://drive.google.com/open?id=1JC0pP8HIJcexVhQCfqv6MLRSBmN3-FAr" TargetMode="External"/><Relationship Id="rId100" Type="http://schemas.openxmlformats.org/officeDocument/2006/relationships/hyperlink" Target="https://drive.google.com/open?id=17eJnysRGvxHwXCVDU7Vn11zh-Ix7WpHz" TargetMode="External"/><Relationship Id="rId105" Type="http://schemas.openxmlformats.org/officeDocument/2006/relationships/hyperlink" Target="https://drive.google.com/open?id=1a_bGTQcj-R2kZvaHwPHTWYhMQwYa5pjz" TargetMode="External"/><Relationship Id="rId126" Type="http://schemas.openxmlformats.org/officeDocument/2006/relationships/hyperlink" Target="https://drive.google.com/open?id=1auIDrwnu5PteJwUaKtb2gwszHkAXEQ_t" TargetMode="External"/><Relationship Id="rId147" Type="http://schemas.openxmlformats.org/officeDocument/2006/relationships/hyperlink" Target="https://drive.google.com/open?id=1zUMMJjbVPtgwG20qM5nrjxw0IjF7h0t8" TargetMode="External"/><Relationship Id="rId8" Type="http://schemas.openxmlformats.org/officeDocument/2006/relationships/hyperlink" Target="https://drive.google.com/open?id=1QHIUEBAeh_0s-3RHeGopRS0RAOoVD8QP" TargetMode="External"/><Relationship Id="rId51" Type="http://schemas.openxmlformats.org/officeDocument/2006/relationships/hyperlink" Target="https://drive.google.com/open?id=1o4sqch-UG2rpxsosGd_gYPBfmU-Josoc" TargetMode="External"/><Relationship Id="rId72" Type="http://schemas.openxmlformats.org/officeDocument/2006/relationships/hyperlink" Target="https://drive.google.com/open?id=1UM51fxJy8ZyVmNwu8O_r0X6aIFBmE-IY" TargetMode="External"/><Relationship Id="rId93" Type="http://schemas.openxmlformats.org/officeDocument/2006/relationships/hyperlink" Target="https://drive.google.com/open?id=1sT3rtYb9BAX6vu5FUTSba1mwI5oeSUAW" TargetMode="External"/><Relationship Id="rId98" Type="http://schemas.openxmlformats.org/officeDocument/2006/relationships/hyperlink" Target="https://drive.google.com/open?id=1yalBPDKA0AGTQXhyRVw4vHWKaRIqYTKX" TargetMode="External"/><Relationship Id="rId121" Type="http://schemas.openxmlformats.org/officeDocument/2006/relationships/hyperlink" Target="https://drive.google.com/open?id=1NGfOqoeZ0svg6eUH0kcT41_5NUlRqLIc" TargetMode="External"/><Relationship Id="rId142" Type="http://schemas.openxmlformats.org/officeDocument/2006/relationships/hyperlink" Target="https://drive.google.com/open?id=1zO_Uk_JeHcZHF-hvPFJO8tEDGd8PjWz7" TargetMode="External"/><Relationship Id="rId3" Type="http://schemas.openxmlformats.org/officeDocument/2006/relationships/hyperlink" Target="https://drive.google.com/open?id=1mBORjYpWH1057doQ9_-m5b0UzK5q2XjD" TargetMode="External"/><Relationship Id="rId25" Type="http://schemas.openxmlformats.org/officeDocument/2006/relationships/hyperlink" Target="https://drive.google.com/open?id=1PB8sEohRK6lD49JAdKBMEhe4fUGSaUCe" TargetMode="External"/><Relationship Id="rId46" Type="http://schemas.openxmlformats.org/officeDocument/2006/relationships/hyperlink" Target="https://drive.google.com/open?id=13xSb9A4C6BfqQr9RrfAp-3VGBa0DcTS2" TargetMode="External"/><Relationship Id="rId67" Type="http://schemas.openxmlformats.org/officeDocument/2006/relationships/hyperlink" Target="https://drive.google.com/open?id=1IlADBHC28oO7yHan4c7g0bpbRaXeNNpj" TargetMode="External"/><Relationship Id="rId116" Type="http://schemas.openxmlformats.org/officeDocument/2006/relationships/hyperlink" Target="https://drive.google.com/open?id=1WNP8GEtn0ev6tq3FpTue--IBlb2P_3tK" TargetMode="External"/><Relationship Id="rId137" Type="http://schemas.openxmlformats.org/officeDocument/2006/relationships/hyperlink" Target="https://drive.google.com/open?id=16xjrVXfuDXFrZojPo-JIJUr9nCgdPiJz" TargetMode="External"/><Relationship Id="rId20" Type="http://schemas.openxmlformats.org/officeDocument/2006/relationships/hyperlink" Target="https://drive.google.com/open?id=13QCSL6VgC1-QUbb1q1amPqYlgQ8NgCM6" TargetMode="External"/><Relationship Id="rId41" Type="http://schemas.openxmlformats.org/officeDocument/2006/relationships/hyperlink" Target="https://drive.google.com/open?id=1ZiEEPBOl5Wdy0KH1tuTo8fLRd41VBg2K" TargetMode="External"/><Relationship Id="rId62" Type="http://schemas.openxmlformats.org/officeDocument/2006/relationships/hyperlink" Target="https://drive.google.com/open?id=1zhKvCYK29LXVDtqoR7xM6ykyUNent6bS" TargetMode="External"/><Relationship Id="rId83" Type="http://schemas.openxmlformats.org/officeDocument/2006/relationships/hyperlink" Target="https://drive.google.com/open?id=1tOJ8E-gGKa7G7pgw7MEoGWbDEjrHBtwk" TargetMode="External"/><Relationship Id="rId88" Type="http://schemas.openxmlformats.org/officeDocument/2006/relationships/hyperlink" Target="https://drive.google.com/open?id=1yPUPUUk98mcBaLzaiO_mSMTS-2_1epYA" TargetMode="External"/><Relationship Id="rId111" Type="http://schemas.openxmlformats.org/officeDocument/2006/relationships/hyperlink" Target="https://drive.google.com/open?id=1EqIY8ojfFtIxRPAyzoFb0_t4__83NH-o" TargetMode="External"/><Relationship Id="rId132" Type="http://schemas.openxmlformats.org/officeDocument/2006/relationships/hyperlink" Target="https://drive.google.com/open?id=1hHp_2HyvDMK9MUnJeyy3vmucItK0GDsS" TargetMode="External"/><Relationship Id="rId153" Type="http://schemas.openxmlformats.org/officeDocument/2006/relationships/hyperlink" Target="https://drive.google.com/open?id=13dbERg3k7qpvOy2XmwE0a3gJMsxXx3U8" TargetMode="External"/><Relationship Id="rId15" Type="http://schemas.openxmlformats.org/officeDocument/2006/relationships/hyperlink" Target="https://drive.google.com/open?id=1XM1TErKuEpdPYeHZrTwuvSR0l1jaDAt6" TargetMode="External"/><Relationship Id="rId36" Type="http://schemas.openxmlformats.org/officeDocument/2006/relationships/hyperlink" Target="https://drive.google.com/open?id=1JwK7tDg24agIsQqSfq-7QGl2i7NgG5zL" TargetMode="External"/><Relationship Id="rId57" Type="http://schemas.openxmlformats.org/officeDocument/2006/relationships/hyperlink" Target="https://drive.google.com/open?id=1o6HsvKNMdWH-EU3O1ziw57d6Z1r7cMrr" TargetMode="External"/><Relationship Id="rId106" Type="http://schemas.openxmlformats.org/officeDocument/2006/relationships/hyperlink" Target="https://drive.google.com/open?id=1tBNgQM9S3cU5ZC9ySSlC72fXwPq1YGnc" TargetMode="External"/><Relationship Id="rId127" Type="http://schemas.openxmlformats.org/officeDocument/2006/relationships/hyperlink" Target="https://drive.google.com/open?id=1wJOKBVRfN_WNd8cUNraynfJc2GkTG25j" TargetMode="External"/><Relationship Id="rId10" Type="http://schemas.openxmlformats.org/officeDocument/2006/relationships/hyperlink" Target="https://drive.google.com/open?id=1qsEJf6otJhsDroH-YQWkR-15snnqmk0g" TargetMode="External"/><Relationship Id="rId31" Type="http://schemas.openxmlformats.org/officeDocument/2006/relationships/hyperlink" Target="https://drive.google.com/open?id=1CadCACeTAgvCd_zfXmD0r-dgmWa5HYW-" TargetMode="External"/><Relationship Id="rId52" Type="http://schemas.openxmlformats.org/officeDocument/2006/relationships/hyperlink" Target="https://drive.google.com/open?id=1qz2BwhIbDSZqZDExNcqEVu1koKz40PM6" TargetMode="External"/><Relationship Id="rId73" Type="http://schemas.openxmlformats.org/officeDocument/2006/relationships/hyperlink" Target="https://drive.google.com/open?id=1rocNyvlJ1r9IIDb0LnKy4ICK6b4vZtCF" TargetMode="External"/><Relationship Id="rId78" Type="http://schemas.openxmlformats.org/officeDocument/2006/relationships/hyperlink" Target="https://drive.google.com/open?id=1OIiunODkkixq9LubeapU5kztIJqpBnVc" TargetMode="External"/><Relationship Id="rId94" Type="http://schemas.openxmlformats.org/officeDocument/2006/relationships/hyperlink" Target="https://drive.google.com/open?id=1-qGqMqRMpme-8aigPg8ZeYM9NZZ2Kmxd" TargetMode="External"/><Relationship Id="rId99" Type="http://schemas.openxmlformats.org/officeDocument/2006/relationships/hyperlink" Target="https://drive.google.com/open?id=1h0V2Q9g8dACtgdfbL3OOrVl2b5YDdwvI" TargetMode="External"/><Relationship Id="rId101" Type="http://schemas.openxmlformats.org/officeDocument/2006/relationships/hyperlink" Target="https://drive.google.com/open?id=13yrcLB_oT11mSnQaOS2dkMH68HDlOrL8" TargetMode="External"/><Relationship Id="rId122" Type="http://schemas.openxmlformats.org/officeDocument/2006/relationships/hyperlink" Target="https://drive.google.com/open?id=1QihmKYrrksnkBRV0BrEWMQGGI_YAs6dd" TargetMode="External"/><Relationship Id="rId143" Type="http://schemas.openxmlformats.org/officeDocument/2006/relationships/hyperlink" Target="https://drive.google.com/open?id=1N8tz8DbUqmh5xrBKZ5c_Eec8KtYuU4mz" TargetMode="External"/><Relationship Id="rId148" Type="http://schemas.openxmlformats.org/officeDocument/2006/relationships/hyperlink" Target="https://drive.google.com/open?id=1AomJMZY8bzFGrKtldYiW0ncL_0UgvNVl" TargetMode="External"/><Relationship Id="rId4" Type="http://schemas.openxmlformats.org/officeDocument/2006/relationships/hyperlink" Target="https://drive.google.com/open?id=1dWsLbQIR4CWKyRMFHHuUwh41bgf2rlNe" TargetMode="External"/><Relationship Id="rId9" Type="http://schemas.openxmlformats.org/officeDocument/2006/relationships/hyperlink" Target="https://drive.google.com/open?id=15ChjaQA9c68CRL_XIfQm1gVbXUuUSQl_" TargetMode="External"/><Relationship Id="rId26" Type="http://schemas.openxmlformats.org/officeDocument/2006/relationships/hyperlink" Target="https://drive.google.com/open?id=1BeCBlo-eu-Z52f1g_xCWCrlVkuMLOKxl" TargetMode="External"/><Relationship Id="rId47" Type="http://schemas.openxmlformats.org/officeDocument/2006/relationships/hyperlink" Target="https://drive.google.com/open?id=11ZAx8WQn_X3hHTL9DVUvb7F-ByLUZZuT" TargetMode="External"/><Relationship Id="rId68" Type="http://schemas.openxmlformats.org/officeDocument/2006/relationships/hyperlink" Target="https://drive.google.com/open?id=1fBOW4zvXWxz2wT5VuU8TogG__nXN6J0Q" TargetMode="External"/><Relationship Id="rId89" Type="http://schemas.openxmlformats.org/officeDocument/2006/relationships/hyperlink" Target="https://drive.google.com/open?id=1wCmARk4-vzAZLpBlqyF8pd7ionH4DL8A" TargetMode="External"/><Relationship Id="rId112" Type="http://schemas.openxmlformats.org/officeDocument/2006/relationships/hyperlink" Target="https://drive.google.com/open?id=1DcrbEvXUPksgE4Hbeqm99rSEVKVJ0koi" TargetMode="External"/><Relationship Id="rId133" Type="http://schemas.openxmlformats.org/officeDocument/2006/relationships/hyperlink" Target="https://drive.google.com/open?id=1LGCCyHSJCfJVY4FKHU6_w-j4XN6JQA-r" TargetMode="External"/><Relationship Id="rId154" Type="http://schemas.openxmlformats.org/officeDocument/2006/relationships/hyperlink" Target="https://drive.google.com/open?id=1bU4PnYQ27rrNUY2jo2o8C_Fel8K2Ax65" TargetMode="External"/><Relationship Id="rId16" Type="http://schemas.openxmlformats.org/officeDocument/2006/relationships/hyperlink" Target="https://drive.google.com/open?id=1qNmxkwH2xT58LzdM_BAfH9m8Al3XT_Pk" TargetMode="External"/><Relationship Id="rId37" Type="http://schemas.openxmlformats.org/officeDocument/2006/relationships/hyperlink" Target="https://drive.google.com/open?id=1yVI05FMZGGhgU-SQCgrPz1Mvyb32DaAY" TargetMode="External"/><Relationship Id="rId58" Type="http://schemas.openxmlformats.org/officeDocument/2006/relationships/hyperlink" Target="https://drive.google.com/open?id=1RJ2gerPGwEtw7UyiPsx790QXkd0io-fX" TargetMode="External"/><Relationship Id="rId79" Type="http://schemas.openxmlformats.org/officeDocument/2006/relationships/hyperlink" Target="https://drive.google.com/open?id=1arRB50AhlD6XML36lR1_LQybWn-8a437" TargetMode="External"/><Relationship Id="rId102" Type="http://schemas.openxmlformats.org/officeDocument/2006/relationships/hyperlink" Target="https://drive.google.com/open?id=1wdvNhjUg9M_BSFUccQLrnt1h6m9Qu3F9" TargetMode="External"/><Relationship Id="rId123" Type="http://schemas.openxmlformats.org/officeDocument/2006/relationships/hyperlink" Target="https://drive.google.com/open?id=1JlJF3NPwquOXo5W0TLeXYJDnX2KqKc9R" TargetMode="External"/><Relationship Id="rId144" Type="http://schemas.openxmlformats.org/officeDocument/2006/relationships/hyperlink" Target="https://drive.google.com/open?id=1DmsJbNt2xzsC_PeXdeCH7v83xWwEEj1H" TargetMode="External"/><Relationship Id="rId90" Type="http://schemas.openxmlformats.org/officeDocument/2006/relationships/hyperlink" Target="https://drive.google.com/open?id=1YK-4_hNY4YMFi4_z-lj1pntmAXBp_7sQ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open?id=1o4sqch-UG2rpxsosGd_gYPBfmU-Josoc" TargetMode="External"/><Relationship Id="rId21" Type="http://schemas.openxmlformats.org/officeDocument/2006/relationships/hyperlink" Target="https://drive.google.com/open?id=1ouBk4exQ6GteTO2hPtxIwQun2UNrO_Hg" TargetMode="External"/><Relationship Id="rId42" Type="http://schemas.openxmlformats.org/officeDocument/2006/relationships/hyperlink" Target="https://drive.google.com/open?id=1WFPBAYfa5u-kNH8EUK32UWoN1wPH39pO" TargetMode="External"/><Relationship Id="rId63" Type="http://schemas.openxmlformats.org/officeDocument/2006/relationships/hyperlink" Target="https://drive.google.com/open?id=1ZIYzNC-opF4qXFwjsz6XrMZkL2Alwgom" TargetMode="External"/><Relationship Id="rId84" Type="http://schemas.openxmlformats.org/officeDocument/2006/relationships/hyperlink" Target="https://drive.google.com/open?id=1d2Kw87CR4c3KJ0Sa7xXBUk2J9l9qpb8b" TargetMode="External"/><Relationship Id="rId138" Type="http://schemas.openxmlformats.org/officeDocument/2006/relationships/hyperlink" Target="https://drive.google.com/open?id=1IAD9yxnNK8_Sc1DlFvkxau4aXo8vG3R6" TargetMode="External"/><Relationship Id="rId107" Type="http://schemas.openxmlformats.org/officeDocument/2006/relationships/hyperlink" Target="https://drive.google.com/open?id=1DmsJbNt2xzsC_PeXdeCH7v83xWwEEj1H" TargetMode="External"/><Relationship Id="rId11" Type="http://schemas.openxmlformats.org/officeDocument/2006/relationships/hyperlink" Target="https://drive.google.com/open?id=1AfNFaDa1aim4-peRpEekBkFzqzYiuIEH" TargetMode="External"/><Relationship Id="rId32" Type="http://schemas.openxmlformats.org/officeDocument/2006/relationships/hyperlink" Target="https://drive.google.com/open?id=1JwK7tDg24agIsQqSfq-7QGl2i7NgG5zL" TargetMode="External"/><Relationship Id="rId37" Type="http://schemas.openxmlformats.org/officeDocument/2006/relationships/hyperlink" Target="https://drive.google.com/open?id=1ZiEEPBOl5Wdy0KH1tuTo8fLRd41VBg2K" TargetMode="External"/><Relationship Id="rId53" Type="http://schemas.openxmlformats.org/officeDocument/2006/relationships/hyperlink" Target="https://drive.google.com/open?id=1ut75qcV_lZ1j_cTIxMiUsjYrG7fF0QmC" TargetMode="External"/><Relationship Id="rId58" Type="http://schemas.openxmlformats.org/officeDocument/2006/relationships/hyperlink" Target="https://drive.google.com/open?id=103QuVkJxL8ZQ45tW2TUgZnVoE_UR0Ssn" TargetMode="External"/><Relationship Id="rId74" Type="http://schemas.openxmlformats.org/officeDocument/2006/relationships/hyperlink" Target="https://drive.google.com/open?id=1hHp_2HyvDMK9MUnJeyy3vmucItK0GDsS" TargetMode="External"/><Relationship Id="rId79" Type="http://schemas.openxmlformats.org/officeDocument/2006/relationships/hyperlink" Target="https://drive.google.com/open?id=19MDg99nmrkK9wU4gKqcHjwlUXslyjv7k" TargetMode="External"/><Relationship Id="rId102" Type="http://schemas.openxmlformats.org/officeDocument/2006/relationships/hyperlink" Target="https://drive.google.com/open?id=1TrZ7D7akLIZYvVHTzMDjNqyOxYmqIKZp" TargetMode="External"/><Relationship Id="rId123" Type="http://schemas.openxmlformats.org/officeDocument/2006/relationships/hyperlink" Target="https://drive.google.com/open?id=1rIfxAHPElwjYHxixMtBxfrGOFlZRaxtK" TargetMode="External"/><Relationship Id="rId128" Type="http://schemas.openxmlformats.org/officeDocument/2006/relationships/hyperlink" Target="https://drive.google.com/open?id=1weWshDp_gxMDNHqfjiTSyO7MXuuF6vBN" TargetMode="External"/><Relationship Id="rId5" Type="http://schemas.openxmlformats.org/officeDocument/2006/relationships/hyperlink" Target="https://drive.google.com/open?id=1LGCCyHSJCfJVY4FKHU6_w-j4XN6JQA-r" TargetMode="External"/><Relationship Id="rId90" Type="http://schemas.openxmlformats.org/officeDocument/2006/relationships/hyperlink" Target="https://drive.google.com/open?id=1h0V2Q9g8dACtgdfbL3OOrVl2b5YDdwvI" TargetMode="External"/><Relationship Id="rId95" Type="http://schemas.openxmlformats.org/officeDocument/2006/relationships/hyperlink" Target="https://drive.google.com/open?id=1lLknpV5bsBuh_ZPXeewt1Y3VizfbrHzp" TargetMode="External"/><Relationship Id="rId22" Type="http://schemas.openxmlformats.org/officeDocument/2006/relationships/hyperlink" Target="https://drive.google.com/open?id=1dadj_samSqYhdjWmT8bDbXisvaX7QHLa" TargetMode="External"/><Relationship Id="rId27" Type="http://schemas.openxmlformats.org/officeDocument/2006/relationships/hyperlink" Target="https://drive.google.com/open?id=1KL8S41pshQvTLNxalCfKG4hPqxThumCP" TargetMode="External"/><Relationship Id="rId43" Type="http://schemas.openxmlformats.org/officeDocument/2006/relationships/hyperlink" Target="https://drive.google.com/open?id=1ibsCRtFIDb_2RTOpwDgLVwcSpJvQ5mAl" TargetMode="External"/><Relationship Id="rId48" Type="http://schemas.openxmlformats.org/officeDocument/2006/relationships/hyperlink" Target="https://drive.google.com/open?id=1dc90DUTlOsJGCl-fh3O8wGCCdn5Nd2hA" TargetMode="External"/><Relationship Id="rId64" Type="http://schemas.openxmlformats.org/officeDocument/2006/relationships/hyperlink" Target="https://drive.google.com/open?id=1kEK5tcOX1l9ip6ZWqFt9KO0FDehPrW69" TargetMode="External"/><Relationship Id="rId69" Type="http://schemas.openxmlformats.org/officeDocument/2006/relationships/hyperlink" Target="https://drive.google.com/open?id=13dbERg3k7qpvOy2XmwE0a3gJMsxXx3U8" TargetMode="External"/><Relationship Id="rId113" Type="http://schemas.openxmlformats.org/officeDocument/2006/relationships/hyperlink" Target="https://drive.google.com/open?id=1SOgXc8ZvQLWW04BADjxYmiKIqgE7t0fu" TargetMode="External"/><Relationship Id="rId118" Type="http://schemas.openxmlformats.org/officeDocument/2006/relationships/hyperlink" Target="https://drive.google.com/open?id=1JtpASwa2v1y2lHNNjUktGC5q1jcPXNUG" TargetMode="External"/><Relationship Id="rId134" Type="http://schemas.openxmlformats.org/officeDocument/2006/relationships/hyperlink" Target="https://drive.google.com/open?id=1AomJMZY8bzFGrKtldYiW0ncL_0UgvNVl" TargetMode="External"/><Relationship Id="rId139" Type="http://schemas.openxmlformats.org/officeDocument/2006/relationships/hyperlink" Target="https://drive.google.com/open?id=1N8tz8DbUqmh5xrBKZ5c_Eec8KtYuU4mz" TargetMode="External"/><Relationship Id="rId80" Type="http://schemas.openxmlformats.org/officeDocument/2006/relationships/hyperlink" Target="https://drive.google.com/open?id=1RJ2gerPGwEtw7UyiPsx790QXkd0io-fX" TargetMode="External"/><Relationship Id="rId85" Type="http://schemas.openxmlformats.org/officeDocument/2006/relationships/hyperlink" Target="https://drive.google.com/open?id=1bU4PnYQ27rrNUY2jo2o8C_Fel8K2Ax65" TargetMode="External"/><Relationship Id="rId12" Type="http://schemas.openxmlformats.org/officeDocument/2006/relationships/hyperlink" Target="https://drive.google.com/open?id=13ZAqlG6sVNK_X_K7V75KlzqKG0u0AxYR" TargetMode="External"/><Relationship Id="rId17" Type="http://schemas.openxmlformats.org/officeDocument/2006/relationships/hyperlink" Target="https://drive.google.com/open?id=1wbEvSE6_YFlA-F3MACoxjdL9NlUNJ9Wv" TargetMode="External"/><Relationship Id="rId33" Type="http://schemas.openxmlformats.org/officeDocument/2006/relationships/hyperlink" Target="https://drive.google.com/open?id=1qNmxkwH2xT58LzdM_BAfH9m8Al3XT_Pk" TargetMode="External"/><Relationship Id="rId38" Type="http://schemas.openxmlformats.org/officeDocument/2006/relationships/hyperlink" Target="https://drive.google.com/open?id=182aOMS_EonKEd1Ya8GoF1wZvPSSDIib4" TargetMode="External"/><Relationship Id="rId59" Type="http://schemas.openxmlformats.org/officeDocument/2006/relationships/hyperlink" Target="https://drive.google.com/open?id=1_IqonPjt9HPn9Lvpxxz_LdDR-vZ0aAcH" TargetMode="External"/><Relationship Id="rId103" Type="http://schemas.openxmlformats.org/officeDocument/2006/relationships/hyperlink" Target="https://drive.google.com/open?id=18YuBX0sVpSdyY8QL-3rnN8Powqxgws3M" TargetMode="External"/><Relationship Id="rId108" Type="http://schemas.openxmlformats.org/officeDocument/2006/relationships/hyperlink" Target="https://drive.google.com/open?id=1YtvaJvpjNBDghvUgTdvi6O4pWSxbVHJR" TargetMode="External"/><Relationship Id="rId124" Type="http://schemas.openxmlformats.org/officeDocument/2006/relationships/hyperlink" Target="https://drive.google.com/open?id=1XoYYvDl7V7I_m8kGsZX2rMbVr-aTYzqA" TargetMode="External"/><Relationship Id="rId129" Type="http://schemas.openxmlformats.org/officeDocument/2006/relationships/hyperlink" Target="https://drive.google.com/open?id=1uUuaISEqfu6HHCJNxlotKgjtsfadO4O3" TargetMode="External"/><Relationship Id="rId54" Type="http://schemas.openxmlformats.org/officeDocument/2006/relationships/hyperlink" Target="https://drive.google.com/open?id=1arRB50AhlD6XML36lR1_LQybWn-8a437" TargetMode="External"/><Relationship Id="rId70" Type="http://schemas.openxmlformats.org/officeDocument/2006/relationships/hyperlink" Target="https://drive.google.com/open?id=1CX-TzMfzBTqbjP-5NECo_Np5GIG3geYK" TargetMode="External"/><Relationship Id="rId75" Type="http://schemas.openxmlformats.org/officeDocument/2006/relationships/hyperlink" Target="https://drive.google.com/open?id=1GAjBBaqh1MHeQWt2JgF71z5EEWtxvwhJ" TargetMode="External"/><Relationship Id="rId91" Type="http://schemas.openxmlformats.org/officeDocument/2006/relationships/hyperlink" Target="https://drive.google.com/open?id=1dWsLbQIR4CWKyRMFHHuUwh41bgf2rlNe" TargetMode="External"/><Relationship Id="rId96" Type="http://schemas.openxmlformats.org/officeDocument/2006/relationships/hyperlink" Target="https://drive.google.com/open?id=1Bd3zKszGykVDfgUxkupLRumLBFOwJnk-" TargetMode="External"/><Relationship Id="rId140" Type="http://schemas.openxmlformats.org/officeDocument/2006/relationships/hyperlink" Target="https://drive.google.com/open?id=1wCmARk4-vzAZLpBlqyF8pd7ionH4DL8A" TargetMode="External"/><Relationship Id="rId1" Type="http://schemas.openxmlformats.org/officeDocument/2006/relationships/hyperlink" Target="https://drive.google.com/open?id=1xN-QNqFGb1sIjgEXFiix7OZo09aEcZxP" TargetMode="External"/><Relationship Id="rId6" Type="http://schemas.openxmlformats.org/officeDocument/2006/relationships/hyperlink" Target="https://drive.google.com/open?id=1EHaSFkT_zO2GmD9YOgP6_-1aj00DcXFx" TargetMode="External"/><Relationship Id="rId23" Type="http://schemas.openxmlformats.org/officeDocument/2006/relationships/hyperlink" Target="https://drive.google.com/open?id=16etP1urSMU3UTrqNUs5d9CHiUV5N6CFz" TargetMode="External"/><Relationship Id="rId28" Type="http://schemas.openxmlformats.org/officeDocument/2006/relationships/hyperlink" Target="https://drive.google.com/open?id=1CadCACeTAgvCd_zfXmD0r-dgmWa5HYW-" TargetMode="External"/><Relationship Id="rId49" Type="http://schemas.openxmlformats.org/officeDocument/2006/relationships/hyperlink" Target="https://drive.google.com/open?id=1RYaad6VPl9iQdS7lb8J-iYbdLz8vJRSj" TargetMode="External"/><Relationship Id="rId114" Type="http://schemas.openxmlformats.org/officeDocument/2006/relationships/hyperlink" Target="https://drive.google.com/open?id=1lwa3OqQu8LRbkXy4PcnRcRahZIK_TmPS" TargetMode="External"/><Relationship Id="rId119" Type="http://schemas.openxmlformats.org/officeDocument/2006/relationships/hyperlink" Target="https://drive.google.com/open?id=1NGfOqoeZ0svg6eUH0kcT41_5NUlRqLIc" TargetMode="External"/><Relationship Id="rId44" Type="http://schemas.openxmlformats.org/officeDocument/2006/relationships/hyperlink" Target="https://drive.google.com/open?id=1wM9Fx_t8l3pntYJ8bNXNn0ZHE0SM5WGH" TargetMode="External"/><Relationship Id="rId60" Type="http://schemas.openxmlformats.org/officeDocument/2006/relationships/hyperlink" Target="https://drive.google.com/open?id=1AFqcmy0NbwRV_48FxCDepiXHj4vR-wlb" TargetMode="External"/><Relationship Id="rId65" Type="http://schemas.openxmlformats.org/officeDocument/2006/relationships/hyperlink" Target="https://drive.google.com/open?id=1bRURyuO0eDzAtVVP7-TIKT8TtvmNcVzf" TargetMode="External"/><Relationship Id="rId81" Type="http://schemas.openxmlformats.org/officeDocument/2006/relationships/hyperlink" Target="https://drive.google.com/open?id=16xjrVXfuDXFrZojPo-JIJUr9nCgdPiJz" TargetMode="External"/><Relationship Id="rId86" Type="http://schemas.openxmlformats.org/officeDocument/2006/relationships/hyperlink" Target="https://drive.google.com/open?id=1ZXmWdYmusVhGVVzGDU86H9lpWot7pdiF" TargetMode="External"/><Relationship Id="rId130" Type="http://schemas.openxmlformats.org/officeDocument/2006/relationships/hyperlink" Target="https://drive.google.com/open?id=1m6x3kbZ9Kyoep_UvLwcVKTP7vWTTg8Pc" TargetMode="External"/><Relationship Id="rId135" Type="http://schemas.openxmlformats.org/officeDocument/2006/relationships/hyperlink" Target="https://drive.google.com/open?id=14l3365F2MShgJIhTDmUzvfpTDf0A_mj7" TargetMode="External"/><Relationship Id="rId13" Type="http://schemas.openxmlformats.org/officeDocument/2006/relationships/hyperlink" Target="https://drive.google.com/open?id=1kfpwW8RVkc4bHGNfrFcvOcEWBRwOmlSE" TargetMode="External"/><Relationship Id="rId18" Type="http://schemas.openxmlformats.org/officeDocument/2006/relationships/hyperlink" Target="https://drive.google.com/open?id=1cZLSO5QpY1A3knDLm01GkXV0wQ7VZhUS" TargetMode="External"/><Relationship Id="rId39" Type="http://schemas.openxmlformats.org/officeDocument/2006/relationships/hyperlink" Target="https://drive.google.com/open?id=1sT3rtYb9BAX6vu5FUTSba1mwI5oeSUAW" TargetMode="External"/><Relationship Id="rId109" Type="http://schemas.openxmlformats.org/officeDocument/2006/relationships/hyperlink" Target="https://drive.google.com/open?id=1QihmKYrrksnkBRV0BrEWMQGGI_YAs6dd" TargetMode="External"/><Relationship Id="rId34" Type="http://schemas.openxmlformats.org/officeDocument/2006/relationships/hyperlink" Target="https://drive.google.com/open?id=1gQr0G7wScdczaETAEUEzgb3qpvFvKXlm" TargetMode="External"/><Relationship Id="rId50" Type="http://schemas.openxmlformats.org/officeDocument/2006/relationships/hyperlink" Target="https://t.me/poenpiphub" TargetMode="External"/><Relationship Id="rId55" Type="http://schemas.openxmlformats.org/officeDocument/2006/relationships/hyperlink" Target="https://drive.google.com/open?id=1XIZEW41mpqPFuj_TrjZmKAWF7k31lNTU" TargetMode="External"/><Relationship Id="rId76" Type="http://schemas.openxmlformats.org/officeDocument/2006/relationships/hyperlink" Target="https://drive.google.com/open?id=1RuNsNvHkUjnMaHa3_-jAXg8zaRZF0P-N" TargetMode="External"/><Relationship Id="rId97" Type="http://schemas.openxmlformats.org/officeDocument/2006/relationships/hyperlink" Target="https://drive.google.com/open?id=1bqQmrKHylPEmnavFIShaEMo-PsU0UdQC" TargetMode="External"/><Relationship Id="rId104" Type="http://schemas.openxmlformats.org/officeDocument/2006/relationships/hyperlink" Target="https://drive.google.com/open?id=1KyAJ89wzP_-VE12ZbNdpzmpIfUwkltZZ" TargetMode="External"/><Relationship Id="rId120" Type="http://schemas.openxmlformats.org/officeDocument/2006/relationships/hyperlink" Target="https://drive.google.com/open?id=18XETegw7NW_IELYeKTIbR0VdCmEj76DH" TargetMode="External"/><Relationship Id="rId125" Type="http://schemas.openxmlformats.org/officeDocument/2006/relationships/hyperlink" Target="https://drive.google.com/open?id=1URMF8RzR5foWZxmkBZocfn33emGmDslr" TargetMode="External"/><Relationship Id="rId141" Type="http://schemas.openxmlformats.org/officeDocument/2006/relationships/hyperlink" Target="https://drive.google.com/open?id=16kByRBKC0fOiDQfuxfLPEE6xxrJXd1bi" TargetMode="External"/><Relationship Id="rId7" Type="http://schemas.openxmlformats.org/officeDocument/2006/relationships/hyperlink" Target="https://drive.google.com/open?id=1auIDrwnu5PteJwUaKtb2gwszHkAXEQ_t" TargetMode="External"/><Relationship Id="rId71" Type="http://schemas.openxmlformats.org/officeDocument/2006/relationships/hyperlink" Target="https://drive.google.com/open?id=1B2awqtbkypRHh1FB0QbsqAXOfBblevOd" TargetMode="External"/><Relationship Id="rId92" Type="http://schemas.openxmlformats.org/officeDocument/2006/relationships/hyperlink" Target="https://drive.google.com/open?id=1Enwf3bYI_M0xj9M1qX5_1Z1-rtsrTMBz" TargetMode="External"/><Relationship Id="rId2" Type="http://schemas.openxmlformats.org/officeDocument/2006/relationships/hyperlink" Target="https://drive.google.com/open?id=133fuQ4WrDom8VA_EqN6s2aGEitJ-J2zE" TargetMode="External"/><Relationship Id="rId29" Type="http://schemas.openxmlformats.org/officeDocument/2006/relationships/hyperlink" Target="https://drive.google.com/open?id=1ABmzo-Q_Tuk-tn82xdQG4mU8OIJtOtpx" TargetMode="External"/><Relationship Id="rId24" Type="http://schemas.openxmlformats.org/officeDocument/2006/relationships/hyperlink" Target="https://drive.google.com/open?id=1PB8sEohRK6lD49JAdKBMEhe4fUGSaUCe" TargetMode="External"/><Relationship Id="rId40" Type="http://schemas.openxmlformats.org/officeDocument/2006/relationships/hyperlink" Target="https://drive.google.com/open?id=1XWJTU2PGh4UolCKp7pzk7m4NXR5ZcRxs" TargetMode="External"/><Relationship Id="rId45" Type="http://schemas.openxmlformats.org/officeDocument/2006/relationships/hyperlink" Target="https://drive.google.com/open?id=1JC0pP8HIJcexVhQCfqv6MLRSBmN3-FAr" TargetMode="External"/><Relationship Id="rId66" Type="http://schemas.openxmlformats.org/officeDocument/2006/relationships/hyperlink" Target="https://drive.google.com/open?id=1tuodeR82-aw9TcTelbftTXhT1t8yNkrE" TargetMode="External"/><Relationship Id="rId87" Type="http://schemas.openxmlformats.org/officeDocument/2006/relationships/hyperlink" Target="https://drive.google.com/open?id=1yPUPUUk98mcBaLzaiO_mSMTS-2_1epYA" TargetMode="External"/><Relationship Id="rId110" Type="http://schemas.openxmlformats.org/officeDocument/2006/relationships/hyperlink" Target="https://drive.google.com/open?id=15ChjaQA9c68CRL_XIfQm1gVbXUuUSQl_" TargetMode="External"/><Relationship Id="rId115" Type="http://schemas.openxmlformats.org/officeDocument/2006/relationships/hyperlink" Target="https://drive.google.com/open?id=1JURsn9TnC_AvvPGK2rKGnM5NHgxEPY_4" TargetMode="External"/><Relationship Id="rId131" Type="http://schemas.openxmlformats.org/officeDocument/2006/relationships/hyperlink" Target="https://drive.google.com/open?id=1qa0c106hZZc8t-hqe7CdSfmmGjuSFe0z" TargetMode="External"/><Relationship Id="rId136" Type="http://schemas.openxmlformats.org/officeDocument/2006/relationships/hyperlink" Target="https://drive.google.com/open?id=1UX36BaD5Y8mvt1eU-UVRz0YADkVgfjF9" TargetMode="External"/><Relationship Id="rId61" Type="http://schemas.openxmlformats.org/officeDocument/2006/relationships/hyperlink" Target="https://drive.google.com/open?id=1zO_Uk_JeHcZHF-hvPFJO8tEDGd8PjWz7" TargetMode="External"/><Relationship Id="rId82" Type="http://schemas.openxmlformats.org/officeDocument/2006/relationships/hyperlink" Target="https://drive.google.com/open?id=1-qGqMqRMpme-8aigPg8ZeYM9NZZ2Kmxd" TargetMode="External"/><Relationship Id="rId19" Type="http://schemas.openxmlformats.org/officeDocument/2006/relationships/hyperlink" Target="https://drive.google.com/open?id=1qz2BwhIbDSZqZDExNcqEVu1koKz40PM6" TargetMode="External"/><Relationship Id="rId14" Type="http://schemas.openxmlformats.org/officeDocument/2006/relationships/hyperlink" Target="https://drive.google.com/open?id=1Ji0tZixd3fIE5Rhn_8DX4f6_MGlH6GWq" TargetMode="External"/><Relationship Id="rId30" Type="http://schemas.openxmlformats.org/officeDocument/2006/relationships/hyperlink" Target="https://drive.google.com/open?id=1o6HsvKNMdWH-EU3O1ziw57d6Z1r7cMrr" TargetMode="External"/><Relationship Id="rId35" Type="http://schemas.openxmlformats.org/officeDocument/2006/relationships/hyperlink" Target="https://drive.google.com/open?id=1LjcrZqh9dDsN_xzZOBMNQt9sO7BA4jWT" TargetMode="External"/><Relationship Id="rId56" Type="http://schemas.openxmlformats.org/officeDocument/2006/relationships/hyperlink" Target="https://drive.google.com/open?id=1zhKvCYK29LXVDtqoR7xM6ykyUNent6bS" TargetMode="External"/><Relationship Id="rId77" Type="http://schemas.openxmlformats.org/officeDocument/2006/relationships/hyperlink" Target="https://drive.google.com/open?id=1BeCBlo-eu-Z52f1g_xCWCrlVkuMLOKxl" TargetMode="External"/><Relationship Id="rId100" Type="http://schemas.openxmlformats.org/officeDocument/2006/relationships/hyperlink" Target="https://drive.google.com/open?id=1mUFsq7b8Lhj2qn3UO3u7e680fyN_K9Qv" TargetMode="External"/><Relationship Id="rId105" Type="http://schemas.openxmlformats.org/officeDocument/2006/relationships/hyperlink" Target="https://drive.google.com/open?id=1GA0XyIaUUDxIlvAqLAWPZ6faJiEsEDln" TargetMode="External"/><Relationship Id="rId126" Type="http://schemas.openxmlformats.org/officeDocument/2006/relationships/hyperlink" Target="https://drive.google.com/open?id=12qmlloCRPcySTGwdwoxAeaJfQPyz1BRS" TargetMode="External"/><Relationship Id="rId8" Type="http://schemas.openxmlformats.org/officeDocument/2006/relationships/hyperlink" Target="https://drive.google.com/open?id=1QHIUEBAeh_0s-3RHeGopRS0RAOoVD8QP" TargetMode="External"/><Relationship Id="rId51" Type="http://schemas.openxmlformats.org/officeDocument/2006/relationships/hyperlink" Target="https://drive.google.com/open?id=1zUMMJjbVPtgwG20qM5nrjxw0IjF7h0t8" TargetMode="External"/><Relationship Id="rId72" Type="http://schemas.openxmlformats.org/officeDocument/2006/relationships/hyperlink" Target="https://drive.google.com/open?id=13cGvltHx2qIYQ0uPSYqbedmd7hJ52ATr" TargetMode="External"/><Relationship Id="rId93" Type="http://schemas.openxmlformats.org/officeDocument/2006/relationships/hyperlink" Target="https://drive.google.com/open?id=16JQ1rJG6bCJwh4SdKSdJ-YART2nY1Yi1" TargetMode="External"/><Relationship Id="rId98" Type="http://schemas.openxmlformats.org/officeDocument/2006/relationships/hyperlink" Target="https://drive.google.com/open?id=1a8RNjkoCEpyY8agio7YR7glEbxbChstA" TargetMode="External"/><Relationship Id="rId121" Type="http://schemas.openxmlformats.org/officeDocument/2006/relationships/hyperlink" Target="https://drive.google.com/open?id=11OoAQyPy5v0o42S7T8JsYn9CaXsRqEnH" TargetMode="External"/><Relationship Id="rId142" Type="http://schemas.openxmlformats.org/officeDocument/2006/relationships/hyperlink" Target="https://drive.google.com/open?id=1UM51fxJy8ZyVmNwu8O_r0X6aIFBmE-IY" TargetMode="External"/><Relationship Id="rId3" Type="http://schemas.openxmlformats.org/officeDocument/2006/relationships/hyperlink" Target="https://drive.google.com/open?id=1mBORjYpWH1057doQ9_-m5b0UzK5q2XjD" TargetMode="External"/><Relationship Id="rId25" Type="http://schemas.openxmlformats.org/officeDocument/2006/relationships/hyperlink" Target="https://drive.google.com/open?id=13xuUy7NQioHBdKjI6aaD4teNUL9U_cZu" TargetMode="External"/><Relationship Id="rId46" Type="http://schemas.openxmlformats.org/officeDocument/2006/relationships/hyperlink" Target="https://drive.google.com/open?id=1NkkKMnH0d5Uz9EQSw-AOZyCXfFUM-LA8" TargetMode="External"/><Relationship Id="rId67" Type="http://schemas.openxmlformats.org/officeDocument/2006/relationships/hyperlink" Target="https://drive.google.com/open?id=1SYqSgkzcfpFU-PYuXziAF-dHEUXbiJsJ" TargetMode="External"/><Relationship Id="rId116" Type="http://schemas.openxmlformats.org/officeDocument/2006/relationships/hyperlink" Target="https://drive.google.com/open?id=1kUzrlEzIPMPNyy-PYdrL2xpKoNd2SPuj" TargetMode="External"/><Relationship Id="rId137" Type="http://schemas.openxmlformats.org/officeDocument/2006/relationships/hyperlink" Target="https://drive.google.com/open?id=160cct7x0g6BolsWZnQdVkXjT_SHTvhGF" TargetMode="External"/><Relationship Id="rId20" Type="http://schemas.openxmlformats.org/officeDocument/2006/relationships/hyperlink" Target="https://drive.google.com/open?id=1K7SoRjOnzGk3gfwtlg_GJoIWo4UQVhIX" TargetMode="External"/><Relationship Id="rId41" Type="http://schemas.openxmlformats.org/officeDocument/2006/relationships/hyperlink" Target="https://drive.google.com/open?id=11ZAx8WQn_X3hHTL9DVUvb7F-ByLUZZuT" TargetMode="External"/><Relationship Id="rId62" Type="http://schemas.openxmlformats.org/officeDocument/2006/relationships/hyperlink" Target="https://drive.google.com/open?id=1yVI05FMZGGhgU-SQCgrPz1Mvyb32DaAY" TargetMode="External"/><Relationship Id="rId83" Type="http://schemas.openxmlformats.org/officeDocument/2006/relationships/hyperlink" Target="https://drive.google.com/open?id=1LSECn2lgRlH_d3gUnSOEfzyJTqPuRpHF" TargetMode="External"/><Relationship Id="rId88" Type="http://schemas.openxmlformats.org/officeDocument/2006/relationships/hyperlink" Target="https://drive.google.com/open?id=1Rh48igXc4ewugdDZ5n8ArCCnztkMNMXo" TargetMode="External"/><Relationship Id="rId111" Type="http://schemas.openxmlformats.org/officeDocument/2006/relationships/hyperlink" Target="https://drive.google.com/open?id=1wJOKBVRfN_WNd8cUNraynfJc2GkTG25j" TargetMode="External"/><Relationship Id="rId132" Type="http://schemas.openxmlformats.org/officeDocument/2006/relationships/hyperlink" Target="https://drive.google.com/open?id=1pzPZJYYPd9sxJH22mhgogU3tzrAWDgSv" TargetMode="External"/><Relationship Id="rId15" Type="http://schemas.openxmlformats.org/officeDocument/2006/relationships/hyperlink" Target="https://drive.google.com/open?id=1XM1TErKuEpdPYeHZrTwuvSR0l1jaDAt6" TargetMode="External"/><Relationship Id="rId36" Type="http://schemas.openxmlformats.org/officeDocument/2006/relationships/hyperlink" Target="https://drive.google.com/open?id=1w3YnytY5JuXrotiEuvpVBfgle0gu2ljT" TargetMode="External"/><Relationship Id="rId57" Type="http://schemas.openxmlformats.org/officeDocument/2006/relationships/hyperlink" Target="https://drive.google.com/open?id=1udAP84Kkc-z560bEcEbddTsRqXm1x2nw" TargetMode="External"/><Relationship Id="rId106" Type="http://schemas.openxmlformats.org/officeDocument/2006/relationships/hyperlink" Target="https://drive.google.com/open?id=1tOJ8E-gGKa7G7pgw7MEoGWbDEjrHBtwk" TargetMode="External"/><Relationship Id="rId127" Type="http://schemas.openxmlformats.org/officeDocument/2006/relationships/hyperlink" Target="https://drive.google.com/open?id=1OIiunODkkixq9LubeapU5kztIJqpBnVc" TargetMode="External"/><Relationship Id="rId10" Type="http://schemas.openxmlformats.org/officeDocument/2006/relationships/hyperlink" Target="https://drive.google.com/open?id=1qsEJf6otJhsDroH-YQWkR-15snnqmk0g" TargetMode="External"/><Relationship Id="rId31" Type="http://schemas.openxmlformats.org/officeDocument/2006/relationships/hyperlink" Target="https://drive.google.com/open?id=1-sBl0FVXt8KOI1BT9YQ2pQsVIk7kraXa" TargetMode="External"/><Relationship Id="rId52" Type="http://schemas.openxmlformats.org/officeDocument/2006/relationships/hyperlink" Target="https://drive.google.com/open?id=1rocNyvlJ1r9IIDb0LnKy4ICK6b4vZtCF" TargetMode="External"/><Relationship Id="rId73" Type="http://schemas.openxmlformats.org/officeDocument/2006/relationships/hyperlink" Target="https://drive.google.com/open?id=1lo3qGV-RMU_CbgbEPsjv4dgTUy6-RibQ" TargetMode="External"/><Relationship Id="rId78" Type="http://schemas.openxmlformats.org/officeDocument/2006/relationships/hyperlink" Target="https://drive.google.com/open?id=1YK-4_hNY4YMFi4_z-lj1pntmAXBp_7sQ" TargetMode="External"/><Relationship Id="rId94" Type="http://schemas.openxmlformats.org/officeDocument/2006/relationships/hyperlink" Target="https://drive.google.com/open?id=1a_bGTQcj-R2kZvaHwPHTWYhMQwYa5pjz" TargetMode="External"/><Relationship Id="rId99" Type="http://schemas.openxmlformats.org/officeDocument/2006/relationships/hyperlink" Target="https://drive.google.com/open?id=1EqIY8ojfFtIxRPAyzoFb0_t4__83NH-o" TargetMode="External"/><Relationship Id="rId101" Type="http://schemas.openxmlformats.org/officeDocument/2006/relationships/hyperlink" Target="https://drive.google.com/open?id=13yrcLB_oT11mSnQaOS2dkMH68HDlOrL8" TargetMode="External"/><Relationship Id="rId122" Type="http://schemas.openxmlformats.org/officeDocument/2006/relationships/hyperlink" Target="https://drive.google.com/open?id=1v0YbhC4AKPxlE8uYz_gc_SCZ53q7yUDa" TargetMode="External"/><Relationship Id="rId143" Type="http://schemas.openxmlformats.org/officeDocument/2006/relationships/printerSettings" Target="../printerSettings/printerSettings1.bin"/><Relationship Id="rId4" Type="http://schemas.openxmlformats.org/officeDocument/2006/relationships/hyperlink" Target="https://drive.google.com/open?id=1RCcipHpW3YAvydnnMgERvc9GGbkGMTqK" TargetMode="External"/><Relationship Id="rId9" Type="http://schemas.openxmlformats.org/officeDocument/2006/relationships/hyperlink" Target="https://drive.google.com/open?id=1WNP8GEtn0ev6tq3FpTue--IBlb2P_3tK" TargetMode="External"/><Relationship Id="rId26" Type="http://schemas.openxmlformats.org/officeDocument/2006/relationships/hyperlink" Target="https://drive.google.com/open?id=1WXC5GmUszALMJAuCVDaAnDbbBnw9sOGn" TargetMode="External"/><Relationship Id="rId47" Type="http://schemas.openxmlformats.org/officeDocument/2006/relationships/hyperlink" Target="https://drive.google.com/open?id=1T-VIes7QqphNNN_AXB7AAEAj2y4j5lIW" TargetMode="External"/><Relationship Id="rId68" Type="http://schemas.openxmlformats.org/officeDocument/2006/relationships/hyperlink" Target="https://drive.google.com/open?id=1f-vXt9Nqls6bZT889jzX7tcx4Cc2_6IR" TargetMode="External"/><Relationship Id="rId89" Type="http://schemas.openxmlformats.org/officeDocument/2006/relationships/hyperlink" Target="https://drive.google.com/open?id=130TG84Pb91K-Mtco7pepyZy-UTxSLWF5" TargetMode="External"/><Relationship Id="rId112" Type="http://schemas.openxmlformats.org/officeDocument/2006/relationships/hyperlink" Target="https://drive.google.com/open?id=1R_dF623k5vvoTf6EjzfdWPWRxl6xkt3-" TargetMode="External"/><Relationship Id="rId133" Type="http://schemas.openxmlformats.org/officeDocument/2006/relationships/hyperlink" Target="https://drive.google.com/open?id=1H8fRySbuUqb4wC2VZ5gQnzt4uur3af58" TargetMode="External"/><Relationship Id="rId16" Type="http://schemas.openxmlformats.org/officeDocument/2006/relationships/hyperlink" Target="https://drive.google.com/open?id=1akaNfQs07oygjzk-Oam89zzXBJvU9Ro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81"/>
  <sheetViews>
    <sheetView workbookViewId="0">
      <selection activeCell="A3" sqref="A3:M3"/>
    </sheetView>
  </sheetViews>
  <sheetFormatPr defaultColWidth="12.5546875" defaultRowHeight="15.75" customHeight="1"/>
  <cols>
    <col min="1" max="1" width="19.6640625" customWidth="1"/>
    <col min="2" max="2" width="15.33203125" customWidth="1"/>
    <col min="3" max="3" width="23.44140625" customWidth="1"/>
    <col min="6" max="6" width="16" customWidth="1"/>
    <col min="7" max="7" width="10.33203125" customWidth="1"/>
    <col min="8" max="8" width="14.109375" customWidth="1"/>
    <col min="10" max="10" width="19.88671875" customWidth="1"/>
    <col min="11" max="11" width="14.44140625" customWidth="1"/>
    <col min="12" max="12" width="21.6640625" customWidth="1"/>
    <col min="13" max="13" width="15.6640625" customWidth="1"/>
    <col min="14" max="14" width="39.44140625" customWidth="1"/>
  </cols>
  <sheetData>
    <row r="1" spans="1:14" ht="17.39999999999999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</row>
    <row r="2" spans="1:14" ht="17.399999999999999">
      <c r="A2" s="105" t="s">
        <v>0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2"/>
    </row>
    <row r="3" spans="1:14" ht="17.399999999999999">
      <c r="A3" s="105" t="s">
        <v>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2"/>
    </row>
    <row r="4" spans="1:14" ht="28.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2"/>
    </row>
    <row r="5" spans="1:14" ht="16.8">
      <c r="A5" s="4" t="s">
        <v>2</v>
      </c>
      <c r="B5" s="5">
        <f>SUM(D5,F5)</f>
        <v>140</v>
      </c>
      <c r="C5" s="4" t="s">
        <v>3</v>
      </c>
      <c r="D5" s="6">
        <f>COUNTIFS(E20:E203, "Female")</f>
        <v>45</v>
      </c>
      <c r="E5" s="4" t="s">
        <v>4</v>
      </c>
      <c r="F5" s="7">
        <f>COUNTIFS(E20:E203, "Male")</f>
        <v>95</v>
      </c>
      <c r="I5" s="3"/>
      <c r="J5" s="103" t="s">
        <v>5</v>
      </c>
      <c r="K5" s="104"/>
      <c r="M5" s="3"/>
      <c r="N5" s="2"/>
    </row>
    <row r="6" spans="1:14" ht="21.75" customHeight="1">
      <c r="A6" s="9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2"/>
    </row>
    <row r="7" spans="1:14" ht="17.25" customHeight="1">
      <c r="A7" s="9"/>
      <c r="B7" s="9"/>
      <c r="C7" s="9"/>
      <c r="D7" s="106"/>
      <c r="E7" s="104"/>
      <c r="F7" s="9"/>
      <c r="G7" s="9"/>
      <c r="H7" s="9"/>
      <c r="I7" s="3"/>
      <c r="J7" s="3"/>
      <c r="K7" s="3"/>
      <c r="L7" s="3"/>
      <c r="M7" s="3"/>
      <c r="N7" s="2"/>
    </row>
    <row r="8" spans="1:14" ht="16.8">
      <c r="A8" s="10"/>
      <c r="B8" s="10"/>
      <c r="C8" s="10"/>
      <c r="D8" s="107"/>
      <c r="E8" s="104"/>
      <c r="F8" s="9"/>
      <c r="G8" s="9"/>
      <c r="H8" s="9"/>
      <c r="I8" s="3"/>
      <c r="J8" s="3"/>
      <c r="K8" s="3"/>
      <c r="L8" s="3"/>
      <c r="M8" s="3"/>
      <c r="N8" s="2"/>
    </row>
    <row r="9" spans="1:14" ht="13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2"/>
    </row>
    <row r="10" spans="1:14" ht="15.6">
      <c r="A10" s="101" t="s">
        <v>6</v>
      </c>
      <c r="B10" s="102"/>
      <c r="C10" s="3"/>
      <c r="D10" s="103" t="s">
        <v>7</v>
      </c>
      <c r="E10" s="104"/>
      <c r="F10" s="104"/>
      <c r="G10" s="104"/>
      <c r="H10" s="9"/>
      <c r="I10" s="3"/>
      <c r="J10" s="8" t="s">
        <v>8</v>
      </c>
      <c r="K10" s="9"/>
      <c r="L10" s="9"/>
      <c r="M10" s="9"/>
      <c r="N10" s="11"/>
    </row>
    <row r="11" spans="1:14" ht="15.6">
      <c r="C11" s="3"/>
      <c r="D11" s="3"/>
      <c r="E11" s="3"/>
      <c r="F11" s="3"/>
      <c r="G11" s="3"/>
      <c r="H11" s="3"/>
      <c r="I11" s="3"/>
      <c r="L11" s="12" t="s">
        <v>9</v>
      </c>
      <c r="M11" s="13">
        <f>COUNTIFS(G20:G196, "Paid")</f>
        <v>106</v>
      </c>
      <c r="N11" s="2"/>
    </row>
    <row r="12" spans="1:14" ht="13.8">
      <c r="A12" s="14" t="s">
        <v>10</v>
      </c>
      <c r="B12" s="15">
        <f>COUNTIF(H20:H472,"Grade A")</f>
        <v>4</v>
      </c>
      <c r="C12" s="3"/>
      <c r="D12" s="3"/>
      <c r="E12" s="3"/>
      <c r="F12" s="3"/>
      <c r="G12" s="3"/>
      <c r="H12" s="3"/>
      <c r="I12" s="3"/>
      <c r="L12" s="12" t="s">
        <v>11</v>
      </c>
      <c r="M12" s="16"/>
      <c r="N12" s="2"/>
    </row>
    <row r="13" spans="1:14" ht="15.6">
      <c r="A13" s="14" t="s">
        <v>12</v>
      </c>
      <c r="B13" s="15">
        <f>COUNTIF(H21:H473,"Grade B")</f>
        <v>18</v>
      </c>
      <c r="C13" s="3"/>
      <c r="D13" s="3"/>
      <c r="E13" s="3"/>
      <c r="F13" s="3"/>
      <c r="G13" s="3"/>
      <c r="H13" s="3"/>
      <c r="I13" s="3"/>
      <c r="L13" s="17" t="s">
        <v>13</v>
      </c>
      <c r="M13" s="18">
        <f>B5-M15-M14</f>
        <v>112</v>
      </c>
      <c r="N13" s="2"/>
    </row>
    <row r="14" spans="1:14" ht="15.6">
      <c r="A14" s="14" t="s">
        <v>14</v>
      </c>
      <c r="B14" s="15">
        <f>COUNTIF(H22:H474,"Grade C")</f>
        <v>33</v>
      </c>
      <c r="C14" s="3"/>
      <c r="D14" s="3"/>
      <c r="E14" s="3"/>
      <c r="F14" s="3"/>
      <c r="G14" s="3"/>
      <c r="H14" s="3"/>
      <c r="I14" s="3"/>
      <c r="L14" s="12" t="s">
        <v>15</v>
      </c>
      <c r="M14" s="19">
        <f>COUNTIFS(G19:G195, "No Answer")</f>
        <v>9</v>
      </c>
      <c r="N14" s="2"/>
    </row>
    <row r="15" spans="1:14" ht="15.6">
      <c r="A15" s="14" t="s">
        <v>16</v>
      </c>
      <c r="B15" s="15">
        <f>COUNTIF(H23:H475,"Grade D")</f>
        <v>30</v>
      </c>
      <c r="C15" s="3"/>
      <c r="D15" s="3"/>
      <c r="E15" s="3"/>
      <c r="F15" s="3"/>
      <c r="G15" s="3"/>
      <c r="H15" s="3"/>
      <c r="I15" s="3"/>
      <c r="L15" s="12" t="s">
        <v>17</v>
      </c>
      <c r="M15" s="20">
        <f>COUNTIFS(G20:G196, "Cancel")</f>
        <v>19</v>
      </c>
      <c r="N15" s="2"/>
    </row>
    <row r="16" spans="1:14" ht="13.8">
      <c r="A16" s="14" t="s">
        <v>18</v>
      </c>
      <c r="B16" s="15">
        <f>COUNTIF(H24:H476,"Grade E")</f>
        <v>25</v>
      </c>
      <c r="C16" s="3"/>
      <c r="D16" s="3"/>
      <c r="E16" s="3"/>
      <c r="F16" s="3"/>
      <c r="G16" s="3"/>
      <c r="H16" s="3"/>
      <c r="I16" s="3"/>
      <c r="L16" s="12" t="s">
        <v>19</v>
      </c>
      <c r="M16" s="16"/>
      <c r="N16" s="2"/>
    </row>
    <row r="17" spans="1:27" ht="13.8">
      <c r="A17" s="14" t="s">
        <v>20</v>
      </c>
      <c r="B17" s="15">
        <f>COUNTIF(H25:H477,"Grade Auto")</f>
        <v>19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2"/>
    </row>
    <row r="18" spans="1:27" ht="13.2">
      <c r="N18" s="2"/>
    </row>
    <row r="19" spans="1:27" ht="13.2">
      <c r="A19" s="21" t="s">
        <v>21</v>
      </c>
      <c r="B19" s="21" t="s">
        <v>22</v>
      </c>
      <c r="C19" s="21" t="s">
        <v>23</v>
      </c>
      <c r="D19" s="21" t="s">
        <v>24</v>
      </c>
      <c r="E19" s="21" t="s">
        <v>25</v>
      </c>
      <c r="F19" s="21" t="s">
        <v>26</v>
      </c>
      <c r="G19" s="22" t="s">
        <v>27</v>
      </c>
      <c r="H19" s="21" t="s">
        <v>28</v>
      </c>
      <c r="I19" s="21" t="s">
        <v>29</v>
      </c>
      <c r="J19" s="22" t="s">
        <v>30</v>
      </c>
      <c r="K19" s="21" t="s">
        <v>31</v>
      </c>
      <c r="L19" s="21" t="s">
        <v>32</v>
      </c>
      <c r="M19" s="21" t="s">
        <v>33</v>
      </c>
      <c r="N19" s="23" t="s">
        <v>34</v>
      </c>
      <c r="O19" s="24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 spans="1:27" ht="13.2">
      <c r="A20" s="26">
        <f>'FR1'!A2</f>
        <v>45274.660709143514</v>
      </c>
      <c r="B20" s="27" t="str">
        <f>'FR1'!B2</f>
        <v>ម៉ោង​​ ម៉ានី</v>
      </c>
      <c r="C20" s="28" t="str">
        <f>'FR1'!C2</f>
        <v>Morng Many</v>
      </c>
      <c r="D20" s="29">
        <f>'FR1'!N2</f>
        <v>37868</v>
      </c>
      <c r="E20" s="30" t="str">
        <f>'FR1'!D2</f>
        <v>Female</v>
      </c>
      <c r="F20" s="31" t="e">
        <f ca="1">_xludf.IMAGE(SUBSTITUTE(SUBSTITUTE('FR1'!F2, "/open?id=", "/uc?export=view&amp;id="), "drive.google.com/file/d/", "drive.google.com/uc?export=view&amp;id="))</f>
        <v>#NAME?</v>
      </c>
      <c r="G20" s="30" t="s">
        <v>35</v>
      </c>
      <c r="H20" s="30" t="str">
        <f>'FR1'!G2</f>
        <v>Grade E</v>
      </c>
      <c r="I20" s="32" t="str">
        <f>'FR1'!H2</f>
        <v>0886177555</v>
      </c>
      <c r="J20" s="33" t="str">
        <f>'FR1'!I2</f>
        <v>Royal University of Phnom Penh</v>
      </c>
      <c r="K20" s="30" t="str">
        <f>'FR1'!J2</f>
        <v>Third Year</v>
      </c>
      <c r="L20" s="30" t="str">
        <f>'FR1'!K2</f>
        <v>More than 1 year</v>
      </c>
      <c r="M20" s="30" t="str">
        <f>'FR1'!L2</f>
        <v>Weekday - Afternoon ( 1:30 PM - 5:30 PM )</v>
      </c>
      <c r="N20" s="34" t="str">
        <f>'FR1'!M2</f>
        <v>what should I prepare for the exam?</v>
      </c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</row>
    <row r="21" spans="1:27" ht="13.2">
      <c r="A21" s="36">
        <f>'FR1'!A3</f>
        <v>45274.6714559838</v>
      </c>
      <c r="B21" s="37" t="str">
        <f>'FR1'!B3</f>
        <v>ស្រុីវ ណារី</v>
      </c>
      <c r="C21" s="38" t="str">
        <f>'FR1'!C3</f>
        <v>Sriv nary</v>
      </c>
      <c r="D21" s="39">
        <f>'FR1'!N3</f>
        <v>37412</v>
      </c>
      <c r="E21" s="40" t="str">
        <f>'FR1'!D3</f>
        <v>Female</v>
      </c>
      <c r="F21" s="31" t="e">
        <f ca="1">_xludf.IMAGE(SUBSTITUTE(SUBSTITUTE('FR1'!F3, "/open?id=", "/uc?export=view&amp;id="), "drive.google.com/file/d/", "drive.google.com/uc?export=view&amp;id="))</f>
        <v>#NAME?</v>
      </c>
      <c r="G21" s="40" t="s">
        <v>27</v>
      </c>
      <c r="H21" s="40" t="str">
        <f>'FR1'!G3</f>
        <v>Grade Auto</v>
      </c>
      <c r="I21" s="41" t="str">
        <f>'FR1'!H3</f>
        <v>0882146358</v>
      </c>
      <c r="J21" s="42" t="str">
        <f>'FR1'!I3</f>
        <v>National University of Management</v>
      </c>
      <c r="K21" s="40" t="str">
        <f>'FR1'!J3</f>
        <v>Third Year</v>
      </c>
      <c r="L21" s="40" t="str">
        <f>'FR1'!K3</f>
        <v>Less than 6 months</v>
      </c>
      <c r="M21" s="40" t="str">
        <f>'FR1'!L3</f>
        <v>Weekday - Afternoon ( 1:30 PM - 5:30 PM )</v>
      </c>
      <c r="N21" s="43" t="str">
        <f>'FR1'!M3</f>
        <v>Not yet available.</v>
      </c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</row>
    <row r="22" spans="1:27" ht="13.2">
      <c r="A22" s="26">
        <f>'FR1'!A4</f>
        <v>45274.673569166669</v>
      </c>
      <c r="B22" s="27" t="str">
        <f>'FR1'!B4</f>
        <v>សំបូណ៌ កែវឡុង</v>
      </c>
      <c r="C22" s="28" t="str">
        <f>'FR1'!C4</f>
        <v>SAMBO KEOLONG</v>
      </c>
      <c r="D22" s="29">
        <f>'FR1'!N4</f>
        <v>38568</v>
      </c>
      <c r="E22" s="30" t="str">
        <f>'FR1'!D4</f>
        <v>Male</v>
      </c>
      <c r="F22" s="31" t="e">
        <f ca="1">_xludf.IMAGE(SUBSTITUTE(SUBSTITUTE('FR1'!F4, "/open?id=", "/uc?export=view&amp;id="), "drive.google.com/file/d/", "drive.google.com/uc?export=view&amp;id="))</f>
        <v>#NAME?</v>
      </c>
      <c r="G22" s="44" t="s">
        <v>35</v>
      </c>
      <c r="H22" s="30" t="str">
        <f>'FR1'!G4</f>
        <v>Grade E</v>
      </c>
      <c r="I22" s="32" t="str">
        <f>'FR1'!H4</f>
        <v>0978971601</v>
      </c>
      <c r="J22" s="33" t="str">
        <f>'FR1'!I4</f>
        <v>Royal University of Phnom Penh</v>
      </c>
      <c r="K22" s="30" t="str">
        <f>'FR1'!J4</f>
        <v>First Year</v>
      </c>
      <c r="L22" s="30" t="str">
        <f>'FR1'!K4</f>
        <v>Less than 3 months</v>
      </c>
      <c r="M22" s="30" t="str">
        <f>'FR1'!L4</f>
        <v>Weekday - Morning ( 8:00 AM - 12:00 PM )</v>
      </c>
      <c r="N22" s="34" t="str">
        <f>'FR1'!M4</f>
        <v>ចង់ឲពង្រឹង English បន្ថែម</v>
      </c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</row>
    <row r="23" spans="1:27" ht="13.2">
      <c r="A23" s="36">
        <f>'FR1'!A5</f>
        <v>45274.679239027777</v>
      </c>
      <c r="B23" s="37" t="str">
        <f>'FR1'!B5</f>
        <v>យ៉ែម ហ៊តឆាយ</v>
      </c>
      <c r="C23" s="38" t="str">
        <f>'FR1'!C5</f>
        <v>Yem Hortchhay</v>
      </c>
      <c r="D23" s="39">
        <f>'FR1'!N5</f>
        <v>36414</v>
      </c>
      <c r="E23" s="40" t="str">
        <f>'FR1'!D5</f>
        <v>Male</v>
      </c>
      <c r="F23" s="31" t="e">
        <f ca="1">_xludf.IMAGE(SUBSTITUTE(SUBSTITUTE('FR1'!F5, "/open?id=", "/uc?export=view&amp;id="), "drive.google.com/file/d/", "drive.google.com/uc?export=view&amp;id="))</f>
        <v>#NAME?</v>
      </c>
      <c r="G23" s="40" t="s">
        <v>27</v>
      </c>
      <c r="H23" s="40" t="str">
        <f>'FR1'!G5</f>
        <v>Grade F</v>
      </c>
      <c r="I23" s="41" t="str">
        <f>'FR1'!H5</f>
        <v>099388336</v>
      </c>
      <c r="J23" s="42" t="str">
        <f>'FR1'!I5</f>
        <v>Build Bright University</v>
      </c>
      <c r="K23" s="40" t="str">
        <f>'FR1'!J5</f>
        <v>Fourth Year</v>
      </c>
      <c r="L23" s="40" t="str">
        <f>'FR1'!K5</f>
        <v>More than 1 year</v>
      </c>
      <c r="M23" s="40" t="str">
        <f>'FR1'!L5</f>
        <v>Weekday - Morning ( 8:00 AM - 12:00 PM )</v>
      </c>
      <c r="N23" s="43">
        <f>'FR1'!M5</f>
        <v>0</v>
      </c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</row>
    <row r="24" spans="1:27" ht="13.2">
      <c r="A24" s="36">
        <f>'FR1'!A6</f>
        <v>45274.679576921291</v>
      </c>
      <c r="B24" s="37" t="str">
        <f>'FR1'!B6</f>
        <v>សាន បញ្ញា</v>
      </c>
      <c r="C24" s="38" t="str">
        <f>'FR1'!C6</f>
        <v>San Panha</v>
      </c>
      <c r="D24" s="39">
        <f>'FR1'!N6</f>
        <v>37333</v>
      </c>
      <c r="E24" s="40" t="str">
        <f>'FR1'!D6</f>
        <v>Female</v>
      </c>
      <c r="F24" s="31" t="e">
        <f ca="1">_xludf.IMAGE(SUBSTITUTE(SUBSTITUTE('FR1'!F6, "/open?id=", "/uc?export=view&amp;id="), "drive.google.com/file/d/", "drive.google.com/uc?export=view&amp;id="))</f>
        <v>#NAME?</v>
      </c>
      <c r="G24" s="40" t="s">
        <v>27</v>
      </c>
      <c r="H24" s="40" t="str">
        <f>'FR1'!G6</f>
        <v>Grade Auto</v>
      </c>
      <c r="I24" s="41" t="str">
        <f>'FR1'!H6</f>
        <v>0963880600</v>
      </c>
      <c r="J24" s="42" t="str">
        <f>'FR1'!I6</f>
        <v>Royal University of Phnom Penh</v>
      </c>
      <c r="K24" s="40" t="str">
        <f>'FR1'!J6</f>
        <v>Fourth Year</v>
      </c>
      <c r="L24" s="40" t="str">
        <f>'FR1'!K6</f>
        <v>Less than 3 months</v>
      </c>
      <c r="M24" s="40" t="str">
        <f>'FR1'!L6</f>
        <v>Weekday - Morning ( 8:00 AM - 12:00 PM )</v>
      </c>
      <c r="N24" s="43">
        <f>'FR1'!M6</f>
        <v>0</v>
      </c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</row>
    <row r="25" spans="1:27" ht="13.2">
      <c r="A25" s="26">
        <f>'FR1'!A7</f>
        <v>45274.682053645833</v>
      </c>
      <c r="B25" s="27" t="str">
        <f>'FR1'!B7</f>
        <v>ខុនលាងគួរ</v>
      </c>
      <c r="C25" s="28" t="str">
        <f>'FR1'!C7</f>
        <v xml:space="preserve">Khon leangkou </v>
      </c>
      <c r="D25" s="29">
        <f>'FR1'!N7</f>
        <v>38729</v>
      </c>
      <c r="E25" s="30" t="str">
        <f>'FR1'!D7</f>
        <v>Male</v>
      </c>
      <c r="F25" s="31" t="e">
        <f ca="1">_xludf.IMAGE(SUBSTITUTE(SUBSTITUTE('FR1'!F7, "/open?id=", "/uc?export=view&amp;id="), "drive.google.com/file/d/", "drive.google.com/uc?export=view&amp;id="))</f>
        <v>#NAME?</v>
      </c>
      <c r="G25" s="44" t="s">
        <v>35</v>
      </c>
      <c r="H25" s="30" t="str">
        <f>'FR1'!G7</f>
        <v>Grade C</v>
      </c>
      <c r="I25" s="32" t="str">
        <f>'FR1'!H7</f>
        <v>071 2750 730</v>
      </c>
      <c r="J25" s="33" t="str">
        <f>'FR1'!I7</f>
        <v>Royal University of Phnom Penh</v>
      </c>
      <c r="K25" s="30" t="str">
        <f>'FR1'!J7</f>
        <v>Second Year</v>
      </c>
      <c r="L25" s="30" t="str">
        <f>'FR1'!K7</f>
        <v>Less than 12 months</v>
      </c>
      <c r="M25" s="30" t="str">
        <f>'FR1'!L7</f>
        <v>Weekday - Afternoon ( 1:30 PM - 5:30 PM )</v>
      </c>
      <c r="N25" s="34" t="str">
        <f>'FR1'!M7</f>
        <v>More shift please 🙏</v>
      </c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</row>
    <row r="26" spans="1:27" ht="13.2">
      <c r="A26" s="36">
        <f>'FR1'!A8</f>
        <v>45274.685740868052</v>
      </c>
      <c r="B26" s="37" t="str">
        <f>'FR1'!B8</f>
        <v>ផន សុភី</v>
      </c>
      <c r="C26" s="38" t="str">
        <f>'FR1'!C8</f>
        <v>Phorn Sophy</v>
      </c>
      <c r="D26" s="39">
        <f>'FR1'!N8</f>
        <v>37100</v>
      </c>
      <c r="E26" s="40" t="str">
        <f>'FR1'!D8</f>
        <v>Female</v>
      </c>
      <c r="F26" s="31" t="e">
        <f ca="1">_xludf.IMAGE(SUBSTITUTE(SUBSTITUTE('FR1'!F8, "/open?id=", "/uc?export=view&amp;id="), "drive.google.com/file/d/", "drive.google.com/uc?export=view&amp;id="))</f>
        <v>#NAME?</v>
      </c>
      <c r="G26" s="40" t="s">
        <v>27</v>
      </c>
      <c r="H26" s="40" t="str">
        <f>'FR1'!G8</f>
        <v>Grade D</v>
      </c>
      <c r="I26" s="41" t="str">
        <f>'FR1'!H8</f>
        <v>0975799227</v>
      </c>
      <c r="J26" s="42" t="str">
        <f>'FR1'!I8</f>
        <v>Royal University of Phnom Penh</v>
      </c>
      <c r="K26" s="40" t="str">
        <f>'FR1'!J8</f>
        <v>Third Year</v>
      </c>
      <c r="L26" s="40" t="str">
        <f>'FR1'!K8</f>
        <v>Less than 12 months</v>
      </c>
      <c r="M26" s="40" t="str">
        <f>'FR1'!L8</f>
        <v>Weekday - Morning ( 8:00 AM - 12:00 PM )</v>
      </c>
      <c r="N26" s="43">
        <f>'FR1'!M8</f>
        <v>0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</row>
    <row r="27" spans="1:27" ht="13.2">
      <c r="A27" s="36">
        <f>'FR1'!A9</f>
        <v>45274.686100833336</v>
      </c>
      <c r="B27" s="37" t="str">
        <f>'FR1'!B9</f>
        <v>សាន់ សុវណ្ណនីតា</v>
      </c>
      <c r="C27" s="38" t="str">
        <f>'FR1'!C9</f>
        <v xml:space="preserve">Sann Sovannita </v>
      </c>
      <c r="D27" s="39">
        <f>'FR1'!N9</f>
        <v>38637</v>
      </c>
      <c r="E27" s="40" t="str">
        <f>'FR1'!D9</f>
        <v>Female</v>
      </c>
      <c r="F27" s="31" t="e">
        <f ca="1">_xludf.IMAGE(SUBSTITUTE(SUBSTITUTE('FR1'!F9, "/open?id=", "/uc?export=view&amp;id="), "drive.google.com/file/d/", "drive.google.com/uc?export=view&amp;id="))</f>
        <v>#NAME?</v>
      </c>
      <c r="G27" s="45" t="s">
        <v>36</v>
      </c>
      <c r="H27" s="40" t="str">
        <f>'FR1'!G9</f>
        <v>Grade C</v>
      </c>
      <c r="I27" s="41" t="str">
        <f>'FR1'!H9</f>
        <v>0977678063</v>
      </c>
      <c r="J27" s="42" t="str">
        <f>'FR1'!I9</f>
        <v>Setec Institute</v>
      </c>
      <c r="K27" s="40" t="str">
        <f>'FR1'!J9</f>
        <v>First Year</v>
      </c>
      <c r="L27" s="40" t="str">
        <f>'FR1'!K9</f>
        <v>Haven't taken any class yet</v>
      </c>
      <c r="M27" s="40" t="str">
        <f>'FR1'!L9</f>
        <v>Weekday - Morning ( 8:00 AM - 12:00 PM )</v>
      </c>
      <c r="N27" s="43">
        <f>'FR1'!M9</f>
        <v>0</v>
      </c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</row>
    <row r="28" spans="1:27" ht="13.2">
      <c r="A28" s="36">
        <f>'FR1'!A10</f>
        <v>45274.68680708333</v>
      </c>
      <c r="B28" s="37" t="str">
        <f>'FR1'!B10</f>
        <v>ស៊ាម​ ជីមិញ</v>
      </c>
      <c r="C28" s="38" t="str">
        <f>'FR1'!C10</f>
        <v>Seam Chiminh</v>
      </c>
      <c r="D28" s="39">
        <f>'FR1'!N10</f>
        <v>37816</v>
      </c>
      <c r="E28" s="40" t="str">
        <f>'FR1'!D10</f>
        <v>Male</v>
      </c>
      <c r="F28" s="31" t="e">
        <f ca="1">_xludf.IMAGE(SUBSTITUTE(SUBSTITUTE('FR1'!F10, "/open?id=", "/uc?export=view&amp;id="), "drive.google.com/file/d/", "drive.google.com/uc?export=view&amp;id="))</f>
        <v>#NAME?</v>
      </c>
      <c r="G28" s="40" t="s">
        <v>27</v>
      </c>
      <c r="H28" s="40" t="str">
        <f>'FR1'!G10</f>
        <v>Grade C</v>
      </c>
      <c r="I28" s="41" t="str">
        <f>'FR1'!H10</f>
        <v>061236276</v>
      </c>
      <c r="J28" s="42" t="str">
        <f>'FR1'!I10</f>
        <v>Royal University of Phnom Penh</v>
      </c>
      <c r="K28" s="40" t="str">
        <f>'FR1'!J10</f>
        <v>Third Year</v>
      </c>
      <c r="L28" s="40" t="str">
        <f>'FR1'!K10</f>
        <v>More than 1 year</v>
      </c>
      <c r="M28" s="40" t="str">
        <f>'FR1'!L10</f>
        <v>Weekday - Afternoon ( 1:30 PM - 5:30 PM )</v>
      </c>
      <c r="N28" s="43">
        <f>'FR1'!M10</f>
        <v>0</v>
      </c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</row>
    <row r="29" spans="1:27" ht="66">
      <c r="A29" s="36">
        <f>'FR1'!A11</f>
        <v>45274.68701627315</v>
      </c>
      <c r="B29" s="37" t="str">
        <f>'FR1'!B11</f>
        <v>អោម បូឧត្តម</v>
      </c>
      <c r="C29" s="38" t="str">
        <f>'FR1'!C11</f>
        <v xml:space="preserve">Orm Boudom </v>
      </c>
      <c r="D29" s="39">
        <f>'FR1'!N11</f>
        <v>38874</v>
      </c>
      <c r="E29" s="40" t="str">
        <f>'FR1'!D11</f>
        <v>Male</v>
      </c>
      <c r="F29" s="31" t="e">
        <f ca="1">_xludf.IMAGE(SUBSTITUTE(SUBSTITUTE('FR1'!F11, "/open?id=", "/uc?export=view&amp;id="), "drive.google.com/file/d/", "drive.google.com/uc?export=view&amp;id="))</f>
        <v>#NAME?</v>
      </c>
      <c r="G29" s="45" t="s">
        <v>36</v>
      </c>
      <c r="H29" s="40" t="str">
        <f>'FR1'!G11</f>
        <v>Grade C</v>
      </c>
      <c r="I29" s="41" t="str">
        <f>'FR1'!H11</f>
        <v>090697955</v>
      </c>
      <c r="J29" s="42" t="str">
        <f>'FR1'!I11</f>
        <v>Cambodia Academy of Digital Technology</v>
      </c>
      <c r="K29" s="40" t="str">
        <f>'FR1'!J11</f>
        <v>First Year</v>
      </c>
      <c r="L29" s="40" t="str">
        <f>'FR1'!K11</f>
        <v>More than 1 year</v>
      </c>
      <c r="M29" s="40" t="str">
        <f>'FR1'!L11</f>
        <v>Weekday - Afternoon ( 1:30 PM - 5:30 PM )</v>
      </c>
      <c r="N29" s="43" t="str">
        <f>'FR1'!M11</f>
        <v>I want to get some scholarships that I do not know. I came from the province to continue my studies in Phnom Penh but did not know which school to study in IT related skills. I think this school can change me.</v>
      </c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</row>
    <row r="30" spans="1:27" ht="13.2">
      <c r="A30" s="36">
        <f>'FR1'!A12</f>
        <v>45274.68982112268</v>
      </c>
      <c r="B30" s="37" t="str">
        <f>'FR1'!B12</f>
        <v>ហួន ស្រីឡែន</v>
      </c>
      <c r="C30" s="38" t="str">
        <f>'FR1'!C12</f>
        <v>HUON SREYLEN</v>
      </c>
      <c r="D30" s="39">
        <f>'FR1'!N12</f>
        <v>37063</v>
      </c>
      <c r="E30" s="40" t="str">
        <f>'FR1'!D12</f>
        <v>Female</v>
      </c>
      <c r="F30" s="31" t="e">
        <f ca="1">_xludf.IMAGE(SUBSTITUTE(SUBSTITUTE('FR1'!F12, "/open?id=", "/uc?export=view&amp;id="), "drive.google.com/file/d/", "drive.google.com/uc?export=view&amp;id="))</f>
        <v>#NAME?</v>
      </c>
      <c r="G30" s="40" t="s">
        <v>27</v>
      </c>
      <c r="H30" s="40" t="str">
        <f>'FR1'!G12</f>
        <v>Grade B</v>
      </c>
      <c r="I30" s="41" t="str">
        <f>'FR1'!H12</f>
        <v>015233910</v>
      </c>
      <c r="J30" s="42" t="str">
        <f>'FR1'!I12</f>
        <v>Royal University of Phnom Penh</v>
      </c>
      <c r="K30" s="40" t="str">
        <f>'FR1'!J12</f>
        <v>Third Year</v>
      </c>
      <c r="L30" s="40" t="str">
        <f>'FR1'!K12</f>
        <v>Less than 12 months</v>
      </c>
      <c r="M30" s="40" t="str">
        <f>'FR1'!L12</f>
        <v>Weekday - Morning ( 8:00 AM - 12:00 PM )</v>
      </c>
      <c r="N30" s="43">
        <f>'FR1'!M12</f>
        <v>0</v>
      </c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</row>
    <row r="31" spans="1:27" ht="13.2">
      <c r="A31" s="36">
        <f>'FR1'!A13</f>
        <v>45274.707354907412</v>
      </c>
      <c r="B31" s="37" t="str">
        <f>'FR1'!B13</f>
        <v>យ៉េត ភាសា</v>
      </c>
      <c r="C31" s="38" t="str">
        <f>'FR1'!C13</f>
        <v xml:space="preserve">Yet Pheasa </v>
      </c>
      <c r="D31" s="39">
        <f>'FR1'!N13</f>
        <v>36887</v>
      </c>
      <c r="E31" s="40" t="str">
        <f>'FR1'!D13</f>
        <v>Male</v>
      </c>
      <c r="F31" s="31" t="e">
        <f ca="1">_xludf.IMAGE(SUBSTITUTE(SUBSTITUTE('FR1'!F13, "/open?id=", "/uc?export=view&amp;id="), "drive.google.com/file/d/", "drive.google.com/uc?export=view&amp;id="))</f>
        <v>#NAME?</v>
      </c>
      <c r="G31" s="40" t="s">
        <v>27</v>
      </c>
      <c r="H31" s="40" t="str">
        <f>'FR1'!G13</f>
        <v>Grade E</v>
      </c>
      <c r="I31" s="41" t="str">
        <f>'FR1'!H13</f>
        <v>060414770</v>
      </c>
      <c r="J31" s="42" t="str">
        <f>'FR1'!I13</f>
        <v>National Polytechnic Institute of Cambodia</v>
      </c>
      <c r="K31" s="40" t="str">
        <f>'FR1'!J13</f>
        <v>Graduated</v>
      </c>
      <c r="L31" s="40" t="str">
        <f>'FR1'!K13</f>
        <v>Less than 3 months</v>
      </c>
      <c r="M31" s="40" t="str">
        <f>'FR1'!L13</f>
        <v>Weekday - Morning ( 8:00 AM - 12:00 PM )</v>
      </c>
      <c r="N31" s="43">
        <f>'FR1'!M13</f>
        <v>0</v>
      </c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</row>
    <row r="32" spans="1:27" ht="26.4">
      <c r="A32" s="36">
        <f>'FR1'!A14</f>
        <v>45274.709020983792</v>
      </c>
      <c r="B32" s="37" t="str">
        <f>'FR1'!B14</f>
        <v>ឆោម វិច្ឆ័យ</v>
      </c>
      <c r="C32" s="38" t="str">
        <f>'FR1'!C14</f>
        <v>Chhorm Vichhai</v>
      </c>
      <c r="D32" s="39">
        <f>'FR1'!N14</f>
        <v>37869</v>
      </c>
      <c r="E32" s="40" t="str">
        <f>'FR1'!D14</f>
        <v>Male</v>
      </c>
      <c r="F32" s="31" t="e">
        <f ca="1">_xludf.IMAGE(SUBSTITUTE(SUBSTITUTE('FR1'!F14, "/open?id=", "/uc?export=view&amp;id="), "drive.google.com/file/d/", "drive.google.com/uc?export=view&amp;id="))</f>
        <v>#NAME?</v>
      </c>
      <c r="G32" s="40" t="s">
        <v>27</v>
      </c>
      <c r="H32" s="40" t="str">
        <f>'FR1'!G14</f>
        <v>Grade C</v>
      </c>
      <c r="I32" s="41" t="str">
        <f>'FR1'!H14</f>
        <v>087322800</v>
      </c>
      <c r="J32" s="42" t="str">
        <f>'FR1'!I14</f>
        <v>Royal University of Phnom Penh</v>
      </c>
      <c r="K32" s="40" t="str">
        <f>'FR1'!J14</f>
        <v>Third Year</v>
      </c>
      <c r="L32" s="40" t="str">
        <f>'FR1'!K14</f>
        <v>Less than 3 months</v>
      </c>
      <c r="M32" s="40" t="str">
        <f>'FR1'!L14</f>
        <v>Weekday - Morning ( 8:00 AM - 12:00 PM )</v>
      </c>
      <c r="N32" s="43" t="str">
        <f>'FR1'!M14</f>
        <v>Thanks for opportunity. I appreciate your CSTAD. Not anything to request .</v>
      </c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</row>
    <row r="33" spans="1:27" ht="13.2">
      <c r="A33" s="26">
        <f>'FR1'!A15</f>
        <v>45274.710865937501</v>
      </c>
      <c r="B33" s="27" t="str">
        <f>'FR1'!B15</f>
        <v>ហ៊ាង ហេនវីរៈ</v>
      </c>
      <c r="C33" s="28" t="str">
        <f>'FR1'!C15</f>
        <v>Heang henvirak</v>
      </c>
      <c r="D33" s="29">
        <f>'FR1'!N15</f>
        <v>37952</v>
      </c>
      <c r="E33" s="30" t="str">
        <f>'FR1'!D15</f>
        <v>Male</v>
      </c>
      <c r="F33" s="31" t="e">
        <f ca="1">_xludf.IMAGE(SUBSTITUTE(SUBSTITUTE('FR1'!F15, "/open?id=", "/uc?export=view&amp;id="), "drive.google.com/file/d/", "drive.google.com/uc?export=view&amp;id="))</f>
        <v>#NAME?</v>
      </c>
      <c r="G33" s="30" t="s">
        <v>35</v>
      </c>
      <c r="H33" s="30" t="str">
        <f>'FR1'!G15</f>
        <v>Grade D</v>
      </c>
      <c r="I33" s="32" t="str">
        <f>'FR1'!H15</f>
        <v>0967260710</v>
      </c>
      <c r="J33" s="33" t="str">
        <f>'FR1'!I15</f>
        <v>Setec Institute</v>
      </c>
      <c r="K33" s="30" t="str">
        <f>'FR1'!J15</f>
        <v>Second Year</v>
      </c>
      <c r="L33" s="30" t="str">
        <f>'FR1'!K15</f>
        <v>Less than 12 months</v>
      </c>
      <c r="M33" s="30" t="str">
        <f>'FR1'!L15</f>
        <v>Weekday - Afternoon ( 1:30 PM - 5:30 PM )</v>
      </c>
      <c r="N33" s="34">
        <f>'FR1'!M15</f>
        <v>0</v>
      </c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</row>
    <row r="34" spans="1:27" ht="13.2">
      <c r="A34" s="26">
        <f>'FR1'!A16</f>
        <v>45274.717203912034</v>
      </c>
      <c r="B34" s="27" t="str">
        <f>'FR1'!B16</f>
        <v>យឿន យ៉ាន</v>
      </c>
      <c r="C34" s="28" t="str">
        <f>'FR1'!C16</f>
        <v>Yoeurn Yan</v>
      </c>
      <c r="D34" s="29">
        <f>'FR1'!N16</f>
        <v>37348</v>
      </c>
      <c r="E34" s="30" t="str">
        <f>'FR1'!D16</f>
        <v>Male</v>
      </c>
      <c r="F34" s="31" t="e">
        <f ca="1">_xludf.IMAGE(SUBSTITUTE(SUBSTITUTE('FR1'!F16, "/open?id=", "/uc?export=view&amp;id="), "drive.google.com/file/d/", "drive.google.com/uc?export=view&amp;id="))</f>
        <v>#NAME?</v>
      </c>
      <c r="G34" s="30" t="s">
        <v>35</v>
      </c>
      <c r="H34" s="30" t="str">
        <f>'FR1'!G16</f>
        <v>Grade A</v>
      </c>
      <c r="I34" s="32" t="str">
        <f>'FR1'!H16</f>
        <v>0885881660</v>
      </c>
      <c r="J34" s="33" t="str">
        <f>'FR1'!I16</f>
        <v>Royal University of Phnom Penh</v>
      </c>
      <c r="K34" s="30" t="str">
        <f>'FR1'!J16</f>
        <v>Second Year</v>
      </c>
      <c r="L34" s="30" t="str">
        <f>'FR1'!K16</f>
        <v>Less than 6 months</v>
      </c>
      <c r="M34" s="30" t="str">
        <f>'FR1'!L16</f>
        <v>Weekday - Morning ( 8:00 AM - 12:00 PM )</v>
      </c>
      <c r="N34" s="34">
        <f>'FR1'!M16</f>
        <v>0</v>
      </c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 spans="1:27" ht="13.2">
      <c r="A35" s="36">
        <f>'FR1'!A17</f>
        <v>45274.721603078702</v>
      </c>
      <c r="B35" s="37" t="str">
        <f>'FR1'!B17</f>
        <v>ឆែម​ ប៊ុន​ធឿន​</v>
      </c>
      <c r="C35" s="38" t="str">
        <f>'FR1'!C17</f>
        <v xml:space="preserve">Chheam Bunthoeun </v>
      </c>
      <c r="D35" s="39">
        <f>'FR1'!N17</f>
        <v>37901</v>
      </c>
      <c r="E35" s="40" t="str">
        <f>'FR1'!D17</f>
        <v>Male</v>
      </c>
      <c r="F35" s="31" t="e">
        <f ca="1">_xludf.IMAGE(SUBSTITUTE(SUBSTITUTE('FR1'!F17, "/open?id=", "/uc?export=view&amp;id="), "drive.google.com/file/d/", "drive.google.com/uc?export=view&amp;id="))</f>
        <v>#NAME?</v>
      </c>
      <c r="G35" s="40" t="s">
        <v>27</v>
      </c>
      <c r="H35" s="40" t="str">
        <f>'FR1'!G17</f>
        <v>Grade Auto</v>
      </c>
      <c r="I35" s="41" t="str">
        <f>'FR1'!H17</f>
        <v>069786507</v>
      </c>
      <c r="J35" s="42" t="str">
        <f>'FR1'!I17</f>
        <v>Royal University of Phnom Penh</v>
      </c>
      <c r="K35" s="40" t="str">
        <f>'FR1'!J17</f>
        <v>Third Year</v>
      </c>
      <c r="L35" s="40" t="str">
        <f>'FR1'!K17</f>
        <v>Less than 6 months</v>
      </c>
      <c r="M35" s="40" t="str">
        <f>'FR1'!L17</f>
        <v>Weekday - Morning ( 8:00 AM - 12:00 PM )</v>
      </c>
      <c r="N35" s="43" t="str">
        <f>'FR1'!M17</f>
        <v>Can you add any soft skill course?</v>
      </c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</row>
    <row r="36" spans="1:27" ht="13.2">
      <c r="A36" s="26">
        <f>'FR1'!A18</f>
        <v>45274.724260428236</v>
      </c>
      <c r="B36" s="46" t="str">
        <f>'FR1'!B18</f>
        <v>គង់ កិត្យា</v>
      </c>
      <c r="C36" s="28" t="str">
        <f>'FR1'!C18</f>
        <v>KONG KETYA</v>
      </c>
      <c r="D36" s="29">
        <f>'FR1'!N18</f>
        <v>38665</v>
      </c>
      <c r="E36" s="30" t="str">
        <f>'FR1'!D18</f>
        <v>Male</v>
      </c>
      <c r="F36" s="31" t="e">
        <f ca="1">_xludf.IMAGE(SUBSTITUTE(SUBSTITUTE('FR1'!F18, "/open?id=", "/uc?export=view&amp;id="), "drive.google.com/file/d/", "drive.google.com/uc?export=view&amp;id="))</f>
        <v>#NAME?</v>
      </c>
      <c r="G36" s="30" t="s">
        <v>35</v>
      </c>
      <c r="H36" s="30" t="str">
        <f>'FR1'!G18</f>
        <v>Grade C</v>
      </c>
      <c r="I36" s="32" t="str">
        <f>'FR1'!H18</f>
        <v>0975135363</v>
      </c>
      <c r="J36" s="33" t="str">
        <f>'FR1'!I18</f>
        <v>University of Management and Economics</v>
      </c>
      <c r="K36" s="30" t="str">
        <f>'FR1'!J18</f>
        <v>Second Year</v>
      </c>
      <c r="L36" s="30" t="str">
        <f>'FR1'!K18</f>
        <v>More than 1 year</v>
      </c>
      <c r="M36" s="30" t="str">
        <f>'FR1'!L18</f>
        <v>Weekday - Morning ( 8:00 AM - 12:00 PM )</v>
      </c>
      <c r="N36" s="34">
        <f>'FR1'!M18</f>
        <v>0</v>
      </c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</row>
    <row r="37" spans="1:27" ht="13.2">
      <c r="A37" s="26">
        <f>'FR1'!A19</f>
        <v>45274.739812256943</v>
      </c>
      <c r="B37" s="46" t="str">
        <f>'FR1'!B19</f>
        <v xml:space="preserve"> សុខ សូលីកា</v>
      </c>
      <c r="C37" s="28" t="str">
        <f>'FR1'!C19</f>
        <v>SOk SOULYKA</v>
      </c>
      <c r="D37" s="29">
        <f>'FR1'!N19</f>
        <v>39022</v>
      </c>
      <c r="E37" s="30" t="str">
        <f>'FR1'!D19</f>
        <v>Female</v>
      </c>
      <c r="F37" s="31" t="e">
        <f ca="1">_xludf.IMAGE(SUBSTITUTE(SUBSTITUTE('FR1'!F19, "/open?id=", "/uc?export=view&amp;id="), "drive.google.com/file/d/", "drive.google.com/uc?export=view&amp;id="))</f>
        <v>#NAME?</v>
      </c>
      <c r="G37" s="30" t="s">
        <v>35</v>
      </c>
      <c r="H37" s="30" t="str">
        <f>'FR1'!G19</f>
        <v>Grade C</v>
      </c>
      <c r="I37" s="32" t="str">
        <f>'FR1'!H19</f>
        <v>0973801560</v>
      </c>
      <c r="J37" s="33" t="str">
        <f>'FR1'!I19</f>
        <v>Royal University of Phnom Penh</v>
      </c>
      <c r="K37" s="30" t="str">
        <f>'FR1'!J19</f>
        <v>First Year</v>
      </c>
      <c r="L37" s="30" t="str">
        <f>'FR1'!K19</f>
        <v>More than 1 year</v>
      </c>
      <c r="M37" s="30" t="str">
        <f>'FR1'!L19</f>
        <v>Weekday - Morning ( 8:00 AM - 12:00 PM )</v>
      </c>
      <c r="N37" s="34">
        <f>'FR1'!M157</f>
        <v>0</v>
      </c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</row>
    <row r="38" spans="1:27" ht="34.5" customHeight="1">
      <c r="A38" s="36">
        <f>'FR1'!A20</f>
        <v>45274.741067951385</v>
      </c>
      <c r="B38" s="47" t="str">
        <f>'FR1'!B20</f>
        <v>កៅ វិបុល</v>
      </c>
      <c r="C38" s="38" t="str">
        <f>'FR1'!C20</f>
        <v>Kao Vibol</v>
      </c>
      <c r="D38" s="39">
        <f>'FR1'!N20</f>
        <v>38709</v>
      </c>
      <c r="E38" s="40" t="str">
        <f>'FR1'!D20</f>
        <v>Male</v>
      </c>
      <c r="F38" s="31" t="e">
        <f ca="1">_xludf.IMAGE(SUBSTITUTE(SUBSTITUTE('FR1'!F20, "/open?id=", "/uc?export=view&amp;id="), "drive.google.com/file/d/", "drive.google.com/uc?export=view&amp;id="))</f>
        <v>#NAME?</v>
      </c>
      <c r="G38" s="40" t="s">
        <v>27</v>
      </c>
      <c r="H38" s="40" t="str">
        <f>'FR1'!G20</f>
        <v>Grade B</v>
      </c>
      <c r="I38" s="41" t="str">
        <f>'FR1'!H20</f>
        <v>070577246</v>
      </c>
      <c r="J38" s="42" t="str">
        <f>'FR1'!I20</f>
        <v>Royal University of Phnom Penh</v>
      </c>
      <c r="K38" s="42" t="str">
        <f>'FR1'!J20</f>
        <v>First Year</v>
      </c>
      <c r="L38" s="42" t="str">
        <f>'FR1'!K20</f>
        <v>Just start learning</v>
      </c>
      <c r="M38" s="42" t="str">
        <f>'FR1'!L20</f>
        <v>Weekday - Afternoon ( 1:30 PM - 5:30 PM )</v>
      </c>
      <c r="N38" s="48" t="str">
        <f>'FR1'!M20</f>
        <v>I want to improve my Information technology  skills even better. That’s why I chose this institute❤️</v>
      </c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</row>
    <row r="39" spans="1:27" ht="13.2">
      <c r="A39" s="36">
        <f>'FR1'!A21</f>
        <v>45274.741990856477</v>
      </c>
      <c r="B39" s="47" t="str">
        <f>'FR1'!B21</f>
        <v>គិន សុជាតិ</v>
      </c>
      <c r="C39" s="38" t="str">
        <f>'FR1'!C21</f>
        <v>Kin socheat</v>
      </c>
      <c r="D39" s="39">
        <f>'FR1'!N21</f>
        <v>38538</v>
      </c>
      <c r="E39" s="40" t="str">
        <f>'FR1'!D21</f>
        <v>Male</v>
      </c>
      <c r="F39" s="31" t="e">
        <f ca="1">_xludf.IMAGE(SUBSTITUTE(SUBSTITUTE('FR1'!F21, "/open?id=", "/uc?export=view&amp;id="), "drive.google.com/file/d/", "drive.google.com/uc?export=view&amp;id="))</f>
        <v>#NAME?</v>
      </c>
      <c r="G39" s="40" t="s">
        <v>27</v>
      </c>
      <c r="H39" s="40" t="str">
        <f>'FR1'!G21</f>
        <v>Grade E</v>
      </c>
      <c r="I39" s="41" t="str">
        <f>'FR1'!H21</f>
        <v>087708384</v>
      </c>
      <c r="J39" s="42" t="str">
        <f>'FR1'!I21</f>
        <v>Royal University of Phnom Penh</v>
      </c>
      <c r="K39" s="42" t="str">
        <f>'FR1'!J21</f>
        <v>Third Year</v>
      </c>
      <c r="L39" s="42" t="str">
        <f>'FR1'!K21</f>
        <v>More than 1 year</v>
      </c>
      <c r="M39" s="42" t="str">
        <f>'FR1'!L21</f>
        <v>Weekday - Afternoon ( 1:30 PM - 5:30 PM )</v>
      </c>
      <c r="N39" s="48">
        <f>'FR1'!M21</f>
        <v>0</v>
      </c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</row>
    <row r="40" spans="1:27" ht="13.2">
      <c r="A40" s="36">
        <f>'FR1'!A22</f>
        <v>45274.74280493056</v>
      </c>
      <c r="B40" s="47" t="str">
        <f>'FR1'!B22</f>
        <v>ហុីង ម៉ាលី</v>
      </c>
      <c r="C40" s="38" t="str">
        <f>'FR1'!C22</f>
        <v>Hing maly</v>
      </c>
      <c r="D40" s="39">
        <f>'FR1'!N22</f>
        <v>35843</v>
      </c>
      <c r="E40" s="40" t="str">
        <f>'FR1'!D22</f>
        <v>Male</v>
      </c>
      <c r="F40" s="31" t="e">
        <f ca="1">_xludf.IMAGE(SUBSTITUTE(SUBSTITUTE('FR1'!F22, "/open?id=", "/uc?export=view&amp;id="), "drive.google.com/file/d/", "drive.google.com/uc?export=view&amp;id="))</f>
        <v>#NAME?</v>
      </c>
      <c r="G40" s="45" t="s">
        <v>36</v>
      </c>
      <c r="H40" s="40" t="str">
        <f>'FR1'!G22</f>
        <v>Grade E</v>
      </c>
      <c r="I40" s="41" t="str">
        <f>'FR1'!H22</f>
        <v>077424933</v>
      </c>
      <c r="J40" s="42" t="str">
        <f>'FR1'!I22</f>
        <v>National Polytechnic Institute of Cambodia</v>
      </c>
      <c r="K40" s="42" t="str">
        <f>'FR1'!J22</f>
        <v>I have graduation 2016</v>
      </c>
      <c r="L40" s="42" t="str">
        <f>'FR1'!K22</f>
        <v xml:space="preserve">I have learn in IT but I know word and excel to be and request for scholarships </v>
      </c>
      <c r="M40" s="42" t="str">
        <f>'FR1'!L22</f>
        <v>Weekday - Morning ( 8:00 AM - 12:00 PM )</v>
      </c>
      <c r="N40" s="48" t="str">
        <f>'FR1'!M22</f>
        <v>I want to ask for scholarships for opportunity learn</v>
      </c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</row>
    <row r="41" spans="1:27" ht="13.2">
      <c r="A41" s="36">
        <f>'FR1'!A24</f>
        <v>45274.752499814815</v>
      </c>
      <c r="B41" s="47" t="str">
        <f>'FR1'!B24</f>
        <v>ពិសិដ្ឋ សត្យា</v>
      </c>
      <c r="C41" s="38" t="str">
        <f>'FR1'!C24</f>
        <v xml:space="preserve">PISETH SATTYA </v>
      </c>
      <c r="D41" s="39">
        <f>'FR1'!N24</f>
        <v>37812</v>
      </c>
      <c r="E41" s="40" t="str">
        <f>'FR1'!D24</f>
        <v>Male</v>
      </c>
      <c r="F41" s="31" t="e">
        <f ca="1">_xludf.IMAGE(SUBSTITUTE(SUBSTITUTE('FR1'!F23, "/open?id=", "/uc?export=view&amp;id="), "drive.google.com/file/d/", "drive.google.com/uc?export=view&amp;id="))</f>
        <v>#NAME?</v>
      </c>
      <c r="G41" s="40" t="s">
        <v>27</v>
      </c>
      <c r="H41" s="40" t="str">
        <f>'FR1'!G24</f>
        <v>Grade Auto</v>
      </c>
      <c r="I41" s="41" t="str">
        <f>'FR1'!H24</f>
        <v>0882345638</v>
      </c>
      <c r="J41" s="42" t="str">
        <f>'FR1'!I24</f>
        <v>National University of Management</v>
      </c>
      <c r="K41" s="42" t="str">
        <f>'FR1'!J24</f>
        <v>Fourth Year</v>
      </c>
      <c r="L41" s="42" t="str">
        <f>'FR1'!K24</f>
        <v>More than 1 year</v>
      </c>
      <c r="M41" s="42" t="str">
        <f>'FR1'!L24</f>
        <v>Weekday - Morning ( 8:00 AM - 12:00 PM )</v>
      </c>
      <c r="N41" s="48">
        <f>'FR1'!M24</f>
        <v>0</v>
      </c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</row>
    <row r="42" spans="1:27" ht="13.2">
      <c r="A42" s="36">
        <f>'FR1'!A26</f>
        <v>45274.803907581023</v>
      </c>
      <c r="B42" s="47" t="str">
        <f>'FR1'!B26</f>
        <v>ហុង មួយហ៊ាន់</v>
      </c>
      <c r="C42" s="38" t="str">
        <f>'FR1'!C26</f>
        <v>Hong Mouyhoin</v>
      </c>
      <c r="D42" s="39">
        <f>'FR1'!N26</f>
        <v>38428</v>
      </c>
      <c r="E42" s="40" t="str">
        <f>'FR1'!D26</f>
        <v>Female</v>
      </c>
      <c r="F42" s="31" t="e">
        <f ca="1">_xludf.IMAGE(SUBSTITUTE(SUBSTITUTE('FR1'!F24, "/open?id=", "/uc?export=view&amp;id="), "drive.google.com/file/d/", "drive.google.com/uc?export=view&amp;id="))</f>
        <v>#NAME?</v>
      </c>
      <c r="G42" s="45" t="s">
        <v>36</v>
      </c>
      <c r="H42" s="40" t="str">
        <f>'FR1'!G26</f>
        <v>Grade D</v>
      </c>
      <c r="I42" s="41" t="str">
        <f>'FR1'!H26</f>
        <v>070778834</v>
      </c>
      <c r="J42" s="42" t="str">
        <f>'FR1'!I26</f>
        <v>Setec Institute</v>
      </c>
      <c r="K42" s="42" t="str">
        <f>'FR1'!J26</f>
        <v>Second Year</v>
      </c>
      <c r="L42" s="42" t="str">
        <f>'FR1'!K26</f>
        <v>Less than 6 months</v>
      </c>
      <c r="M42" s="42" t="str">
        <f>'FR1'!L26</f>
        <v>Weekday - Morning ( 8:00 AM - 12:00 PM )</v>
      </c>
      <c r="N42" s="48" t="str">
        <f>'FR1'!M26</f>
        <v>Good</v>
      </c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</row>
    <row r="43" spans="1:27" ht="13.2">
      <c r="A43" s="36">
        <f>'FR1'!A27</f>
        <v>45274.809187824074</v>
      </c>
      <c r="B43" s="47" t="str">
        <f>'FR1'!B27</f>
        <v>ភៀង​ សុជាតិ</v>
      </c>
      <c r="C43" s="38" t="str">
        <f>'FR1'!C27</f>
        <v>Phieng Socheat</v>
      </c>
      <c r="D43" s="39">
        <f>'FR1'!N27</f>
        <v>37434</v>
      </c>
      <c r="E43" s="40" t="str">
        <f>'FR1'!D27</f>
        <v>Male</v>
      </c>
      <c r="F43" s="31" t="e">
        <f ca="1">_xludf.IMAGE(SUBSTITUTE(SUBSTITUTE('FR1'!F25, "/open?id=", "/uc?export=view&amp;id="), "drive.google.com/file/d/", "drive.google.com/uc?export=view&amp;id="))</f>
        <v>#NAME?</v>
      </c>
      <c r="G43" s="40" t="s">
        <v>27</v>
      </c>
      <c r="H43" s="40" t="str">
        <f>'FR1'!G27</f>
        <v>Grade D</v>
      </c>
      <c r="I43" s="41" t="str">
        <f>'FR1'!H27</f>
        <v>0968463629</v>
      </c>
      <c r="J43" s="42" t="str">
        <f>'FR1'!I27</f>
        <v>Royal University of Phnom Penh</v>
      </c>
      <c r="K43" s="42" t="str">
        <f>'FR1'!J27</f>
        <v>Third Year</v>
      </c>
      <c r="L43" s="42" t="str">
        <f>'FR1'!K27</f>
        <v>More than 1 year</v>
      </c>
      <c r="M43" s="42" t="str">
        <f>'FR1'!L27</f>
        <v>Weekday - Afternoon ( 1:30 PM - 5:30 PM )</v>
      </c>
      <c r="N43" s="48">
        <f>'FR1'!M27</f>
        <v>0</v>
      </c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</row>
    <row r="44" spans="1:27" ht="13.2">
      <c r="A44" s="36">
        <f>'FR1'!A28</f>
        <v>45274.809572152779</v>
      </c>
      <c r="B44" s="47" t="str">
        <f>'FR1'!B28</f>
        <v>ធឿន រដ្ឋា</v>
      </c>
      <c r="C44" s="38" t="str">
        <f>'FR1'!C28</f>
        <v xml:space="preserve">Thoeurn Ratha </v>
      </c>
      <c r="D44" s="39">
        <f>'FR1'!N28</f>
        <v>37325</v>
      </c>
      <c r="E44" s="40" t="str">
        <f>'FR1'!D28</f>
        <v>Male</v>
      </c>
      <c r="F44" s="31" t="e">
        <f ca="1">_xludf.IMAGE(SUBSTITUTE(SUBSTITUTE('FR1'!F26, "/open?id=", "/uc?export=view&amp;id="), "drive.google.com/file/d/", "drive.google.com/uc?export=view&amp;id="))</f>
        <v>#NAME?</v>
      </c>
      <c r="G44" s="40" t="s">
        <v>27</v>
      </c>
      <c r="H44" s="40" t="str">
        <f>'FR1'!G28</f>
        <v>Grade D</v>
      </c>
      <c r="I44" s="41" t="str">
        <f>'FR1'!H28</f>
        <v>0888639316</v>
      </c>
      <c r="J44" s="42" t="str">
        <f>'FR1'!I28</f>
        <v>Royal University of Phnom Penh</v>
      </c>
      <c r="K44" s="42" t="str">
        <f>'FR1'!J28</f>
        <v>Third Year</v>
      </c>
      <c r="L44" s="42" t="str">
        <f>'FR1'!K28</f>
        <v>More than 1 year</v>
      </c>
      <c r="M44" s="42" t="str">
        <f>'FR1'!L28</f>
        <v>Weekday - Afternoon ( 1:30 PM - 5:30 PM )</v>
      </c>
      <c r="N44" s="48">
        <f>'FR1'!M28</f>
        <v>0</v>
      </c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</row>
    <row r="45" spans="1:27" ht="13.2">
      <c r="A45" s="36">
        <f>'FR1'!A29</f>
        <v>45274.837801111113</v>
      </c>
      <c r="B45" s="47" t="str">
        <f>'FR1'!B29</f>
        <v>ចាន់ វាសនា</v>
      </c>
      <c r="C45" s="38" t="str">
        <f>'FR1'!C29</f>
        <v xml:space="preserve">Chan Veasna </v>
      </c>
      <c r="D45" s="39">
        <f>'FR1'!N29</f>
        <v>38171</v>
      </c>
      <c r="E45" s="40" t="str">
        <f>'FR1'!D29</f>
        <v>Male</v>
      </c>
      <c r="F45" s="31" t="e">
        <f ca="1">_xludf.IMAGE(SUBSTITUTE(SUBSTITUTE('FR1'!F27, "/open?id=", "/uc?export=view&amp;id="), "drive.google.com/file/d/", "drive.google.com/uc?export=view&amp;id="))</f>
        <v>#NAME?</v>
      </c>
      <c r="G45" s="40" t="s">
        <v>27</v>
      </c>
      <c r="H45" s="40" t="str">
        <f>'FR1'!G29</f>
        <v>Grade E</v>
      </c>
      <c r="I45" s="41" t="str">
        <f>'FR1'!H29</f>
        <v>0979036937</v>
      </c>
      <c r="J45" s="42" t="str">
        <f>'FR1'!I29</f>
        <v>Setec Institute</v>
      </c>
      <c r="K45" s="42" t="str">
        <f>'FR1'!J29</f>
        <v>First Year</v>
      </c>
      <c r="L45" s="42" t="str">
        <f>'FR1'!K29</f>
        <v>Less than 3 months</v>
      </c>
      <c r="M45" s="42" t="str">
        <f>'FR1'!L29</f>
        <v>Weekday - Morning ( 8:00 AM - 12:00 PM )</v>
      </c>
      <c r="N45" s="48">
        <f>'FR1'!M157</f>
        <v>0</v>
      </c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</row>
    <row r="46" spans="1:27" ht="13.2">
      <c r="A46" s="36">
        <f>'FR1'!A30</f>
        <v>45274.844698171291</v>
      </c>
      <c r="B46" s="47" t="str">
        <f>'FR1'!B30</f>
        <v>ឆេង ឌឿន</v>
      </c>
      <c r="C46" s="38" t="str">
        <f>'FR1'!C30</f>
        <v>Chheng Doeun</v>
      </c>
      <c r="D46" s="39">
        <f>'FR1'!N30</f>
        <v>38590</v>
      </c>
      <c r="E46" s="40" t="str">
        <f>'FR1'!D30</f>
        <v>Female</v>
      </c>
      <c r="F46" s="31" t="e">
        <f ca="1">_xludf.IMAGE(SUBSTITUTE(SUBSTITUTE('FR1'!F28, "/open?id=", "/uc?export=view&amp;id="), "drive.google.com/file/d/", "drive.google.com/uc?export=view&amp;id="))</f>
        <v>#NAME?</v>
      </c>
      <c r="G46" s="40" t="s">
        <v>27</v>
      </c>
      <c r="H46" s="40" t="str">
        <f>'FR1'!G30</f>
        <v>Grade D</v>
      </c>
      <c r="I46" s="41" t="str">
        <f>'FR1'!H30</f>
        <v>0964794443</v>
      </c>
      <c r="J46" s="42" t="str">
        <f>'FR1'!I30</f>
        <v>Royal University of Phnom Penh</v>
      </c>
      <c r="K46" s="42" t="str">
        <f>'FR1'!J30</f>
        <v>Second Year</v>
      </c>
      <c r="L46" s="42" t="str">
        <f>'FR1'!K30</f>
        <v>More than 1 year</v>
      </c>
      <c r="M46" s="42" t="str">
        <f>'FR1'!L30</f>
        <v>Weekday - Afternoon ( 1:30 PM - 5:30 PM )</v>
      </c>
      <c r="N46" s="48">
        <f>'FR1'!M158</f>
        <v>0</v>
      </c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</row>
    <row r="47" spans="1:27" ht="13.2">
      <c r="A47" s="26">
        <f>'FR1'!A32</f>
        <v>45274.864194583337</v>
      </c>
      <c r="B47" s="46" t="str">
        <f>'FR1'!B32</f>
        <v>ទង ស្រីមុំ</v>
      </c>
      <c r="C47" s="28" t="str">
        <f>'FR1'!C32</f>
        <v>TORNG SREYMOM</v>
      </c>
      <c r="D47" s="29">
        <f>'FR1'!N32</f>
        <v>39176</v>
      </c>
      <c r="E47" s="30" t="str">
        <f>'FR1'!D32</f>
        <v>Female</v>
      </c>
      <c r="F47" s="31" t="e">
        <f ca="1">_xludf.IMAGE(SUBSTITUTE(SUBSTITUTE('FR1'!F29, "/open?id=", "/uc?export=view&amp;id="), "drive.google.com/file/d/", "drive.google.com/uc?export=view&amp;id="))</f>
        <v>#NAME?</v>
      </c>
      <c r="G47" s="30" t="s">
        <v>35</v>
      </c>
      <c r="H47" s="30" t="str">
        <f>'FR1'!G32</f>
        <v>Grade B</v>
      </c>
      <c r="I47" s="32" t="str">
        <f>'FR1'!H32</f>
        <v>0886009195</v>
      </c>
      <c r="J47" s="33" t="str">
        <f>'FR1'!I32</f>
        <v>Royal University of Phnom Penh</v>
      </c>
      <c r="K47" s="33" t="str">
        <f>'FR1'!J32</f>
        <v>First Year</v>
      </c>
      <c r="L47" s="33" t="str">
        <f>'FR1'!K32</f>
        <v xml:space="preserve">Less than 2 weeks </v>
      </c>
      <c r="M47" s="33" t="str">
        <f>'FR1'!L32</f>
        <v>Weekday - Morning ( 8:00 AM - 12:00 PM )</v>
      </c>
      <c r="N47" s="49">
        <f>'FR1'!M160</f>
        <v>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</row>
    <row r="48" spans="1:27" ht="13.2">
      <c r="A48" s="36">
        <f>'FR1'!A33</f>
        <v>45274.87571443287</v>
      </c>
      <c r="B48" s="47" t="str">
        <f>'FR1'!B33</f>
        <v>ប៉ុល ផុនចក្រី</v>
      </c>
      <c r="C48" s="38" t="str">
        <f>'FR1'!C33</f>
        <v xml:space="preserve">Pol PhonChakkrey </v>
      </c>
      <c r="D48" s="39">
        <f>'FR1'!N33</f>
        <v>38426</v>
      </c>
      <c r="E48" s="40" t="str">
        <f>'FR1'!D33</f>
        <v>Male</v>
      </c>
      <c r="F48" s="31" t="e">
        <f ca="1">_xludf.IMAGE(SUBSTITUTE(SUBSTITUTE('FR1'!F30, "/open?id=", "/uc?export=view&amp;id="), "drive.google.com/file/d/", "drive.google.com/uc?export=view&amp;id="))</f>
        <v>#NAME?</v>
      </c>
      <c r="G48" s="40" t="s">
        <v>27</v>
      </c>
      <c r="H48" s="40" t="str">
        <f>'FR1'!G33</f>
        <v>Grade D</v>
      </c>
      <c r="I48" s="41" t="str">
        <f>'FR1'!H33</f>
        <v>0966172007</v>
      </c>
      <c r="J48" s="42" t="str">
        <f>'FR1'!I33</f>
        <v>Royal University of Phnom Penh</v>
      </c>
      <c r="K48" s="42" t="str">
        <f>'FR1'!J33</f>
        <v>First Year</v>
      </c>
      <c r="L48" s="42" t="str">
        <f>'FR1'!K33</f>
        <v xml:space="preserve">I'm not study yat </v>
      </c>
      <c r="M48" s="42" t="str">
        <f>'FR1'!L33</f>
        <v>Weekday - Morning ( 8:00 AM - 12:00 PM )</v>
      </c>
      <c r="N48" s="48">
        <f>'FR1'!M161</f>
        <v>0</v>
      </c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</row>
    <row r="49" spans="1:27" ht="13.2">
      <c r="A49" s="36">
        <f>'FR1'!A34</f>
        <v>45274.895247418986</v>
      </c>
      <c r="B49" s="47" t="str">
        <f>'FR1'!B34</f>
        <v>គួច សុីវមីញ</v>
      </c>
      <c r="C49" s="38" t="str">
        <f>'FR1'!C34</f>
        <v>Kuoch Sivminh</v>
      </c>
      <c r="D49" s="39">
        <f>'FR1'!N34</f>
        <v>38371</v>
      </c>
      <c r="E49" s="40" t="str">
        <f>'FR1'!D34</f>
        <v>Female</v>
      </c>
      <c r="F49" s="31" t="e">
        <f ca="1">_xludf.IMAGE(SUBSTITUTE(SUBSTITUTE('FR1'!F31, "/open?id=", "/uc?export=view&amp;id="), "drive.google.com/file/d/", "drive.google.com/uc?export=view&amp;id="))</f>
        <v>#NAME?</v>
      </c>
      <c r="G49" s="40" t="s">
        <v>27</v>
      </c>
      <c r="H49" s="40" t="str">
        <f>'FR1'!G34</f>
        <v>Grade C</v>
      </c>
      <c r="I49" s="41" t="str">
        <f>'FR1'!H34</f>
        <v>0963068032</v>
      </c>
      <c r="J49" s="42" t="str">
        <f>'FR1'!I34</f>
        <v>Royal University of Phnom Penh</v>
      </c>
      <c r="K49" s="42" t="str">
        <f>'FR1'!J34</f>
        <v>Third Year</v>
      </c>
      <c r="L49" s="42" t="str">
        <f>'FR1'!K34</f>
        <v>More than 1 year</v>
      </c>
      <c r="M49" s="42" t="str">
        <f>'FR1'!L34</f>
        <v>Weekday - Morning ( 8:00 AM - 12:00 PM )</v>
      </c>
      <c r="N49" s="48">
        <f>'FR1'!M162</f>
        <v>0</v>
      </c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</row>
    <row r="50" spans="1:27" ht="13.2">
      <c r="A50" s="36">
        <f>'FR1'!A35</f>
        <v>45274.907605416665</v>
      </c>
      <c r="B50" s="47" t="str">
        <f>'FR1'!B35</f>
        <v>សាយ​ សុភត្រា</v>
      </c>
      <c r="C50" s="38" t="str">
        <f>'FR1'!C35</f>
        <v>Say Sopheaktra</v>
      </c>
      <c r="D50" s="39">
        <f>'FR1'!N35</f>
        <v>38466</v>
      </c>
      <c r="E50" s="40" t="str">
        <f>'FR1'!D35</f>
        <v>Male</v>
      </c>
      <c r="F50" s="31" t="e">
        <f ca="1">_xludf.IMAGE(SUBSTITUTE(SUBSTITUTE('FR1'!F32, "/open?id=", "/uc?export=view&amp;id="), "drive.google.com/file/d/", "drive.google.com/uc?export=view&amp;id="))</f>
        <v>#NAME?</v>
      </c>
      <c r="G50" s="45" t="s">
        <v>36</v>
      </c>
      <c r="H50" s="40" t="str">
        <f>'FR1'!G35</f>
        <v>Grade D</v>
      </c>
      <c r="I50" s="41" t="str">
        <f>'FR1'!H35</f>
        <v>070719821</v>
      </c>
      <c r="J50" s="42" t="str">
        <f>'FR1'!I35</f>
        <v>Setec Institute</v>
      </c>
      <c r="K50" s="42" t="str">
        <f>'FR1'!J35</f>
        <v>Second Year</v>
      </c>
      <c r="L50" s="42" t="str">
        <f>'FR1'!K35</f>
        <v>More than 1 year</v>
      </c>
      <c r="M50" s="42" t="str">
        <f>'FR1'!L35</f>
        <v>Weekday - Afternoon ( 1:30 PM - 5:30 PM )</v>
      </c>
      <c r="N50" s="48">
        <f>'FR1'!M163</f>
        <v>0</v>
      </c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</row>
    <row r="51" spans="1:27" ht="13.2">
      <c r="A51" s="36">
        <f>'FR1'!A36</f>
        <v>45274.975322557875</v>
      </c>
      <c r="B51" s="47" t="str">
        <f>'FR1'!B36</f>
        <v>យ៉ន ម៉េងនី</v>
      </c>
      <c r="C51" s="38" t="str">
        <f>'FR1'!C36</f>
        <v xml:space="preserve">YORN MENGNY </v>
      </c>
      <c r="D51" s="39">
        <f>'FR1'!N36</f>
        <v>37452</v>
      </c>
      <c r="E51" s="40" t="str">
        <f>'FR1'!D36</f>
        <v>Female</v>
      </c>
      <c r="F51" s="31" t="e">
        <f ca="1">_xludf.IMAGE(SUBSTITUTE(SUBSTITUTE('FR1'!F33, "/open?id=", "/uc?export=view&amp;id="), "drive.google.com/file/d/", "drive.google.com/uc?export=view&amp;id="))</f>
        <v>#NAME?</v>
      </c>
      <c r="G51" s="40" t="s">
        <v>27</v>
      </c>
      <c r="H51" s="40" t="str">
        <f>'FR1'!G36</f>
        <v>Grade Auto</v>
      </c>
      <c r="I51" s="41" t="str">
        <f>'FR1'!H36</f>
        <v>095487169</v>
      </c>
      <c r="J51" s="42" t="str">
        <f>'FR1'!I36</f>
        <v>Royal University of Phnom Penh</v>
      </c>
      <c r="K51" s="42" t="str">
        <f>'FR1'!J36</f>
        <v>Third Year</v>
      </c>
      <c r="L51" s="42" t="str">
        <f>'FR1'!K36</f>
        <v>Less than 6 months</v>
      </c>
      <c r="M51" s="42" t="str">
        <f>'FR1'!L36</f>
        <v>Weekday - Morning ( 8:00 AM - 12:00 PM )</v>
      </c>
      <c r="N51" s="48">
        <f>'FR1'!M164</f>
        <v>0</v>
      </c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</row>
    <row r="52" spans="1:27" ht="13.2">
      <c r="A52" s="36">
        <f>'FR1'!A37</f>
        <v>45275.334967187504</v>
      </c>
      <c r="B52" s="47" t="str">
        <f>'FR1'!B37</f>
        <v>ឡាង វិធូ</v>
      </c>
      <c r="C52" s="38" t="str">
        <f>'FR1'!C37</f>
        <v>Lang Vitu</v>
      </c>
      <c r="D52" s="39">
        <f>'FR1'!N37</f>
        <v>37880</v>
      </c>
      <c r="E52" s="40" t="str">
        <f>'FR1'!D37</f>
        <v>Male</v>
      </c>
      <c r="F52" s="31" t="e">
        <f ca="1">_xludf.IMAGE(SUBSTITUTE(SUBSTITUTE('FR1'!F34, "/open?id=", "/uc?export=view&amp;id="), "drive.google.com/file/d/", "drive.google.com/uc?export=view&amp;id="))</f>
        <v>#NAME?</v>
      </c>
      <c r="G52" s="45" t="s">
        <v>36</v>
      </c>
      <c r="H52" s="40" t="str">
        <f>'FR1'!G37</f>
        <v>Grade C</v>
      </c>
      <c r="I52" s="41" t="str">
        <f>'FR1'!H37</f>
        <v>081578115</v>
      </c>
      <c r="J52" s="42" t="str">
        <f>'FR1'!I37</f>
        <v>Royal University of Phnom Penh</v>
      </c>
      <c r="K52" s="42" t="str">
        <f>'FR1'!J37</f>
        <v>Second Year</v>
      </c>
      <c r="L52" s="42" t="str">
        <f>'FR1'!K37</f>
        <v>Less than 6 months</v>
      </c>
      <c r="M52" s="42" t="str">
        <f>'FR1'!L37</f>
        <v>Weekday - Morning ( 8:00 AM - 12:00 PM )</v>
      </c>
      <c r="N52" s="48">
        <f>'FR1'!M165</f>
        <v>0</v>
      </c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</row>
    <row r="53" spans="1:27" ht="13.2">
      <c r="A53" s="36">
        <f>'FR1'!A38</f>
        <v>45275.336602233801</v>
      </c>
      <c r="B53" s="47" t="str">
        <f>'FR1'!B38</f>
        <v>ប៊ន ភក្កនី</v>
      </c>
      <c r="C53" s="38" t="str">
        <f>'FR1'!C38</f>
        <v>Born Pheakkorny</v>
      </c>
      <c r="D53" s="39">
        <f>'FR1'!N38</f>
        <v>36687</v>
      </c>
      <c r="E53" s="40" t="str">
        <f>'FR1'!D38</f>
        <v>Male</v>
      </c>
      <c r="F53" s="31" t="e">
        <f ca="1">_xludf.IMAGE(SUBSTITUTE(SUBSTITUTE('FR1'!F35, "/open?id=", "/uc?export=view&amp;id="), "drive.google.com/file/d/", "drive.google.com/uc?export=view&amp;id="))</f>
        <v>#NAME?</v>
      </c>
      <c r="G53" s="40" t="s">
        <v>27</v>
      </c>
      <c r="H53" s="40" t="str">
        <f>'FR1'!G38</f>
        <v>Grade C</v>
      </c>
      <c r="I53" s="41" t="str">
        <f>'FR1'!H38</f>
        <v>0969027063</v>
      </c>
      <c r="J53" s="42" t="str">
        <f>'FR1'!I38</f>
        <v>Royal University of Phnom Penh</v>
      </c>
      <c r="K53" s="42" t="str">
        <f>'FR1'!J38</f>
        <v>Third Year</v>
      </c>
      <c r="L53" s="42" t="str">
        <f>'FR1'!K38</f>
        <v>Less than 12 months</v>
      </c>
      <c r="M53" s="42" t="str">
        <f>'FR1'!L38</f>
        <v>Weekday - Afternoon ( 1:30 PM - 5:30 PM )</v>
      </c>
      <c r="N53" s="48">
        <f>'FR1'!M166</f>
        <v>0</v>
      </c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</row>
    <row r="54" spans="1:27" ht="13.2">
      <c r="A54" s="36">
        <f>'FR1'!A39</f>
        <v>45275.347816412039</v>
      </c>
      <c r="B54" s="47" t="str">
        <f>'FR1'!B39</f>
        <v>អ៊ី​ ចន្ទ័ឧត្តម</v>
      </c>
      <c r="C54" s="38" t="str">
        <f>'FR1'!C39</f>
        <v>EI CHANUDOM</v>
      </c>
      <c r="D54" s="39">
        <f>'FR1'!N39</f>
        <v>37673</v>
      </c>
      <c r="E54" s="40" t="str">
        <f>'FR1'!D39</f>
        <v>Male</v>
      </c>
      <c r="F54" s="31" t="e">
        <f ca="1">_xludf.IMAGE(SUBSTITUTE(SUBSTITUTE('FR1'!F36, "/open?id=", "/uc?export=view&amp;id="), "drive.google.com/file/d/", "drive.google.com/uc?export=view&amp;id="))</f>
        <v>#NAME?</v>
      </c>
      <c r="G54" s="40" t="s">
        <v>27</v>
      </c>
      <c r="H54" s="40" t="str">
        <f>'FR1'!G39</f>
        <v>Grade E</v>
      </c>
      <c r="I54" s="41" t="str">
        <f>'FR1'!H39</f>
        <v>0977345470</v>
      </c>
      <c r="J54" s="42" t="str">
        <f>'FR1'!I39</f>
        <v>National Polytechnic Institute of Cambodia</v>
      </c>
      <c r="K54" s="42" t="str">
        <f>'FR1'!J39</f>
        <v>Second Year</v>
      </c>
      <c r="L54" s="42" t="str">
        <f>'FR1'!K39</f>
        <v>More than 1 year</v>
      </c>
      <c r="M54" s="42" t="str">
        <f>'FR1'!L39</f>
        <v>Weekday - Afternoon ( 1:30 PM - 5:30 PM )</v>
      </c>
      <c r="N54" s="48">
        <f>'FR1'!M167</f>
        <v>0</v>
      </c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</row>
    <row r="55" spans="1:27" ht="13.2">
      <c r="A55" s="26">
        <f>'FR1'!A40</f>
        <v>45275.357606215279</v>
      </c>
      <c r="B55" s="46" t="str">
        <f>'FR1'!B40</f>
        <v>សុព្រី ប៉ាហ្វីស</v>
      </c>
      <c r="C55" s="28" t="str">
        <f>'FR1'!C40</f>
        <v>Zubri Pafiz</v>
      </c>
      <c r="D55" s="29">
        <f>'FR1'!N40</f>
        <v>38330</v>
      </c>
      <c r="E55" s="30" t="str">
        <f>'FR1'!D40</f>
        <v>Male</v>
      </c>
      <c r="F55" s="31" t="e">
        <f ca="1">_xludf.IMAGE(SUBSTITUTE(SUBSTITUTE('FR1'!F37, "/open?id=", "/uc?export=view&amp;id="), "drive.google.com/file/d/", "drive.google.com/uc?export=view&amp;id="))</f>
        <v>#NAME?</v>
      </c>
      <c r="G55" s="30" t="s">
        <v>35</v>
      </c>
      <c r="H55" s="30" t="str">
        <f>'FR1'!G40</f>
        <v>Grade D</v>
      </c>
      <c r="I55" s="32" t="str">
        <f>'FR1'!H40</f>
        <v>090599978</v>
      </c>
      <c r="J55" s="33" t="str">
        <f>'FR1'!I40</f>
        <v>Royal University of Phnom Penh</v>
      </c>
      <c r="K55" s="33" t="str">
        <f>'FR1'!J40</f>
        <v>First Year</v>
      </c>
      <c r="L55" s="33" t="str">
        <f>'FR1'!K40</f>
        <v>Less than 3 months</v>
      </c>
      <c r="M55" s="33" t="str">
        <f>'FR1'!L40</f>
        <v>Weekday - Afternoon ( 1:30 PM - 5:30 PM )</v>
      </c>
      <c r="N55" s="49">
        <f>'FR1'!M168</f>
        <v>0</v>
      </c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</row>
    <row r="56" spans="1:27" ht="13.2">
      <c r="A56" s="26">
        <f>'FR1'!A42</f>
        <v>45275.909272164354</v>
      </c>
      <c r="B56" s="46" t="str">
        <f>'FR1'!B42</f>
        <v>សាន់ ហ្វាសល់</v>
      </c>
      <c r="C56" s="28" t="str">
        <f>'FR1'!C42</f>
        <v>SAN FASAL</v>
      </c>
      <c r="D56" s="29">
        <f>'FR1'!N42</f>
        <v>36114</v>
      </c>
      <c r="E56" s="30" t="str">
        <f>'FR1'!D42</f>
        <v>Male</v>
      </c>
      <c r="F56" s="31" t="e">
        <f ca="1">_xludf.IMAGE(SUBSTITUTE(SUBSTITUTE('FR1'!F38, "/open?id=", "/uc?export=view&amp;id="), "drive.google.com/file/d/", "drive.google.com/uc?export=view&amp;id="))</f>
        <v>#NAME?</v>
      </c>
      <c r="G56" s="44" t="s">
        <v>35</v>
      </c>
      <c r="H56" s="30" t="str">
        <f>'FR1'!G42</f>
        <v>Grade E</v>
      </c>
      <c r="I56" s="32" t="str">
        <f>'FR1'!H42</f>
        <v>081567015</v>
      </c>
      <c r="J56" s="33" t="str">
        <f>'FR1'!I42</f>
        <v>Royal University of Phnom Penh</v>
      </c>
      <c r="K56" s="33" t="str">
        <f>'FR1'!J42</f>
        <v>Second Year</v>
      </c>
      <c r="L56" s="33" t="str">
        <f>'FR1'!K42</f>
        <v>More than 1 year</v>
      </c>
      <c r="M56" s="33" t="str">
        <f>'FR1'!L42</f>
        <v>Weekday - Afternoon ( 1:30 PM - 5:30 PM )</v>
      </c>
      <c r="N56" s="49">
        <f>'FR1'!M170</f>
        <v>0</v>
      </c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</row>
    <row r="57" spans="1:27" ht="13.2">
      <c r="A57" s="36">
        <f>'FR1'!A43</f>
        <v>45276.53014185185</v>
      </c>
      <c r="B57" s="47" t="str">
        <f>'FR1'!B43</f>
        <v>ថោង ស្រីភា</v>
      </c>
      <c r="C57" s="38" t="str">
        <f>'FR1'!C43</f>
        <v>Thaong Sreyphea</v>
      </c>
      <c r="D57" s="39">
        <f>'FR1'!N43</f>
        <v>38242</v>
      </c>
      <c r="E57" s="40" t="str">
        <f>'FR1'!D43</f>
        <v>Female</v>
      </c>
      <c r="F57" s="31" t="e">
        <f ca="1">_xludf.IMAGE(SUBSTITUTE(SUBSTITUTE('FR1'!F39, "/open?id=", "/uc?export=view&amp;id="), "drive.google.com/file/d/", "drive.google.com/uc?export=view&amp;id="))</f>
        <v>#NAME?</v>
      </c>
      <c r="G57" s="40" t="s">
        <v>27</v>
      </c>
      <c r="H57" s="40" t="str">
        <f>'FR1'!G43</f>
        <v>Grade B</v>
      </c>
      <c r="I57" s="41" t="str">
        <f>'FR1'!H43</f>
        <v>0716633952</v>
      </c>
      <c r="J57" s="42" t="str">
        <f>'FR1'!I43</f>
        <v>Royal University of Phnom Penh</v>
      </c>
      <c r="K57" s="42" t="str">
        <f>'FR1'!J43</f>
        <v>Second Year</v>
      </c>
      <c r="L57" s="42" t="str">
        <f>'FR1'!K43</f>
        <v>More than 1 year</v>
      </c>
      <c r="M57" s="42" t="str">
        <f>'FR1'!L43</f>
        <v>Weekday - Morning ( 8:00 AM - 12:00 PM )</v>
      </c>
      <c r="N57" s="48">
        <f>'FR1'!M171</f>
        <v>0</v>
      </c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</row>
    <row r="58" spans="1:27" ht="13.2">
      <c r="A58" s="36">
        <f>'FR1'!A44</f>
        <v>45276.732431215278</v>
      </c>
      <c r="B58" s="47" t="str">
        <f>'FR1'!B44</f>
        <v>អ៊ូ ចន្ទ័អរុណ</v>
      </c>
      <c r="C58" s="38" t="str">
        <f>'FR1'!C44</f>
        <v>Ou chanarun</v>
      </c>
      <c r="D58" s="39">
        <f>'FR1'!N44</f>
        <v>37375</v>
      </c>
      <c r="E58" s="40" t="str">
        <f>'FR1'!D44</f>
        <v>Male</v>
      </c>
      <c r="F58" s="31" t="e">
        <f ca="1">_xludf.IMAGE(SUBSTITUTE(SUBSTITUTE('FR1'!F40, "/open?id=", "/uc?export=view&amp;id="), "drive.google.com/file/d/", "drive.google.com/uc?export=view&amp;id="))</f>
        <v>#NAME?</v>
      </c>
      <c r="G58" s="40" t="s">
        <v>27</v>
      </c>
      <c r="H58" s="40" t="str">
        <f>'FR1'!G44</f>
        <v>Grade Auto</v>
      </c>
      <c r="I58" s="41" t="str">
        <f>'FR1'!H44</f>
        <v>099820077</v>
      </c>
      <c r="J58" s="42" t="str">
        <f>'FR1'!I44</f>
        <v>Royal University of Phnom Penh</v>
      </c>
      <c r="K58" s="42" t="str">
        <f>'FR1'!J44</f>
        <v>Third Year</v>
      </c>
      <c r="L58" s="42" t="str">
        <f>'FR1'!K44</f>
        <v>Less than 6 months</v>
      </c>
      <c r="M58" s="42" t="str">
        <f>'FR1'!L44</f>
        <v>Weekday - Afternoon ( 1:30 PM - 5:30 PM )</v>
      </c>
      <c r="N58" s="48">
        <f>'FR1'!M172</f>
        <v>0</v>
      </c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</row>
    <row r="59" spans="1:27" ht="13.2">
      <c r="A59" s="36">
        <f>'FR1'!A45</f>
        <v>45277.674352071757</v>
      </c>
      <c r="B59" s="47" t="str">
        <f>'FR1'!B45</f>
        <v>រឿន សុខណៃ</v>
      </c>
      <c r="C59" s="38" t="str">
        <f>'FR1'!C45</f>
        <v>ROEUN SOKNAI</v>
      </c>
      <c r="D59" s="39">
        <f>'FR1'!N45</f>
        <v>38480</v>
      </c>
      <c r="E59" s="40" t="str">
        <f>'FR1'!D45</f>
        <v>Male</v>
      </c>
      <c r="F59" s="31" t="e">
        <f ca="1">_xludf.IMAGE(SUBSTITUTE(SUBSTITUTE('FR1'!F41, "/open?id=", "/uc?export=view&amp;id="), "drive.google.com/file/d/", "drive.google.com/uc?export=view&amp;id="))</f>
        <v>#NAME?</v>
      </c>
      <c r="G59" s="45" t="s">
        <v>37</v>
      </c>
      <c r="H59" s="40" t="str">
        <f>'FR1'!G45</f>
        <v>Grade B</v>
      </c>
      <c r="I59" s="41" t="str">
        <f>'FR1'!H45</f>
        <v>086218630</v>
      </c>
      <c r="J59" s="42" t="str">
        <f>'FR1'!I45</f>
        <v>Royal University of Phnom Penh</v>
      </c>
      <c r="K59" s="42" t="str">
        <f>'FR1'!J45</f>
        <v>Graduated</v>
      </c>
      <c r="L59" s="42" t="str">
        <f>'FR1'!K45</f>
        <v>គ្មាន</v>
      </c>
      <c r="M59" s="42" t="str">
        <f>'FR1'!L45</f>
        <v>Weekday - Afternoon ( 1:30 PM - 5:30 PM )</v>
      </c>
      <c r="N59" s="48">
        <f>'FR1'!M173</f>
        <v>0</v>
      </c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</row>
    <row r="60" spans="1:27" ht="13.2">
      <c r="A60" s="26">
        <f>'FR1'!A48</f>
        <v>45278.771110335649</v>
      </c>
      <c r="B60" s="46" t="str">
        <f>'FR1'!B48</f>
        <v>រិន ណារី</v>
      </c>
      <c r="C60" s="28" t="str">
        <f>'FR1'!C48</f>
        <v xml:space="preserve">RIN NARY </v>
      </c>
      <c r="D60" s="29">
        <f>'FR1'!N48</f>
        <v>38819</v>
      </c>
      <c r="E60" s="30" t="str">
        <f>'FR1'!D48</f>
        <v>Female</v>
      </c>
      <c r="F60" s="31" t="e">
        <f ca="1">_xludf.IMAGE(SUBSTITUTE(SUBSTITUTE('FR1'!F42, "/open?id=", "/uc?export=view&amp;id="), "drive.google.com/file/d/", "drive.google.com/uc?export=view&amp;id="))</f>
        <v>#NAME?</v>
      </c>
      <c r="G60" s="30" t="s">
        <v>35</v>
      </c>
      <c r="H60" s="30" t="str">
        <f>'FR1'!G48</f>
        <v>Grade D</v>
      </c>
      <c r="I60" s="32">
        <f>'FR1'!H48</f>
        <v>69842772</v>
      </c>
      <c r="J60" s="33" t="str">
        <f>'FR1'!I48</f>
        <v>Royal University of Phnom Penh</v>
      </c>
      <c r="K60" s="33" t="str">
        <f>'FR1'!J48</f>
        <v>Second Year</v>
      </c>
      <c r="L60" s="33" t="str">
        <f>'FR1'!K48</f>
        <v>Less than 12 months</v>
      </c>
      <c r="M60" s="33" t="str">
        <f>'FR1'!L48</f>
        <v>Weekday - Afternoon ( 1:30 PM - 5:30 PM )</v>
      </c>
      <c r="N60" s="49">
        <f>'FR1'!M176</f>
        <v>0</v>
      </c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 ht="13.2">
      <c r="A61" s="36">
        <f>'FR1'!A49</f>
        <v>45278.886555474535</v>
      </c>
      <c r="B61" s="47" t="str">
        <f>'FR1'!B49</f>
        <v>តៃ ងន់ហេង</v>
      </c>
      <c r="C61" s="38" t="str">
        <f>'FR1'!C49</f>
        <v>TAI NGONHENG</v>
      </c>
      <c r="D61" s="39">
        <f>'FR1'!N49</f>
        <v>38477</v>
      </c>
      <c r="E61" s="40" t="str">
        <f>'FR1'!D49</f>
        <v>Male</v>
      </c>
      <c r="F61" s="31" t="e">
        <f ca="1">_xludf.IMAGE(SUBSTITUTE(SUBSTITUTE('FR1'!F43, "/open?id=", "/uc?export=view&amp;id="), "drive.google.com/file/d/", "drive.google.com/uc?export=view&amp;id="))</f>
        <v>#NAME?</v>
      </c>
      <c r="G61" s="45" t="s">
        <v>36</v>
      </c>
      <c r="H61" s="40" t="str">
        <f>'FR1'!G49</f>
        <v>Grade C</v>
      </c>
      <c r="I61" s="41" t="str">
        <f>'FR1'!H49</f>
        <v>0962738305</v>
      </c>
      <c r="J61" s="42" t="str">
        <f>'FR1'!I49</f>
        <v>Royal University of Phnom Penh</v>
      </c>
      <c r="K61" s="42" t="str">
        <f>'FR1'!J49</f>
        <v>First Year</v>
      </c>
      <c r="L61" s="42" t="str">
        <f>'FR1'!K49</f>
        <v>Less than 12 months</v>
      </c>
      <c r="M61" s="42" t="str">
        <f>'FR1'!L49</f>
        <v>Weekday - Morning ( 8:00 AM - 12:00 PM )</v>
      </c>
      <c r="N61" s="48">
        <f>'FR1'!M177</f>
        <v>0</v>
      </c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</row>
    <row r="62" spans="1:27" ht="13.2">
      <c r="A62" s="26">
        <f>'FR1'!A50</f>
        <v>45278.932384432876</v>
      </c>
      <c r="B62" s="46" t="str">
        <f>'FR1'!B50</f>
        <v>តាំង វេងសុឹង</v>
      </c>
      <c r="C62" s="28" t="str">
        <f>'FR1'!C50</f>
        <v>Taing VeongSoeng</v>
      </c>
      <c r="D62" s="29">
        <f>'FR1'!N50</f>
        <v>38267</v>
      </c>
      <c r="E62" s="30" t="str">
        <f>'FR1'!D50</f>
        <v>Male</v>
      </c>
      <c r="F62" s="31" t="e">
        <f ca="1">_xludf.IMAGE(SUBSTITUTE(SUBSTITUTE('FR1'!F44, "/open?id=", "/uc?export=view&amp;id="), "drive.google.com/file/d/", "drive.google.com/uc?export=view&amp;id="))</f>
        <v>#NAME?</v>
      </c>
      <c r="G62" s="30" t="s">
        <v>35</v>
      </c>
      <c r="H62" s="30" t="str">
        <f>'FR1'!G50</f>
        <v>Grade D</v>
      </c>
      <c r="I62" s="32" t="str">
        <f>'FR1'!H50</f>
        <v>077947193</v>
      </c>
      <c r="J62" s="33" t="str">
        <f>'FR1'!I50</f>
        <v>Royal University of Phnom Penh</v>
      </c>
      <c r="K62" s="33" t="str">
        <f>'FR1'!J50</f>
        <v>Second Year</v>
      </c>
      <c r="L62" s="33" t="str">
        <f>'FR1'!K50</f>
        <v>More than 1 year</v>
      </c>
      <c r="M62" s="33" t="str">
        <f>'FR1'!L50</f>
        <v>Weekday - Morning ( 8:00 AM - 12:00 PM )</v>
      </c>
      <c r="N62" s="49">
        <f>'FR1'!M178</f>
        <v>0</v>
      </c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spans="1:27" ht="13.2">
      <c r="A63" s="36">
        <f>'FR1'!A51</f>
        <v>45278.951070428244</v>
      </c>
      <c r="B63" s="47" t="str">
        <f>'FR1'!B51</f>
        <v>ស៊ីម​ គីមឡាង</v>
      </c>
      <c r="C63" s="38" t="str">
        <f>'FR1'!C51</f>
        <v>Sim Kimlang</v>
      </c>
      <c r="D63" s="39">
        <f>'FR1'!N51</f>
        <v>37455</v>
      </c>
      <c r="E63" s="40" t="str">
        <f>'FR1'!D51</f>
        <v>Male</v>
      </c>
      <c r="F63" s="31" t="e">
        <f ca="1">_xludf.IMAGE(SUBSTITUTE(SUBSTITUTE('FR1'!F45, "/open?id=", "/uc?export=view&amp;id="), "drive.google.com/file/d/", "drive.google.com/uc?export=view&amp;id="))</f>
        <v>#NAME?</v>
      </c>
      <c r="G63" s="40" t="s">
        <v>27</v>
      </c>
      <c r="H63" s="40" t="str">
        <f>'FR1'!G51</f>
        <v>Grade Auto</v>
      </c>
      <c r="I63" s="41" t="str">
        <f>'FR1'!H51</f>
        <v>092491868</v>
      </c>
      <c r="J63" s="42" t="str">
        <f>'FR1'!I51</f>
        <v>Royal University of Phnom Penh</v>
      </c>
      <c r="K63" s="42" t="str">
        <f>'FR1'!J51</f>
        <v>Fourth Year</v>
      </c>
      <c r="L63" s="42" t="str">
        <f>'FR1'!K51</f>
        <v>More than 1 year</v>
      </c>
      <c r="M63" s="42" t="str">
        <f>'FR1'!L51</f>
        <v>Weekday - Afternoon ( 1:30 PM - 5:30 PM )</v>
      </c>
      <c r="N63" s="48">
        <f>'FR1'!M179</f>
        <v>0</v>
      </c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</row>
    <row r="64" spans="1:27" ht="13.2">
      <c r="A64" s="36">
        <f>'FR1'!A52</f>
        <v>45279.055440555559</v>
      </c>
      <c r="B64" s="47" t="str">
        <f>'FR1'!B52</f>
        <v>សូកូត គីសទូឡានី</v>
      </c>
      <c r="C64" s="38" t="str">
        <f>'FR1'!C52</f>
        <v xml:space="preserve">SOKOT   KISTOLANY </v>
      </c>
      <c r="D64" s="39">
        <f>'FR1'!N52</f>
        <v>37931</v>
      </c>
      <c r="E64" s="40" t="str">
        <f>'FR1'!D52</f>
        <v>Male</v>
      </c>
      <c r="F64" s="31" t="e">
        <f ca="1">_xludf.IMAGE(SUBSTITUTE(SUBSTITUTE('FR1'!F46, "/open?id=", "/uc?export=view&amp;id="), "drive.google.com/file/d/", "drive.google.com/uc?export=view&amp;id="))</f>
        <v>#NAME?</v>
      </c>
      <c r="G64" s="40" t="s">
        <v>27</v>
      </c>
      <c r="H64" s="40" t="str">
        <f>'FR1'!G52</f>
        <v>Grade C</v>
      </c>
      <c r="I64" s="41" t="str">
        <f>'FR1'!H52</f>
        <v>015935603</v>
      </c>
      <c r="J64" s="42" t="str">
        <f>'FR1'!I52</f>
        <v>IT Academy Step Cambodia</v>
      </c>
      <c r="K64" s="42" t="str">
        <f>'FR1'!J52</f>
        <v>Second Year</v>
      </c>
      <c r="L64" s="42" t="str">
        <f>'FR1'!K52</f>
        <v>More than 1 year</v>
      </c>
      <c r="M64" s="42" t="str">
        <f>'FR1'!L52</f>
        <v>Weekday - Afternoon ( 1:30 PM - 5:30 PM )</v>
      </c>
      <c r="N64" s="48">
        <f>'FR1'!M180</f>
        <v>0</v>
      </c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</row>
    <row r="65" spans="1:27" ht="13.2">
      <c r="A65" s="36">
        <f>'FR1'!A53</f>
        <v>45279.391533773145</v>
      </c>
      <c r="B65" s="47" t="str">
        <f>'FR1'!B53</f>
        <v>គ្រី មេងលី</v>
      </c>
      <c r="C65" s="38" t="str">
        <f>'FR1'!C53</f>
        <v xml:space="preserve">Kri MengLy </v>
      </c>
      <c r="D65" s="39">
        <f>'FR1'!N53</f>
        <v>37668</v>
      </c>
      <c r="E65" s="40" t="str">
        <f>'FR1'!D53</f>
        <v>Female</v>
      </c>
      <c r="F65" s="31" t="e">
        <f ca="1">_xludf.IMAGE(SUBSTITUTE(SUBSTITUTE('FR1'!F47, "/open?id=", "/uc?export=view&amp;id="), "drive.google.com/file/d/", "drive.google.com/uc?export=view&amp;id="))</f>
        <v>#NAME?</v>
      </c>
      <c r="G65" s="40" t="s">
        <v>27</v>
      </c>
      <c r="H65" s="40" t="str">
        <f>'FR1'!G53</f>
        <v>Grade C</v>
      </c>
      <c r="I65" s="41" t="str">
        <f>'FR1'!H53</f>
        <v>060271870</v>
      </c>
      <c r="J65" s="42" t="str">
        <f>'FR1'!I53</f>
        <v>Royal University of Phnom Penh</v>
      </c>
      <c r="K65" s="42" t="str">
        <f>'FR1'!J53</f>
        <v>Third Year</v>
      </c>
      <c r="L65" s="42" t="str">
        <f>'FR1'!K53</f>
        <v>Less than 6 months</v>
      </c>
      <c r="M65" s="42" t="str">
        <f>'FR1'!L53</f>
        <v>Weekday - Morning ( 8:00 AM - 12:00 PM )</v>
      </c>
      <c r="N65" s="48">
        <f>'FR1'!M181</f>
        <v>0</v>
      </c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</row>
    <row r="66" spans="1:27" ht="13.2">
      <c r="A66" s="36">
        <f>'FR1'!A54</f>
        <v>45280.407304351851</v>
      </c>
      <c r="B66" s="47" t="str">
        <f>'FR1'!B54</f>
        <v>វ៉ឹង​ ផានី​ត</v>
      </c>
      <c r="C66" s="38" t="str">
        <f>'FR1'!C54</f>
        <v>Voeng Phantih</v>
      </c>
      <c r="D66" s="39">
        <f>'FR1'!N54</f>
        <v>37827</v>
      </c>
      <c r="E66" s="40" t="str">
        <f>'FR1'!D54</f>
        <v>Male</v>
      </c>
      <c r="F66" s="31" t="e">
        <f ca="1">_xludf.IMAGE(SUBSTITUTE(SUBSTITUTE('FR1'!F48, "/open?id=", "/uc?export=view&amp;id="), "drive.google.com/file/d/", "drive.google.com/uc?export=view&amp;id="))</f>
        <v>#NAME?</v>
      </c>
      <c r="G66" s="40" t="s">
        <v>27</v>
      </c>
      <c r="H66" s="40" t="str">
        <f>'FR1'!G54</f>
        <v>Grade E</v>
      </c>
      <c r="I66" s="41" t="str">
        <f>'FR1'!H54</f>
        <v>069572250</v>
      </c>
      <c r="J66" s="42" t="str">
        <f>'FR1'!I54</f>
        <v>Royal University of Phnom Penh</v>
      </c>
      <c r="K66" s="42" t="str">
        <f>'FR1'!J54</f>
        <v>Third Year</v>
      </c>
      <c r="L66" s="42" t="str">
        <f>'FR1'!K54</f>
        <v>More than 1 year</v>
      </c>
      <c r="M66" s="42" t="str">
        <f>'FR1'!L54</f>
        <v>Weekday - Afternoon ( 1:30 PM - 5:30 PM )</v>
      </c>
      <c r="N66" s="48">
        <f>'FR1'!M182</f>
        <v>0</v>
      </c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</row>
    <row r="67" spans="1:27" ht="13.2">
      <c r="A67" s="36">
        <f>'FR1'!A55</f>
        <v>45280.725701342591</v>
      </c>
      <c r="B67" s="47" t="str">
        <f>'FR1'!B55</f>
        <v>ថន សូរ្យាពង្ស</v>
      </c>
      <c r="C67" s="38" t="str">
        <f>'FR1'!C55</f>
        <v>Than soryapongs</v>
      </c>
      <c r="D67" s="39">
        <f>'FR1'!N55</f>
        <v>38000</v>
      </c>
      <c r="E67" s="40" t="str">
        <f>'FR1'!D55</f>
        <v>Male</v>
      </c>
      <c r="F67" s="31" t="e">
        <f ca="1">_xludf.IMAGE(SUBSTITUTE(SUBSTITUTE('FR1'!F49, "/open?id=", "/uc?export=view&amp;id="), "drive.google.com/file/d/", "drive.google.com/uc?export=view&amp;id="))</f>
        <v>#NAME?</v>
      </c>
      <c r="G67" s="40" t="s">
        <v>27</v>
      </c>
      <c r="H67" s="40" t="str">
        <f>'FR1'!G55</f>
        <v>Grade C</v>
      </c>
      <c r="I67" s="41" t="str">
        <f>'FR1'!H55</f>
        <v>0966002495</v>
      </c>
      <c r="J67" s="42" t="str">
        <f>'FR1'!I55</f>
        <v>Royal University of Phnom Penh</v>
      </c>
      <c r="K67" s="42" t="str">
        <f>'FR1'!J55</f>
        <v>Second Year</v>
      </c>
      <c r="L67" s="42" t="str">
        <f>'FR1'!K55</f>
        <v>Less than 12 months</v>
      </c>
      <c r="M67" s="42" t="str">
        <f>'FR1'!L55</f>
        <v>Weekday - Morning ( 8:00 AM - 12:00 PM )</v>
      </c>
      <c r="N67" s="48">
        <f>'FR1'!M183</f>
        <v>0</v>
      </c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</row>
    <row r="68" spans="1:27" ht="13.2">
      <c r="A68" s="36">
        <f>'FR1'!A56</f>
        <v>45282.530480578702</v>
      </c>
      <c r="B68" s="47" t="str">
        <f>'FR1'!B56</f>
        <v>ពោន ពិភព</v>
      </c>
      <c r="C68" s="38" t="str">
        <f>'FR1'!C56</f>
        <v>​Poen Piphub</v>
      </c>
      <c r="D68" s="39">
        <f>'FR1'!N56</f>
        <v>36938</v>
      </c>
      <c r="E68" s="40" t="str">
        <f>'FR1'!D56</f>
        <v>Male</v>
      </c>
      <c r="F68" s="31" t="e">
        <f ca="1">_xludf.IMAGE(SUBSTITUTE(SUBSTITUTE('FR1'!F50, "/open?id=", "/uc?export=view&amp;id="), "drive.google.com/file/d/", "drive.google.com/uc?export=view&amp;id="))</f>
        <v>#NAME?</v>
      </c>
      <c r="G68" s="45" t="s">
        <v>36</v>
      </c>
      <c r="H68" s="40" t="str">
        <f>'FR1'!G56</f>
        <v>Grade Auto</v>
      </c>
      <c r="I68" s="50" t="str">
        <f>'FR1'!H56</f>
        <v>https://t.me/poenpiphub</v>
      </c>
      <c r="J68" s="42" t="str">
        <f>'FR1'!I56</f>
        <v>Build Bright University</v>
      </c>
      <c r="K68" s="42" t="str">
        <f>'FR1'!J56</f>
        <v>Fourth Year</v>
      </c>
      <c r="L68" s="42" t="str">
        <f>'FR1'!K56</f>
        <v>More than 1 year</v>
      </c>
      <c r="M68" s="42" t="str">
        <f>'FR1'!L56</f>
        <v>Weekday - Morning ( 8:00 AM - 12:00 PM )</v>
      </c>
      <c r="N68" s="48">
        <f>'FR1'!M184</f>
        <v>0</v>
      </c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</row>
    <row r="69" spans="1:27" ht="13.2">
      <c r="A69" s="36">
        <f>'FR1'!A58</f>
        <v>45282.677369317127</v>
      </c>
      <c r="B69" s="47" t="str">
        <f>'FR1'!B58</f>
        <v>មន់ លិ</v>
      </c>
      <c r="C69" s="38" t="str">
        <f>'FR1'!C58</f>
        <v>MON LIK</v>
      </c>
      <c r="D69" s="39">
        <f>'FR1'!N58</f>
        <v>38008</v>
      </c>
      <c r="E69" s="40" t="str">
        <f>'FR1'!D58</f>
        <v>Male</v>
      </c>
      <c r="F69" s="31" t="e">
        <f ca="1">_xludf.IMAGE(SUBSTITUTE(SUBSTITUTE('FR1'!F51, "/open?id=", "/uc?export=view&amp;id="), "drive.google.com/file/d/", "drive.google.com/uc?export=view&amp;id="))</f>
        <v>#NAME?</v>
      </c>
      <c r="G69" s="40" t="s">
        <v>27</v>
      </c>
      <c r="H69" s="40" t="str">
        <f>'FR1'!G58</f>
        <v>Grade E</v>
      </c>
      <c r="I69" s="41" t="str">
        <f>'FR1'!H58</f>
        <v>070471510</v>
      </c>
      <c r="J69" s="42" t="str">
        <f>'FR1'!I58</f>
        <v>Cambodia Academy of Digital Technology</v>
      </c>
      <c r="K69" s="42" t="str">
        <f>'FR1'!J58</f>
        <v>Second Year</v>
      </c>
      <c r="L69" s="42" t="str">
        <f>'FR1'!K58</f>
        <v>Less than 3 months</v>
      </c>
      <c r="M69" s="42" t="str">
        <f>'FR1'!L58</f>
        <v>Weekday - Morning ( 8:00 AM - 12:00 PM )</v>
      </c>
      <c r="N69" s="48">
        <f>'FR1'!M186</f>
        <v>0</v>
      </c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</row>
    <row r="70" spans="1:27" ht="13.2">
      <c r="A70" s="36">
        <f>'FR1'!A59</f>
        <v>45284.560055011578</v>
      </c>
      <c r="B70" s="47" t="str">
        <f>'FR1'!B59</f>
        <v>លុយ កាន្និកា</v>
      </c>
      <c r="C70" s="38" t="str">
        <f>'FR1'!C59</f>
        <v xml:space="preserve">Luy Kanika </v>
      </c>
      <c r="D70" s="39">
        <f>'FR1'!N59</f>
        <v>37867</v>
      </c>
      <c r="E70" s="40" t="str">
        <f>'FR1'!D59</f>
        <v>Female</v>
      </c>
      <c r="F70" s="31" t="e">
        <f ca="1">_xludf.IMAGE(SUBSTITUTE(SUBSTITUTE('FR1'!F52, "/open?id=", "/uc?export=view&amp;id="), "drive.google.com/file/d/", "drive.google.com/uc?export=view&amp;id="))</f>
        <v>#NAME?</v>
      </c>
      <c r="G70" s="40" t="s">
        <v>27</v>
      </c>
      <c r="H70" s="40" t="str">
        <f>'FR1'!G59</f>
        <v>Grade E</v>
      </c>
      <c r="I70" s="41" t="str">
        <f>'FR1'!H59</f>
        <v>012262814</v>
      </c>
      <c r="J70" s="42" t="str">
        <f>'FR1'!I59</f>
        <v>Royal University of Phnom Penh</v>
      </c>
      <c r="K70" s="42" t="str">
        <f>'FR1'!J59</f>
        <v>Third Year</v>
      </c>
      <c r="L70" s="42" t="str">
        <f>'FR1'!K59</f>
        <v>More than 1 year</v>
      </c>
      <c r="M70" s="42" t="str">
        <f>'FR1'!L59</f>
        <v>Weekday - Morning ( 8:00 AM - 12:00 PM )</v>
      </c>
      <c r="N70" s="48">
        <f>'FR1'!M187</f>
        <v>0</v>
      </c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</row>
    <row r="71" spans="1:27" ht="13.2">
      <c r="A71" s="36">
        <f>'FR1'!A60</f>
        <v>45284.578096979167</v>
      </c>
      <c r="B71" s="47" t="str">
        <f>'FR1'!B60</f>
        <v>គ្រី សុនីតា</v>
      </c>
      <c r="C71" s="38" t="str">
        <f>'FR1'!C60</f>
        <v xml:space="preserve">KRY SONITA </v>
      </c>
      <c r="D71" s="39">
        <f>'FR1'!N60</f>
        <v>38095</v>
      </c>
      <c r="E71" s="40" t="str">
        <f>'FR1'!D60</f>
        <v>Female</v>
      </c>
      <c r="F71" s="31" t="e">
        <f ca="1">_xludf.IMAGE(SUBSTITUTE(SUBSTITUTE('FR1'!F53, "/open?id=", "/uc?export=view&amp;id="), "drive.google.com/file/d/", "drive.google.com/uc?export=view&amp;id="))</f>
        <v>#NAME?</v>
      </c>
      <c r="G71" s="40" t="s">
        <v>27</v>
      </c>
      <c r="H71" s="40" t="str">
        <f>'FR1'!G60</f>
        <v>Grade D</v>
      </c>
      <c r="I71" s="41" t="str">
        <f>'FR1'!H60</f>
        <v>0968189261</v>
      </c>
      <c r="J71" s="42" t="str">
        <f>'FR1'!I60</f>
        <v>Royal University of Phnom Penh</v>
      </c>
      <c r="K71" s="42" t="str">
        <f>'FR1'!J60</f>
        <v>Third Year</v>
      </c>
      <c r="L71" s="42" t="str">
        <f>'FR1'!K60</f>
        <v>More than 1 year</v>
      </c>
      <c r="M71" s="42" t="str">
        <f>'FR1'!L60</f>
        <v>Weekday - Afternoon ( 1:30 PM - 5:30 PM )</v>
      </c>
      <c r="N71" s="48">
        <f>'FR1'!M188</f>
        <v>0</v>
      </c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</row>
    <row r="72" spans="1:27" ht="13.2">
      <c r="A72" s="26">
        <f>'FR1'!A61</f>
        <v>45284.610456840281</v>
      </c>
      <c r="B72" s="46" t="str">
        <f>'FR1'!B61</f>
        <v>ឡុញ វិសាយ</v>
      </c>
      <c r="C72" s="28" t="str">
        <f>'FR1'!C61</f>
        <v>Lonh Visay</v>
      </c>
      <c r="D72" s="29">
        <f>'FR1'!N61</f>
        <v>38302</v>
      </c>
      <c r="E72" s="30" t="str">
        <f>'FR1'!D61</f>
        <v>Male</v>
      </c>
      <c r="F72" s="31" t="e">
        <f ca="1">_xludf.IMAGE(SUBSTITUTE(SUBSTITUTE('FR1'!F54, "/open?id=", "/uc?export=view&amp;id="), "drive.google.com/file/d/", "drive.google.com/uc?export=view&amp;id="))</f>
        <v>#NAME?</v>
      </c>
      <c r="G72" s="51" t="s">
        <v>35</v>
      </c>
      <c r="H72" s="30" t="str">
        <f>'FR1'!G61</f>
        <v>Grade B</v>
      </c>
      <c r="I72" s="32" t="str">
        <f>'FR1'!H61</f>
        <v>0967531311</v>
      </c>
      <c r="J72" s="33" t="str">
        <f>'FR1'!I61</f>
        <v>Royal University of Phnom Penh</v>
      </c>
      <c r="K72" s="33" t="str">
        <f>'FR1'!J61</f>
        <v>Third Year</v>
      </c>
      <c r="L72" s="33" t="str">
        <f>'FR1'!K61</f>
        <v>More than 1 year</v>
      </c>
      <c r="M72" s="33" t="str">
        <f>'FR1'!L61</f>
        <v>Weekday - Morning ( 8:00 AM - 12:00 PM )</v>
      </c>
      <c r="N72" s="49">
        <f>'FR1'!M189</f>
        <v>0</v>
      </c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spans="1:27" ht="13.2">
      <c r="A73" s="26">
        <f>'FR1'!A62</f>
        <v>45284.665406712964</v>
      </c>
      <c r="B73" s="46" t="str">
        <f>'FR1'!B62</f>
        <v>សុខា សាវុទ្ទី</v>
      </c>
      <c r="C73" s="28" t="str">
        <f>'FR1'!C62</f>
        <v xml:space="preserve">SOKHA SAVUTHY </v>
      </c>
      <c r="D73" s="29">
        <f>'FR1'!N62</f>
        <v>37712</v>
      </c>
      <c r="E73" s="30" t="str">
        <f>'FR1'!D62</f>
        <v>Male</v>
      </c>
      <c r="F73" s="31" t="e">
        <f ca="1">_xludf.IMAGE(SUBSTITUTE(SUBSTITUTE('FR1'!F55, "/open?id=", "/uc?export=view&amp;id="), "drive.google.com/file/d/", "drive.google.com/uc?export=view&amp;id="))</f>
        <v>#NAME?</v>
      </c>
      <c r="G73" s="51" t="s">
        <v>35</v>
      </c>
      <c r="H73" s="30" t="str">
        <f>'FR1'!G62</f>
        <v>Grade E</v>
      </c>
      <c r="I73" s="32" t="str">
        <f>'FR1'!H62</f>
        <v>081982863</v>
      </c>
      <c r="J73" s="33" t="str">
        <f>'FR1'!I62</f>
        <v>Royal University of Phnom Penh</v>
      </c>
      <c r="K73" s="33" t="str">
        <f>'FR1'!J62</f>
        <v>Third Year</v>
      </c>
      <c r="L73" s="33" t="str">
        <f>'FR1'!K62</f>
        <v>Less than 6 months</v>
      </c>
      <c r="M73" s="33" t="str">
        <f>'FR1'!L62</f>
        <v>Weekday - Morning ( 8:00 AM - 12:00 PM )</v>
      </c>
      <c r="N73" s="49">
        <f>'FR1'!M190</f>
        <v>0</v>
      </c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spans="1:27" ht="13.2">
      <c r="A74" s="36">
        <f>'FR1'!A63</f>
        <v>45285.357882557873</v>
      </c>
      <c r="B74" s="47" t="str">
        <f>'FR1'!B63</f>
        <v>ហោ រដ្ឋា</v>
      </c>
      <c r="C74" s="38" t="str">
        <f>'FR1'!C63</f>
        <v>HOR RATHA</v>
      </c>
      <c r="D74" s="39">
        <f>'FR1'!N63</f>
        <v>38096</v>
      </c>
      <c r="E74" s="40" t="str">
        <f>'FR1'!D63</f>
        <v>Male</v>
      </c>
      <c r="F74" s="31" t="e">
        <f ca="1">_xludf.IMAGE(SUBSTITUTE(SUBSTITUTE('FR1'!F56, "/open?id=", "/uc?export=view&amp;id="), "drive.google.com/file/d/", "drive.google.com/uc?export=view&amp;id="))</f>
        <v>#NAME?</v>
      </c>
      <c r="G74" s="40" t="s">
        <v>27</v>
      </c>
      <c r="H74" s="40" t="str">
        <f>'FR1'!G63</f>
        <v>Grade D</v>
      </c>
      <c r="I74" s="41" t="str">
        <f>'FR1'!H63</f>
        <v>0976550829</v>
      </c>
      <c r="J74" s="42" t="str">
        <f>'FR1'!I63</f>
        <v>Asia Euro University</v>
      </c>
      <c r="K74" s="42" t="str">
        <f>'FR1'!J63</f>
        <v>Second Year</v>
      </c>
      <c r="L74" s="42" t="str">
        <f>'FR1'!K63</f>
        <v>Less than 12 months</v>
      </c>
      <c r="M74" s="42" t="str">
        <f>'FR1'!L63</f>
        <v>Weekday - Afternoon ( 1:30 PM - 5:30 PM )</v>
      </c>
      <c r="N74" s="48">
        <f>'FR1'!M191</f>
        <v>0</v>
      </c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</row>
    <row r="75" spans="1:27" ht="13.2">
      <c r="A75" s="36">
        <f>'FR1'!A64</f>
        <v>45285.390337511577</v>
      </c>
      <c r="B75" s="47" t="str">
        <f>'FR1'!B64</f>
        <v>ឡេង បញ្ញា</v>
      </c>
      <c r="C75" s="38" t="str">
        <f>'FR1'!C64</f>
        <v>Leng panha</v>
      </c>
      <c r="D75" s="39">
        <f>'FR1'!N64</f>
        <v>38177</v>
      </c>
      <c r="E75" s="40" t="str">
        <f>'FR1'!D64</f>
        <v>Female</v>
      </c>
      <c r="F75" s="31" t="e">
        <f ca="1">_xludf.IMAGE(SUBSTITUTE(SUBSTITUTE('FR1'!F57, "/open?id=", "/uc?export=view&amp;id="), "drive.google.com/file/d/", "drive.google.com/uc?export=view&amp;id="))</f>
        <v>#NAME?</v>
      </c>
      <c r="G75" s="40" t="s">
        <v>27</v>
      </c>
      <c r="H75" s="40" t="str">
        <f>'FR1'!G64</f>
        <v>Grade C</v>
      </c>
      <c r="I75" s="41" t="str">
        <f>'FR1'!H64</f>
        <v>0974821711</v>
      </c>
      <c r="J75" s="42" t="str">
        <f>'FR1'!I64</f>
        <v>Royal University of Phnom Penh</v>
      </c>
      <c r="K75" s="42" t="str">
        <f>'FR1'!J64</f>
        <v>Third Year</v>
      </c>
      <c r="L75" s="42" t="str">
        <f>'FR1'!K64</f>
        <v>3 year</v>
      </c>
      <c r="M75" s="42" t="str">
        <f>'FR1'!L64</f>
        <v>Weekday - Afternoon ( 1:30 PM - 5:30 PM )</v>
      </c>
      <c r="N75" s="48">
        <f>'FR1'!M192</f>
        <v>0</v>
      </c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</row>
    <row r="76" spans="1:27" ht="13.2">
      <c r="A76" s="36">
        <f>'FR1'!A65</f>
        <v>45285.836455312499</v>
      </c>
      <c r="B76" s="47" t="str">
        <f>'FR1'!B65</f>
        <v>សុខ វណ្ណ</v>
      </c>
      <c r="C76" s="38" t="str">
        <f>'FR1'!C65</f>
        <v>SOK VAN</v>
      </c>
      <c r="D76" s="39">
        <f>'FR1'!N65</f>
        <v>37861</v>
      </c>
      <c r="E76" s="40" t="str">
        <f>'FR1'!D65</f>
        <v>Male</v>
      </c>
      <c r="F76" s="31" t="e">
        <f ca="1">_xludf.IMAGE(SUBSTITUTE(SUBSTITUTE('FR1'!F58, "/open?id=", "/uc?export=view&amp;id="), "drive.google.com/file/d/", "drive.google.com/uc?export=view&amp;id="))</f>
        <v>#NAME?</v>
      </c>
      <c r="G76" s="40" t="s">
        <v>27</v>
      </c>
      <c r="H76" s="40" t="str">
        <f>'FR1'!G65</f>
        <v>Grade C</v>
      </c>
      <c r="I76" s="41" t="str">
        <f>'FR1'!H65</f>
        <v>067780591</v>
      </c>
      <c r="J76" s="42" t="str">
        <f>'FR1'!I65</f>
        <v>Royal University of Phnom Penh</v>
      </c>
      <c r="K76" s="42" t="str">
        <f>'FR1'!J65</f>
        <v>Third Year</v>
      </c>
      <c r="L76" s="42" t="str">
        <f>'FR1'!K65</f>
        <v>More than 1 year</v>
      </c>
      <c r="M76" s="42" t="str">
        <f>'FR1'!L65</f>
        <v>Weekday - Morning ( 8:00 AM - 12:00 PM )</v>
      </c>
      <c r="N76" s="48">
        <f>'FR1'!M193</f>
        <v>0</v>
      </c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</row>
    <row r="77" spans="1:27" ht="13.2">
      <c r="A77" s="26">
        <f>'FR1'!A66</f>
        <v>45288.952246423607</v>
      </c>
      <c r="B77" s="46" t="str">
        <f>'FR1'!B66</f>
        <v>អែ៑ល ចាន់រ៉ា</v>
      </c>
      <c r="C77" s="28" t="str">
        <f>'FR1'!C66</f>
        <v>El Chanra</v>
      </c>
      <c r="D77" s="29">
        <f>'FR1'!N66</f>
        <v>37391</v>
      </c>
      <c r="E77" s="30" t="str">
        <f>'FR1'!D66</f>
        <v>Male</v>
      </c>
      <c r="F77" s="31" t="e">
        <f ca="1">_xludf.IMAGE(SUBSTITUTE(SUBSTITUTE('FR1'!F59, "/open?id=", "/uc?export=view&amp;id="), "drive.google.com/file/d/", "drive.google.com/uc?export=view&amp;id="))</f>
        <v>#NAME?</v>
      </c>
      <c r="G77" s="30" t="s">
        <v>35</v>
      </c>
      <c r="H77" s="30" t="str">
        <f>'FR1'!G66</f>
        <v>Grade E</v>
      </c>
      <c r="I77" s="32" t="str">
        <f>'FR1'!H66</f>
        <v>0965753997</v>
      </c>
      <c r="J77" s="33" t="str">
        <f>'FR1'!I66</f>
        <v>Asia Euro University</v>
      </c>
      <c r="K77" s="33" t="str">
        <f>'FR1'!J66</f>
        <v>Second Year</v>
      </c>
      <c r="L77" s="33" t="str">
        <f>'FR1'!K66</f>
        <v>Less than 6 months</v>
      </c>
      <c r="M77" s="33" t="str">
        <f>'FR1'!L66</f>
        <v>Weekday - Afternoon ( 1:30 PM - 5:30 PM )</v>
      </c>
      <c r="N77" s="49">
        <f>'FR1'!M194</f>
        <v>0</v>
      </c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 spans="1:27" ht="13.2">
      <c r="A78" s="36">
        <f>'FR1'!A69</f>
        <v>45290.50078180556</v>
      </c>
      <c r="B78" s="47" t="str">
        <f>'FR1'!B69</f>
        <v>ហេង វត្តី</v>
      </c>
      <c r="C78" s="38" t="str">
        <f>'FR1'!C69</f>
        <v>Heng Vattey</v>
      </c>
      <c r="D78" s="39">
        <f>'FR1'!N69</f>
        <v>38449</v>
      </c>
      <c r="E78" s="40" t="str">
        <f>'FR1'!D69</f>
        <v>Female</v>
      </c>
      <c r="F78" s="31" t="e">
        <f ca="1">_xludf.IMAGE(SUBSTITUTE(SUBSTITUTE('FR1'!F60, "/open?id=", "/uc?export=view&amp;id="), "drive.google.com/file/d/", "drive.google.com/uc?export=view&amp;id="))</f>
        <v>#NAME?</v>
      </c>
      <c r="G78" s="40" t="s">
        <v>27</v>
      </c>
      <c r="H78" s="40" t="str">
        <f>'FR1'!G69</f>
        <v>Grade B</v>
      </c>
      <c r="I78" s="41" t="str">
        <f>'FR1'!H69</f>
        <v>0888071405</v>
      </c>
      <c r="J78" s="42" t="str">
        <f>'FR1'!I69</f>
        <v>Royal University of Phnom Penh</v>
      </c>
      <c r="K78" s="42" t="str">
        <f>'FR1'!J69</f>
        <v>Second Year</v>
      </c>
      <c r="L78" s="42" t="str">
        <f>'FR1'!K69</f>
        <v>More than 1 year</v>
      </c>
      <c r="M78" s="42" t="str">
        <f>'FR1'!L69</f>
        <v>Weekday - Morning ( 8:00 AM - 12:00 PM )</v>
      </c>
      <c r="N78" s="48">
        <f>'FR1'!M197</f>
        <v>0</v>
      </c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</row>
    <row r="79" spans="1:27" ht="13.2">
      <c r="A79" s="36">
        <f>'FR1'!A70</f>
        <v>45290.525339074069</v>
      </c>
      <c r="B79" s="47" t="str">
        <f>'FR1'!B70</f>
        <v>សេង ចន្ទ័ធា</v>
      </c>
      <c r="C79" s="38" t="str">
        <f>'FR1'!C70</f>
        <v xml:space="preserve">Seng chanthea </v>
      </c>
      <c r="D79" s="39">
        <f>'FR1'!N70</f>
        <v>38432</v>
      </c>
      <c r="E79" s="40" t="str">
        <f>'FR1'!D70</f>
        <v>Male</v>
      </c>
      <c r="F79" s="31" t="e">
        <f ca="1">_xludf.IMAGE(SUBSTITUTE(SUBSTITUTE('FR1'!F61, "/open?id=", "/uc?export=view&amp;id="), "drive.google.com/file/d/", "drive.google.com/uc?export=view&amp;id="))</f>
        <v>#NAME?</v>
      </c>
      <c r="G79" s="40" t="s">
        <v>27</v>
      </c>
      <c r="H79" s="40" t="str">
        <f>'FR1'!G70</f>
        <v>Grade B</v>
      </c>
      <c r="I79" s="41" t="str">
        <f>'FR1'!H70</f>
        <v>061843567</v>
      </c>
      <c r="J79" s="42" t="str">
        <f>'FR1'!I70</f>
        <v>Royal University of Phnom Penh</v>
      </c>
      <c r="K79" s="42" t="str">
        <f>'FR1'!J70</f>
        <v>Second Year</v>
      </c>
      <c r="L79" s="42" t="str">
        <f>'FR1'!K70</f>
        <v>Less than 12 months</v>
      </c>
      <c r="M79" s="42" t="str">
        <f>'FR1'!L70</f>
        <v>Weekday - Afternoon ( 1:30 PM - 5:30 PM )</v>
      </c>
      <c r="N79" s="48">
        <f>'FR1'!M198</f>
        <v>0</v>
      </c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</row>
    <row r="80" spans="1:27" ht="13.2">
      <c r="A80" s="36">
        <f>'FR1'!A71</f>
        <v>45292.816717974536</v>
      </c>
      <c r="B80" s="47" t="str">
        <f>'FR1'!B71</f>
        <v>ភឿន រ៉ាវី</v>
      </c>
      <c r="C80" s="38" t="str">
        <f>'FR1'!C71</f>
        <v>PHOEUN RAVY</v>
      </c>
      <c r="D80" s="39">
        <f>'FR1'!N71</f>
        <v>33760</v>
      </c>
      <c r="E80" s="40" t="str">
        <f>'FR1'!D71</f>
        <v>Male</v>
      </c>
      <c r="F80" s="31" t="e">
        <f ca="1">_xludf.IMAGE(SUBSTITUTE(SUBSTITUTE('FR1'!F62, "/open?id=", "/uc?export=view&amp;id="), "drive.google.com/file/d/", "drive.google.com/uc?export=view&amp;id="))</f>
        <v>#NAME?</v>
      </c>
      <c r="G80" s="52" t="s">
        <v>38</v>
      </c>
      <c r="H80" s="40" t="str">
        <f>'FR1'!G71</f>
        <v>fall exam</v>
      </c>
      <c r="I80" s="41" t="str">
        <f>'FR1'!H71</f>
        <v>0882878890</v>
      </c>
      <c r="J80" s="42" t="str">
        <f>'FR1'!I71</f>
        <v xml:space="preserve">ppi institute </v>
      </c>
      <c r="K80" s="42" t="str">
        <f>'FR1'!J71</f>
        <v>Fourth Year</v>
      </c>
      <c r="L80" s="42" t="str">
        <f>'FR1'!K71</f>
        <v>More than 1 year</v>
      </c>
      <c r="M80" s="42" t="str">
        <f>'FR1'!L71</f>
        <v>Weekday - Morning ( 8:00 AM - 12:00 PM )</v>
      </c>
      <c r="N80" s="48">
        <f>'FR1'!M199</f>
        <v>0</v>
      </c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</row>
    <row r="81" spans="1:27" ht="13.2">
      <c r="A81" s="36">
        <f>'FR1'!A72</f>
        <v>45296.512969282412</v>
      </c>
      <c r="B81" s="47" t="str">
        <f>'FR1'!B72</f>
        <v>អឿន សុវណ្ណមុនី</v>
      </c>
      <c r="C81" s="38" t="str">
        <f>'FR1'!C72</f>
        <v xml:space="preserve">OEURN SOVANMONY </v>
      </c>
      <c r="D81" s="39">
        <f>'FR1'!N72</f>
        <v>38336</v>
      </c>
      <c r="E81" s="40" t="str">
        <f>'FR1'!D72</f>
        <v>Male</v>
      </c>
      <c r="F81" s="31" t="e">
        <f ca="1">_xludf.IMAGE(SUBSTITUTE(SUBSTITUTE('FR1'!F63, "/open?id=", "/uc?export=view&amp;id="), "drive.google.com/file/d/", "drive.google.com/uc?export=view&amp;id="))</f>
        <v>#NAME?</v>
      </c>
      <c r="G81" s="40" t="s">
        <v>27</v>
      </c>
      <c r="H81" s="40" t="str">
        <f>'FR1'!G72</f>
        <v>F</v>
      </c>
      <c r="I81" s="41" t="str">
        <f>'FR1'!H72</f>
        <v>0969431568</v>
      </c>
      <c r="J81" s="42" t="str">
        <f>'FR1'!I72</f>
        <v>Setec Institute</v>
      </c>
      <c r="K81" s="42" t="str">
        <f>'FR1'!J72</f>
        <v>First Year</v>
      </c>
      <c r="L81" s="42" t="str">
        <f>'FR1'!K72</f>
        <v xml:space="preserve">Never but interested </v>
      </c>
      <c r="M81" s="42" t="str">
        <f>'FR1'!L72</f>
        <v>Weekday - Afternoon ( 1:30 PM - 5:30 PM )</v>
      </c>
      <c r="N81" s="48">
        <f>'FR1'!M200</f>
        <v>0</v>
      </c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</row>
    <row r="82" spans="1:27" ht="13.2">
      <c r="A82" s="36">
        <f>'FR1'!A73</f>
        <v>45297.549707905091</v>
      </c>
      <c r="B82" s="47" t="str">
        <f>'FR1'!B73</f>
        <v>ណំ ពន្លឺ</v>
      </c>
      <c r="C82" s="38" t="str">
        <f>'FR1'!C73</f>
        <v>NAM PONLEU</v>
      </c>
      <c r="D82" s="39">
        <f>'FR1'!N73</f>
        <v>37638</v>
      </c>
      <c r="E82" s="40" t="str">
        <f>'FR1'!D73</f>
        <v>Male</v>
      </c>
      <c r="F82" s="31" t="e">
        <f ca="1">_xludf.IMAGE(SUBSTITUTE(SUBSTITUTE('FR1'!F64, "/open?id=", "/uc?export=view&amp;id="), "drive.google.com/file/d/", "drive.google.com/uc?export=view&amp;id="))</f>
        <v>#NAME?</v>
      </c>
      <c r="G82" s="40" t="s">
        <v>27</v>
      </c>
      <c r="H82" s="40" t="str">
        <f>'FR1'!G73</f>
        <v>Grade C</v>
      </c>
      <c r="I82" s="41" t="str">
        <f>'FR1'!H73</f>
        <v>0885361200</v>
      </c>
      <c r="J82" s="42" t="str">
        <f>'FR1'!I73</f>
        <v>Royal University of Phnom Penh</v>
      </c>
      <c r="K82" s="42" t="str">
        <f>'FR1'!J73</f>
        <v>Second Year</v>
      </c>
      <c r="L82" s="42" t="str">
        <f>'FR1'!K73</f>
        <v>Less than 12 months</v>
      </c>
      <c r="M82" s="42" t="str">
        <f>'FR1'!L73</f>
        <v>Weekday - Morning ( 8:00 AM - 12:00 PM )</v>
      </c>
      <c r="N82" s="48">
        <f>'FR1'!M201</f>
        <v>0</v>
      </c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</row>
    <row r="83" spans="1:27" ht="13.2">
      <c r="A83" s="36">
        <f>'FR1'!A74</f>
        <v>45298.727284849534</v>
      </c>
      <c r="B83" s="47" t="str">
        <f>'FR1'!B74</f>
        <v>ជន ធារិត</v>
      </c>
      <c r="C83" s="38" t="str">
        <f>'FR1'!C74</f>
        <v>Jun Thearith</v>
      </c>
      <c r="D83" s="39">
        <f>'FR1'!N74</f>
        <v>36326</v>
      </c>
      <c r="E83" s="40" t="str">
        <f>'FR1'!D74</f>
        <v>Male</v>
      </c>
      <c r="F83" s="31" t="e">
        <f ca="1">_xludf.IMAGE(SUBSTITUTE(SUBSTITUTE('FR1'!F65, "/open?id=", "/uc?export=view&amp;id="), "drive.google.com/file/d/", "drive.google.com/uc?export=view&amp;id="))</f>
        <v>#NAME?</v>
      </c>
      <c r="G83" s="40" t="s">
        <v>27</v>
      </c>
      <c r="H83" s="40" t="str">
        <f>'FR1'!G74</f>
        <v>Grade E</v>
      </c>
      <c r="I83" s="41" t="str">
        <f>'FR1'!H74</f>
        <v>070859271</v>
      </c>
      <c r="J83" s="42" t="str">
        <f>'FR1'!I74</f>
        <v>Royal University of Phnom Penh</v>
      </c>
      <c r="K83" s="42" t="str">
        <f>'FR1'!J74</f>
        <v>Graduated</v>
      </c>
      <c r="L83" s="42" t="str">
        <f>'FR1'!K74</f>
        <v>More than 1 year</v>
      </c>
      <c r="M83" s="42" t="str">
        <f>'FR1'!L74</f>
        <v>Weekday - Afternoon ( 1:30 PM - 5:30 PM )</v>
      </c>
      <c r="N83" s="48">
        <f>'FR1'!M202</f>
        <v>0</v>
      </c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</row>
    <row r="84" spans="1:27" ht="13.2">
      <c r="A84" s="36">
        <f>'FR1'!A75</f>
        <v>45299.388508125005</v>
      </c>
      <c r="B84" s="47" t="str">
        <f>'FR1'!B75</f>
        <v>សំ រដ្ឋា</v>
      </c>
      <c r="C84" s="38" t="str">
        <f>'FR1'!C75</f>
        <v>Sam Rotha</v>
      </c>
      <c r="D84" s="39">
        <f>'FR1'!N75</f>
        <v>37923</v>
      </c>
      <c r="E84" s="40" t="str">
        <f>'FR1'!D75</f>
        <v>Female</v>
      </c>
      <c r="F84" s="31" t="e">
        <f ca="1">_xludf.IMAGE(SUBSTITUTE(SUBSTITUTE('FR1'!F66, "/open?id=", "/uc?export=view&amp;id="), "drive.google.com/file/d/", "drive.google.com/uc?export=view&amp;id="))</f>
        <v>#NAME?</v>
      </c>
      <c r="G84" s="40" t="s">
        <v>27</v>
      </c>
      <c r="H84" s="40" t="str">
        <f>'FR1'!G75</f>
        <v>Grade A</v>
      </c>
      <c r="I84" s="41" t="str">
        <f>'FR1'!H75</f>
        <v>012475030</v>
      </c>
      <c r="J84" s="42" t="str">
        <f>'FR1'!I75</f>
        <v>Royal University of Phnom Penh</v>
      </c>
      <c r="K84" s="42" t="str">
        <f>'FR1'!J75</f>
        <v>Second Year</v>
      </c>
      <c r="L84" s="42" t="str">
        <f>'FR1'!K75</f>
        <v>More than 1 year</v>
      </c>
      <c r="M84" s="42" t="str">
        <f>'FR1'!L75</f>
        <v>Weekday - Afternoon ( 1:30 PM - 5:30 PM )</v>
      </c>
      <c r="N84" s="48">
        <f>'FR1'!M203</f>
        <v>0</v>
      </c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</row>
    <row r="85" spans="1:27" ht="13.2">
      <c r="A85" s="36">
        <f>'FR1'!A76</f>
        <v>45299.399306446758</v>
      </c>
      <c r="B85" s="47" t="str">
        <f>'FR1'!B76</f>
        <v>ប៉ាង​ ស៊ួហ៊ា</v>
      </c>
      <c r="C85" s="38" t="str">
        <f>'FR1'!C76</f>
        <v>Pang Souhea</v>
      </c>
      <c r="D85" s="39">
        <f>'FR1'!N76</f>
        <v>37026</v>
      </c>
      <c r="E85" s="40" t="str">
        <f>'FR1'!D76</f>
        <v>Female</v>
      </c>
      <c r="F85" s="31" t="e">
        <f ca="1">_xludf.IMAGE(SUBSTITUTE(SUBSTITUTE('FR1'!F67, "/open?id=", "/uc?export=view&amp;id="), "drive.google.com/file/d/", "drive.google.com/uc?export=view&amp;id="))</f>
        <v>#NAME?</v>
      </c>
      <c r="G85" s="40" t="s">
        <v>27</v>
      </c>
      <c r="H85" s="40" t="str">
        <f>'FR1'!G76</f>
        <v>Grade Auto</v>
      </c>
      <c r="I85" s="41" t="str">
        <f>'FR1'!H76</f>
        <v>0966668655</v>
      </c>
      <c r="J85" s="42" t="str">
        <f>'FR1'!I76</f>
        <v>Royal University of Phnom Penh</v>
      </c>
      <c r="K85" s="42" t="str">
        <f>'FR1'!J76</f>
        <v>Fourth Year</v>
      </c>
      <c r="L85" s="42" t="str">
        <f>'FR1'!K76</f>
        <v>More than 1 year</v>
      </c>
      <c r="M85" s="42" t="str">
        <f>'FR1'!L76</f>
        <v>Weekday - Morning ( 8:00 AM - 12:00 PM )</v>
      </c>
      <c r="N85" s="48">
        <f>'FR1'!M204</f>
        <v>0</v>
      </c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</row>
    <row r="86" spans="1:27" ht="13.2">
      <c r="A86" s="36">
        <f>'FR1'!A77</f>
        <v>45299.604762777773</v>
      </c>
      <c r="B86" s="47" t="str">
        <f>'FR1'!B77</f>
        <v>ជឿន ទ្រីយ៉ា</v>
      </c>
      <c r="C86" s="38" t="str">
        <f>'FR1'!C77</f>
        <v xml:space="preserve">Choeurn Triya </v>
      </c>
      <c r="D86" s="39">
        <f>'FR1'!N77</f>
        <v>37403</v>
      </c>
      <c r="E86" s="40" t="str">
        <f>'FR1'!D77</f>
        <v>Female</v>
      </c>
      <c r="F86" s="31" t="e">
        <f ca="1">_xludf.IMAGE(SUBSTITUTE(SUBSTITUTE('FR1'!F68, "/open?id=", "/uc?export=view&amp;id="), "drive.google.com/file/d/", "drive.google.com/uc?export=view&amp;id="))</f>
        <v>#NAME?</v>
      </c>
      <c r="G86" s="40" t="s">
        <v>27</v>
      </c>
      <c r="H86" s="40" t="str">
        <f>'FR1'!G77</f>
        <v>Grade Auto</v>
      </c>
      <c r="I86" s="41" t="str">
        <f>'FR1'!H77</f>
        <v>0962011756</v>
      </c>
      <c r="J86" s="42" t="str">
        <f>'FR1'!I77</f>
        <v>Royal University of Phnom Penh</v>
      </c>
      <c r="K86" s="42" t="str">
        <f>'FR1'!J77</f>
        <v>Third Year</v>
      </c>
      <c r="L86" s="42" t="str">
        <f>'FR1'!K77</f>
        <v>More than 1 year</v>
      </c>
      <c r="M86" s="42" t="str">
        <f>'FR1'!L77</f>
        <v>Weekday - Afternoon ( 1:30 PM - 5:30 PM )</v>
      </c>
      <c r="N86" s="48">
        <f>'FR1'!M205</f>
        <v>0</v>
      </c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</row>
    <row r="87" spans="1:27" ht="13.2">
      <c r="A87" s="36">
        <f>'FR1'!A78</f>
        <v>45299.824498125003</v>
      </c>
      <c r="B87" s="47" t="str">
        <f>'FR1'!B78</f>
        <v>ហុង ស្រី​នាង</v>
      </c>
      <c r="C87" s="38" t="str">
        <f>'FR1'!C78</f>
        <v>Hong Sreyneang</v>
      </c>
      <c r="D87" s="39">
        <f>'FR1'!N78</f>
        <v>37923</v>
      </c>
      <c r="E87" s="40" t="str">
        <f>'FR1'!D78</f>
        <v>Female</v>
      </c>
      <c r="F87" s="31" t="e">
        <f ca="1">_xludf.IMAGE(SUBSTITUTE(SUBSTITUTE('FR1'!F69, "/open?id=", "/uc?export=view&amp;id="), "drive.google.com/file/d/", "drive.google.com/uc?export=view&amp;id="))</f>
        <v>#NAME?</v>
      </c>
      <c r="G87" s="40" t="s">
        <v>27</v>
      </c>
      <c r="H87" s="40" t="str">
        <f>'FR1'!G78</f>
        <v>Grade B</v>
      </c>
      <c r="I87" s="41" t="str">
        <f>'FR1'!H78</f>
        <v>093 520 619</v>
      </c>
      <c r="J87" s="42" t="str">
        <f>'FR1'!I78</f>
        <v>Royal University of Phnom Penh</v>
      </c>
      <c r="K87" s="42" t="str">
        <f>'FR1'!J78</f>
        <v>Third Year</v>
      </c>
      <c r="L87" s="42" t="str">
        <f>'FR1'!K78</f>
        <v>More than 1 year</v>
      </c>
      <c r="M87" s="42" t="str">
        <f>'FR1'!L78</f>
        <v>Weekday - Morning ( 8:00 AM - 12:00 PM )</v>
      </c>
      <c r="N87" s="48">
        <f>'FR1'!M206</f>
        <v>0</v>
      </c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</row>
    <row r="88" spans="1:27" ht="13.2">
      <c r="A88" s="36">
        <f>'FR1'!A79</f>
        <v>45299.843900659718</v>
      </c>
      <c r="B88" s="47" t="str">
        <f>'FR1'!B79</f>
        <v>ណុប តុលា</v>
      </c>
      <c r="C88" s="38" t="str">
        <f>'FR1'!C79</f>
        <v>Nob Tola</v>
      </c>
      <c r="D88" s="39">
        <f>'FR1'!N79</f>
        <v>37716</v>
      </c>
      <c r="E88" s="40" t="str">
        <f>'FR1'!D79</f>
        <v>Male</v>
      </c>
      <c r="F88" s="31" t="e">
        <f ca="1">_xludf.IMAGE(SUBSTITUTE(SUBSTITUTE('FR1'!F70, "/open?id=", "/uc?export=view&amp;id="), "drive.google.com/file/d/", "drive.google.com/uc?export=view&amp;id="))</f>
        <v>#NAME?</v>
      </c>
      <c r="G88" s="40" t="s">
        <v>27</v>
      </c>
      <c r="H88" s="40" t="str">
        <f>'FR1'!G79</f>
        <v>Grade C</v>
      </c>
      <c r="I88" s="41" t="str">
        <f>'FR1'!H79</f>
        <v>0964612616</v>
      </c>
      <c r="J88" s="42" t="str">
        <f>'FR1'!I79</f>
        <v>Aceleda Institute of Business</v>
      </c>
      <c r="K88" s="42" t="str">
        <f>'FR1'!J79</f>
        <v>Second Year</v>
      </c>
      <c r="L88" s="42" t="str">
        <f>'FR1'!K79</f>
        <v>Less than 6 months</v>
      </c>
      <c r="M88" s="42" t="str">
        <f>'FR1'!L79</f>
        <v>Weekday - Morning ( 8:00 AM - 12:00 PM )</v>
      </c>
      <c r="N88" s="48">
        <f>'FR1'!M207</f>
        <v>0</v>
      </c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</row>
    <row r="89" spans="1:27" ht="13.2">
      <c r="A89" s="36">
        <f>'FR1'!A80</f>
        <v>45300.443754340275</v>
      </c>
      <c r="B89" s="47" t="str">
        <f>'FR1'!B80</f>
        <v>ភាព អភិរក្ស</v>
      </c>
      <c r="C89" s="38" t="str">
        <f>'FR1'!C80</f>
        <v>Pheap Apireak</v>
      </c>
      <c r="D89" s="39">
        <f>'FR1'!N80</f>
        <v>37716</v>
      </c>
      <c r="E89" s="40" t="str">
        <f>'FR1'!D80</f>
        <v>Male</v>
      </c>
      <c r="F89" s="31" t="e">
        <f ca="1">_xludf.IMAGE(SUBSTITUTE(SUBSTITUTE('FR1'!F71, "/open?id=", "/uc?export=view&amp;id="), "drive.google.com/file/d/", "drive.google.com/uc?export=view&amp;id="))</f>
        <v>#NAME?</v>
      </c>
      <c r="G89" s="40" t="s">
        <v>27</v>
      </c>
      <c r="H89" s="40" t="str">
        <f>'FR1'!G80</f>
        <v>Grade D</v>
      </c>
      <c r="I89" s="41" t="str">
        <f>'FR1'!H80</f>
        <v>069859556</v>
      </c>
      <c r="J89" s="42" t="str">
        <f>'FR1'!I80</f>
        <v>Setec Institute</v>
      </c>
      <c r="K89" s="42" t="str">
        <f>'FR1'!J80</f>
        <v>Second Year</v>
      </c>
      <c r="L89" s="42" t="str">
        <f>'FR1'!K80</f>
        <v>More than 1 year</v>
      </c>
      <c r="M89" s="42" t="str">
        <f>'FR1'!L80</f>
        <v>Weekday - Morning ( 8:00 AM - 12:00 PM )</v>
      </c>
      <c r="N89" s="48">
        <f>'FR1'!M208</f>
        <v>0</v>
      </c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</row>
    <row r="90" spans="1:27" ht="13.2">
      <c r="A90" s="36">
        <f>'FR1'!A81</f>
        <v>45300.586199212965</v>
      </c>
      <c r="B90" s="47" t="str">
        <f>'FR1'!B81</f>
        <v>បួរ សួស្ដី</v>
      </c>
      <c r="C90" s="38" t="str">
        <f>'FR1'!C81</f>
        <v>BOUR SUORCDEY</v>
      </c>
      <c r="D90" s="39">
        <f>'FR1'!N81</f>
        <v>37386</v>
      </c>
      <c r="E90" s="40" t="str">
        <f>'FR1'!D81</f>
        <v>Male</v>
      </c>
      <c r="F90" s="31" t="e">
        <f ca="1">_xludf.IMAGE(SUBSTITUTE(SUBSTITUTE('FR1'!F72, "/open?id=", "/uc?export=view&amp;id="), "drive.google.com/file/d/", "drive.google.com/uc?export=view&amp;id="))</f>
        <v>#NAME?</v>
      </c>
      <c r="G90" s="40" t="s">
        <v>27</v>
      </c>
      <c r="H90" s="40" t="str">
        <f>'FR1'!G81</f>
        <v>Grade Auto</v>
      </c>
      <c r="I90" s="41" t="str">
        <f>'FR1'!H81</f>
        <v>0963769248</v>
      </c>
      <c r="J90" s="42" t="str">
        <f>'FR1'!I81</f>
        <v>Royal University of Phnom Penh</v>
      </c>
      <c r="K90" s="42" t="str">
        <f>'FR1'!J81</f>
        <v>Fourth Year</v>
      </c>
      <c r="L90" s="42" t="str">
        <f>'FR1'!K81</f>
        <v>More than 1 year</v>
      </c>
      <c r="M90" s="42" t="str">
        <f>'FR1'!L81</f>
        <v>Weekday - Afternoon ( 1:30 PM - 5:30 PM )</v>
      </c>
      <c r="N90" s="48">
        <f>'FR1'!M209</f>
        <v>0</v>
      </c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</row>
    <row r="91" spans="1:27" ht="13.2">
      <c r="A91" s="36">
        <f>'FR1'!A82</f>
        <v>45301.302734583332</v>
      </c>
      <c r="B91" s="47" t="str">
        <f>'FR1'!B82</f>
        <v>មុំ រដ្ឋា</v>
      </c>
      <c r="C91" s="38" t="str">
        <f>'FR1'!C82</f>
        <v>Mom Rotha</v>
      </c>
      <c r="D91" s="39">
        <f>'FR1'!N82</f>
        <v>38333</v>
      </c>
      <c r="E91" s="40" t="str">
        <f>'FR1'!D82</f>
        <v>Female</v>
      </c>
      <c r="F91" s="31" t="e">
        <f ca="1">_xludf.IMAGE(SUBSTITUTE(SUBSTITUTE('FR1'!F73, "/open?id=", "/uc?export=view&amp;id="), "drive.google.com/file/d/", "drive.google.com/uc?export=view&amp;id="))</f>
        <v>#NAME?</v>
      </c>
      <c r="G91" s="40" t="s">
        <v>27</v>
      </c>
      <c r="H91" s="40" t="str">
        <f>'FR1'!G82</f>
        <v>Grade C</v>
      </c>
      <c r="I91" s="41" t="str">
        <f>'FR1'!H82</f>
        <v>0883062075</v>
      </c>
      <c r="J91" s="42" t="str">
        <f>'FR1'!I82</f>
        <v>The University of Cambodia</v>
      </c>
      <c r="K91" s="42" t="str">
        <f>'FR1'!J82</f>
        <v>First Year</v>
      </c>
      <c r="L91" s="42" t="str">
        <f>'FR1'!K82</f>
        <v>Less than 3 months</v>
      </c>
      <c r="M91" s="42" t="str">
        <f>'FR1'!L82</f>
        <v>Weekday - Afternoon ( 1:30 PM - 5:30 PM )</v>
      </c>
      <c r="N91" s="48">
        <f>'FR1'!M210</f>
        <v>0</v>
      </c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</row>
    <row r="92" spans="1:27" ht="13.2">
      <c r="A92" s="36">
        <f>'FR1'!A83</f>
        <v>45301.885731655093</v>
      </c>
      <c r="B92" s="47" t="str">
        <f>'FR1'!B83</f>
        <v>សយ ស្រីតី</v>
      </c>
      <c r="C92" s="38" t="str">
        <f>'FR1'!C83</f>
        <v>SOY STEYTEY</v>
      </c>
      <c r="D92" s="39">
        <f>'FR1'!N83</f>
        <v>38385</v>
      </c>
      <c r="E92" s="40" t="str">
        <f>'FR1'!D83</f>
        <v>Female</v>
      </c>
      <c r="F92" s="31" t="e">
        <f ca="1">_xludf.IMAGE(SUBSTITUTE(SUBSTITUTE('FR1'!F74, "/open?id=", "/uc?export=view&amp;id="), "drive.google.com/file/d/", "drive.google.com/uc?export=view&amp;id="))</f>
        <v>#NAME?</v>
      </c>
      <c r="G92" s="40" t="s">
        <v>27</v>
      </c>
      <c r="H92" s="40" t="str">
        <f>'FR1'!G83</f>
        <v>Grade D</v>
      </c>
      <c r="I92" s="41" t="str">
        <f>'FR1'!H83</f>
        <v>0962469346</v>
      </c>
      <c r="J92" s="42" t="str">
        <f>'FR1'!I83</f>
        <v>Royal University of Phnom Penh</v>
      </c>
      <c r="K92" s="42" t="str">
        <f>'FR1'!J83</f>
        <v>Third Year</v>
      </c>
      <c r="L92" s="42" t="str">
        <f>'FR1'!K83</f>
        <v>Less than 6 months</v>
      </c>
      <c r="M92" s="42" t="str">
        <f>'FR1'!L83</f>
        <v>Weekday - Afternoon ( 1:30 PM - 5:30 PM )</v>
      </c>
      <c r="N92" s="48">
        <f>'FR1'!M211</f>
        <v>0</v>
      </c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</row>
    <row r="93" spans="1:27" ht="13.2">
      <c r="A93" s="36">
        <f>'FR1'!A84</f>
        <v>45302.428951261572</v>
      </c>
      <c r="B93" s="47" t="str">
        <f>'FR1'!B84</f>
        <v>ខូ សូដានាថ</v>
      </c>
      <c r="C93" s="38" t="str">
        <f>'FR1'!C84</f>
        <v>Kho Sodaneath</v>
      </c>
      <c r="D93" s="39">
        <f>'FR1'!N84</f>
        <v>37685</v>
      </c>
      <c r="E93" s="40" t="str">
        <f>'FR1'!D84</f>
        <v>Female</v>
      </c>
      <c r="F93" s="31" t="e">
        <f ca="1">_xludf.IMAGE(SUBSTITUTE(SUBSTITUTE('FR1'!F75, "/open?id=", "/uc?export=view&amp;id="), "drive.google.com/file/d/", "drive.google.com/uc?export=view&amp;id="))</f>
        <v>#NAME?</v>
      </c>
      <c r="G93" s="40" t="s">
        <v>27</v>
      </c>
      <c r="H93" s="40" t="str">
        <f>'FR1'!G84</f>
        <v>Grade Auto</v>
      </c>
      <c r="I93" s="41" t="str">
        <f>'FR1'!H84</f>
        <v>078658635</v>
      </c>
      <c r="J93" s="42" t="str">
        <f>'FR1'!I84</f>
        <v>Royal University of Phnom Penh</v>
      </c>
      <c r="K93" s="42" t="str">
        <f>'FR1'!J84</f>
        <v>Fourth Year</v>
      </c>
      <c r="L93" s="42" t="str">
        <f>'FR1'!K84</f>
        <v>More than 1 year</v>
      </c>
      <c r="M93" s="42" t="str">
        <f>'FR1'!L84</f>
        <v>Weekday - Morning ( 8:00 AM - 12:00 PM )</v>
      </c>
      <c r="N93" s="48">
        <f>'FR1'!M212</f>
        <v>0</v>
      </c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</row>
    <row r="94" spans="1:27" ht="13.2">
      <c r="A94" s="36">
        <f>'FR1'!A85</f>
        <v>45302.467206064815</v>
      </c>
      <c r="B94" s="47" t="str">
        <f>'FR1'!B85</f>
        <v>មុំ រស្មី</v>
      </c>
      <c r="C94" s="38" t="str">
        <f>'FR1'!C85</f>
        <v xml:space="preserve">Mom Raksmey </v>
      </c>
      <c r="D94" s="39">
        <f>'FR1'!N85</f>
        <v>38317</v>
      </c>
      <c r="E94" s="40" t="str">
        <f>'FR1'!D85</f>
        <v>Female</v>
      </c>
      <c r="F94" s="31" t="e">
        <f ca="1">_xludf.IMAGE(SUBSTITUTE(SUBSTITUTE('FR1'!F76, "/open?id=", "/uc?export=view&amp;id="), "drive.google.com/file/d/", "drive.google.com/uc?export=view&amp;id="))</f>
        <v>#NAME?</v>
      </c>
      <c r="G94" s="40" t="s">
        <v>27</v>
      </c>
      <c r="H94" s="40" t="str">
        <f>'FR1'!G85</f>
        <v>Grade C</v>
      </c>
      <c r="I94" s="41" t="str">
        <f>'FR1'!H85</f>
        <v>081438933</v>
      </c>
      <c r="J94" s="42" t="str">
        <f>'FR1'!I85</f>
        <v>The University of Cambodia</v>
      </c>
      <c r="K94" s="42" t="str">
        <f>'FR1'!J85</f>
        <v>First Year</v>
      </c>
      <c r="L94" s="42" t="str">
        <f>'FR1'!K85</f>
        <v>Less than 3 months</v>
      </c>
      <c r="M94" s="42" t="str">
        <f>'FR1'!L85</f>
        <v>Weekday - Afternoon ( 1:30 PM - 5:30 PM )</v>
      </c>
      <c r="N94" s="48">
        <f>'FR1'!M213</f>
        <v>0</v>
      </c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</row>
    <row r="95" spans="1:27" ht="13.2">
      <c r="A95" s="36">
        <f>'FR1'!A86</f>
        <v>45302.631472245368</v>
      </c>
      <c r="B95" s="47" t="str">
        <f>'FR1'!B86</f>
        <v>យុយ​ បញ្ញារាជ្យ</v>
      </c>
      <c r="C95" s="38" t="str">
        <f>'FR1'!C86</f>
        <v>Yuy Panhareach</v>
      </c>
      <c r="D95" s="39">
        <f>'FR1'!N86</f>
        <v>36687</v>
      </c>
      <c r="E95" s="40" t="str">
        <f>'FR1'!D86</f>
        <v>Male</v>
      </c>
      <c r="F95" s="31" t="e">
        <f ca="1">_xludf.IMAGE(SUBSTITUTE(SUBSTITUTE('FR1'!F77, "/open?id=", "/uc?export=view&amp;id="), "drive.google.com/file/d/", "drive.google.com/uc?export=view&amp;id="))</f>
        <v>#NAME?</v>
      </c>
      <c r="G95" s="40" t="s">
        <v>27</v>
      </c>
      <c r="H95" s="40" t="str">
        <f>'FR1'!G86</f>
        <v>Grade Auto</v>
      </c>
      <c r="I95" s="41" t="str">
        <f>'FR1'!H86</f>
        <v>011507370</v>
      </c>
      <c r="J95" s="42" t="str">
        <f>'FR1'!I86</f>
        <v>Royal University of Phnom Penh</v>
      </c>
      <c r="K95" s="42" t="str">
        <f>'FR1'!J86</f>
        <v>Fourth Year</v>
      </c>
      <c r="L95" s="42" t="str">
        <f>'FR1'!K86</f>
        <v>More than 1 year</v>
      </c>
      <c r="M95" s="42" t="str">
        <f>'FR1'!L86</f>
        <v>Weekday - Afternoon ( 1:30 PM - 5:30 PM )</v>
      </c>
      <c r="N95" s="48">
        <f>'FR1'!M214</f>
        <v>0</v>
      </c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</row>
    <row r="96" spans="1:27" ht="13.2">
      <c r="A96" s="36">
        <f>'FR1'!A87</f>
        <v>45302.644598020837</v>
      </c>
      <c r="B96" s="47" t="str">
        <f>'FR1'!B87</f>
        <v>ទូច ម៉េងហាក់</v>
      </c>
      <c r="C96" s="38" t="str">
        <f>'FR1'!C87</f>
        <v>TOUCH MENGHAK</v>
      </c>
      <c r="D96" s="39">
        <f>'FR1'!N87</f>
        <v>38478</v>
      </c>
      <c r="E96" s="40" t="str">
        <f>'FR1'!D87</f>
        <v>Male</v>
      </c>
      <c r="F96" s="31" t="e">
        <f ca="1">_xludf.IMAGE(SUBSTITUTE(SUBSTITUTE('FR1'!F78, "/open?id=", "/uc?export=view&amp;id="), "drive.google.com/file/d/", "drive.google.com/uc?export=view&amp;id="))</f>
        <v>#NAME?</v>
      </c>
      <c r="G96" s="45" t="s">
        <v>37</v>
      </c>
      <c r="H96" s="40" t="str">
        <f>'FR1'!G87</f>
        <v>Grade C</v>
      </c>
      <c r="I96" s="41" t="str">
        <f>'FR1'!H87</f>
        <v>081894024</v>
      </c>
      <c r="J96" s="42" t="str">
        <f>'FR1'!I87</f>
        <v>Belti International University</v>
      </c>
      <c r="K96" s="42" t="str">
        <f>'FR1'!J87</f>
        <v>First Year</v>
      </c>
      <c r="L96" s="42" t="str">
        <f>'FR1'!K87</f>
        <v>Less than 6 months</v>
      </c>
      <c r="M96" s="42" t="str">
        <f>'FR1'!L87</f>
        <v>Weekday - Afternoon ( 1:30 PM - 5:30 PM )</v>
      </c>
      <c r="N96" s="48">
        <f>'FR1'!M215</f>
        <v>0</v>
      </c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</row>
    <row r="97" spans="1:27" ht="13.2">
      <c r="A97" s="36">
        <f>'FR1'!A88</f>
        <v>45302.763689236112</v>
      </c>
      <c r="B97" s="47" t="str">
        <f>'FR1'!B88</f>
        <v>យុទ្ធគង់សុយ៉ា</v>
      </c>
      <c r="C97" s="38" t="str">
        <f>'FR1'!C88</f>
        <v xml:space="preserve">Youth kongsoya </v>
      </c>
      <c r="D97" s="39">
        <f>'FR1'!N88</f>
        <v>38330</v>
      </c>
      <c r="E97" s="40" t="str">
        <f>'FR1'!D88</f>
        <v>Male</v>
      </c>
      <c r="F97" s="31" t="e">
        <f ca="1">_xludf.IMAGE(SUBSTITUTE(SUBSTITUTE('FR1'!F79, "/open?id=", "/uc?export=view&amp;id="), "drive.google.com/file/d/", "drive.google.com/uc?export=view&amp;id="))</f>
        <v>#NAME?</v>
      </c>
      <c r="G97" s="40" t="s">
        <v>27</v>
      </c>
      <c r="H97" s="40" t="str">
        <f>'FR1'!G88</f>
        <v>Grade E</v>
      </c>
      <c r="I97" s="41" t="str">
        <f>'FR1'!H88</f>
        <v>069224384(@YT kongsoya)</v>
      </c>
      <c r="J97" s="42" t="str">
        <f>'FR1'!I88</f>
        <v>The University of Cambodia</v>
      </c>
      <c r="K97" s="42" t="str">
        <f>'FR1'!J88</f>
        <v>Second Year</v>
      </c>
      <c r="L97" s="42" t="str">
        <f>'FR1'!K88</f>
        <v>More than 1 year</v>
      </c>
      <c r="M97" s="42" t="str">
        <f>'FR1'!L88</f>
        <v>Weekday - Morning ( 8:00 AM - 12:00 PM )</v>
      </c>
      <c r="N97" s="48">
        <f>'FR1'!M216</f>
        <v>0</v>
      </c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</row>
    <row r="98" spans="1:27" ht="13.2">
      <c r="A98" s="36">
        <f>'FR1'!A89</f>
        <v>45302.788287106479</v>
      </c>
      <c r="B98" s="47" t="str">
        <f>'FR1'!B89</f>
        <v>អុល​ ដារ៉ា​</v>
      </c>
      <c r="C98" s="38" t="str">
        <f>'FR1'!C89</f>
        <v xml:space="preserve">OL DARA </v>
      </c>
      <c r="D98" s="39">
        <f>'FR1'!N89</f>
        <v>36661</v>
      </c>
      <c r="E98" s="40" t="str">
        <f>'FR1'!D89</f>
        <v>Male</v>
      </c>
      <c r="F98" s="31" t="e">
        <f ca="1">_xludf.IMAGE(SUBSTITUTE(SUBSTITUTE('FR1'!F80, "/open?id=", "/uc?export=view&amp;id="), "drive.google.com/file/d/", "drive.google.com/uc?export=view&amp;id="))</f>
        <v>#NAME?</v>
      </c>
      <c r="G98" s="40" t="s">
        <v>27</v>
      </c>
      <c r="H98" s="40" t="str">
        <f>'FR1'!G89</f>
        <v>Grade E</v>
      </c>
      <c r="I98" s="41" t="str">
        <f>'FR1'!H89</f>
        <v>089298488</v>
      </c>
      <c r="J98" s="42" t="str">
        <f>'FR1'!I89</f>
        <v>Setec Institute</v>
      </c>
      <c r="K98" s="42" t="str">
        <f>'FR1'!J89</f>
        <v>Second Year</v>
      </c>
      <c r="L98" s="42" t="str">
        <f>'FR1'!K89</f>
        <v>More than 1 year</v>
      </c>
      <c r="M98" s="42" t="str">
        <f>'FR1'!L89</f>
        <v>Weekday - Afternoon ( 1:30 PM - 5:30 PM )</v>
      </c>
      <c r="N98" s="48">
        <f>'FR1'!M217</f>
        <v>0</v>
      </c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</row>
    <row r="99" spans="1:27" ht="13.2">
      <c r="A99" s="36">
        <f>'FR1'!A90</f>
        <v>45302.87044017361</v>
      </c>
      <c r="B99" s="47" t="str">
        <f>'FR1'!B90</f>
        <v>ម៉ក់ រក្សា</v>
      </c>
      <c r="C99" s="38" t="str">
        <f>'FR1'!C90</f>
        <v>MORK RAKSA</v>
      </c>
      <c r="D99" s="39">
        <f>'FR1'!N90</f>
        <v>38110</v>
      </c>
      <c r="E99" s="40" t="str">
        <f>'FR1'!D90</f>
        <v>Male</v>
      </c>
      <c r="F99" s="31" t="e">
        <f ca="1">_xludf.IMAGE(SUBSTITUTE(SUBSTITUTE('FR1'!F81, "/open?id=", "/uc?export=view&amp;id="), "drive.google.com/file/d/", "drive.google.com/uc?export=view&amp;id="))</f>
        <v>#NAME?</v>
      </c>
      <c r="G99" s="40" t="s">
        <v>27</v>
      </c>
      <c r="H99" s="40" t="str">
        <f>'FR1'!G90</f>
        <v>Grade E</v>
      </c>
      <c r="I99" s="41" t="str">
        <f>'FR1'!H90</f>
        <v>061460062</v>
      </c>
      <c r="J99" s="42" t="str">
        <f>'FR1'!I90</f>
        <v>Royal University of Phnom Penh</v>
      </c>
      <c r="K99" s="42" t="str">
        <f>'FR1'!J90</f>
        <v>Third Year</v>
      </c>
      <c r="L99" s="42" t="str">
        <f>'FR1'!K90</f>
        <v>More than 1 year</v>
      </c>
      <c r="M99" s="42" t="str">
        <f>'FR1'!L90</f>
        <v>Weekday - Morning ( 8:00 AM - 12:00 PM )</v>
      </c>
      <c r="N99" s="48">
        <f>'FR1'!M218</f>
        <v>0</v>
      </c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</row>
    <row r="100" spans="1:27" ht="13.2">
      <c r="A100" s="36">
        <f>'FR1'!A91</f>
        <v>45302.892587523151</v>
      </c>
      <c r="B100" s="47" t="str">
        <f>'FR1'!B91</f>
        <v>កែវ រតនា</v>
      </c>
      <c r="C100" s="38" t="str">
        <f>'FR1'!C91</f>
        <v xml:space="preserve">Keo Ratana </v>
      </c>
      <c r="D100" s="39">
        <f>'FR1'!N91</f>
        <v>38455</v>
      </c>
      <c r="E100" s="40" t="str">
        <f>'FR1'!D91</f>
        <v>Female</v>
      </c>
      <c r="F100" s="31" t="e">
        <f ca="1">_xludf.IMAGE(SUBSTITUTE(SUBSTITUTE('FR1'!F82, "/open?id=", "/uc?export=view&amp;id="), "drive.google.com/file/d/", "drive.google.com/uc?export=view&amp;id="))</f>
        <v>#NAME?</v>
      </c>
      <c r="G100" s="40" t="s">
        <v>27</v>
      </c>
      <c r="H100" s="40" t="str">
        <f>'FR1'!G91</f>
        <v>Grade C</v>
      </c>
      <c r="I100" s="41" t="str">
        <f>'FR1'!H91</f>
        <v>0714428387</v>
      </c>
      <c r="J100" s="42" t="str">
        <f>'FR1'!I91</f>
        <v>Royal University of Phnom Penh</v>
      </c>
      <c r="K100" s="42" t="str">
        <f>'FR1'!J91</f>
        <v>Third Year</v>
      </c>
      <c r="L100" s="42" t="str">
        <f>'FR1'!K91</f>
        <v>More than 1 year</v>
      </c>
      <c r="M100" s="42" t="str">
        <f>'FR1'!L91</f>
        <v>Weekday - Morning ( 8:00 AM - 12:00 PM )</v>
      </c>
      <c r="N100" s="48">
        <f>'FR1'!M219</f>
        <v>0</v>
      </c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</row>
    <row r="101" spans="1:27" ht="13.2">
      <c r="A101" s="36">
        <f>'FR1'!A92</f>
        <v>45303.340228402776</v>
      </c>
      <c r="B101" s="47" t="str">
        <f>'FR1'!B92</f>
        <v>ឡេង សុភត្រា</v>
      </c>
      <c r="C101" s="38" t="str">
        <f>'FR1'!C92</f>
        <v>Leng Sopheaktra</v>
      </c>
      <c r="D101" s="39">
        <f>'FR1'!N92</f>
        <v>38014</v>
      </c>
      <c r="E101" s="40" t="str">
        <f>'FR1'!D92</f>
        <v>Male</v>
      </c>
      <c r="F101" s="31" t="e">
        <f ca="1">_xludf.IMAGE(SUBSTITUTE(SUBSTITUTE('FR1'!F83, "/open?id=", "/uc?export=view&amp;id="), "drive.google.com/file/d/", "drive.google.com/uc?export=view&amp;id="))</f>
        <v>#NAME?</v>
      </c>
      <c r="G101" s="40" t="s">
        <v>27</v>
      </c>
      <c r="H101" s="40" t="str">
        <f>'FR1'!G92</f>
        <v>Grade Auto</v>
      </c>
      <c r="I101" s="41" t="str">
        <f>'FR1'!H92</f>
        <v>0969003479</v>
      </c>
      <c r="J101" s="42" t="str">
        <f>'FR1'!I92</f>
        <v>Royal University of Phnom Penh</v>
      </c>
      <c r="K101" s="42" t="str">
        <f>'FR1'!J92</f>
        <v>Fourth Year</v>
      </c>
      <c r="L101" s="42" t="str">
        <f>'FR1'!K92</f>
        <v>More than 1 year</v>
      </c>
      <c r="M101" s="42" t="str">
        <f>'FR1'!L92</f>
        <v>Weekday - Afternoon ( 1:30 PM - 5:30 PM )</v>
      </c>
      <c r="N101" s="48">
        <f>'FR1'!M220</f>
        <v>0</v>
      </c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</row>
    <row r="102" spans="1:27" ht="13.2">
      <c r="A102" s="36">
        <f>'FR1'!A93</f>
        <v>45303.39374579861</v>
      </c>
      <c r="B102" s="47" t="str">
        <f>'FR1'!B93</f>
        <v>ជឹម សៃណា</v>
      </c>
      <c r="C102" s="38" t="str">
        <f>'FR1'!C93</f>
        <v>Chim Saina</v>
      </c>
      <c r="D102" s="39">
        <f>'FR1'!N93</f>
        <v>37824</v>
      </c>
      <c r="E102" s="40" t="str">
        <f>'FR1'!D93</f>
        <v>Female</v>
      </c>
      <c r="F102" s="31" t="e">
        <f ca="1">_xludf.IMAGE(SUBSTITUTE(SUBSTITUTE('FR1'!F84, "/open?id=", "/uc?export=view&amp;id="), "drive.google.com/file/d/", "drive.google.com/uc?export=view&amp;id="))</f>
        <v>#NAME?</v>
      </c>
      <c r="G102" s="40" t="s">
        <v>27</v>
      </c>
      <c r="H102" s="40" t="str">
        <f>'FR1'!G93</f>
        <v>Grade E</v>
      </c>
      <c r="I102" s="41" t="str">
        <f>'FR1'!H93</f>
        <v>0967024271</v>
      </c>
      <c r="J102" s="42" t="str">
        <f>'FR1'!I93</f>
        <v>Asia Euro University</v>
      </c>
      <c r="K102" s="42" t="str">
        <f>'FR1'!J93</f>
        <v>Third Year</v>
      </c>
      <c r="L102" s="42" t="str">
        <f>'FR1'!K93</f>
        <v>Less than 6 months</v>
      </c>
      <c r="M102" s="42" t="str">
        <f>'FR1'!L93</f>
        <v>Weekday - Afternoon ( 1:30 PM - 5:30 PM )</v>
      </c>
      <c r="N102" s="48">
        <f>'FR1'!M221</f>
        <v>0</v>
      </c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</row>
    <row r="103" spans="1:27" ht="13.2">
      <c r="A103" s="36">
        <f>'FR1'!A94</f>
        <v>45303.466490312501</v>
      </c>
      <c r="B103" s="47" t="str">
        <f>'FR1'!B94</f>
        <v>មឺន​ សុម៉លី</v>
      </c>
      <c r="C103" s="38" t="str">
        <f>'FR1'!C94</f>
        <v>Meun Somaly</v>
      </c>
      <c r="D103" s="39">
        <f>'FR1'!N94</f>
        <v>37701</v>
      </c>
      <c r="E103" s="40" t="str">
        <f>'FR1'!D94</f>
        <v>Female</v>
      </c>
      <c r="F103" s="31" t="e">
        <f ca="1">_xludf.IMAGE(SUBSTITUTE(SUBSTITUTE('FR1'!F85, "/open?id=", "/uc?export=view&amp;id="), "drive.google.com/file/d/", "drive.google.com/uc?export=view&amp;id="))</f>
        <v>#NAME?</v>
      </c>
      <c r="G103" s="40" t="s">
        <v>27</v>
      </c>
      <c r="H103" s="40" t="str">
        <f>'FR1'!G94</f>
        <v>Grade D</v>
      </c>
      <c r="I103" s="41" t="str">
        <f>'FR1'!H94</f>
        <v>010807382</v>
      </c>
      <c r="J103" s="42" t="str">
        <f>'FR1'!I94</f>
        <v>Royal University of Phnom Penh</v>
      </c>
      <c r="K103" s="42" t="str">
        <f>'FR1'!J94</f>
        <v>Third Year</v>
      </c>
      <c r="L103" s="42" t="str">
        <f>'FR1'!K94</f>
        <v>More than 1 year</v>
      </c>
      <c r="M103" s="42" t="str">
        <f>'FR1'!L94</f>
        <v>Weekday - Afternoon ( 1:30 PM - 5:30 PM )</v>
      </c>
      <c r="N103" s="48">
        <f>'FR1'!M222</f>
        <v>0</v>
      </c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</row>
    <row r="104" spans="1:27" ht="13.2">
      <c r="A104" s="36">
        <f>'FR1'!A95</f>
        <v>45303.502776666668</v>
      </c>
      <c r="B104" s="47" t="str">
        <f>'FR1'!B95</f>
        <v>ប៉ុន​ ច័ន្ទណារិទ្ធិ</v>
      </c>
      <c r="C104" s="38" t="str">
        <f>'FR1'!C95</f>
        <v>PON CHANNARITH</v>
      </c>
      <c r="D104" s="39">
        <f>'FR1'!N95</f>
        <v>38159</v>
      </c>
      <c r="E104" s="40" t="str">
        <f>'FR1'!D95</f>
        <v>Male</v>
      </c>
      <c r="F104" s="31" t="e">
        <f ca="1">_xludf.IMAGE(SUBSTITUTE(SUBSTITUTE('FR1'!F86, "/open?id=", "/uc?export=view&amp;id="), "drive.google.com/file/d/", "drive.google.com/uc?export=view&amp;id="))</f>
        <v>#NAME?</v>
      </c>
      <c r="G104" s="40" t="s">
        <v>27</v>
      </c>
      <c r="H104" s="40" t="str">
        <f>'FR1'!G95</f>
        <v>Grade C</v>
      </c>
      <c r="I104" s="41" t="str">
        <f>'FR1'!H95</f>
        <v>098232478</v>
      </c>
      <c r="J104" s="42" t="str">
        <f>'FR1'!I95</f>
        <v>Royal University of Phnom Penh</v>
      </c>
      <c r="K104" s="42" t="str">
        <f>'FR1'!J95</f>
        <v>Second Year</v>
      </c>
      <c r="L104" s="42" t="str">
        <f>'FR1'!K95</f>
        <v>Less than 12 months</v>
      </c>
      <c r="M104" s="42" t="str">
        <f>'FR1'!L95</f>
        <v>Weekday - Morning ( 8:00 AM - 12:00 PM )</v>
      </c>
      <c r="N104" s="48">
        <f>'FR1'!M223</f>
        <v>0</v>
      </c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</row>
    <row r="105" spans="1:27" ht="13.2">
      <c r="A105" s="36">
        <f>'FR1'!A96</f>
        <v>45304.71483305555</v>
      </c>
      <c r="B105" s="47" t="str">
        <f>'FR1'!B96</f>
        <v>ហ៊ន់ កញ្ញា</v>
      </c>
      <c r="C105" s="38" t="str">
        <f>'FR1'!C96</f>
        <v>Huon Kanha</v>
      </c>
      <c r="D105" s="39">
        <f>'FR1'!N96</f>
        <v>37261</v>
      </c>
      <c r="E105" s="40" t="str">
        <f>'FR1'!D96</f>
        <v>Female</v>
      </c>
      <c r="F105" s="31" t="e">
        <f ca="1">_xludf.IMAGE(SUBSTITUTE(SUBSTITUTE('FR1'!F87, "/open?id=", "/uc?export=view&amp;id="), "drive.google.com/file/d/", "drive.google.com/uc?export=view&amp;id="))</f>
        <v>#NAME?</v>
      </c>
      <c r="G105" s="40" t="s">
        <v>27</v>
      </c>
      <c r="H105" s="40" t="str">
        <f>'FR1'!G96</f>
        <v>Grade E</v>
      </c>
      <c r="I105" s="41" t="str">
        <f>'FR1'!H96</f>
        <v>096 9197 163</v>
      </c>
      <c r="J105" s="42" t="str">
        <f>'FR1'!I96</f>
        <v>Belti International University</v>
      </c>
      <c r="K105" s="42" t="str">
        <f>'FR1'!J96</f>
        <v>Second Year</v>
      </c>
      <c r="L105" s="42" t="str">
        <f>'FR1'!K96</f>
        <v>More than 1 year</v>
      </c>
      <c r="M105" s="42" t="str">
        <f>'FR1'!L96</f>
        <v>Weekday - Morning ( 8:00 AM - 12:00 PM )</v>
      </c>
      <c r="N105" s="48">
        <f>'FR1'!M224</f>
        <v>0</v>
      </c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</row>
    <row r="106" spans="1:27" ht="13.2">
      <c r="A106" s="36">
        <f>'FR1'!A97</f>
        <v>45304.945196516201</v>
      </c>
      <c r="B106" s="47" t="str">
        <f>'FR1'!B97</f>
        <v>ស៊ូ ផល្លីន</v>
      </c>
      <c r="C106" s="38" t="str">
        <f>'FR1'!C97</f>
        <v>Sou Phallin</v>
      </c>
      <c r="D106" s="39">
        <f>'FR1'!N97</f>
        <v>37359</v>
      </c>
      <c r="E106" s="40" t="str">
        <f>'FR1'!D97</f>
        <v>Female</v>
      </c>
      <c r="F106" s="31" t="e">
        <f ca="1">_xludf.IMAGE(SUBSTITUTE(SUBSTITUTE('FR1'!F88, "/open?id=", "/uc?export=view&amp;id="), "drive.google.com/file/d/", "drive.google.com/uc?export=view&amp;id="))</f>
        <v>#NAME?</v>
      </c>
      <c r="G106" s="40" t="s">
        <v>27</v>
      </c>
      <c r="H106" s="40" t="str">
        <f>'FR1'!G97</f>
        <v>Grade Auto</v>
      </c>
      <c r="I106" s="41" t="str">
        <f>'FR1'!H97</f>
        <v>0964388836</v>
      </c>
      <c r="J106" s="42" t="str">
        <f>'FR1'!I97</f>
        <v>Setec Institute</v>
      </c>
      <c r="K106" s="42" t="str">
        <f>'FR1'!J97</f>
        <v>Third Year</v>
      </c>
      <c r="L106" s="42" t="str">
        <f>'FR1'!K97</f>
        <v>Less than 3 months</v>
      </c>
      <c r="M106" s="42" t="str">
        <f>'FR1'!L97</f>
        <v>Weekday - Morning ( 8:00 AM - 12:00 PM )</v>
      </c>
      <c r="N106" s="48">
        <f>'FR1'!M225</f>
        <v>0</v>
      </c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</row>
    <row r="107" spans="1:27" ht="13.2">
      <c r="A107" s="36">
        <f>'FR1'!A99</f>
        <v>45306.027246875004</v>
      </c>
      <c r="B107" s="47" t="str">
        <f>'FR1'!B99</f>
        <v>អ៊ែល ណាហ្វី</v>
      </c>
      <c r="C107" s="38" t="str">
        <f>'FR1'!C99</f>
        <v>EL NAFI</v>
      </c>
      <c r="D107" s="39">
        <f>'FR1'!N99</f>
        <v>37546</v>
      </c>
      <c r="E107" s="40" t="str">
        <f>'FR1'!D99</f>
        <v>Male</v>
      </c>
      <c r="F107" s="31" t="e">
        <f ca="1">_xludf.IMAGE(SUBSTITUTE(SUBSTITUTE('FR1'!F89, "/open?id=", "/uc?export=view&amp;id="), "drive.google.com/file/d/", "drive.google.com/uc?export=view&amp;id="))</f>
        <v>#NAME?</v>
      </c>
      <c r="G107" s="45" t="s">
        <v>37</v>
      </c>
      <c r="H107" s="40" t="str">
        <f>'FR1'!G99</f>
        <v>F</v>
      </c>
      <c r="I107" s="53" t="str">
        <f>'FR1'!H99</f>
        <v>081502365</v>
      </c>
      <c r="J107" s="42" t="str">
        <f>'FR1'!I99</f>
        <v>Phnom Penh International University</v>
      </c>
      <c r="K107" s="42" t="str">
        <f>'FR1'!J99</f>
        <v>Second Year</v>
      </c>
      <c r="L107" s="42" t="str">
        <f>'FR1'!K99</f>
        <v>Less than 12 months</v>
      </c>
      <c r="M107" s="42" t="str">
        <f>'FR1'!L99</f>
        <v>Weekday - Afternoon ( 1:30 PM - 5:30 PM )</v>
      </c>
      <c r="N107" s="48">
        <f>'FR1'!M227</f>
        <v>0</v>
      </c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</row>
    <row r="108" spans="1:27" ht="13.2">
      <c r="A108" s="36">
        <f>'FR1'!A102</f>
        <v>45306.677605567129</v>
      </c>
      <c r="B108" s="47" t="str">
        <f>'FR1'!B102</f>
        <v>លឿង លីណា</v>
      </c>
      <c r="C108" s="38" t="str">
        <f>'FR1'!C102</f>
        <v>លឿង លីណា</v>
      </c>
      <c r="D108" s="39">
        <f>'FR1'!N102</f>
        <v>38053</v>
      </c>
      <c r="E108" s="40" t="str">
        <f>'FR1'!D102</f>
        <v>Male</v>
      </c>
      <c r="F108" s="31" t="e">
        <f ca="1">_xludf.IMAGE(SUBSTITUTE(SUBSTITUTE('FR1'!F90, "/open?id=", "/uc?export=view&amp;id="), "drive.google.com/file/d/", "drive.google.com/uc?export=view&amp;id="))</f>
        <v>#NAME?</v>
      </c>
      <c r="G108" s="40" t="s">
        <v>27</v>
      </c>
      <c r="H108" s="40" t="str">
        <f>'FR1'!G102</f>
        <v>Grade E</v>
      </c>
      <c r="I108" s="41" t="str">
        <f>'FR1'!H102</f>
        <v>0964538628</v>
      </c>
      <c r="J108" s="42" t="str">
        <f>'FR1'!I102</f>
        <v>Royal University of Phnom Penh</v>
      </c>
      <c r="K108" s="42" t="str">
        <f>'FR1'!J102</f>
        <v>Third Year</v>
      </c>
      <c r="L108" s="42" t="str">
        <f>'FR1'!K102</f>
        <v xml:space="preserve">1 months </v>
      </c>
      <c r="M108" s="42" t="str">
        <f>'FR1'!L102</f>
        <v>Weekday - Morning ( 8:00 AM - 12:00 PM )</v>
      </c>
      <c r="N108" s="48">
        <f>'FR1'!M230</f>
        <v>0</v>
      </c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</row>
    <row r="109" spans="1:27" ht="13.2">
      <c r="A109" s="36">
        <f>'FR1'!A103</f>
        <v>45306.757957499998</v>
      </c>
      <c r="B109" s="47" t="str">
        <f>'FR1'!B103</f>
        <v>ឈុន បញ្ញា</v>
      </c>
      <c r="C109" s="38" t="str">
        <f>'FR1'!C103</f>
        <v>Chhun Panha</v>
      </c>
      <c r="D109" s="39">
        <f>'FR1'!N103</f>
        <v>38371</v>
      </c>
      <c r="E109" s="40" t="str">
        <f>'FR1'!D103</f>
        <v>Male</v>
      </c>
      <c r="F109" s="31" t="e">
        <f ca="1">_xludf.IMAGE(SUBSTITUTE(SUBSTITUTE('FR1'!F91, "/open?id=", "/uc?export=view&amp;id="), "drive.google.com/file/d/", "drive.google.com/uc?export=view&amp;id="))</f>
        <v>#NAME?</v>
      </c>
      <c r="G109" s="45" t="s">
        <v>37</v>
      </c>
      <c r="H109" s="40" t="str">
        <f>'FR1'!G103</f>
        <v>Grade D</v>
      </c>
      <c r="I109" s="41" t="str">
        <f>'FR1'!H103</f>
        <v>0717430515</v>
      </c>
      <c r="J109" s="42" t="str">
        <f>'FR1'!I103</f>
        <v>Norton University</v>
      </c>
      <c r="K109" s="42" t="str">
        <f>'FR1'!J103</f>
        <v>Second Year</v>
      </c>
      <c r="L109" s="42" t="str">
        <f>'FR1'!K103</f>
        <v>Less than 6 months</v>
      </c>
      <c r="M109" s="42" t="str">
        <f>'FR1'!L103</f>
        <v>Weekday - Afternoon ( 1:30 PM - 5:30 PM )</v>
      </c>
      <c r="N109" s="48">
        <f>'FR1'!M231</f>
        <v>0</v>
      </c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</row>
    <row r="110" spans="1:27" ht="13.2">
      <c r="A110" s="36">
        <f>'FR1'!A104</f>
        <v>45306.9468809838</v>
      </c>
      <c r="B110" s="47" t="str">
        <f>'FR1'!B104</f>
        <v>ធិន ស៊ីវធាន</v>
      </c>
      <c r="C110" s="38" t="str">
        <f>'FR1'!C104</f>
        <v>THEN SIVTHEAN</v>
      </c>
      <c r="D110" s="39">
        <f>'FR1'!N104</f>
        <v>38287</v>
      </c>
      <c r="E110" s="40" t="str">
        <f>'FR1'!D104</f>
        <v>Female</v>
      </c>
      <c r="F110" s="31" t="e">
        <f ca="1">_xludf.IMAGE(SUBSTITUTE(SUBSTITUTE('FR1'!F92, "/open?id=", "/uc?export=view&amp;id="), "drive.google.com/file/d/", "drive.google.com/uc?export=view&amp;id="))</f>
        <v>#NAME?</v>
      </c>
      <c r="G110" s="54" t="s">
        <v>39</v>
      </c>
      <c r="H110" s="40" t="str">
        <f>'FR1'!G104</f>
        <v>Grade B</v>
      </c>
      <c r="I110" s="41" t="str">
        <f>'FR1'!H104</f>
        <v>017266864(@SivtheanV)</v>
      </c>
      <c r="J110" s="42" t="str">
        <f>'FR1'!I104</f>
        <v>Royal University of Phnom Penh</v>
      </c>
      <c r="K110" s="42" t="str">
        <f>'FR1'!J104</f>
        <v>Second Year</v>
      </c>
      <c r="L110" s="42" t="str">
        <f>'FR1'!K104</f>
        <v>More than 1 year</v>
      </c>
      <c r="M110" s="42" t="str">
        <f>'FR1'!L104</f>
        <v>Weekday - Morning ( 8:00 AM - 12:00 PM )</v>
      </c>
      <c r="N110" s="48">
        <f>'FR1'!M232</f>
        <v>0</v>
      </c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</row>
    <row r="111" spans="1:27" ht="13.2">
      <c r="A111" s="26">
        <f>'FR1'!A105</f>
        <v>45307.912515358796</v>
      </c>
      <c r="B111" s="46" t="str">
        <f>'FR1'!B105</f>
        <v>សួន បញ្ញា</v>
      </c>
      <c r="C111" s="28" t="str">
        <f>'FR1'!C105</f>
        <v>SUON PANHA</v>
      </c>
      <c r="D111" s="29">
        <f>'FR1'!N105</f>
        <v>37509</v>
      </c>
      <c r="E111" s="30" t="str">
        <f>'FR1'!D105</f>
        <v>Male</v>
      </c>
      <c r="F111" s="31" t="e">
        <f ca="1">_xludf.IMAGE(SUBSTITUTE(SUBSTITUTE('FR1'!F93, "/open?id=", "/uc?export=view&amp;id="), "drive.google.com/file/d/", "drive.google.com/uc?export=view&amp;id="))</f>
        <v>#NAME?</v>
      </c>
      <c r="G111" s="30" t="s">
        <v>35</v>
      </c>
      <c r="H111" s="30" t="str">
        <f>'FR1'!G105</f>
        <v>Grade Auto</v>
      </c>
      <c r="I111" s="32" t="str">
        <f>'FR1'!H105</f>
        <v>017859098</v>
      </c>
      <c r="J111" s="33" t="str">
        <f>'FR1'!I105</f>
        <v>Royal University of Phnom Penh</v>
      </c>
      <c r="K111" s="33" t="str">
        <f>'FR1'!J105</f>
        <v>Fourth Year</v>
      </c>
      <c r="L111" s="33" t="str">
        <f>'FR1'!K105</f>
        <v>3 years</v>
      </c>
      <c r="M111" s="33" t="str">
        <f>'FR1'!L105</f>
        <v>Weekday - Afternoon ( 1:30 PM - 5:30 PM )</v>
      </c>
      <c r="N111" s="49">
        <f>'FR1'!M233</f>
        <v>0</v>
      </c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</row>
    <row r="112" spans="1:27" ht="13.2">
      <c r="A112" s="36">
        <f>'FR1'!A106</f>
        <v>45308.179584502315</v>
      </c>
      <c r="B112" s="47" t="str">
        <f>'FR1'!B106</f>
        <v>សៀន ស៊ុនលី</v>
      </c>
      <c r="C112" s="38" t="str">
        <f>'FR1'!C106</f>
        <v>Sean sunly</v>
      </c>
      <c r="D112" s="39">
        <f>'FR1'!N106</f>
        <v>37836</v>
      </c>
      <c r="E112" s="40" t="str">
        <f>'FR1'!D106</f>
        <v>Male</v>
      </c>
      <c r="F112" s="31" t="e">
        <f ca="1">_xludf.IMAGE(SUBSTITUTE(SUBSTITUTE('FR1'!F94, "/open?id=", "/uc?export=view&amp;id="), "drive.google.com/file/d/", "drive.google.com/uc?export=view&amp;id="))</f>
        <v>#NAME?</v>
      </c>
      <c r="G112" s="40" t="s">
        <v>27</v>
      </c>
      <c r="H112" s="40" t="str">
        <f>'FR1'!G106</f>
        <v>Grade D</v>
      </c>
      <c r="I112" s="41" t="str">
        <f>'FR1'!H106</f>
        <v>0967621922</v>
      </c>
      <c r="J112" s="42" t="str">
        <f>'FR1'!I106</f>
        <v>Royal University of Phnom Penh</v>
      </c>
      <c r="K112" s="42" t="str">
        <f>'FR1'!J106</f>
        <v>Third Year</v>
      </c>
      <c r="L112" s="42" t="str">
        <f>'FR1'!K106</f>
        <v>Less than 6 months</v>
      </c>
      <c r="M112" s="42" t="str">
        <f>'FR1'!L106</f>
        <v>Weekday - Morning ( 8:00 AM - 12:00 PM )</v>
      </c>
      <c r="N112" s="48">
        <f>'FR1'!M234</f>
        <v>0</v>
      </c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</row>
    <row r="113" spans="1:27" ht="13.2">
      <c r="A113" s="36">
        <f>'FR1'!A107</f>
        <v>45308.407451041669</v>
      </c>
      <c r="B113" s="47" t="str">
        <f>'FR1'!B107</f>
        <v>ជុំ វេហា</v>
      </c>
      <c r="C113" s="38" t="str">
        <f>'FR1'!C107</f>
        <v>Chum Veha</v>
      </c>
      <c r="D113" s="39">
        <f>'FR1'!N107</f>
        <v>36833</v>
      </c>
      <c r="E113" s="40" t="str">
        <f>'FR1'!D107</f>
        <v>Male</v>
      </c>
      <c r="F113" s="31" t="e">
        <f ca="1">_xludf.IMAGE(SUBSTITUTE(SUBSTITUTE('FR1'!F95, "/open?id=", "/uc?export=view&amp;id="), "drive.google.com/file/d/", "drive.google.com/uc?export=view&amp;id="))</f>
        <v>#NAME?</v>
      </c>
      <c r="G113" s="40" t="s">
        <v>27</v>
      </c>
      <c r="H113" s="40" t="str">
        <f>'FR1'!G107</f>
        <v>Grade E</v>
      </c>
      <c r="I113" s="41" t="str">
        <f>'FR1'!H107</f>
        <v>0969752426</v>
      </c>
      <c r="J113" s="42" t="str">
        <f>'FR1'!I107</f>
        <v>Build Bright University</v>
      </c>
      <c r="K113" s="42" t="str">
        <f>'FR1'!J107</f>
        <v>Third Year</v>
      </c>
      <c r="L113" s="42" t="str">
        <f>'FR1'!K107</f>
        <v>Less than 6 months</v>
      </c>
      <c r="M113" s="42" t="str">
        <f>'FR1'!L107</f>
        <v>Weekday - Morning ( 8:00 AM - 12:00 PM )</v>
      </c>
      <c r="N113" s="48">
        <f>'FR1'!M235</f>
        <v>0</v>
      </c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</row>
    <row r="114" spans="1:27" ht="13.2">
      <c r="A114" s="26">
        <f>'FR1'!A108</f>
        <v>45308.746670868059</v>
      </c>
      <c r="B114" s="46" t="str">
        <f>'FR1'!B108</f>
        <v>សៀម រ៉ា​</v>
      </c>
      <c r="C114" s="28" t="str">
        <f>'FR1'!C108</f>
        <v>Sim Ra</v>
      </c>
      <c r="D114" s="29">
        <f>'FR1'!N108</f>
        <v>37904</v>
      </c>
      <c r="E114" s="30" t="str">
        <f>'FR1'!D108</f>
        <v>Male</v>
      </c>
      <c r="F114" s="31" t="e">
        <f ca="1">_xludf.IMAGE(SUBSTITUTE(SUBSTITUTE('FR1'!F96, "/open?id=", "/uc?export=view&amp;id="), "drive.google.com/file/d/", "drive.google.com/uc?export=view&amp;id="))</f>
        <v>#NAME?</v>
      </c>
      <c r="G114" s="30" t="s">
        <v>35</v>
      </c>
      <c r="H114" s="30" t="str">
        <f>'FR1'!G108</f>
        <v>F</v>
      </c>
      <c r="I114" s="32">
        <f>'FR1'!H108</f>
        <v>965574409</v>
      </c>
      <c r="J114" s="33" t="str">
        <f>'FR1'!I108</f>
        <v>Build Bright University</v>
      </c>
      <c r="K114" s="33">
        <f>'FR1'!J108</f>
        <v>3</v>
      </c>
      <c r="L114" s="33" t="str">
        <f>'FR1'!K108</f>
        <v>Less than 6 months</v>
      </c>
      <c r="M114" s="33" t="str">
        <f>'FR1'!L108</f>
        <v>Weekday - Morning ( 8:00 AM - 12:00 PM )</v>
      </c>
      <c r="N114" s="49">
        <f>'FR1'!M236</f>
        <v>0</v>
      </c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</row>
    <row r="115" spans="1:27" ht="13.2">
      <c r="A115" s="36">
        <f>'FR1'!A109</f>
        <v>45308.775610613426</v>
      </c>
      <c r="B115" s="47" t="str">
        <f>'FR1'!B109</f>
        <v>រេត សារៈនរិន្ទ</v>
      </c>
      <c r="C115" s="38" t="str">
        <f>'FR1'!C109</f>
        <v>Reth Saraknorin</v>
      </c>
      <c r="D115" s="39">
        <f>'FR1'!N109</f>
        <v>38118</v>
      </c>
      <c r="E115" s="40" t="str">
        <f>'FR1'!D109</f>
        <v>Male</v>
      </c>
      <c r="F115" s="31" t="e">
        <f ca="1">_xludf.IMAGE(SUBSTITUTE(SUBSTITUTE('FR1'!F97, "/open?id=", "/uc?export=view&amp;id="), "drive.google.com/file/d/", "drive.google.com/uc?export=view&amp;id="))</f>
        <v>#NAME?</v>
      </c>
      <c r="G115" s="40" t="s">
        <v>27</v>
      </c>
      <c r="H115" s="40" t="str">
        <f>'FR1'!G109</f>
        <v>Grade C</v>
      </c>
      <c r="I115" s="41" t="str">
        <f>'FR1'!H109</f>
        <v>095778324</v>
      </c>
      <c r="J115" s="42" t="str">
        <f>'FR1'!I109</f>
        <v>National University of Management</v>
      </c>
      <c r="K115" s="42" t="str">
        <f>'FR1'!J109</f>
        <v>Third Year</v>
      </c>
      <c r="L115" s="42" t="str">
        <f>'FR1'!K109</f>
        <v>More than 1 year</v>
      </c>
      <c r="M115" s="42" t="str">
        <f>'FR1'!L109</f>
        <v>Weekday - Afternoon ( 1:30 PM - 5:30 PM )</v>
      </c>
      <c r="N115" s="48">
        <f>'FR1'!M237</f>
        <v>0</v>
      </c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</row>
    <row r="116" spans="1:27" ht="13.2">
      <c r="A116" s="36">
        <f>'FR1'!A110</f>
        <v>45308.873327476853</v>
      </c>
      <c r="B116" s="47" t="str">
        <f>'FR1'!B110</f>
        <v>បឹន ធិ</v>
      </c>
      <c r="C116" s="38" t="str">
        <f>'FR1'!C110</f>
        <v>BOEN THI</v>
      </c>
      <c r="D116" s="39">
        <f>'FR1'!N110</f>
        <v>37263</v>
      </c>
      <c r="E116" s="40" t="str">
        <f>'FR1'!D110</f>
        <v>Female</v>
      </c>
      <c r="F116" s="31" t="e">
        <f ca="1">_xludf.IMAGE(SUBSTITUTE(SUBSTITUTE('FR1'!F98, "/open?id=", "/uc?export=view&amp;id="), "drive.google.com/file/d/", "drive.google.com/uc?export=view&amp;id="))</f>
        <v>#NAME?</v>
      </c>
      <c r="G116" s="40" t="s">
        <v>27</v>
      </c>
      <c r="H116" s="40" t="str">
        <f>'FR1'!G110</f>
        <v>Grade Auto</v>
      </c>
      <c r="I116" s="41" t="str">
        <f>'FR1'!H110</f>
        <v>086797291</v>
      </c>
      <c r="J116" s="42" t="str">
        <f>'FR1'!I110</f>
        <v>Royal University of Phnom Penh</v>
      </c>
      <c r="K116" s="42" t="str">
        <f>'FR1'!J110</f>
        <v>Fourth Year</v>
      </c>
      <c r="L116" s="42" t="str">
        <f>'FR1'!K110</f>
        <v>More than 1 year</v>
      </c>
      <c r="M116" s="42" t="str">
        <f>'FR1'!L110</f>
        <v>Weekday - Morning ( 8:00 AM - 12:00 PM )</v>
      </c>
      <c r="N116" s="48">
        <f>'FR1'!M238</f>
        <v>0</v>
      </c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</row>
    <row r="117" spans="1:27" ht="13.2">
      <c r="A117" s="36">
        <f>'FR1'!A111</f>
        <v>45308.884616006944</v>
      </c>
      <c r="B117" s="47" t="str">
        <f>'FR1'!B111</f>
        <v>អ៊ាង វីន</v>
      </c>
      <c r="C117" s="38" t="str">
        <f>'FR1'!C111</f>
        <v>EANG VIN</v>
      </c>
      <c r="D117" s="39">
        <f>'FR1'!N111</f>
        <v>36590</v>
      </c>
      <c r="E117" s="40" t="str">
        <f>'FR1'!D111</f>
        <v>Male</v>
      </c>
      <c r="F117" s="31" t="e">
        <f ca="1">_xludf.IMAGE(SUBSTITUTE(SUBSTITUTE('FR1'!F99, "/open?id=", "/uc?export=view&amp;id="), "drive.google.com/file/d/", "drive.google.com/uc?export=view&amp;id="))</f>
        <v>#NAME?</v>
      </c>
      <c r="G117" s="45" t="s">
        <v>36</v>
      </c>
      <c r="H117" s="40" t="str">
        <f>'FR1'!G111</f>
        <v>Grade F</v>
      </c>
      <c r="I117" s="41" t="str">
        <f>'FR1'!H111</f>
        <v>087370600</v>
      </c>
      <c r="J117" s="42" t="str">
        <f>'FR1'!I111</f>
        <v>brachñāsāstra technology institute, kampong speu</v>
      </c>
      <c r="K117" s="42" t="str">
        <f>'FR1'!J111</f>
        <v>Graduated</v>
      </c>
      <c r="L117" s="42" t="str">
        <f>'FR1'!K111</f>
        <v>More than 1 year</v>
      </c>
      <c r="M117" s="42" t="str">
        <f>'FR1'!L111</f>
        <v>Weekday - Morning ( 8:00 AM - 12:00 PM )</v>
      </c>
      <c r="N117" s="48">
        <f>'FR1'!M239</f>
        <v>0</v>
      </c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</row>
    <row r="118" spans="1:27" ht="13.2">
      <c r="A118" s="36">
        <f>'FR1'!A113</f>
        <v>45308.956164571762</v>
      </c>
      <c r="B118" s="47" t="str">
        <f>'FR1'!B113</f>
        <v>គន្ធ ធារី</v>
      </c>
      <c r="C118" s="38" t="str">
        <f>'FR1'!C113</f>
        <v xml:space="preserve">kon theary </v>
      </c>
      <c r="D118" s="39">
        <f>'FR1'!N113</f>
        <v>37965</v>
      </c>
      <c r="E118" s="40" t="str">
        <f>'FR1'!D113</f>
        <v>Male</v>
      </c>
      <c r="F118" s="31" t="e">
        <f ca="1">_xludf.IMAGE(SUBSTITUTE(SUBSTITUTE('FR1'!F100, "/open?id=", "/uc?export=view&amp;id="), "drive.google.com/file/d/", "drive.google.com/uc?export=view&amp;id="))</f>
        <v>#NAME?</v>
      </c>
      <c r="G118" s="40" t="s">
        <v>27</v>
      </c>
      <c r="H118" s="40" t="str">
        <f>'FR1'!G113</f>
        <v>Grade D</v>
      </c>
      <c r="I118" s="41" t="str">
        <f>'FR1'!H113</f>
        <v>0973850511</v>
      </c>
      <c r="J118" s="42" t="str">
        <f>'FR1'!I113</f>
        <v>Asia Euro University</v>
      </c>
      <c r="K118" s="42" t="str">
        <f>'FR1'!J113</f>
        <v>Second Year</v>
      </c>
      <c r="L118" s="42" t="str">
        <f>'FR1'!K113</f>
        <v>More than 1 year</v>
      </c>
      <c r="M118" s="42" t="str">
        <f>'FR1'!L113</f>
        <v>Weekday - Afternoon ( 1:30 PM - 5:30 PM )</v>
      </c>
      <c r="N118" s="48">
        <f>'FR1'!M241</f>
        <v>0</v>
      </c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</row>
    <row r="119" spans="1:27" ht="13.2">
      <c r="A119" s="36">
        <f>'FR1'!A114</f>
        <v>45308.973820173611</v>
      </c>
      <c r="B119" s="47" t="str">
        <f>'FR1'!B114</f>
        <v>ឃួន​ ឈឿន</v>
      </c>
      <c r="C119" s="38" t="str">
        <f>'FR1'!C114</f>
        <v>Khuon Chhoeurn</v>
      </c>
      <c r="D119" s="39">
        <f>'FR1'!N114</f>
        <v>38007</v>
      </c>
      <c r="E119" s="40" t="str">
        <f>'FR1'!D114</f>
        <v>Male</v>
      </c>
      <c r="F119" s="31" t="e">
        <f ca="1">_xludf.IMAGE(SUBSTITUTE(SUBSTITUTE('FR1'!F101, "/open?id=", "/uc?export=view&amp;id="), "drive.google.com/file/d/", "drive.google.com/uc?export=view&amp;id="))</f>
        <v>#NAME?</v>
      </c>
      <c r="G119" s="40" t="s">
        <v>27</v>
      </c>
      <c r="H119" s="40" t="str">
        <f>'FR1'!G114</f>
        <v>Grade D</v>
      </c>
      <c r="I119" s="41" t="str">
        <f>'FR1'!H114</f>
        <v>0964685506</v>
      </c>
      <c r="J119" s="42" t="str">
        <f>'FR1'!I114</f>
        <v>National University of Management</v>
      </c>
      <c r="K119" s="42" t="str">
        <f>'FR1'!J114</f>
        <v>Third Year</v>
      </c>
      <c r="L119" s="42" t="str">
        <f>'FR1'!K114</f>
        <v>Less than 6 months</v>
      </c>
      <c r="M119" s="42" t="str">
        <f>'FR1'!L114</f>
        <v>Weekday - Afternoon ( 1:30 PM - 5:30 PM )</v>
      </c>
      <c r="N119" s="48">
        <f>'FR1'!M242</f>
        <v>0</v>
      </c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</row>
    <row r="120" spans="1:27" ht="13.2">
      <c r="A120" s="36">
        <f>'FR1'!A115</f>
        <v>45308.982962534719</v>
      </c>
      <c r="B120" s="47" t="str">
        <f>'FR1'!B115</f>
        <v>ឡោន យូហាន</v>
      </c>
      <c r="C120" s="38" t="str">
        <f>'FR1'!C115</f>
        <v xml:space="preserve">Lorn yuhan </v>
      </c>
      <c r="D120" s="39">
        <f>'FR1'!N115</f>
        <v>37825</v>
      </c>
      <c r="E120" s="40" t="str">
        <f>'FR1'!D115</f>
        <v>Male</v>
      </c>
      <c r="F120" s="31" t="e">
        <f ca="1">_xludf.IMAGE(SUBSTITUTE(SUBSTITUTE('FR1'!F102, "/open?id=", "/uc?export=view&amp;id="), "drive.google.com/file/d/", "drive.google.com/uc?export=view&amp;id="))</f>
        <v>#NAME?</v>
      </c>
      <c r="G120" s="40" t="s">
        <v>27</v>
      </c>
      <c r="H120" s="40" t="str">
        <f>'FR1'!G115</f>
        <v>Grade C</v>
      </c>
      <c r="I120" s="41" t="str">
        <f>'FR1'!H115</f>
        <v>+85587257762</v>
      </c>
      <c r="J120" s="42" t="str">
        <f>'FR1'!I115</f>
        <v>Setec Institute</v>
      </c>
      <c r="K120" s="42" t="str">
        <f>'FR1'!J115</f>
        <v>Second Year</v>
      </c>
      <c r="L120" s="42" t="str">
        <f>'FR1'!K115</f>
        <v>Less than 3 months</v>
      </c>
      <c r="M120" s="42" t="str">
        <f>'FR1'!L115</f>
        <v>Weekday - Morning ( 8:00 AM - 12:00 PM )</v>
      </c>
      <c r="N120" s="48">
        <f>'FR1'!M243</f>
        <v>0</v>
      </c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</row>
    <row r="121" spans="1:27" ht="13.2">
      <c r="A121" s="36">
        <f>'FR1'!A116</f>
        <v>45309.513956770832</v>
      </c>
      <c r="B121" s="47" t="str">
        <f>'FR1'!B116</f>
        <v>ខាន់​ តីមេត្តា</v>
      </c>
      <c r="C121" s="38" t="str">
        <f>'FR1'!C116</f>
        <v>Khann Teymeta</v>
      </c>
      <c r="D121" s="39">
        <f>'FR1'!N116</f>
        <v>38386</v>
      </c>
      <c r="E121" s="40" t="str">
        <f>'FR1'!D116</f>
        <v>Female</v>
      </c>
      <c r="F121" s="31" t="e">
        <f ca="1">_xludf.IMAGE(SUBSTITUTE(SUBSTITUTE('FR1'!F103, "/open?id=", "/uc?export=view&amp;id="), "drive.google.com/file/d/", "drive.google.com/uc?export=view&amp;id="))</f>
        <v>#NAME?</v>
      </c>
      <c r="G121" s="40" t="s">
        <v>27</v>
      </c>
      <c r="H121" s="40" t="str">
        <f>'FR1'!G116</f>
        <v>Grade B</v>
      </c>
      <c r="I121" s="41" t="str">
        <f>'FR1'!H116</f>
        <v>0962337606</v>
      </c>
      <c r="J121" s="42" t="str">
        <f>'FR1'!I116</f>
        <v>Norton University</v>
      </c>
      <c r="K121" s="42" t="str">
        <f>'FR1'!J116</f>
        <v>Second Year</v>
      </c>
      <c r="L121" s="42" t="str">
        <f>'FR1'!K116</f>
        <v>Less than 12 months</v>
      </c>
      <c r="M121" s="42" t="str">
        <f>'FR1'!L116</f>
        <v>Weekday - Afternoon ( 1:30 PM - 5:30 PM )</v>
      </c>
      <c r="N121" s="48">
        <f>'FR1'!M244</f>
        <v>0</v>
      </c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</row>
    <row r="122" spans="1:27" ht="13.2">
      <c r="A122" s="36">
        <f>'FR1'!A117</f>
        <v>45309.672780717592</v>
      </c>
      <c r="B122" s="47" t="str">
        <f>'FR1'!B117</f>
        <v>ង៉ូវប៊ុនស៊ិញ</v>
      </c>
      <c r="C122" s="38" t="str">
        <f>'FR1'!C117</f>
        <v>NgovBunsinh</v>
      </c>
      <c r="D122" s="39">
        <f>'FR1'!N117</f>
        <v>38632</v>
      </c>
      <c r="E122" s="40" t="str">
        <f>'FR1'!D117</f>
        <v>Male</v>
      </c>
      <c r="F122" s="31" t="e">
        <f ca="1">_xludf.IMAGE(SUBSTITUTE(SUBSTITUTE('FR1'!F104, "/open?id=", "/uc?export=view&amp;id="), "drive.google.com/file/d/", "drive.google.com/uc?export=view&amp;id="))</f>
        <v>#NAME?</v>
      </c>
      <c r="G122" s="40" t="s">
        <v>27</v>
      </c>
      <c r="H122" s="40" t="str">
        <f>'FR1'!G117</f>
        <v>Grade C</v>
      </c>
      <c r="I122" s="41" t="str">
        <f>'FR1'!H117</f>
        <v>085595117</v>
      </c>
      <c r="J122" s="42" t="str">
        <f>'FR1'!I117</f>
        <v>Setec Institute</v>
      </c>
      <c r="K122" s="42" t="str">
        <f>'FR1'!J117</f>
        <v>Second Year</v>
      </c>
      <c r="L122" s="42" t="str">
        <f>'FR1'!K117</f>
        <v>Less than 12 months</v>
      </c>
      <c r="M122" s="42" t="str">
        <f>'FR1'!L117</f>
        <v>Weekday - Afternoon ( 1:30 PM - 5:30 PM )</v>
      </c>
      <c r="N122" s="48">
        <f>'FR1'!M245</f>
        <v>0</v>
      </c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</row>
    <row r="123" spans="1:27" ht="13.2">
      <c r="A123" s="36">
        <f>'FR1'!A118</f>
        <v>45309.737135451389</v>
      </c>
      <c r="B123" s="47" t="str">
        <f>'FR1'!B118</f>
        <v>ឡង​ ឡុង</v>
      </c>
      <c r="C123" s="38" t="str">
        <f>'FR1'!C118</f>
        <v>LONG LUNG</v>
      </c>
      <c r="D123" s="39">
        <f>'FR1'!N118</f>
        <v>36376</v>
      </c>
      <c r="E123" s="40" t="str">
        <f>'FR1'!D118</f>
        <v>Female</v>
      </c>
      <c r="F123" s="31" t="e">
        <f ca="1">_xludf.IMAGE(SUBSTITUTE(SUBSTITUTE('FR1'!F105, "/open?id=", "/uc?export=view&amp;id="), "drive.google.com/file/d/", "drive.google.com/uc?export=view&amp;id="))</f>
        <v>#NAME?</v>
      </c>
      <c r="G123" s="40" t="s">
        <v>27</v>
      </c>
      <c r="H123" s="40" t="str">
        <f>'FR1'!G118</f>
        <v>Grade E</v>
      </c>
      <c r="I123" s="41" t="str">
        <f>'FR1'!H118</f>
        <v>010252180</v>
      </c>
      <c r="J123" s="42" t="str">
        <f>'FR1'!I118</f>
        <v>Build Bright University</v>
      </c>
      <c r="K123" s="42" t="str">
        <f>'FR1'!J118</f>
        <v>Fourth Year</v>
      </c>
      <c r="L123" s="42" t="str">
        <f>'FR1'!K118</f>
        <v>Less than 6 months</v>
      </c>
      <c r="M123" s="42" t="str">
        <f>'FR1'!L118</f>
        <v>Weekday - Morning ( 8:00 AM - 12:00 PM )</v>
      </c>
      <c r="N123" s="48">
        <f>'FR1'!M246</f>
        <v>0</v>
      </c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</row>
    <row r="124" spans="1:27" ht="13.2">
      <c r="A124" s="36">
        <f>'FR1'!A119</f>
        <v>45309.916084895835</v>
      </c>
      <c r="B124" s="47" t="str">
        <f>'FR1'!B119</f>
        <v>ណាន កញ្ញា</v>
      </c>
      <c r="C124" s="38" t="str">
        <f>'FR1'!C119</f>
        <v>Nan Kanha</v>
      </c>
      <c r="D124" s="39">
        <f>'FR1'!N119</f>
        <v>37493</v>
      </c>
      <c r="E124" s="40" t="str">
        <f>'FR1'!D119</f>
        <v>Female</v>
      </c>
      <c r="F124" s="31" t="e">
        <f ca="1">_xludf.IMAGE(SUBSTITUTE(SUBSTITUTE('FR1'!F106, "/open?id=", "/uc?export=view&amp;id="), "drive.google.com/file/d/", "drive.google.com/uc?export=view&amp;id="))</f>
        <v>#NAME?</v>
      </c>
      <c r="G124" s="40" t="s">
        <v>27</v>
      </c>
      <c r="H124" s="40" t="str">
        <f>'FR1'!G119</f>
        <v>Grade Auto</v>
      </c>
      <c r="I124" s="41" t="str">
        <f>'FR1'!H119</f>
        <v>069391894</v>
      </c>
      <c r="J124" s="42" t="str">
        <f>'FR1'!I119</f>
        <v>Royal University of Phnom Penh</v>
      </c>
      <c r="K124" s="42" t="str">
        <f>'FR1'!J119</f>
        <v>Third Year</v>
      </c>
      <c r="L124" s="42" t="str">
        <f>'FR1'!K119</f>
        <v>More than 1 year</v>
      </c>
      <c r="M124" s="42" t="str">
        <f>'FR1'!L119</f>
        <v>Weekday - Afternoon ( 1:30 PM - 5:30 PM )</v>
      </c>
      <c r="N124" s="48">
        <f>'FR1'!M247</f>
        <v>0</v>
      </c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</row>
    <row r="125" spans="1:27" ht="13.2">
      <c r="A125" s="36">
        <f>'FR1'!A120</f>
        <v>45309.945718425923</v>
      </c>
      <c r="B125" s="47" t="str">
        <f>'FR1'!B120</f>
        <v>ប្លុង រិទ្ធិថាអេរីណា</v>
      </c>
      <c r="C125" s="38" t="str">
        <f>'FR1'!C120</f>
        <v>Plong Ritha Eryna</v>
      </c>
      <c r="D125" s="39">
        <f>'FR1'!N120</f>
        <v>38630</v>
      </c>
      <c r="E125" s="40" t="str">
        <f>'FR1'!D120</f>
        <v>Female</v>
      </c>
      <c r="F125" s="31" t="e">
        <f ca="1">_xludf.IMAGE(SUBSTITUTE(SUBSTITUTE('FR1'!F107, "/open?id=", "/uc?export=view&amp;id="), "drive.google.com/file/d/", "drive.google.com/uc?export=view&amp;id="))</f>
        <v>#NAME?</v>
      </c>
      <c r="G125" s="40" t="s">
        <v>27</v>
      </c>
      <c r="H125" s="40" t="str">
        <f>'FR1'!G120</f>
        <v>Grade B</v>
      </c>
      <c r="I125" s="41" t="str">
        <f>'FR1'!H120</f>
        <v>095841751</v>
      </c>
      <c r="J125" s="42" t="str">
        <f>'FR1'!I120</f>
        <v>Western University of Cambodia</v>
      </c>
      <c r="K125" s="42" t="str">
        <f>'FR1'!J120</f>
        <v>First Year</v>
      </c>
      <c r="L125" s="42" t="str">
        <f>'FR1'!K120</f>
        <v>Less than 3 months</v>
      </c>
      <c r="M125" s="42" t="str">
        <f>'FR1'!L120</f>
        <v>Weekday - Afternoon ( 1:30 PM - 5:30 PM )</v>
      </c>
      <c r="N125" s="48">
        <f>'FR1'!M248</f>
        <v>0</v>
      </c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</row>
    <row r="126" spans="1:27" ht="13.2">
      <c r="A126" s="26">
        <f>'FR1'!A122</f>
        <v>45314.539329479172</v>
      </c>
      <c r="B126" s="46" t="str">
        <f>'FR1'!B122</f>
        <v>សេន​ រក្សា</v>
      </c>
      <c r="C126" s="28" t="str">
        <f>'FR1'!C122</f>
        <v>Sen Reaksa</v>
      </c>
      <c r="D126" s="29">
        <f>'FR1'!N122</f>
        <v>37383</v>
      </c>
      <c r="E126" s="30" t="str">
        <f>'FR1'!D122</f>
        <v>Male</v>
      </c>
      <c r="F126" s="31" t="e">
        <f ca="1">_xludf.IMAGE(SUBSTITUTE(SUBSTITUTE('FR1'!F108, "/open?id=", "/uc?export=view&amp;id="), "drive.google.com/file/d/", "drive.google.com/uc?export=view&amp;id="))</f>
        <v>#NAME?</v>
      </c>
      <c r="G126" s="30" t="s">
        <v>35</v>
      </c>
      <c r="H126" s="30" t="str">
        <f>'FR1'!G122</f>
        <v>Grade Auto</v>
      </c>
      <c r="I126" s="32" t="str">
        <f>'FR1'!H122</f>
        <v>098231531</v>
      </c>
      <c r="J126" s="33" t="str">
        <f>'FR1'!I122</f>
        <v>Royal University of Phnom Penh</v>
      </c>
      <c r="K126" s="33" t="str">
        <f>'FR1'!J122</f>
        <v>Fourth Year</v>
      </c>
      <c r="L126" s="33" t="str">
        <f>'FR1'!K122</f>
        <v>Less than 6 months</v>
      </c>
      <c r="M126" s="33" t="str">
        <f>'FR1'!L122</f>
        <v>Weekday - Morning ( 8:00 AM - 12:00 PM )</v>
      </c>
      <c r="N126" s="49">
        <f>'FR1'!M250</f>
        <v>0</v>
      </c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</row>
    <row r="127" spans="1:27" ht="13.2">
      <c r="A127" s="36">
        <f>'FR1'!A124</f>
        <v>45318.487729675922</v>
      </c>
      <c r="B127" s="47" t="str">
        <f>'FR1'!B124</f>
        <v>អាន សំអឿន</v>
      </c>
      <c r="C127" s="38" t="str">
        <f>'FR1'!C124</f>
        <v>AN SOMOEURN</v>
      </c>
      <c r="D127" s="39">
        <f>'FR1'!N124</f>
        <v>38480</v>
      </c>
      <c r="E127" s="40" t="str">
        <f>'FR1'!D124</f>
        <v>Female</v>
      </c>
      <c r="F127" s="31" t="e">
        <f ca="1">_xludf.IMAGE(SUBSTITUTE(SUBSTITUTE('FR1'!F109, "/open?id=", "/uc?export=view&amp;id="), "drive.google.com/file/d/", "drive.google.com/uc?export=view&amp;id="))</f>
        <v>#NAME?</v>
      </c>
      <c r="G127" s="40" t="s">
        <v>27</v>
      </c>
      <c r="H127" s="40" t="str">
        <f>'FR1'!G124</f>
        <v>Grade B</v>
      </c>
      <c r="I127" s="41" t="str">
        <f>'FR1'!H124</f>
        <v>087367473</v>
      </c>
      <c r="J127" s="42" t="str">
        <f>'FR1'!I124</f>
        <v>Royal University of Law and Economics</v>
      </c>
      <c r="K127" s="42" t="str">
        <f>'FR1'!J124</f>
        <v>First Year</v>
      </c>
      <c r="L127" s="42" t="str">
        <f>'FR1'!K124</f>
        <v>Less than 3 months</v>
      </c>
      <c r="M127" s="42" t="str">
        <f>'FR1'!L124</f>
        <v>Weekday - Morning ( 8:00 AM - 12:00 PM )</v>
      </c>
      <c r="N127" s="48">
        <f>'FR1'!M252</f>
        <v>0</v>
      </c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</row>
    <row r="128" spans="1:27" ht="13.2">
      <c r="A128" s="36">
        <f>'FR1'!A125</f>
        <v>45320.580042870366</v>
      </c>
      <c r="B128" s="47" t="str">
        <f>'FR1'!B125</f>
        <v>ហុងលីហួរ</v>
      </c>
      <c r="C128" s="38" t="str">
        <f>'FR1'!C125</f>
        <v>Hong Lyhour</v>
      </c>
      <c r="D128" s="39">
        <f>'FR1'!N125</f>
        <v>38297</v>
      </c>
      <c r="E128" s="40" t="str">
        <f>'FR1'!D125</f>
        <v>Male</v>
      </c>
      <c r="F128" s="31" t="e">
        <f ca="1">_xludf.IMAGE(SUBSTITUTE(SUBSTITUTE('FR1'!F110, "/open?id=", "/uc?export=view&amp;id="), "drive.google.com/file/d/", "drive.google.com/uc?export=view&amp;id="))</f>
        <v>#NAME?</v>
      </c>
      <c r="G128" s="40" t="s">
        <v>27</v>
      </c>
      <c r="H128" s="40" t="str">
        <f>'FR1'!G125</f>
        <v>Grade E</v>
      </c>
      <c r="I128" s="41" t="str">
        <f>'FR1'!H125</f>
        <v>085814424</v>
      </c>
      <c r="J128" s="42" t="str">
        <f>'FR1'!I125</f>
        <v>Royal University of Phnom Penh</v>
      </c>
      <c r="K128" s="42" t="str">
        <f>'FR1'!J125</f>
        <v>Second Year</v>
      </c>
      <c r="L128" s="42" t="str">
        <f>'FR1'!K125</f>
        <v>Less than 3 months</v>
      </c>
      <c r="M128" s="42" t="str">
        <f>'FR1'!L125</f>
        <v>Weekday - Afternoon ( 1:30 PM - 5:30 PM )</v>
      </c>
      <c r="N128" s="48">
        <f>'FR1'!M253</f>
        <v>0</v>
      </c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</row>
    <row r="129" spans="1:27" ht="13.2">
      <c r="A129" s="36">
        <f>'FR1'!A126</f>
        <v>45321.791599930555</v>
      </c>
      <c r="B129" s="47" t="str">
        <f>'FR1'!B126</f>
        <v>ខាន់ ខេម៉ា</v>
      </c>
      <c r="C129" s="38" t="str">
        <f>'FR1'!C126</f>
        <v>Khann Khema</v>
      </c>
      <c r="D129" s="39">
        <f>'FR1'!N126</f>
        <v>38263</v>
      </c>
      <c r="E129" s="40" t="str">
        <f>'FR1'!D126</f>
        <v>Female</v>
      </c>
      <c r="F129" s="31" t="e">
        <f ca="1">_xludf.IMAGE(SUBSTITUTE(SUBSTITUTE('FR1'!F111, "/open?id=", "/uc?export=view&amp;id="), "drive.google.com/file/d/", "drive.google.com/uc?export=view&amp;id="))</f>
        <v>#NAME?</v>
      </c>
      <c r="G129" s="40" t="s">
        <v>27</v>
      </c>
      <c r="H129" s="40" t="str">
        <f>'FR1'!G126</f>
        <v>Grade D</v>
      </c>
      <c r="I129" s="41" t="str">
        <f>'FR1'!H126</f>
        <v>078530023</v>
      </c>
      <c r="J129" s="42" t="str">
        <f>'FR1'!I126</f>
        <v>Royal University of Phnom Penh</v>
      </c>
      <c r="K129" s="42" t="str">
        <f>'FR1'!J126</f>
        <v>Third Year</v>
      </c>
      <c r="L129" s="42" t="str">
        <f>'FR1'!K126</f>
        <v>More than 1 year</v>
      </c>
      <c r="M129" s="42" t="str">
        <f>'FR1'!L126</f>
        <v>Weekday - Afternoon ( 1:30 PM - 5:30 PM )</v>
      </c>
      <c r="N129" s="48">
        <f>'FR1'!M254</f>
        <v>0</v>
      </c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</row>
    <row r="130" spans="1:27" ht="13.2">
      <c r="A130" s="36">
        <f>'FR1'!A127</f>
        <v>45322.599028738427</v>
      </c>
      <c r="B130" s="47" t="str">
        <f>'FR1'!B127</f>
        <v>សី ប៊ុនរ៉ុង</v>
      </c>
      <c r="C130" s="38" t="str">
        <f>'FR1'!C127</f>
        <v>Sey Bunrong</v>
      </c>
      <c r="D130" s="39">
        <f>'FR1'!N127</f>
        <v>38668</v>
      </c>
      <c r="E130" s="40" t="str">
        <f>'FR1'!D127</f>
        <v>Male</v>
      </c>
      <c r="F130" s="31" t="e">
        <f ca="1">_xludf.IMAGE(SUBSTITUTE(SUBSTITUTE('FR1'!F112, "/open?id=", "/uc?export=view&amp;id="), "drive.google.com/file/d/", "drive.google.com/uc?export=view&amp;id="))</f>
        <v>#NAME?</v>
      </c>
      <c r="G130" s="40" t="s">
        <v>27</v>
      </c>
      <c r="H130" s="40" t="str">
        <f>'FR1'!G127</f>
        <v>Grade E</v>
      </c>
      <c r="I130" s="41" t="str">
        <f>'FR1'!H127</f>
        <v>087638318</v>
      </c>
      <c r="J130" s="42" t="str">
        <f>'FR1'!I127</f>
        <v>Royal University of Phnom Penh</v>
      </c>
      <c r="K130" s="42" t="str">
        <f>'FR1'!J127</f>
        <v>Second Year</v>
      </c>
      <c r="L130" s="42" t="str">
        <f>'FR1'!K127</f>
        <v>Less than 12 months</v>
      </c>
      <c r="M130" s="42" t="str">
        <f>'FR1'!L127</f>
        <v>Weekday - Afternoon ( 1:30 PM - 5:30 PM )</v>
      </c>
      <c r="N130" s="48">
        <f>'FR1'!M255</f>
        <v>0</v>
      </c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</row>
    <row r="131" spans="1:27" ht="13.2">
      <c r="A131" s="36">
        <f>'FR1'!A128</f>
        <v>45323.740246168978</v>
      </c>
      <c r="B131" s="47" t="str">
        <f>'FR1'!B128</f>
        <v>ឈឿន ភា</v>
      </c>
      <c r="C131" s="38" t="str">
        <f>'FR1'!C128</f>
        <v>Chhoeurn Phea</v>
      </c>
      <c r="D131" s="39">
        <f>'FR1'!N128</f>
        <v>36937</v>
      </c>
      <c r="E131" s="40" t="str">
        <f>'FR1'!D128</f>
        <v>Female</v>
      </c>
      <c r="F131" s="31" t="e">
        <f ca="1">_xludf.IMAGE(SUBSTITUTE(SUBSTITUTE('FR1'!F113, "/open?id=", "/uc?export=view&amp;id="), "drive.google.com/file/d/", "drive.google.com/uc?export=view&amp;id="))</f>
        <v>#NAME?</v>
      </c>
      <c r="G131" s="40" t="s">
        <v>27</v>
      </c>
      <c r="H131" s="40" t="str">
        <f>'FR1'!G128</f>
        <v>Grade B</v>
      </c>
      <c r="I131" s="41" t="str">
        <f>'FR1'!H128</f>
        <v>0969143882</v>
      </c>
      <c r="J131" s="42" t="str">
        <f>'FR1'!I128</f>
        <v>Royal University of Phnom Penh</v>
      </c>
      <c r="K131" s="42" t="str">
        <f>'FR1'!J128</f>
        <v>Third Year</v>
      </c>
      <c r="L131" s="42" t="str">
        <f>'FR1'!K128</f>
        <v>Less than 3 months</v>
      </c>
      <c r="M131" s="42" t="str">
        <f>'FR1'!L128</f>
        <v>Weekday - Morning ( 8:00 AM - 12:00 PM )</v>
      </c>
      <c r="N131" s="48">
        <f>'FR1'!M256</f>
        <v>0</v>
      </c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</row>
    <row r="132" spans="1:27" ht="13.2">
      <c r="A132" s="36">
        <f>'FR1'!A129</f>
        <v>45323.817475729171</v>
      </c>
      <c r="B132" s="47" t="str">
        <f>'FR1'!B129</f>
        <v>សុីម អាសុីស</v>
      </c>
      <c r="C132" s="38" t="str">
        <f>'FR1'!C129</f>
        <v>SIM AZIZ</v>
      </c>
      <c r="D132" s="39">
        <f>'FR1'!N129</f>
        <v>37805</v>
      </c>
      <c r="E132" s="40" t="str">
        <f>'FR1'!D129</f>
        <v>Male</v>
      </c>
      <c r="F132" s="31" t="e">
        <f ca="1">_xludf.IMAGE(SUBSTITUTE(SUBSTITUTE('FR1'!F114, "/open?id=", "/uc?export=view&amp;id="), "drive.google.com/file/d/", "drive.google.com/uc?export=view&amp;id="))</f>
        <v>#NAME?</v>
      </c>
      <c r="G132" s="40" t="s">
        <v>27</v>
      </c>
      <c r="H132" s="40" t="str">
        <f>'FR1'!G129</f>
        <v>Grade D</v>
      </c>
      <c r="I132" s="41" t="str">
        <f>'FR1'!H129</f>
        <v>061509177</v>
      </c>
      <c r="J132" s="42" t="str">
        <f>'FR1'!I129</f>
        <v>Royal University of Phnom Penh</v>
      </c>
      <c r="K132" s="42" t="str">
        <f>'FR1'!J129</f>
        <v>Second Year</v>
      </c>
      <c r="L132" s="42" t="str">
        <f>'FR1'!K129</f>
        <v>Less than 12 months</v>
      </c>
      <c r="M132" s="42" t="str">
        <f>'FR1'!L129</f>
        <v>Weekday - Afternoon ( 1:30 PM - 5:30 PM )</v>
      </c>
      <c r="N132" s="48">
        <f>'FR1'!M257</f>
        <v>0</v>
      </c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</row>
    <row r="133" spans="1:27" ht="13.2">
      <c r="A133" s="36">
        <f>'FR1'!A130</f>
        <v>45324.327654641209</v>
      </c>
      <c r="B133" s="55" t="str">
        <f>'FR1'!B130</f>
        <v>សេង ប៉ូគៀត</v>
      </c>
      <c r="C133" s="38" t="str">
        <f>'FR1'!C130</f>
        <v>Seng porkeat</v>
      </c>
      <c r="D133" s="39">
        <f>'FR1'!N130</f>
        <v>38234</v>
      </c>
      <c r="E133" s="40" t="str">
        <f>'FR1'!D130</f>
        <v>Male</v>
      </c>
      <c r="F133" s="31" t="e">
        <f ca="1">_xludf.IMAGE(SUBSTITUTE(SUBSTITUTE('FR1'!F115, "/open?id=", "/uc?export=view&amp;id="), "drive.google.com/file/d/", "drive.google.com/uc?export=view&amp;id="))</f>
        <v>#NAME?</v>
      </c>
      <c r="G133" s="40" t="s">
        <v>27</v>
      </c>
      <c r="H133" s="40" t="str">
        <f>'FR1'!G130</f>
        <v>Grade D</v>
      </c>
      <c r="I133" s="41" t="str">
        <f>'FR1'!H130</f>
        <v>012740222</v>
      </c>
      <c r="J133" s="42" t="str">
        <f>'FR1'!I130</f>
        <v>Setec Institute</v>
      </c>
      <c r="K133" s="42" t="str">
        <f>'FR1'!J130</f>
        <v>First Year</v>
      </c>
      <c r="L133" s="42" t="str">
        <f>'FR1'!K130</f>
        <v>Less than 3 months</v>
      </c>
      <c r="M133" s="42" t="str">
        <f>'FR1'!L130</f>
        <v>Weekday - Morning ( 8:00 AM - 12:00 PM )</v>
      </c>
      <c r="N133" s="48">
        <f>'FR1'!M258</f>
        <v>0</v>
      </c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</row>
    <row r="134" spans="1:27" ht="13.2">
      <c r="A134" s="36">
        <f>'FR1'!A131</f>
        <v>45324.800144305555</v>
      </c>
      <c r="B134" s="47" t="str">
        <f>'FR1'!B131</f>
        <v>ប្រាក់ សុខបញ្ញា</v>
      </c>
      <c r="C134" s="38" t="str">
        <f>'FR1'!C131</f>
        <v>Prak Sokpanha</v>
      </c>
      <c r="D134" s="39">
        <f>'FR1'!N131</f>
        <v>37337</v>
      </c>
      <c r="E134" s="40" t="str">
        <f>'FR1'!D131</f>
        <v>Male</v>
      </c>
      <c r="F134" s="31" t="e">
        <f ca="1">_xludf.IMAGE(SUBSTITUTE(SUBSTITUTE('FR1'!F116, "/open?id=", "/uc?export=view&amp;id="), "drive.google.com/file/d/", "drive.google.com/uc?export=view&amp;id="))</f>
        <v>#NAME?</v>
      </c>
      <c r="G134" s="40" t="s">
        <v>27</v>
      </c>
      <c r="H134" s="40" t="str">
        <f>'FR1'!G131</f>
        <v>Grade E</v>
      </c>
      <c r="I134" s="41" t="str">
        <f>'FR1'!H131</f>
        <v>095742402</v>
      </c>
      <c r="J134" s="42" t="str">
        <f>'FR1'!I131</f>
        <v>Institute of Technology of Cambodia</v>
      </c>
      <c r="K134" s="42" t="str">
        <f>'FR1'!J131</f>
        <v>Graduated</v>
      </c>
      <c r="L134" s="42" t="str">
        <f>'FR1'!K131</f>
        <v>Less than 3 months</v>
      </c>
      <c r="M134" s="42" t="str">
        <f>'FR1'!L131</f>
        <v>Weekday - Afternoon ( 1:30 PM - 5:30 PM )</v>
      </c>
      <c r="N134" s="48">
        <f>'FR1'!M259</f>
        <v>0</v>
      </c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</row>
    <row r="135" spans="1:27" ht="13.2">
      <c r="A135" s="36">
        <f>'FR1'!A132</f>
        <v>45325.058726979165</v>
      </c>
      <c r="B135" s="47" t="str">
        <f>'FR1'!B132</f>
        <v>ផេង ប៊ុនណាត</v>
      </c>
      <c r="C135" s="38" t="str">
        <f>'FR1'!C132</f>
        <v>Pheng Bunath</v>
      </c>
      <c r="D135" s="39">
        <f>'FR1'!N132</f>
        <v>38322</v>
      </c>
      <c r="E135" s="40" t="str">
        <f>'FR1'!D132</f>
        <v>Male</v>
      </c>
      <c r="F135" s="31" t="e">
        <f ca="1">_xludf.IMAGE(SUBSTITUTE(SUBSTITUTE('FR1'!F117, "/open?id=", "/uc?export=view&amp;id="), "drive.google.com/file/d/", "drive.google.com/uc?export=view&amp;id="))</f>
        <v>#NAME?</v>
      </c>
      <c r="G135" s="40" t="s">
        <v>27</v>
      </c>
      <c r="H135" s="40" t="str">
        <f>'FR1'!G132</f>
        <v>Grade B</v>
      </c>
      <c r="I135" s="41" t="str">
        <f>'FR1'!H132</f>
        <v>087270311</v>
      </c>
      <c r="J135" s="42" t="str">
        <f>'FR1'!I132</f>
        <v>Royal University of Phnom Penh</v>
      </c>
      <c r="K135" s="42" t="str">
        <f>'FR1'!J132</f>
        <v>Second Year</v>
      </c>
      <c r="L135" s="42" t="str">
        <f>'FR1'!K132</f>
        <v>Less than 12 months</v>
      </c>
      <c r="M135" s="42" t="str">
        <f>'FR1'!L132</f>
        <v>Weekday - Morning ( 8:00 AM - 12:00 PM )</v>
      </c>
      <c r="N135" s="48">
        <f>'FR1'!M260</f>
        <v>0</v>
      </c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</row>
    <row r="136" spans="1:27" ht="13.2">
      <c r="A136" s="36">
        <f>'FR1'!A133</f>
        <v>45325.331850219911</v>
      </c>
      <c r="B136" s="47" t="str">
        <f>'FR1'!B133</f>
        <v>ខន​ ម៉ូលីកា</v>
      </c>
      <c r="C136" s="38" t="str">
        <f>'FR1'!C133</f>
        <v>Khorn Molika</v>
      </c>
      <c r="D136" s="39">
        <f>'FR1'!N133</f>
        <v>38066</v>
      </c>
      <c r="E136" s="40" t="str">
        <f>'FR1'!D133</f>
        <v>Female</v>
      </c>
      <c r="F136" s="31" t="e">
        <f ca="1">_xludf.IMAGE(SUBSTITUTE(SUBSTITUTE('FR1'!F118, "/open?id=", "/uc?export=view&amp;id="), "drive.google.com/file/d/", "drive.google.com/uc?export=view&amp;id="))</f>
        <v>#NAME?</v>
      </c>
      <c r="G136" s="40" t="s">
        <v>27</v>
      </c>
      <c r="H136" s="40" t="str">
        <f>'FR1'!G133</f>
        <v>Grade A</v>
      </c>
      <c r="I136" s="41" t="str">
        <f>'FR1'!H133</f>
        <v>010732308</v>
      </c>
      <c r="J136" s="42" t="str">
        <f>'FR1'!I133</f>
        <v>Aceleda Institute of Business</v>
      </c>
      <c r="K136" s="42" t="str">
        <f>'FR1'!J133</f>
        <v>First Year</v>
      </c>
      <c r="L136" s="42" t="str">
        <f>'FR1'!K133</f>
        <v>Less than 6 months</v>
      </c>
      <c r="M136" s="42" t="str">
        <f>'FR1'!L133</f>
        <v>Weekday - Morning ( 8:00 AM - 12:00 PM )</v>
      </c>
      <c r="N136" s="48">
        <f>'FR1'!M261</f>
        <v>0</v>
      </c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</row>
    <row r="137" spans="1:27" ht="13.2">
      <c r="A137" s="36">
        <f>'FR1'!A134</f>
        <v>45325.867534872683</v>
      </c>
      <c r="B137" s="47" t="str">
        <f>'FR1'!B134</f>
        <v>រៀម បូរី</v>
      </c>
      <c r="C137" s="38" t="str">
        <f>'FR1'!C134</f>
        <v>Ream Borey</v>
      </c>
      <c r="D137" s="39">
        <f>'FR1'!N134</f>
        <v>37518</v>
      </c>
      <c r="E137" s="40" t="str">
        <f>'FR1'!D134</f>
        <v>Male</v>
      </c>
      <c r="F137" s="31" t="e">
        <f ca="1">_xludf.IMAGE(SUBSTITUTE(SUBSTITUTE('FR1'!F119, "/open?id=", "/uc?export=view&amp;id="), "drive.google.com/file/d/", "drive.google.com/uc?export=view&amp;id="))</f>
        <v>#NAME?</v>
      </c>
      <c r="G137" s="40" t="s">
        <v>27</v>
      </c>
      <c r="H137" s="40" t="str">
        <f>'FR1'!G134</f>
        <v>Grade D</v>
      </c>
      <c r="I137" s="41" t="str">
        <f>'FR1'!H134</f>
        <v>0887161383</v>
      </c>
      <c r="J137" s="42" t="str">
        <f>'FR1'!I134</f>
        <v>Setec Institute</v>
      </c>
      <c r="K137" s="42" t="str">
        <f>'FR1'!J134</f>
        <v>Second Year</v>
      </c>
      <c r="L137" s="42" t="str">
        <f>'FR1'!K134</f>
        <v>Less than 12 months</v>
      </c>
      <c r="M137" s="42" t="str">
        <f>'FR1'!L134</f>
        <v>Weekday - Afternoon ( 1:30 PM - 5:30 PM )</v>
      </c>
      <c r="N137" s="48">
        <f>'FR1'!M262</f>
        <v>0</v>
      </c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</row>
    <row r="138" spans="1:27" ht="13.2">
      <c r="A138" s="36">
        <f>'FR1'!A135</f>
        <v>45326.591027881943</v>
      </c>
      <c r="B138" s="47" t="str">
        <f>'FR1'!B135</f>
        <v>ចៅ​ គឹមហៃ</v>
      </c>
      <c r="C138" s="38" t="str">
        <f>'FR1'!C135</f>
        <v>Chao Kimhay</v>
      </c>
      <c r="D138" s="39">
        <f>'FR1'!N135</f>
        <v>37882</v>
      </c>
      <c r="E138" s="40" t="str">
        <f>'FR1'!D135</f>
        <v>Male</v>
      </c>
      <c r="F138" s="31" t="e">
        <f ca="1">_xludf.IMAGE(SUBSTITUTE(SUBSTITUTE('FR1'!F120, "/open?id=", "/uc?export=view&amp;id="), "drive.google.com/file/d/", "drive.google.com/uc?export=view&amp;id="))</f>
        <v>#NAME?</v>
      </c>
      <c r="G138" s="40" t="s">
        <v>27</v>
      </c>
      <c r="H138" s="40" t="str">
        <f>'FR1'!G135</f>
        <v>Grade E</v>
      </c>
      <c r="I138" s="41" t="str">
        <f>'FR1'!H135</f>
        <v>095535158</v>
      </c>
      <c r="J138" s="42" t="str">
        <f>'FR1'!I135</f>
        <v>Royal University of Phnom Penh</v>
      </c>
      <c r="K138" s="42" t="str">
        <f>'FR1'!J135</f>
        <v>Third Year</v>
      </c>
      <c r="L138" s="42" t="str">
        <f>'FR1'!K135</f>
        <v>More than 1 year</v>
      </c>
      <c r="M138" s="42" t="str">
        <f>'FR1'!L135</f>
        <v>Weekday - Afternoon ( 1:30 PM - 5:30 PM )</v>
      </c>
      <c r="N138" s="48">
        <f>'FR1'!M263</f>
        <v>0</v>
      </c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</row>
    <row r="139" spans="1:27" ht="13.2">
      <c r="A139" s="36">
        <f>'FR1'!A136</f>
        <v>45327.744389664353</v>
      </c>
      <c r="B139" s="47" t="str">
        <f>'FR1'!B136</f>
        <v>ឃីន រតនៈ</v>
      </c>
      <c r="C139" s="38" t="str">
        <f>'FR1'!C136</f>
        <v xml:space="preserve">Khin Rathanak </v>
      </c>
      <c r="D139" s="39">
        <f>'FR1'!N136</f>
        <v>37820</v>
      </c>
      <c r="E139" s="40" t="str">
        <f>'FR1'!D136</f>
        <v>Male</v>
      </c>
      <c r="F139" s="31" t="e">
        <f ca="1">_xludf.IMAGE(SUBSTITUTE(SUBSTITUTE('FR1'!F121, "/open?id=", "/uc?export=view&amp;id="), "drive.google.com/file/d/", "drive.google.com/uc?export=view&amp;id="))</f>
        <v>#NAME?</v>
      </c>
      <c r="G139" s="40" t="s">
        <v>27</v>
      </c>
      <c r="H139" s="40" t="str">
        <f>'FR1'!G136</f>
        <v>Grade D</v>
      </c>
      <c r="I139" s="41" t="str">
        <f>'FR1'!H136</f>
        <v>092616678</v>
      </c>
      <c r="J139" s="42" t="str">
        <f>'FR1'!I136</f>
        <v>Royal University of Phnom Penh</v>
      </c>
      <c r="K139" s="42" t="str">
        <f>'FR1'!J136</f>
        <v>Second Year</v>
      </c>
      <c r="L139" s="42" t="str">
        <f>'FR1'!K136</f>
        <v>Less than 6 months</v>
      </c>
      <c r="M139" s="42" t="str">
        <f>'FR1'!L136</f>
        <v>Weekday - Morning ( 8:00 AM - 12:00 PM )</v>
      </c>
      <c r="N139" s="48">
        <f>'FR1'!M264</f>
        <v>0</v>
      </c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</row>
    <row r="140" spans="1:27" ht="13.2">
      <c r="A140" s="36">
        <f>'FR1'!A137</f>
        <v>45327.757401365743</v>
      </c>
      <c r="B140" s="47" t="str">
        <f>'FR1'!B137</f>
        <v xml:space="preserve">មិត្ត ច័ន្ទសារិទ្ធ </v>
      </c>
      <c r="C140" s="38" t="str">
        <f>'FR1'!C137</f>
        <v xml:space="preserve">Mit Chansarith </v>
      </c>
      <c r="D140" s="39">
        <f>'FR1'!N137</f>
        <v>36758</v>
      </c>
      <c r="E140" s="40" t="str">
        <f>'FR1'!D137</f>
        <v>Male</v>
      </c>
      <c r="F140" s="31" t="e">
        <f ca="1">_xludf.IMAGE(SUBSTITUTE(SUBSTITUTE('FR1'!F122, "/open?id=", "/uc?export=view&amp;id="), "drive.google.com/file/d/", "drive.google.com/uc?export=view&amp;id="))</f>
        <v>#NAME?</v>
      </c>
      <c r="G140" s="40" t="s">
        <v>27</v>
      </c>
      <c r="H140" s="40" t="str">
        <f>'FR1'!G137</f>
        <v>Grade D</v>
      </c>
      <c r="I140" s="41" t="str">
        <f>'FR1'!H137</f>
        <v>017808984</v>
      </c>
      <c r="J140" s="42" t="str">
        <f>'FR1'!I137</f>
        <v>Royal University of Phnom Penh</v>
      </c>
      <c r="K140" s="42" t="str">
        <f>'FR1'!J137</f>
        <v>Fourth Year</v>
      </c>
      <c r="L140" s="42" t="str">
        <f>'FR1'!K137</f>
        <v>More than 1 year</v>
      </c>
      <c r="M140" s="42" t="str">
        <f>'FR1'!L137</f>
        <v>Weekday - Morning ( 8:00 AM - 12:00 PM )</v>
      </c>
      <c r="N140" s="48">
        <f>'FR1'!M265</f>
        <v>0</v>
      </c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</row>
    <row r="141" spans="1:27" ht="13.2">
      <c r="A141" s="36">
        <f>'FR1'!A138</f>
        <v>45327.881920983797</v>
      </c>
      <c r="B141" s="47" t="str">
        <f>'FR1'!B138</f>
        <v>សែម សុប៉ាញ្ញា</v>
      </c>
      <c r="C141" s="38" t="str">
        <f>'FR1'!C138</f>
        <v>SEM SOPANHA</v>
      </c>
      <c r="D141" s="39">
        <f>'FR1'!N138</f>
        <v>37960</v>
      </c>
      <c r="E141" s="40" t="str">
        <f>'FR1'!D138</f>
        <v>Male</v>
      </c>
      <c r="F141" s="31" t="e">
        <f ca="1">_xludf.IMAGE(SUBSTITUTE(SUBSTITUTE('FR1'!F123, "/open?id=", "/uc?export=view&amp;id="), "drive.google.com/file/d/", "drive.google.com/uc?export=view&amp;id="))</f>
        <v>#NAME?</v>
      </c>
      <c r="G141" s="40" t="s">
        <v>27</v>
      </c>
      <c r="H141" s="40" t="str">
        <f>'FR1'!G138</f>
        <v>Grade C</v>
      </c>
      <c r="I141" s="41" t="str">
        <f>'FR1'!H138</f>
        <v>093560288</v>
      </c>
      <c r="J141" s="42" t="str">
        <f>'FR1'!I138</f>
        <v>Royal University of Phnom Penh</v>
      </c>
      <c r="K141" s="42" t="str">
        <f>'FR1'!J138</f>
        <v>Second Year</v>
      </c>
      <c r="L141" s="42" t="str">
        <f>'FR1'!K138</f>
        <v>More than 1 year</v>
      </c>
      <c r="M141" s="42" t="str">
        <f>'FR1'!L138</f>
        <v>Weekday - Afternoon ( 1:30 PM - 5:30 PM )</v>
      </c>
      <c r="N141" s="48">
        <f>'FR1'!M266</f>
        <v>0</v>
      </c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</row>
    <row r="142" spans="1:27" ht="13.2">
      <c r="A142" s="36">
        <f>'FR1'!A139</f>
        <v>45327.903604849533</v>
      </c>
      <c r="B142" s="47" t="str">
        <f>'FR1'!B139</f>
        <v>សំ​ ប៊ុនហេង</v>
      </c>
      <c r="C142" s="38" t="str">
        <f>'FR1'!C139</f>
        <v>Sam bunheng</v>
      </c>
      <c r="D142" s="39">
        <f>'FR1'!N139</f>
        <v>37841</v>
      </c>
      <c r="E142" s="40" t="str">
        <f>'FR1'!D139</f>
        <v>Male</v>
      </c>
      <c r="F142" s="31" t="e">
        <f ca="1">_xludf.IMAGE(SUBSTITUTE(SUBSTITUTE('FR1'!F124, "/open?id=", "/uc?export=view&amp;id="), "drive.google.com/file/d/", "drive.google.com/uc?export=view&amp;id="))</f>
        <v>#NAME?</v>
      </c>
      <c r="G142" s="40" t="s">
        <v>27</v>
      </c>
      <c r="H142" s="40" t="str">
        <f>'FR1'!G139</f>
        <v>Grade C</v>
      </c>
      <c r="I142" s="41" t="str">
        <f>'FR1'!H139</f>
        <v>015 733 738</v>
      </c>
      <c r="J142" s="42" t="str">
        <f>'FR1'!I139</f>
        <v>Royal University of Phnom Penh</v>
      </c>
      <c r="K142" s="42" t="str">
        <f>'FR1'!J139</f>
        <v>Third Year</v>
      </c>
      <c r="L142" s="42" t="str">
        <f>'FR1'!K139</f>
        <v>More than 1 year</v>
      </c>
      <c r="M142" s="42" t="str">
        <f>'FR1'!L139</f>
        <v>Weekday - Afternoon ( 1:30 PM - 5:30 PM )</v>
      </c>
      <c r="N142" s="48">
        <f>'FR1'!M267</f>
        <v>0</v>
      </c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</row>
    <row r="143" spans="1:27" ht="13.2">
      <c r="A143" s="36">
        <f>'FR1'!A140</f>
        <v>45327.923353124999</v>
      </c>
      <c r="B143" s="47" t="str">
        <f>'FR1'!B140</f>
        <v>ញុិប ដាវីត</v>
      </c>
      <c r="C143" s="38" t="str">
        <f>'FR1'!C140</f>
        <v xml:space="preserve">Nheb Davith </v>
      </c>
      <c r="D143" s="39">
        <f>'FR1'!N140</f>
        <v>38132</v>
      </c>
      <c r="E143" s="40" t="str">
        <f>'FR1'!D140</f>
        <v>Male</v>
      </c>
      <c r="F143" s="31" t="e">
        <f ca="1">_xludf.IMAGE(SUBSTITUTE(SUBSTITUTE('FR1'!F125, "/open?id=", "/uc?export=view&amp;id="), "drive.google.com/file/d/", "drive.google.com/uc?export=view&amp;id="))</f>
        <v>#NAME?</v>
      </c>
      <c r="G143" s="40" t="s">
        <v>27</v>
      </c>
      <c r="H143" s="40" t="str">
        <f>'FR1'!G140</f>
        <v>Grade C</v>
      </c>
      <c r="I143" s="41" t="str">
        <f>'FR1'!H140</f>
        <v>0719165956</v>
      </c>
      <c r="J143" s="42" t="str">
        <f>'FR1'!I140</f>
        <v>Royal University of Phnom Penh</v>
      </c>
      <c r="K143" s="42" t="str">
        <f>'FR1'!J140</f>
        <v>Third Year</v>
      </c>
      <c r="L143" s="42" t="str">
        <f>'FR1'!K140</f>
        <v>Less than 3 months</v>
      </c>
      <c r="M143" s="42" t="str">
        <f>'FR1'!L140</f>
        <v>Weekday - Morning ( 8:00 AM - 12:00 PM )</v>
      </c>
      <c r="N143" s="48">
        <f>'FR1'!M268</f>
        <v>0</v>
      </c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</row>
    <row r="144" spans="1:27" ht="13.2">
      <c r="A144" s="36">
        <f>'FR1'!A141</f>
        <v>45328.465229050926</v>
      </c>
      <c r="B144" s="47" t="str">
        <f>'FR1'!B141</f>
        <v>សៀន ចាន់ពិសី</v>
      </c>
      <c r="C144" s="38" t="str">
        <f>'FR1'!C141</f>
        <v xml:space="preserve">Sean Channpisei </v>
      </c>
      <c r="D144" s="39">
        <f>'FR1'!N141</f>
        <v>37902</v>
      </c>
      <c r="E144" s="40" t="str">
        <f>'FR1'!D141</f>
        <v>Male</v>
      </c>
      <c r="F144" s="31" t="e">
        <f ca="1">_xludf.IMAGE(SUBSTITUTE(SUBSTITUTE('FR1'!F126, "/open?id=", "/uc?export=view&amp;id="), "drive.google.com/file/d/", "drive.google.com/uc?export=view&amp;id="))</f>
        <v>#NAME?</v>
      </c>
      <c r="G144" s="40" t="s">
        <v>27</v>
      </c>
      <c r="H144" s="40" t="str">
        <f>'FR1'!G141</f>
        <v>Grade B</v>
      </c>
      <c r="I144" s="41" t="str">
        <f>'FR1'!H141</f>
        <v>089609122</v>
      </c>
      <c r="J144" s="42" t="str">
        <f>'FR1'!I141</f>
        <v>Royal University of Phnom Penh</v>
      </c>
      <c r="K144" s="42" t="str">
        <f>'FR1'!J141</f>
        <v>Third Year</v>
      </c>
      <c r="L144" s="42" t="str">
        <f>'FR1'!K141</f>
        <v>More than 1 year</v>
      </c>
      <c r="M144" s="42" t="str">
        <f>'FR1'!L141</f>
        <v>Weekday - Afternoon ( 1:30 PM - 5:30 PM )</v>
      </c>
      <c r="N144" s="48">
        <f>'FR1'!M269</f>
        <v>0</v>
      </c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</row>
    <row r="145" spans="1:27" ht="13.2">
      <c r="A145" s="36">
        <f>'FR1'!A142</f>
        <v>45328.715913958338</v>
      </c>
      <c r="B145" s="47" t="str">
        <f>'FR1'!B142</f>
        <v>នៅ ច័ន្ទមករា</v>
      </c>
      <c r="C145" s="38" t="str">
        <f>'FR1'!C142</f>
        <v>Noev Chanmakara</v>
      </c>
      <c r="D145" s="39">
        <f>'FR1'!N142</f>
        <v>38012</v>
      </c>
      <c r="E145" s="40" t="str">
        <f>'FR1'!D142</f>
        <v>Male</v>
      </c>
      <c r="F145" s="31" t="e">
        <f ca="1">_xludf.IMAGE(SUBSTITUTE(SUBSTITUTE('FR1'!F127, "/open?id=", "/uc?export=view&amp;id="), "drive.google.com/file/d/", "drive.google.com/uc?export=view&amp;id="))</f>
        <v>#NAME?</v>
      </c>
      <c r="G145" s="40" t="s">
        <v>27</v>
      </c>
      <c r="H145" s="40" t="str">
        <f>'FR1'!G142</f>
        <v>Grade D</v>
      </c>
      <c r="I145" s="41" t="str">
        <f>'FR1'!H142</f>
        <v>085683384</v>
      </c>
      <c r="J145" s="42" t="str">
        <f>'FR1'!I142</f>
        <v>Royal University of Phnom Penh</v>
      </c>
      <c r="K145" s="42" t="str">
        <f>'FR1'!J142</f>
        <v>Third Year</v>
      </c>
      <c r="L145" s="42" t="str">
        <f>'FR1'!K142</f>
        <v>More than 1 year</v>
      </c>
      <c r="M145" s="42" t="str">
        <f>'FR1'!L142</f>
        <v>Weekday - Morning ( 8:00 AM - 12:00 PM )</v>
      </c>
      <c r="N145" s="48">
        <f>'FR1'!M270</f>
        <v>0</v>
      </c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</row>
    <row r="146" spans="1:27" ht="13.2">
      <c r="A146" s="36">
        <f>'FR1'!A143</f>
        <v>45328.876089976853</v>
      </c>
      <c r="B146" s="47" t="str">
        <f>'FR1'!B143</f>
        <v>អ៊ុំ ចាន់សុភ័ក្រ</v>
      </c>
      <c r="C146" s="38" t="str">
        <f>'FR1'!C143</f>
        <v xml:space="preserve">OUM CHANSOPHEAK </v>
      </c>
      <c r="D146" s="39">
        <f>'FR1'!N143</f>
        <v>37530</v>
      </c>
      <c r="E146" s="40" t="str">
        <f>'FR1'!D143</f>
        <v>Male</v>
      </c>
      <c r="F146" s="31" t="e">
        <f ca="1">_xludf.IMAGE(SUBSTITUTE(SUBSTITUTE('FR1'!F128, "/open?id=", "/uc?export=view&amp;id="), "drive.google.com/file/d/", "drive.google.com/uc?export=view&amp;id="))</f>
        <v>#NAME?</v>
      </c>
      <c r="G146" s="40" t="s">
        <v>27</v>
      </c>
      <c r="H146" s="40" t="str">
        <f>'FR1'!G143</f>
        <v>Grade Auto</v>
      </c>
      <c r="I146" s="41" t="str">
        <f>'FR1'!H143</f>
        <v>017457573</v>
      </c>
      <c r="J146" s="42" t="str">
        <f>'FR1'!I143</f>
        <v>Royal University of Phnom Penh</v>
      </c>
      <c r="K146" s="42" t="str">
        <f>'FR1'!J143</f>
        <v>First Year</v>
      </c>
      <c r="L146" s="42" t="str">
        <f>'FR1'!K143</f>
        <v>Less than 6 months</v>
      </c>
      <c r="M146" s="42" t="str">
        <f>'FR1'!L143</f>
        <v>Weekday - Afternoon ( 1:30 PM - 5:30 PM )</v>
      </c>
      <c r="N146" s="48">
        <f>'FR1'!M271</f>
        <v>0</v>
      </c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</row>
    <row r="147" spans="1:27" ht="13.2">
      <c r="A147" s="36">
        <f>'FR1'!A144</f>
        <v>45328.87899892361</v>
      </c>
      <c r="B147" s="47" t="str">
        <f>'FR1'!B144</f>
        <v>សាន់ នៀសា</v>
      </c>
      <c r="C147" s="38" t="str">
        <f>'FR1'!C144</f>
        <v>San neasa</v>
      </c>
      <c r="D147" s="39">
        <f>'FR1'!N144</f>
        <v>37613</v>
      </c>
      <c r="E147" s="40" t="str">
        <f>'FR1'!D144</f>
        <v>Male</v>
      </c>
      <c r="F147" s="31" t="e">
        <f ca="1">_xludf.IMAGE(SUBSTITUTE(SUBSTITUTE('FR1'!F129, "/open?id=", "/uc?export=view&amp;id="), "drive.google.com/file/d/", "drive.google.com/uc?export=view&amp;id="))</f>
        <v>#NAME?</v>
      </c>
      <c r="G147" s="40" t="s">
        <v>27</v>
      </c>
      <c r="H147" s="40" t="str">
        <f>'FR1'!G144</f>
        <v>Grade Auto</v>
      </c>
      <c r="I147" s="41" t="str">
        <f>'FR1'!H144</f>
        <v xml:space="preserve">San Neasa </v>
      </c>
      <c r="J147" s="42" t="str">
        <f>'FR1'!I144</f>
        <v>Asia Euro University</v>
      </c>
      <c r="K147" s="42" t="str">
        <f>'FR1'!J144</f>
        <v>Fourth Year</v>
      </c>
      <c r="L147" s="42">
        <f>'FR1'!K144</f>
        <v>2</v>
      </c>
      <c r="M147" s="42" t="str">
        <f>'FR1'!L144</f>
        <v>Weekday - Morning ( 8:00 AM - 12:00 PM )</v>
      </c>
      <c r="N147" s="48">
        <f>'FR1'!M272</f>
        <v>0</v>
      </c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</row>
    <row r="148" spans="1:27" ht="13.2">
      <c r="A148" s="36">
        <f>'FR1'!A145</f>
        <v>45329.682512905092</v>
      </c>
      <c r="B148" s="47" t="str">
        <f>'FR1'!B145</f>
        <v>វ៉ាសានចិត្ត្រា</v>
      </c>
      <c r="C148" s="38" t="str">
        <f>'FR1'!C145</f>
        <v>Va sanchitra</v>
      </c>
      <c r="D148" s="39">
        <f>'FR1'!N145</f>
        <v>38607</v>
      </c>
      <c r="E148" s="40" t="str">
        <f>'FR1'!D145</f>
        <v>Male</v>
      </c>
      <c r="F148" s="31" t="e">
        <f ca="1">_xludf.IMAGE(SUBSTITUTE(SUBSTITUTE('FR1'!F130, "/open?id=", "/uc?export=view&amp;id="), "drive.google.com/file/d/", "drive.google.com/uc?export=view&amp;id="))</f>
        <v>#NAME?</v>
      </c>
      <c r="G148" s="40" t="s">
        <v>27</v>
      </c>
      <c r="H148" s="40" t="str">
        <f>'FR1'!G145</f>
        <v>បរិញ្ញាបត្ររង</v>
      </c>
      <c r="I148" s="41" t="str">
        <f>'FR1'!H145</f>
        <v>0976737470</v>
      </c>
      <c r="J148" s="42" t="str">
        <f>'FR1'!I145</f>
        <v>Belti International University</v>
      </c>
      <c r="K148" s="42" t="str">
        <f>'FR1'!J145</f>
        <v>Second Year</v>
      </c>
      <c r="L148" s="42" t="str">
        <f>'FR1'!K145</f>
        <v>Less than 12 months</v>
      </c>
      <c r="M148" s="42" t="str">
        <f>'FR1'!L145</f>
        <v>Weekday - Afternoon ( 1:30 PM - 5:30 PM )</v>
      </c>
      <c r="N148" s="48">
        <f>'FR1'!M273</f>
        <v>0</v>
      </c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</row>
    <row r="149" spans="1:27" ht="13.2">
      <c r="A149" s="36">
        <f>'FR1'!A146</f>
        <v>45329.78852224537</v>
      </c>
      <c r="B149" s="47" t="str">
        <f>'FR1'!B146</f>
        <v>ប៉​នស្រីនិត</v>
      </c>
      <c r="C149" s="38" t="str">
        <f>'FR1'!C146</f>
        <v>porn sreynit</v>
      </c>
      <c r="D149" s="39">
        <f>'FR1'!N146</f>
        <v>38018</v>
      </c>
      <c r="E149" s="40" t="str">
        <f>'FR1'!D146</f>
        <v>Male</v>
      </c>
      <c r="F149" s="31" t="e">
        <f ca="1">_xludf.IMAGE(SUBSTITUTE(SUBSTITUTE('FR1'!F131, "/open?id=", "/uc?export=view&amp;id="), "drive.google.com/file/d/", "drive.google.com/uc?export=view&amp;id="))</f>
        <v>#NAME?</v>
      </c>
      <c r="G149" s="40" t="s">
        <v>27</v>
      </c>
      <c r="H149" s="40" t="str">
        <f>'FR1'!G146</f>
        <v>Grade D</v>
      </c>
      <c r="I149" s="41" t="str">
        <f>'FR1'!H146</f>
        <v>0886903551</v>
      </c>
      <c r="J149" s="42" t="str">
        <f>'FR1'!I146</f>
        <v>Royal University of Phnom Penh</v>
      </c>
      <c r="K149" s="42" t="str">
        <f>'FR1'!J146</f>
        <v>Third Year</v>
      </c>
      <c r="L149" s="42" t="str">
        <f>'FR1'!K146</f>
        <v>More than 1 year</v>
      </c>
      <c r="M149" s="42" t="str">
        <f>'FR1'!L146</f>
        <v>Weekday - Afternoon ( 1:30 PM - 5:30 PM )</v>
      </c>
      <c r="N149" s="48">
        <f>'FR1'!M274</f>
        <v>0</v>
      </c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</row>
    <row r="150" spans="1:27" ht="13.2">
      <c r="A150" s="36">
        <f>'FR1'!A147</f>
        <v>45329.885482083337</v>
      </c>
      <c r="B150" s="47" t="str">
        <f>'FR1'!B147</f>
        <v>ដៀប សុខរស្មី</v>
      </c>
      <c r="C150" s="38" t="str">
        <f>'FR1'!C147</f>
        <v xml:space="preserve">Deap Sokreaksmey </v>
      </c>
      <c r="D150" s="39">
        <f>'FR1'!N147</f>
        <v>38079</v>
      </c>
      <c r="E150" s="40" t="str">
        <f>'FR1'!D147</f>
        <v>Female</v>
      </c>
      <c r="F150" s="31" t="e">
        <f ca="1">_xludf.IMAGE(SUBSTITUTE(SUBSTITUTE('FR1'!F132, "/open?id=", "/uc?export=view&amp;id="), "drive.google.com/file/d/", "drive.google.com/uc?export=view&amp;id="))</f>
        <v>#NAME?</v>
      </c>
      <c r="G150" s="40" t="s">
        <v>27</v>
      </c>
      <c r="H150" s="40" t="str">
        <f>'FR1'!G147</f>
        <v>Grade B</v>
      </c>
      <c r="I150" s="41" t="str">
        <f>'FR1'!H147</f>
        <v>0965186636</v>
      </c>
      <c r="J150" s="42" t="str">
        <f>'FR1'!I147</f>
        <v>Royal University of Phnom Penh</v>
      </c>
      <c r="K150" s="42" t="str">
        <f>'FR1'!J147</f>
        <v>Third Year</v>
      </c>
      <c r="L150" s="42" t="str">
        <f>'FR1'!K147</f>
        <v>More than 1 year</v>
      </c>
      <c r="M150" s="42" t="str">
        <f>'FR1'!L147</f>
        <v>Weekday - Morning ( 8:00 AM - 12:00 PM )</v>
      </c>
      <c r="N150" s="48">
        <f>'FR1'!M275</f>
        <v>0</v>
      </c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</row>
    <row r="151" spans="1:27" ht="13.2">
      <c r="A151" s="26">
        <f>'FR1'!A148</f>
        <v>45330.468750092594</v>
      </c>
      <c r="B151" s="46" t="str">
        <f>'FR1'!B148</f>
        <v>កែវ អាទិត្យវិច្ឆិកា</v>
      </c>
      <c r="C151" s="28" t="str">
        <f>'FR1'!C148</f>
        <v>Atithvicheka Kei</v>
      </c>
      <c r="D151" s="29">
        <f>'FR1'!N148</f>
        <v>38669</v>
      </c>
      <c r="E151" s="30" t="str">
        <f>'FR1'!D148</f>
        <v>Male</v>
      </c>
      <c r="F151" s="31" t="e">
        <f ca="1">_xludf.IMAGE(SUBSTITUTE(SUBSTITUTE('FR1'!F133, "/open?id=", "/uc?export=view&amp;id="), "drive.google.com/file/d/", "drive.google.com/uc?export=view&amp;id="))</f>
        <v>#NAME?</v>
      </c>
      <c r="G151" s="30" t="s">
        <v>35</v>
      </c>
      <c r="H151" s="30" t="str">
        <f>'FR1'!G148</f>
        <v>Grade B</v>
      </c>
      <c r="I151" s="32" t="str">
        <f>'FR1'!H148</f>
        <v>0975702249</v>
      </c>
      <c r="J151" s="33" t="str">
        <f>'FR1'!I148</f>
        <v>Paragon International University</v>
      </c>
      <c r="K151" s="33" t="str">
        <f>'FR1'!J148</f>
        <v>Year zero</v>
      </c>
      <c r="L151" s="33" t="str">
        <f>'FR1'!K148</f>
        <v>0 month</v>
      </c>
      <c r="M151" s="33" t="str">
        <f>'FR1'!L148</f>
        <v>Weekday - Morning ( 8:00 AM - 12:00 PM )</v>
      </c>
      <c r="N151" s="49">
        <f>'FR1'!M276</f>
        <v>0</v>
      </c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</row>
    <row r="152" spans="1:27" ht="13.2">
      <c r="A152" s="36">
        <f>'FR1'!A149</f>
        <v>45330.864155312505</v>
      </c>
      <c r="B152" s="47" t="str">
        <f>'FR1'!B149</f>
        <v>សេក ពិសាល</v>
      </c>
      <c r="C152" s="38" t="str">
        <f>'FR1'!C149</f>
        <v>Sek Pisal</v>
      </c>
      <c r="D152" s="39">
        <f>'FR1'!N149</f>
        <v>38456</v>
      </c>
      <c r="E152" s="40" t="str">
        <f>'FR1'!D149</f>
        <v>Male</v>
      </c>
      <c r="F152" s="31" t="e">
        <f ca="1">_xludf.IMAGE(SUBSTITUTE(SUBSTITUTE('FR1'!F134, "/open?id=", "/uc?export=view&amp;id="), "drive.google.com/file/d/", "drive.google.com/uc?export=view&amp;id="))</f>
        <v>#NAME?</v>
      </c>
      <c r="G152" s="40" t="s">
        <v>27</v>
      </c>
      <c r="H152" s="40" t="str">
        <f>'FR1'!G149</f>
        <v>Grade C</v>
      </c>
      <c r="I152" s="41" t="str">
        <f>'FR1'!H149</f>
        <v xml:space="preserve">099 416 402 </v>
      </c>
      <c r="J152" s="42" t="str">
        <f>'FR1'!I149</f>
        <v>Setec Institute</v>
      </c>
      <c r="K152" s="42" t="str">
        <f>'FR1'!J149</f>
        <v>Second Year</v>
      </c>
      <c r="L152" s="42" t="str">
        <f>'FR1'!K149</f>
        <v>Less than 6 months</v>
      </c>
      <c r="M152" s="42" t="str">
        <f>'FR1'!L149</f>
        <v>Weekday - Morning ( 8:00 AM - 12:00 PM )</v>
      </c>
      <c r="N152" s="48">
        <f>'FR1'!M277</f>
        <v>0</v>
      </c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</row>
    <row r="153" spans="1:27" ht="13.2">
      <c r="A153" s="36">
        <f>'FR1'!A150</f>
        <v>45331.405825775466</v>
      </c>
      <c r="B153" s="47" t="str">
        <f>'FR1'!B150</f>
        <v>សេង ម៉េងអៀម</v>
      </c>
      <c r="C153" s="38" t="str">
        <f>'FR1'!C150</f>
        <v>Seng Meng Eam</v>
      </c>
      <c r="D153" s="39">
        <f>'FR1'!N150</f>
        <v>37863</v>
      </c>
      <c r="E153" s="40" t="str">
        <f>'FR1'!D150</f>
        <v>Female</v>
      </c>
      <c r="F153" s="31" t="e">
        <f ca="1">_xludf.IMAGE(SUBSTITUTE(SUBSTITUTE('FR1'!F135, "/open?id=", "/uc?export=view&amp;id="), "drive.google.com/file/d/", "drive.google.com/uc?export=view&amp;id="))</f>
        <v>#NAME?</v>
      </c>
      <c r="G153" s="40" t="s">
        <v>27</v>
      </c>
      <c r="H153" s="40" t="str">
        <f>'FR1'!G150</f>
        <v>Grade D</v>
      </c>
      <c r="I153" s="41" t="str">
        <f>'FR1'!H150</f>
        <v>0882022080</v>
      </c>
      <c r="J153" s="42" t="str">
        <f>'FR1'!I150</f>
        <v>Royal University of Phnom Penh</v>
      </c>
      <c r="K153" s="42" t="str">
        <f>'FR1'!J150</f>
        <v>Third Year</v>
      </c>
      <c r="L153" s="42" t="str">
        <f>'FR1'!K150</f>
        <v>2 years</v>
      </c>
      <c r="M153" s="42" t="str">
        <f>'FR1'!L150</f>
        <v>Weekday - Morning ( 8:00 AM - 12:00 PM )</v>
      </c>
      <c r="N153" s="48">
        <f>'FR1'!M278</f>
        <v>0</v>
      </c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</row>
    <row r="154" spans="1:27" ht="13.2">
      <c r="A154" s="36">
        <f>'FR1'!A151</f>
        <v>45331.591807500001</v>
      </c>
      <c r="B154" s="47" t="str">
        <f>'FR1'!B151</f>
        <v>លី សុខបាន</v>
      </c>
      <c r="C154" s="38" t="str">
        <f>'FR1'!C151</f>
        <v>Ly Sokban</v>
      </c>
      <c r="D154" s="39">
        <f>'FR1'!N151</f>
        <v>37932</v>
      </c>
      <c r="E154" s="40" t="str">
        <f>'FR1'!D151</f>
        <v>Male</v>
      </c>
      <c r="F154" s="31" t="e">
        <f ca="1">_xludf.IMAGE(SUBSTITUTE(SUBSTITUTE('FR1'!F136, "/open?id=", "/uc?export=view&amp;id="), "drive.google.com/file/d/", "drive.google.com/uc?export=view&amp;id="))</f>
        <v>#NAME?</v>
      </c>
      <c r="G154" s="40" t="s">
        <v>27</v>
      </c>
      <c r="H154" s="40" t="str">
        <f>'FR1'!G151</f>
        <v>Grade C</v>
      </c>
      <c r="I154" s="41" t="str">
        <f>'FR1'!H151</f>
        <v>077819897</v>
      </c>
      <c r="J154" s="42" t="str">
        <f>'FR1'!I151</f>
        <v>Royal University of Phnom Penh</v>
      </c>
      <c r="K154" s="42" t="str">
        <f>'FR1'!J151</f>
        <v>Third Year</v>
      </c>
      <c r="L154" s="42" t="str">
        <f>'FR1'!K151</f>
        <v>More than 1 year</v>
      </c>
      <c r="M154" s="42" t="str">
        <f>'FR1'!L151</f>
        <v>Weekday - Morning ( 8:00 AM - 12:00 PM )</v>
      </c>
      <c r="N154" s="48">
        <f>'FR1'!M279</f>
        <v>0</v>
      </c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</row>
    <row r="155" spans="1:27" ht="13.2">
      <c r="A155" s="36">
        <f>'FR1'!A152</f>
        <v>45331.767412071757</v>
      </c>
      <c r="B155" s="47" t="str">
        <f>'FR1'!B152</f>
        <v>ជា អុីសុីង</v>
      </c>
      <c r="C155" s="38" t="str">
        <f>'FR1'!C152</f>
        <v>Chea Ising</v>
      </c>
      <c r="D155" s="39">
        <f>'FR1'!N152</f>
        <v>38233</v>
      </c>
      <c r="E155" s="40" t="str">
        <f>'FR1'!D152</f>
        <v>Male</v>
      </c>
      <c r="F155" s="31" t="e">
        <f ca="1">_xludf.IMAGE(SUBSTITUTE(SUBSTITUTE('FR1'!F137, "/open?id=", "/uc?export=view&amp;id="), "drive.google.com/file/d/", "drive.google.com/uc?export=view&amp;id="))</f>
        <v>#NAME?</v>
      </c>
      <c r="G155" s="40" t="s">
        <v>27</v>
      </c>
      <c r="H155" s="40" t="str">
        <f>'FR1'!G152</f>
        <v>Grade A</v>
      </c>
      <c r="I155" s="41" t="str">
        <f>'FR1'!H152</f>
        <v>070304926</v>
      </c>
      <c r="J155" s="42" t="str">
        <f>'FR1'!I152</f>
        <v>Royal University of Phnom Penh</v>
      </c>
      <c r="K155" s="42" t="str">
        <f>'FR1'!J152</f>
        <v>Second Year</v>
      </c>
      <c r="L155" s="42" t="str">
        <f>'FR1'!K152</f>
        <v>More than 1 year</v>
      </c>
      <c r="M155" s="42" t="str">
        <f>'FR1'!L152</f>
        <v>Weekday - Morning ( 8:00 AM - 12:00 PM )</v>
      </c>
      <c r="N155" s="48">
        <f>'FR1'!M280</f>
        <v>0</v>
      </c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</row>
    <row r="156" spans="1:27" ht="13.2">
      <c r="A156" s="36">
        <f>'FR1'!A153</f>
        <v>45331.834004212964</v>
      </c>
      <c r="B156" s="47" t="str">
        <f>'FR1'!B153</f>
        <v>ប៉ូច ពិសិដ្ឋ</v>
      </c>
      <c r="C156" s="38" t="str">
        <f>'FR1'!C153</f>
        <v xml:space="preserve">Poch Piseth </v>
      </c>
      <c r="D156" s="39">
        <f>'FR1'!N153</f>
        <v>37632</v>
      </c>
      <c r="E156" s="40" t="str">
        <f>'FR1'!D153</f>
        <v>Male</v>
      </c>
      <c r="F156" s="31" t="e">
        <f ca="1">_xludf.IMAGE(SUBSTITUTE(SUBSTITUTE('FR1'!F138, "/open?id=", "/uc?export=view&amp;id="), "drive.google.com/file/d/", "drive.google.com/uc?export=view&amp;id="))</f>
        <v>#NAME?</v>
      </c>
      <c r="G156" s="40" t="s">
        <v>27</v>
      </c>
      <c r="H156" s="40" t="str">
        <f>'FR1'!G153</f>
        <v>Grade C</v>
      </c>
      <c r="I156" s="41" t="str">
        <f>'FR1'!H153</f>
        <v>010759727</v>
      </c>
      <c r="J156" s="42" t="str">
        <f>'FR1'!I153</f>
        <v>Royal University of Phnom Penh</v>
      </c>
      <c r="K156" s="42" t="str">
        <f>'FR1'!J153</f>
        <v>Second Year</v>
      </c>
      <c r="L156" s="42" t="str">
        <f>'FR1'!K153</f>
        <v>More than 1 year</v>
      </c>
      <c r="M156" s="42" t="str">
        <f>'FR1'!L153</f>
        <v>Weekday - Morning ( 8:00 AM - 12:00 PM )</v>
      </c>
      <c r="N156" s="48">
        <f>'FR1'!M281</f>
        <v>0</v>
      </c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</row>
    <row r="157" spans="1:27" ht="13.2">
      <c r="A157" s="36">
        <f>'FR1'!A154</f>
        <v>45332.653214155092</v>
      </c>
      <c r="B157" s="47" t="str">
        <f>'FR1'!B154</f>
        <v>មួក មករា</v>
      </c>
      <c r="C157" s="38" t="str">
        <f>'FR1'!C154</f>
        <v>Mouk Makara</v>
      </c>
      <c r="D157" s="39">
        <f>'FR1'!N154</f>
        <v>45633</v>
      </c>
      <c r="E157" s="40" t="str">
        <f>'FR1'!D154</f>
        <v>Male</v>
      </c>
      <c r="F157" s="31" t="e">
        <f ca="1">_xludf.IMAGE(SUBSTITUTE(SUBSTITUTE('FR1'!F139, "/open?id=", "/uc?export=view&amp;id="), "drive.google.com/file/d/", "drive.google.com/uc?export=view&amp;id="))</f>
        <v>#NAME?</v>
      </c>
      <c r="G157" s="40" t="s">
        <v>27</v>
      </c>
      <c r="H157" s="40" t="str">
        <f>'FR1'!G154</f>
        <v>Grade D</v>
      </c>
      <c r="I157" s="41" t="str">
        <f>'FR1'!H154</f>
        <v>+885969857098</v>
      </c>
      <c r="J157" s="42" t="str">
        <f>'FR1'!I154</f>
        <v>Royal University of Phnom Penh</v>
      </c>
      <c r="K157" s="42" t="str">
        <f>'FR1'!J154</f>
        <v>Third Year</v>
      </c>
      <c r="L157" s="42" t="str">
        <f>'FR1'!K154</f>
        <v>More than 1 year</v>
      </c>
      <c r="M157" s="42" t="str">
        <f>'FR1'!L154</f>
        <v>Weekday - Morning ( 8:00 AM - 12:00 PM )</v>
      </c>
      <c r="N157" s="48">
        <f>'FR1'!M282</f>
        <v>0</v>
      </c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</row>
    <row r="158" spans="1:27" ht="13.2">
      <c r="A158" s="36">
        <f>'FR1'!A155</f>
        <v>45332.692134293982</v>
      </c>
      <c r="B158" s="47" t="str">
        <f>'FR1'!B155</f>
        <v>ដា​ ផារ៉ា</v>
      </c>
      <c r="C158" s="38" t="str">
        <f>'FR1'!C155</f>
        <v>Da phara</v>
      </c>
      <c r="D158" s="39">
        <f>'FR1'!N155</f>
        <v>38001</v>
      </c>
      <c r="E158" s="40" t="str">
        <f>'FR1'!D155</f>
        <v>Male</v>
      </c>
      <c r="F158" s="31" t="e">
        <f ca="1">_xludf.IMAGE(SUBSTITUTE(SUBSTITUTE('FR1'!F140, "/open?id=", "/uc?export=view&amp;id="), "drive.google.com/file/d/", "drive.google.com/uc?export=view&amp;id="))</f>
        <v>#NAME?</v>
      </c>
      <c r="G158" s="40" t="s">
        <v>27</v>
      </c>
      <c r="H158" s="40" t="str">
        <f>'FR1'!G155</f>
        <v>Grade C</v>
      </c>
      <c r="I158" s="41" t="str">
        <f>'FR1'!H155</f>
        <v>070883646</v>
      </c>
      <c r="J158" s="42" t="str">
        <f>'FR1'!I155</f>
        <v>Setec Institute</v>
      </c>
      <c r="K158" s="42" t="str">
        <f>'FR1'!J155</f>
        <v>Third Year</v>
      </c>
      <c r="L158" s="42" t="str">
        <f>'FR1'!K155</f>
        <v>More than 1 year</v>
      </c>
      <c r="M158" s="42" t="str">
        <f>'FR1'!L155</f>
        <v>Weekday - Morning ( 8:00 AM - 12:00 PM )</v>
      </c>
      <c r="N158" s="48">
        <f>'FR1'!M283</f>
        <v>0</v>
      </c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</row>
    <row r="159" spans="1:27" ht="13.2">
      <c r="A159" s="36">
        <f>'FR1'!A156</f>
        <v>45332.821517905089</v>
      </c>
      <c r="B159" s="47" t="str">
        <f>'FR1'!B156</f>
        <v>សុខ សុធាវី</v>
      </c>
      <c r="C159" s="38" t="str">
        <f>'FR1'!C156</f>
        <v>SOK SOTHEAVY</v>
      </c>
      <c r="D159" s="39">
        <f>'FR1'!N156</f>
        <v>37500</v>
      </c>
      <c r="E159" s="40" t="str">
        <f>'FR1'!D156</f>
        <v>Female</v>
      </c>
      <c r="F159" s="31" t="e">
        <f ca="1">_xludf.IMAGE(SUBSTITUTE(SUBSTITUTE('FR1'!F141, "/open?id=", "/uc?export=view&amp;id="), "drive.google.com/file/d/", "drive.google.com/uc?export=view&amp;id="))</f>
        <v>#NAME?</v>
      </c>
      <c r="G159" s="40" t="s">
        <v>27</v>
      </c>
      <c r="H159" s="40" t="str">
        <f>'FR1'!G156</f>
        <v>Grade E</v>
      </c>
      <c r="I159" s="41" t="str">
        <f>'FR1'!H156</f>
        <v>0884810685</v>
      </c>
      <c r="J159" s="42" t="str">
        <f>'FR1'!I156</f>
        <v>Royal University of Phnom Penh</v>
      </c>
      <c r="K159" s="42" t="str">
        <f>'FR1'!J156</f>
        <v>Third Year</v>
      </c>
      <c r="L159" s="42" t="str">
        <f>'FR1'!K156</f>
        <v>Less than 3 months</v>
      </c>
      <c r="M159" s="42" t="str">
        <f>'FR1'!L156</f>
        <v>Weekday - Morning ( 8:00 AM - 12:00 PM )</v>
      </c>
      <c r="N159" s="48">
        <f>'FR1'!M284</f>
        <v>0</v>
      </c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</row>
    <row r="160" spans="1:27" ht="13.2">
      <c r="A160" s="56"/>
      <c r="B160" s="57"/>
      <c r="C160" s="38">
        <f>'FR1'!C157</f>
        <v>0</v>
      </c>
      <c r="D160" s="56"/>
      <c r="E160" s="56"/>
      <c r="F160" s="56"/>
      <c r="G160" s="56"/>
      <c r="H160" s="56"/>
      <c r="I160" s="58"/>
      <c r="J160" s="56"/>
      <c r="K160" s="56"/>
      <c r="L160" s="56"/>
      <c r="M160" s="56"/>
      <c r="N160" s="59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</row>
    <row r="161" spans="1:27" ht="13.2">
      <c r="A161" s="56"/>
      <c r="B161" s="57"/>
      <c r="C161" s="57"/>
      <c r="D161" s="56"/>
      <c r="E161" s="56"/>
      <c r="F161" s="56"/>
      <c r="G161" s="56"/>
      <c r="H161" s="56"/>
      <c r="I161" s="58"/>
      <c r="J161" s="56"/>
      <c r="K161" s="56"/>
      <c r="L161" s="56"/>
      <c r="M161" s="56"/>
      <c r="N161" s="59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</row>
    <row r="162" spans="1:27" ht="13.2">
      <c r="A162" s="56"/>
      <c r="B162" s="57"/>
      <c r="C162" s="57"/>
      <c r="D162" s="56"/>
      <c r="E162" s="56"/>
      <c r="F162" s="56"/>
      <c r="G162" s="56"/>
      <c r="H162" s="56"/>
      <c r="I162" s="58"/>
      <c r="J162" s="56"/>
      <c r="K162" s="56"/>
      <c r="L162" s="56"/>
      <c r="M162" s="56"/>
      <c r="N162" s="59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</row>
    <row r="163" spans="1:27" ht="13.2">
      <c r="A163" s="56"/>
      <c r="B163" s="57"/>
      <c r="C163" s="57"/>
      <c r="D163" s="56"/>
      <c r="E163" s="56"/>
      <c r="F163" s="56"/>
      <c r="G163" s="56"/>
      <c r="H163" s="56"/>
      <c r="I163" s="58"/>
      <c r="J163" s="56"/>
      <c r="K163" s="56"/>
      <c r="L163" s="56"/>
      <c r="M163" s="56"/>
      <c r="N163" s="59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</row>
    <row r="164" spans="1:27" ht="13.2">
      <c r="A164" s="56"/>
      <c r="B164" s="57"/>
      <c r="C164" s="57"/>
      <c r="D164" s="56"/>
      <c r="E164" s="56"/>
      <c r="F164" s="56"/>
      <c r="G164" s="56"/>
      <c r="H164" s="56"/>
      <c r="I164" s="58"/>
      <c r="J164" s="56"/>
      <c r="K164" s="56"/>
      <c r="L164" s="56"/>
      <c r="M164" s="56"/>
      <c r="N164" s="59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</row>
    <row r="165" spans="1:27" ht="13.2">
      <c r="A165" s="56"/>
      <c r="B165" s="57"/>
      <c r="C165" s="57"/>
      <c r="D165" s="56"/>
      <c r="E165" s="56"/>
      <c r="F165" s="56"/>
      <c r="G165" s="56"/>
      <c r="H165" s="56"/>
      <c r="I165" s="58"/>
      <c r="J165" s="56"/>
      <c r="K165" s="56"/>
      <c r="L165" s="56"/>
      <c r="M165" s="56"/>
      <c r="N165" s="59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</row>
    <row r="166" spans="1:27" ht="13.2">
      <c r="A166" s="56"/>
      <c r="B166" s="57"/>
      <c r="C166" s="57"/>
      <c r="D166" s="56"/>
      <c r="E166" s="56"/>
      <c r="F166" s="56"/>
      <c r="G166" s="56"/>
      <c r="H166" s="56"/>
      <c r="I166" s="58"/>
      <c r="J166" s="56"/>
      <c r="K166" s="56"/>
      <c r="L166" s="56"/>
      <c r="M166" s="56"/>
      <c r="N166" s="59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</row>
    <row r="167" spans="1:27" ht="13.2">
      <c r="A167" s="56"/>
      <c r="B167" s="57"/>
      <c r="C167" s="57"/>
      <c r="D167" s="56"/>
      <c r="E167" s="56"/>
      <c r="F167" s="56"/>
      <c r="G167" s="56"/>
      <c r="H167" s="56"/>
      <c r="I167" s="58"/>
      <c r="J167" s="56"/>
      <c r="K167" s="56"/>
      <c r="L167" s="56"/>
      <c r="M167" s="56"/>
      <c r="N167" s="59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</row>
    <row r="168" spans="1:27" ht="13.2">
      <c r="A168" s="56"/>
      <c r="B168" s="57"/>
      <c r="C168" s="57"/>
      <c r="D168" s="56"/>
      <c r="E168" s="56"/>
      <c r="F168" s="56"/>
      <c r="G168" s="56"/>
      <c r="H168" s="56"/>
      <c r="I168" s="58"/>
      <c r="J168" s="56"/>
      <c r="K168" s="56"/>
      <c r="L168" s="56"/>
      <c r="M168" s="56"/>
      <c r="N168" s="59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</row>
    <row r="169" spans="1:27" ht="13.2">
      <c r="A169" s="56"/>
      <c r="B169" s="57"/>
      <c r="C169" s="57"/>
      <c r="D169" s="56"/>
      <c r="E169" s="56"/>
      <c r="F169" s="56"/>
      <c r="G169" s="56"/>
      <c r="H169" s="56"/>
      <c r="I169" s="58"/>
      <c r="J169" s="56"/>
      <c r="K169" s="56"/>
      <c r="L169" s="56"/>
      <c r="M169" s="56"/>
      <c r="N169" s="59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</row>
    <row r="170" spans="1:27" ht="13.2">
      <c r="A170" s="56"/>
      <c r="B170" s="57"/>
      <c r="C170" s="57"/>
      <c r="D170" s="56"/>
      <c r="E170" s="56"/>
      <c r="F170" s="56"/>
      <c r="G170" s="56"/>
      <c r="H170" s="56"/>
      <c r="I170" s="58"/>
      <c r="J170" s="56"/>
      <c r="K170" s="56"/>
      <c r="L170" s="56"/>
      <c r="M170" s="56"/>
      <c r="N170" s="59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</row>
    <row r="171" spans="1:27" ht="13.2">
      <c r="A171" s="56"/>
      <c r="B171" s="57"/>
      <c r="C171" s="57"/>
      <c r="D171" s="56"/>
      <c r="E171" s="56"/>
      <c r="F171" s="56"/>
      <c r="G171" s="56"/>
      <c r="H171" s="56"/>
      <c r="I171" s="58"/>
      <c r="J171" s="56"/>
      <c r="K171" s="56"/>
      <c r="L171" s="56"/>
      <c r="M171" s="56"/>
      <c r="N171" s="59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</row>
    <row r="172" spans="1:27" ht="13.2">
      <c r="A172" s="56"/>
      <c r="B172" s="57"/>
      <c r="C172" s="57"/>
      <c r="D172" s="56"/>
      <c r="E172" s="56"/>
      <c r="F172" s="56"/>
      <c r="G172" s="56"/>
      <c r="H172" s="56"/>
      <c r="I172" s="58"/>
      <c r="J172" s="56"/>
      <c r="K172" s="56"/>
      <c r="L172" s="56"/>
      <c r="M172" s="56"/>
      <c r="N172" s="59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</row>
    <row r="173" spans="1:27" ht="13.2">
      <c r="A173" s="56"/>
      <c r="B173" s="57"/>
      <c r="C173" s="57"/>
      <c r="D173" s="56"/>
      <c r="E173" s="56"/>
      <c r="F173" s="56"/>
      <c r="G173" s="56"/>
      <c r="H173" s="56"/>
      <c r="I173" s="58"/>
      <c r="J173" s="56"/>
      <c r="K173" s="56"/>
      <c r="L173" s="56"/>
      <c r="M173" s="56"/>
      <c r="N173" s="59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</row>
    <row r="174" spans="1:27" ht="13.2">
      <c r="A174" s="56"/>
      <c r="B174" s="57"/>
      <c r="C174" s="57"/>
      <c r="D174" s="56"/>
      <c r="E174" s="56"/>
      <c r="F174" s="56"/>
      <c r="G174" s="56"/>
      <c r="H174" s="56"/>
      <c r="I174" s="58"/>
      <c r="J174" s="56"/>
      <c r="K174" s="56"/>
      <c r="L174" s="56"/>
      <c r="M174" s="56"/>
      <c r="N174" s="59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</row>
    <row r="175" spans="1:27" ht="13.2">
      <c r="A175" s="56"/>
      <c r="B175" s="57"/>
      <c r="C175" s="57"/>
      <c r="D175" s="56"/>
      <c r="E175" s="56"/>
      <c r="F175" s="56"/>
      <c r="G175" s="56"/>
      <c r="H175" s="56"/>
      <c r="I175" s="58"/>
      <c r="J175" s="56"/>
      <c r="K175" s="56"/>
      <c r="L175" s="56"/>
      <c r="M175" s="56"/>
      <c r="N175" s="59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</row>
    <row r="176" spans="1:27" ht="13.2">
      <c r="A176" s="56"/>
      <c r="B176" s="57"/>
      <c r="C176" s="57"/>
      <c r="D176" s="56"/>
      <c r="E176" s="56"/>
      <c r="F176" s="56"/>
      <c r="G176" s="56"/>
      <c r="H176" s="56"/>
      <c r="I176" s="58"/>
      <c r="J176" s="56"/>
      <c r="K176" s="56"/>
      <c r="L176" s="56"/>
      <c r="M176" s="56"/>
      <c r="N176" s="59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</row>
    <row r="177" spans="1:27" ht="13.2">
      <c r="A177" s="56"/>
      <c r="B177" s="57"/>
      <c r="C177" s="57"/>
      <c r="D177" s="56"/>
      <c r="E177" s="56"/>
      <c r="F177" s="56"/>
      <c r="G177" s="56"/>
      <c r="H177" s="56"/>
      <c r="I177" s="58"/>
      <c r="J177" s="56"/>
      <c r="K177" s="56"/>
      <c r="L177" s="56"/>
      <c r="M177" s="56"/>
      <c r="N177" s="59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</row>
    <row r="178" spans="1:27" ht="13.2">
      <c r="A178" s="56"/>
      <c r="B178" s="57"/>
      <c r="C178" s="57"/>
      <c r="D178" s="56"/>
      <c r="E178" s="56"/>
      <c r="F178" s="56"/>
      <c r="G178" s="56"/>
      <c r="H178" s="56"/>
      <c r="I178" s="58"/>
      <c r="J178" s="56"/>
      <c r="K178" s="56"/>
      <c r="L178" s="56"/>
      <c r="M178" s="56"/>
      <c r="N178" s="59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</row>
    <row r="179" spans="1:27" ht="13.2">
      <c r="A179" s="56"/>
      <c r="B179" s="57"/>
      <c r="C179" s="57"/>
      <c r="D179" s="56"/>
      <c r="E179" s="56"/>
      <c r="F179" s="56"/>
      <c r="G179" s="56"/>
      <c r="H179" s="56"/>
      <c r="I179" s="58"/>
      <c r="J179" s="56"/>
      <c r="K179" s="56"/>
      <c r="L179" s="56"/>
      <c r="M179" s="56"/>
      <c r="N179" s="59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</row>
    <row r="180" spans="1:27" ht="13.2">
      <c r="A180" s="56"/>
      <c r="B180" s="57"/>
      <c r="C180" s="57"/>
      <c r="D180" s="56"/>
      <c r="E180" s="56"/>
      <c r="F180" s="56"/>
      <c r="G180" s="56"/>
      <c r="H180" s="56"/>
      <c r="I180" s="58"/>
      <c r="J180" s="56"/>
      <c r="K180" s="56"/>
      <c r="L180" s="56"/>
      <c r="M180" s="56"/>
      <c r="N180" s="59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</row>
    <row r="181" spans="1:27" ht="13.2">
      <c r="A181" s="56"/>
      <c r="B181" s="57"/>
      <c r="C181" s="57"/>
      <c r="D181" s="56"/>
      <c r="E181" s="56"/>
      <c r="F181" s="56"/>
      <c r="G181" s="56"/>
      <c r="H181" s="56"/>
      <c r="I181" s="58"/>
      <c r="J181" s="56"/>
      <c r="K181" s="56"/>
      <c r="L181" s="56"/>
      <c r="M181" s="56"/>
      <c r="N181" s="59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</row>
    <row r="182" spans="1:27" ht="13.2">
      <c r="A182" s="56"/>
      <c r="B182" s="57"/>
      <c r="C182" s="57"/>
      <c r="D182" s="56"/>
      <c r="E182" s="56"/>
      <c r="F182" s="56"/>
      <c r="G182" s="56"/>
      <c r="H182" s="56"/>
      <c r="I182" s="58"/>
      <c r="J182" s="56"/>
      <c r="K182" s="56"/>
      <c r="L182" s="56"/>
      <c r="M182" s="56"/>
      <c r="N182" s="59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</row>
    <row r="183" spans="1:27" ht="13.2">
      <c r="A183" s="56"/>
      <c r="B183" s="57"/>
      <c r="C183" s="57"/>
      <c r="D183" s="56"/>
      <c r="E183" s="56"/>
      <c r="F183" s="56"/>
      <c r="G183" s="56"/>
      <c r="H183" s="56"/>
      <c r="I183" s="58"/>
      <c r="J183" s="56"/>
      <c r="K183" s="56"/>
      <c r="L183" s="56"/>
      <c r="M183" s="56"/>
      <c r="N183" s="59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</row>
    <row r="184" spans="1:27" ht="13.2">
      <c r="A184" s="56"/>
      <c r="B184" s="57"/>
      <c r="C184" s="57"/>
      <c r="D184" s="56"/>
      <c r="E184" s="56"/>
      <c r="F184" s="56"/>
      <c r="G184" s="56"/>
      <c r="H184" s="56"/>
      <c r="I184" s="58"/>
      <c r="J184" s="56"/>
      <c r="K184" s="56"/>
      <c r="L184" s="56"/>
      <c r="M184" s="56"/>
      <c r="N184" s="59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</row>
    <row r="185" spans="1:27" ht="13.2">
      <c r="A185" s="56"/>
      <c r="B185" s="57"/>
      <c r="C185" s="57"/>
      <c r="D185" s="56"/>
      <c r="E185" s="56"/>
      <c r="F185" s="56"/>
      <c r="G185" s="56"/>
      <c r="H185" s="56"/>
      <c r="I185" s="58"/>
      <c r="J185" s="56"/>
      <c r="K185" s="56"/>
      <c r="L185" s="56"/>
      <c r="M185" s="56"/>
      <c r="N185" s="59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</row>
    <row r="186" spans="1:27" ht="13.2">
      <c r="A186" s="56"/>
      <c r="B186" s="57"/>
      <c r="C186" s="57"/>
      <c r="D186" s="56"/>
      <c r="E186" s="56"/>
      <c r="F186" s="56"/>
      <c r="G186" s="56"/>
      <c r="H186" s="56"/>
      <c r="I186" s="58"/>
      <c r="J186" s="56"/>
      <c r="K186" s="56"/>
      <c r="L186" s="56"/>
      <c r="M186" s="56"/>
      <c r="N186" s="59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</row>
    <row r="187" spans="1:27" ht="13.2">
      <c r="A187" s="56"/>
      <c r="B187" s="57"/>
      <c r="C187" s="57"/>
      <c r="D187" s="56"/>
      <c r="E187" s="56"/>
      <c r="F187" s="56"/>
      <c r="G187" s="56"/>
      <c r="H187" s="56"/>
      <c r="I187" s="58"/>
      <c r="J187" s="56"/>
      <c r="K187" s="56"/>
      <c r="L187" s="56"/>
      <c r="M187" s="56"/>
      <c r="N187" s="59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</row>
    <row r="188" spans="1:27" ht="13.2">
      <c r="A188" s="56"/>
      <c r="B188" s="57"/>
      <c r="C188" s="57"/>
      <c r="D188" s="56"/>
      <c r="E188" s="56"/>
      <c r="F188" s="56"/>
      <c r="G188" s="56"/>
      <c r="H188" s="56"/>
      <c r="I188" s="58"/>
      <c r="J188" s="56"/>
      <c r="K188" s="56"/>
      <c r="L188" s="56"/>
      <c r="M188" s="56"/>
      <c r="N188" s="59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</row>
    <row r="189" spans="1:27" ht="13.2">
      <c r="A189" s="56"/>
      <c r="B189" s="57"/>
      <c r="C189" s="57"/>
      <c r="D189" s="56"/>
      <c r="E189" s="56"/>
      <c r="F189" s="56"/>
      <c r="G189" s="56"/>
      <c r="H189" s="56"/>
      <c r="I189" s="58"/>
      <c r="J189" s="56"/>
      <c r="K189" s="56"/>
      <c r="L189" s="56"/>
      <c r="M189" s="56"/>
      <c r="N189" s="59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</row>
    <row r="190" spans="1:27" ht="13.2">
      <c r="A190" s="56"/>
      <c r="B190" s="57"/>
      <c r="C190" s="57"/>
      <c r="D190" s="56"/>
      <c r="E190" s="56"/>
      <c r="F190" s="56"/>
      <c r="G190" s="56"/>
      <c r="H190" s="56"/>
      <c r="I190" s="58"/>
      <c r="J190" s="56"/>
      <c r="K190" s="56"/>
      <c r="L190" s="56"/>
      <c r="M190" s="56"/>
      <c r="N190" s="59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</row>
    <row r="191" spans="1:27" ht="13.2">
      <c r="A191" s="56"/>
      <c r="B191" s="57"/>
      <c r="C191" s="57"/>
      <c r="D191" s="56"/>
      <c r="E191" s="56"/>
      <c r="F191" s="56"/>
      <c r="G191" s="56"/>
      <c r="H191" s="56"/>
      <c r="I191" s="58"/>
      <c r="J191" s="56"/>
      <c r="K191" s="56"/>
      <c r="L191" s="56"/>
      <c r="M191" s="56"/>
      <c r="N191" s="59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</row>
    <row r="192" spans="1:27" ht="13.2">
      <c r="A192" s="56"/>
      <c r="B192" s="57"/>
      <c r="C192" s="57"/>
      <c r="D192" s="56"/>
      <c r="E192" s="56"/>
      <c r="F192" s="56"/>
      <c r="G192" s="56"/>
      <c r="H192" s="56"/>
      <c r="I192" s="58"/>
      <c r="J192" s="56"/>
      <c r="K192" s="56"/>
      <c r="L192" s="56"/>
      <c r="M192" s="56"/>
      <c r="N192" s="59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</row>
    <row r="193" spans="1:27" ht="13.2">
      <c r="A193" s="56"/>
      <c r="B193" s="57"/>
      <c r="C193" s="57"/>
      <c r="D193" s="56"/>
      <c r="E193" s="56"/>
      <c r="F193" s="56"/>
      <c r="G193" s="56"/>
      <c r="H193" s="56"/>
      <c r="I193" s="58"/>
      <c r="J193" s="56"/>
      <c r="K193" s="56"/>
      <c r="L193" s="56"/>
      <c r="M193" s="56"/>
      <c r="N193" s="59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</row>
    <row r="194" spans="1:27" ht="13.2">
      <c r="A194" s="56"/>
      <c r="B194" s="57"/>
      <c r="C194" s="57"/>
      <c r="D194" s="56"/>
      <c r="E194" s="56"/>
      <c r="F194" s="56"/>
      <c r="G194" s="56"/>
      <c r="H194" s="56"/>
      <c r="I194" s="58"/>
      <c r="J194" s="56"/>
      <c r="K194" s="56"/>
      <c r="L194" s="56"/>
      <c r="M194" s="56"/>
      <c r="N194" s="59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</row>
    <row r="195" spans="1:27" ht="13.2">
      <c r="A195" s="56"/>
      <c r="B195" s="57"/>
      <c r="C195" s="57"/>
      <c r="D195" s="56"/>
      <c r="E195" s="56"/>
      <c r="F195" s="56"/>
      <c r="G195" s="56"/>
      <c r="H195" s="56"/>
      <c r="I195" s="58"/>
      <c r="J195" s="56"/>
      <c r="K195" s="56"/>
      <c r="L195" s="56"/>
      <c r="M195" s="56"/>
      <c r="N195" s="59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</row>
    <row r="196" spans="1:27" ht="13.2">
      <c r="A196" s="56"/>
      <c r="B196" s="57"/>
      <c r="C196" s="57"/>
      <c r="D196" s="56"/>
      <c r="E196" s="56"/>
      <c r="F196" s="56"/>
      <c r="G196" s="56"/>
      <c r="H196" s="56"/>
      <c r="I196" s="58"/>
      <c r="J196" s="56"/>
      <c r="K196" s="56"/>
      <c r="L196" s="56"/>
      <c r="M196" s="56"/>
      <c r="N196" s="59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</row>
    <row r="197" spans="1:27" ht="13.2">
      <c r="A197" s="56"/>
      <c r="B197" s="57"/>
      <c r="C197" s="57"/>
      <c r="D197" s="56"/>
      <c r="E197" s="56"/>
      <c r="F197" s="56"/>
      <c r="G197" s="56"/>
      <c r="H197" s="56"/>
      <c r="I197" s="58"/>
      <c r="J197" s="56"/>
      <c r="K197" s="56"/>
      <c r="L197" s="56"/>
      <c r="M197" s="56"/>
      <c r="N197" s="59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</row>
    <row r="198" spans="1:27" ht="13.2">
      <c r="A198" s="56"/>
      <c r="B198" s="57"/>
      <c r="C198" s="57"/>
      <c r="D198" s="56"/>
      <c r="E198" s="56"/>
      <c r="F198" s="56"/>
      <c r="G198" s="56"/>
      <c r="H198" s="56"/>
      <c r="I198" s="58"/>
      <c r="J198" s="56"/>
      <c r="K198" s="56"/>
      <c r="L198" s="56"/>
      <c r="M198" s="56"/>
      <c r="N198" s="59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</row>
    <row r="199" spans="1:27" ht="13.2">
      <c r="A199" s="56"/>
      <c r="B199" s="57"/>
      <c r="C199" s="57"/>
      <c r="D199" s="56"/>
      <c r="E199" s="56"/>
      <c r="F199" s="56"/>
      <c r="G199" s="56"/>
      <c r="H199" s="56"/>
      <c r="I199" s="58"/>
      <c r="J199" s="56"/>
      <c r="K199" s="56"/>
      <c r="L199" s="56"/>
      <c r="M199" s="56"/>
      <c r="N199" s="59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</row>
    <row r="200" spans="1:27" ht="13.2">
      <c r="A200" s="56"/>
      <c r="B200" s="57"/>
      <c r="C200" s="57"/>
      <c r="D200" s="56"/>
      <c r="E200" s="56"/>
      <c r="F200" s="56"/>
      <c r="G200" s="56"/>
      <c r="H200" s="56"/>
      <c r="I200" s="58"/>
      <c r="J200" s="56"/>
      <c r="K200" s="56"/>
      <c r="L200" s="56"/>
      <c r="M200" s="56"/>
      <c r="N200" s="59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</row>
    <row r="201" spans="1:27" ht="13.2">
      <c r="A201" s="56"/>
      <c r="B201" s="57"/>
      <c r="C201" s="57"/>
      <c r="D201" s="56"/>
      <c r="E201" s="56"/>
      <c r="F201" s="56"/>
      <c r="G201" s="56"/>
      <c r="H201" s="56"/>
      <c r="I201" s="58"/>
      <c r="J201" s="56"/>
      <c r="K201" s="56"/>
      <c r="L201" s="56"/>
      <c r="M201" s="56"/>
      <c r="N201" s="59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</row>
    <row r="202" spans="1:27" ht="13.2">
      <c r="A202" s="56"/>
      <c r="B202" s="57"/>
      <c r="C202" s="57"/>
      <c r="D202" s="56"/>
      <c r="E202" s="56"/>
      <c r="F202" s="56"/>
      <c r="G202" s="56"/>
      <c r="H202" s="56"/>
      <c r="I202" s="58"/>
      <c r="J202" s="56"/>
      <c r="K202" s="56"/>
      <c r="L202" s="56"/>
      <c r="M202" s="56"/>
      <c r="N202" s="59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</row>
    <row r="203" spans="1:27" ht="13.2">
      <c r="A203" s="56"/>
      <c r="B203" s="57"/>
      <c r="C203" s="57"/>
      <c r="D203" s="56"/>
      <c r="E203" s="56"/>
      <c r="F203" s="56"/>
      <c r="G203" s="56"/>
      <c r="H203" s="56"/>
      <c r="I203" s="58"/>
      <c r="J203" s="56"/>
      <c r="K203" s="56"/>
      <c r="L203" s="56"/>
      <c r="M203" s="56"/>
      <c r="N203" s="59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</row>
    <row r="204" spans="1:27" ht="13.2">
      <c r="A204" s="56"/>
      <c r="B204" s="57"/>
      <c r="C204" s="57"/>
      <c r="D204" s="56"/>
      <c r="E204" s="56"/>
      <c r="F204" s="56"/>
      <c r="G204" s="56"/>
      <c r="H204" s="56"/>
      <c r="I204" s="58"/>
      <c r="J204" s="56"/>
      <c r="K204" s="56"/>
      <c r="L204" s="56"/>
      <c r="M204" s="56"/>
      <c r="N204" s="59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</row>
    <row r="205" spans="1:27" ht="13.2">
      <c r="A205" s="56"/>
      <c r="B205" s="57"/>
      <c r="C205" s="57"/>
      <c r="D205" s="56"/>
      <c r="E205" s="56"/>
      <c r="F205" s="56"/>
      <c r="G205" s="56"/>
      <c r="H205" s="56"/>
      <c r="I205" s="58"/>
      <c r="J205" s="56"/>
      <c r="K205" s="56"/>
      <c r="L205" s="56"/>
      <c r="M205" s="56"/>
      <c r="N205" s="59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</row>
    <row r="206" spans="1:27" ht="13.2">
      <c r="A206" s="56"/>
      <c r="B206" s="57"/>
      <c r="C206" s="57"/>
      <c r="D206" s="56"/>
      <c r="E206" s="56"/>
      <c r="F206" s="56"/>
      <c r="G206" s="56"/>
      <c r="H206" s="56"/>
      <c r="I206" s="58"/>
      <c r="J206" s="56"/>
      <c r="K206" s="56"/>
      <c r="L206" s="56"/>
      <c r="M206" s="56"/>
      <c r="N206" s="59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</row>
    <row r="207" spans="1:27" ht="13.2">
      <c r="A207" s="56"/>
      <c r="B207" s="57"/>
      <c r="C207" s="57"/>
      <c r="D207" s="56"/>
      <c r="E207" s="56"/>
      <c r="F207" s="56"/>
      <c r="G207" s="56"/>
      <c r="H207" s="56"/>
      <c r="I207" s="58"/>
      <c r="J207" s="56"/>
      <c r="K207" s="56"/>
      <c r="L207" s="56"/>
      <c r="M207" s="56"/>
      <c r="N207" s="59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</row>
    <row r="208" spans="1:27" ht="13.2">
      <c r="A208" s="56"/>
      <c r="B208" s="57"/>
      <c r="C208" s="57"/>
      <c r="D208" s="56"/>
      <c r="E208" s="56"/>
      <c r="F208" s="56"/>
      <c r="G208" s="56"/>
      <c r="H208" s="56"/>
      <c r="I208" s="58"/>
      <c r="J208" s="56"/>
      <c r="K208" s="56"/>
      <c r="L208" s="56"/>
      <c r="M208" s="56"/>
      <c r="N208" s="59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</row>
    <row r="209" spans="1:27" ht="13.2">
      <c r="A209" s="56"/>
      <c r="B209" s="57"/>
      <c r="C209" s="57"/>
      <c r="D209" s="56"/>
      <c r="E209" s="56"/>
      <c r="F209" s="56"/>
      <c r="G209" s="56"/>
      <c r="H209" s="56"/>
      <c r="I209" s="58"/>
      <c r="J209" s="56"/>
      <c r="K209" s="56"/>
      <c r="L209" s="56"/>
      <c r="M209" s="56"/>
      <c r="N209" s="59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</row>
    <row r="210" spans="1:27" ht="13.2">
      <c r="A210" s="56"/>
      <c r="B210" s="57"/>
      <c r="C210" s="57"/>
      <c r="D210" s="56"/>
      <c r="E210" s="56"/>
      <c r="F210" s="56"/>
      <c r="G210" s="56"/>
      <c r="H210" s="56"/>
      <c r="I210" s="58"/>
      <c r="J210" s="56"/>
      <c r="K210" s="56"/>
      <c r="L210" s="56"/>
      <c r="M210" s="56"/>
      <c r="N210" s="59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</row>
    <row r="211" spans="1:27" ht="13.2">
      <c r="A211" s="56"/>
      <c r="B211" s="57"/>
      <c r="C211" s="57"/>
      <c r="D211" s="56"/>
      <c r="E211" s="56"/>
      <c r="F211" s="56"/>
      <c r="G211" s="56"/>
      <c r="H211" s="56"/>
      <c r="I211" s="58"/>
      <c r="J211" s="56"/>
      <c r="K211" s="56"/>
      <c r="L211" s="56"/>
      <c r="M211" s="56"/>
      <c r="N211" s="59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</row>
    <row r="212" spans="1:27" ht="13.2">
      <c r="A212" s="56"/>
      <c r="B212" s="57"/>
      <c r="C212" s="57"/>
      <c r="D212" s="56"/>
      <c r="E212" s="56"/>
      <c r="F212" s="56"/>
      <c r="G212" s="56"/>
      <c r="H212" s="56"/>
      <c r="I212" s="58"/>
      <c r="J212" s="56"/>
      <c r="K212" s="56"/>
      <c r="L212" s="56"/>
      <c r="M212" s="56"/>
      <c r="N212" s="59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</row>
    <row r="213" spans="1:27" ht="13.2">
      <c r="A213" s="56"/>
      <c r="B213" s="57"/>
      <c r="C213" s="57"/>
      <c r="D213" s="56"/>
      <c r="E213" s="56"/>
      <c r="F213" s="56"/>
      <c r="G213" s="56"/>
      <c r="H213" s="56"/>
      <c r="I213" s="58"/>
      <c r="J213" s="56"/>
      <c r="K213" s="56"/>
      <c r="L213" s="56"/>
      <c r="M213" s="56"/>
      <c r="N213" s="59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</row>
    <row r="214" spans="1:27" ht="13.2">
      <c r="A214" s="56"/>
      <c r="B214" s="57"/>
      <c r="C214" s="57"/>
      <c r="D214" s="56"/>
      <c r="E214" s="56"/>
      <c r="F214" s="56"/>
      <c r="G214" s="56"/>
      <c r="H214" s="56"/>
      <c r="I214" s="58"/>
      <c r="J214" s="56"/>
      <c r="K214" s="56"/>
      <c r="L214" s="56"/>
      <c r="M214" s="56"/>
      <c r="N214" s="59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</row>
    <row r="215" spans="1:27" ht="13.2">
      <c r="A215" s="56"/>
      <c r="B215" s="57"/>
      <c r="C215" s="57"/>
      <c r="D215" s="56"/>
      <c r="E215" s="56"/>
      <c r="F215" s="56"/>
      <c r="G215" s="56"/>
      <c r="H215" s="56"/>
      <c r="I215" s="58"/>
      <c r="J215" s="56"/>
      <c r="K215" s="56"/>
      <c r="L215" s="56"/>
      <c r="M215" s="56"/>
      <c r="N215" s="59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</row>
    <row r="216" spans="1:27" ht="13.2">
      <c r="A216" s="56"/>
      <c r="B216" s="57"/>
      <c r="C216" s="57"/>
      <c r="D216" s="56"/>
      <c r="E216" s="56"/>
      <c r="F216" s="56"/>
      <c r="G216" s="56"/>
      <c r="H216" s="56"/>
      <c r="I216" s="58"/>
      <c r="J216" s="56"/>
      <c r="K216" s="56"/>
      <c r="L216" s="56"/>
      <c r="M216" s="56"/>
      <c r="N216" s="59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</row>
    <row r="217" spans="1:27" ht="13.2">
      <c r="A217" s="56"/>
      <c r="B217" s="57"/>
      <c r="C217" s="57"/>
      <c r="D217" s="56"/>
      <c r="E217" s="56"/>
      <c r="F217" s="56"/>
      <c r="G217" s="56"/>
      <c r="H217" s="56"/>
      <c r="I217" s="58"/>
      <c r="J217" s="56"/>
      <c r="K217" s="56"/>
      <c r="L217" s="56"/>
      <c r="M217" s="56"/>
      <c r="N217" s="59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</row>
    <row r="218" spans="1:27" ht="13.2">
      <c r="A218" s="56"/>
      <c r="B218" s="57"/>
      <c r="C218" s="57"/>
      <c r="D218" s="56"/>
      <c r="E218" s="56"/>
      <c r="F218" s="56"/>
      <c r="G218" s="56"/>
      <c r="H218" s="56"/>
      <c r="I218" s="58"/>
      <c r="J218" s="56"/>
      <c r="K218" s="56"/>
      <c r="L218" s="56"/>
      <c r="M218" s="56"/>
      <c r="N218" s="59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</row>
    <row r="219" spans="1:27" ht="13.2">
      <c r="A219" s="56"/>
      <c r="B219" s="57"/>
      <c r="C219" s="57"/>
      <c r="D219" s="56"/>
      <c r="E219" s="56"/>
      <c r="F219" s="56"/>
      <c r="G219" s="56"/>
      <c r="H219" s="56"/>
      <c r="I219" s="58"/>
      <c r="J219" s="56"/>
      <c r="K219" s="56"/>
      <c r="L219" s="56"/>
      <c r="M219" s="56"/>
      <c r="N219" s="59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</row>
    <row r="220" spans="1:27" ht="13.2">
      <c r="A220" s="24"/>
      <c r="B220" s="57"/>
      <c r="C220" s="57"/>
      <c r="D220" s="24"/>
      <c r="E220" s="24"/>
      <c r="F220" s="24"/>
      <c r="G220" s="24"/>
      <c r="H220" s="24"/>
      <c r="I220" s="60"/>
      <c r="J220" s="24"/>
      <c r="K220" s="24"/>
      <c r="L220" s="24"/>
      <c r="M220" s="24"/>
      <c r="N220" s="61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</row>
    <row r="221" spans="1:27" ht="13.2">
      <c r="A221" s="24"/>
      <c r="B221" s="57"/>
      <c r="C221" s="57"/>
      <c r="D221" s="24"/>
      <c r="E221" s="24"/>
      <c r="F221" s="24"/>
      <c r="G221" s="24"/>
      <c r="H221" s="24"/>
      <c r="I221" s="60"/>
      <c r="J221" s="24"/>
      <c r="K221" s="24"/>
      <c r="L221" s="24"/>
      <c r="M221" s="24"/>
      <c r="N221" s="61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</row>
    <row r="222" spans="1:27" ht="13.2">
      <c r="A222" s="24"/>
      <c r="B222" s="57"/>
      <c r="C222" s="57"/>
      <c r="D222" s="24"/>
      <c r="E222" s="24"/>
      <c r="F222" s="24"/>
      <c r="G222" s="24"/>
      <c r="H222" s="24"/>
      <c r="I222" s="60"/>
      <c r="J222" s="24"/>
      <c r="K222" s="24"/>
      <c r="L222" s="24"/>
      <c r="M222" s="24"/>
      <c r="N222" s="61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</row>
    <row r="223" spans="1:27" ht="13.2">
      <c r="A223" s="24"/>
      <c r="B223" s="57"/>
      <c r="C223" s="57"/>
      <c r="D223" s="24"/>
      <c r="E223" s="24"/>
      <c r="F223" s="24"/>
      <c r="G223" s="24"/>
      <c r="H223" s="24"/>
      <c r="I223" s="60"/>
      <c r="J223" s="24"/>
      <c r="K223" s="24"/>
      <c r="L223" s="24"/>
      <c r="M223" s="24"/>
      <c r="N223" s="61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</row>
    <row r="224" spans="1:27" ht="13.2">
      <c r="A224" s="24"/>
      <c r="B224" s="57"/>
      <c r="C224" s="57"/>
      <c r="D224" s="24"/>
      <c r="E224" s="24"/>
      <c r="F224" s="24"/>
      <c r="G224" s="24"/>
      <c r="H224" s="24"/>
      <c r="I224" s="60"/>
      <c r="J224" s="24"/>
      <c r="K224" s="24"/>
      <c r="L224" s="24"/>
      <c r="M224" s="24"/>
      <c r="N224" s="61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</row>
    <row r="225" spans="1:27" ht="13.2">
      <c r="A225" s="24"/>
      <c r="B225" s="57"/>
      <c r="C225" s="57"/>
      <c r="D225" s="24"/>
      <c r="E225" s="24"/>
      <c r="F225" s="24"/>
      <c r="G225" s="24"/>
      <c r="H225" s="24"/>
      <c r="I225" s="60"/>
      <c r="J225" s="24"/>
      <c r="K225" s="24"/>
      <c r="L225" s="24"/>
      <c r="M225" s="24"/>
      <c r="N225" s="61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</row>
    <row r="226" spans="1:27" ht="13.2">
      <c r="A226" s="24"/>
      <c r="B226" s="57"/>
      <c r="C226" s="57"/>
      <c r="D226" s="24"/>
      <c r="E226" s="24"/>
      <c r="F226" s="24"/>
      <c r="G226" s="24"/>
      <c r="H226" s="24"/>
      <c r="I226" s="60"/>
      <c r="J226" s="24"/>
      <c r="K226" s="24"/>
      <c r="L226" s="24"/>
      <c r="M226" s="24"/>
      <c r="N226" s="61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</row>
    <row r="227" spans="1:27" ht="13.2">
      <c r="A227" s="24"/>
      <c r="B227" s="57"/>
      <c r="C227" s="57"/>
      <c r="D227" s="24"/>
      <c r="E227" s="24"/>
      <c r="F227" s="24"/>
      <c r="G227" s="24"/>
      <c r="H227" s="24"/>
      <c r="I227" s="60"/>
      <c r="J227" s="24"/>
      <c r="K227" s="24"/>
      <c r="L227" s="24"/>
      <c r="M227" s="24"/>
      <c r="N227" s="61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</row>
    <row r="228" spans="1:27" ht="13.2">
      <c r="A228" s="24"/>
      <c r="B228" s="57"/>
      <c r="C228" s="57"/>
      <c r="D228" s="24"/>
      <c r="E228" s="24"/>
      <c r="F228" s="24"/>
      <c r="G228" s="24"/>
      <c r="H228" s="24"/>
      <c r="I228" s="60"/>
      <c r="J228" s="24"/>
      <c r="K228" s="24"/>
      <c r="L228" s="24"/>
      <c r="M228" s="24"/>
      <c r="N228" s="61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</row>
    <row r="229" spans="1:27" ht="13.2">
      <c r="A229" s="24"/>
      <c r="B229" s="57"/>
      <c r="C229" s="57"/>
      <c r="D229" s="24"/>
      <c r="E229" s="24"/>
      <c r="F229" s="24"/>
      <c r="G229" s="24"/>
      <c r="H229" s="24"/>
      <c r="I229" s="60"/>
      <c r="J229" s="24"/>
      <c r="K229" s="24"/>
      <c r="L229" s="24"/>
      <c r="M229" s="24"/>
      <c r="N229" s="61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</row>
    <row r="230" spans="1:27" ht="13.2">
      <c r="A230" s="24"/>
      <c r="B230" s="57"/>
      <c r="C230" s="57"/>
      <c r="D230" s="24"/>
      <c r="E230" s="24"/>
      <c r="F230" s="24"/>
      <c r="G230" s="24"/>
      <c r="H230" s="24"/>
      <c r="I230" s="60"/>
      <c r="J230" s="24"/>
      <c r="K230" s="24"/>
      <c r="L230" s="24"/>
      <c r="M230" s="24"/>
      <c r="N230" s="61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</row>
    <row r="231" spans="1:27" ht="13.2">
      <c r="A231" s="24"/>
      <c r="B231" s="57"/>
      <c r="C231" s="57"/>
      <c r="D231" s="24"/>
      <c r="E231" s="24"/>
      <c r="F231" s="24"/>
      <c r="G231" s="24"/>
      <c r="H231" s="24"/>
      <c r="I231" s="60"/>
      <c r="J231" s="24"/>
      <c r="K231" s="24"/>
      <c r="L231" s="24"/>
      <c r="M231" s="24"/>
      <c r="N231" s="61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</row>
    <row r="232" spans="1:27" ht="13.2">
      <c r="A232" s="24"/>
      <c r="B232" s="57"/>
      <c r="C232" s="57"/>
      <c r="D232" s="24"/>
      <c r="E232" s="24"/>
      <c r="F232" s="24"/>
      <c r="G232" s="24"/>
      <c r="H232" s="24"/>
      <c r="I232" s="60"/>
      <c r="J232" s="24"/>
      <c r="K232" s="24"/>
      <c r="L232" s="24"/>
      <c r="M232" s="24"/>
      <c r="N232" s="61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</row>
    <row r="233" spans="1:27" ht="13.2">
      <c r="A233" s="24"/>
      <c r="B233" s="57"/>
      <c r="C233" s="57"/>
      <c r="D233" s="24"/>
      <c r="E233" s="24"/>
      <c r="F233" s="24"/>
      <c r="G233" s="24"/>
      <c r="H233" s="24"/>
      <c r="I233" s="60"/>
      <c r="J233" s="24"/>
      <c r="K233" s="24"/>
      <c r="L233" s="24"/>
      <c r="M233" s="24"/>
      <c r="N233" s="61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</row>
    <row r="234" spans="1:27" ht="13.2">
      <c r="A234" s="24"/>
      <c r="B234" s="57"/>
      <c r="C234" s="57"/>
      <c r="D234" s="24"/>
      <c r="E234" s="24"/>
      <c r="F234" s="24"/>
      <c r="G234" s="24"/>
      <c r="H234" s="24"/>
      <c r="I234" s="60"/>
      <c r="J234" s="24"/>
      <c r="K234" s="24"/>
      <c r="L234" s="24"/>
      <c r="M234" s="24"/>
      <c r="N234" s="61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</row>
    <row r="235" spans="1:27" ht="13.2">
      <c r="A235" s="24"/>
      <c r="B235" s="57"/>
      <c r="C235" s="57"/>
      <c r="D235" s="24"/>
      <c r="E235" s="24"/>
      <c r="F235" s="24"/>
      <c r="G235" s="24"/>
      <c r="H235" s="24"/>
      <c r="I235" s="60"/>
      <c r="J235" s="24"/>
      <c r="K235" s="24"/>
      <c r="L235" s="24"/>
      <c r="M235" s="24"/>
      <c r="N235" s="61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</row>
    <row r="236" spans="1:27" ht="13.2">
      <c r="A236" s="24"/>
      <c r="B236" s="57"/>
      <c r="C236" s="57"/>
      <c r="D236" s="24"/>
      <c r="E236" s="24"/>
      <c r="F236" s="24"/>
      <c r="G236" s="24"/>
      <c r="H236" s="24"/>
      <c r="I236" s="60"/>
      <c r="J236" s="24"/>
      <c r="K236" s="24"/>
      <c r="L236" s="24"/>
      <c r="M236" s="24"/>
      <c r="N236" s="61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</row>
    <row r="237" spans="1:27" ht="13.2">
      <c r="A237" s="24"/>
      <c r="B237" s="57"/>
      <c r="C237" s="57"/>
      <c r="D237" s="24"/>
      <c r="E237" s="24"/>
      <c r="F237" s="24"/>
      <c r="G237" s="24"/>
      <c r="H237" s="24"/>
      <c r="I237" s="60"/>
      <c r="J237" s="24"/>
      <c r="K237" s="24"/>
      <c r="L237" s="24"/>
      <c r="M237" s="24"/>
      <c r="N237" s="61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</row>
    <row r="238" spans="1:27" ht="13.2">
      <c r="A238" s="24"/>
      <c r="B238" s="57"/>
      <c r="C238" s="57"/>
      <c r="D238" s="24"/>
      <c r="E238" s="24"/>
      <c r="F238" s="24"/>
      <c r="G238" s="24"/>
      <c r="H238" s="24"/>
      <c r="I238" s="60"/>
      <c r="J238" s="24"/>
      <c r="K238" s="24"/>
      <c r="L238" s="24"/>
      <c r="M238" s="24"/>
      <c r="N238" s="61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</row>
    <row r="239" spans="1:27" ht="13.2">
      <c r="A239" s="24"/>
      <c r="B239" s="57"/>
      <c r="C239" s="57"/>
      <c r="D239" s="24"/>
      <c r="E239" s="24"/>
      <c r="F239" s="24"/>
      <c r="G239" s="24"/>
      <c r="H239" s="24"/>
      <c r="I239" s="60"/>
      <c r="J239" s="24"/>
      <c r="K239" s="24"/>
      <c r="L239" s="24"/>
      <c r="M239" s="24"/>
      <c r="N239" s="61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</row>
    <row r="240" spans="1:27" ht="13.2">
      <c r="A240" s="24"/>
      <c r="B240" s="57"/>
      <c r="C240" s="57"/>
      <c r="D240" s="24"/>
      <c r="E240" s="24"/>
      <c r="F240" s="24"/>
      <c r="G240" s="24"/>
      <c r="H240" s="24"/>
      <c r="I240" s="60"/>
      <c r="J240" s="24"/>
      <c r="K240" s="24"/>
      <c r="L240" s="24"/>
      <c r="M240" s="24"/>
      <c r="N240" s="61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</row>
    <row r="241" spans="1:27" ht="13.2">
      <c r="A241" s="24"/>
      <c r="B241" s="57"/>
      <c r="C241" s="57"/>
      <c r="D241" s="24"/>
      <c r="E241" s="24"/>
      <c r="F241" s="24"/>
      <c r="G241" s="24"/>
      <c r="H241" s="24"/>
      <c r="I241" s="60"/>
      <c r="J241" s="24"/>
      <c r="K241" s="24"/>
      <c r="L241" s="24"/>
      <c r="M241" s="24"/>
      <c r="N241" s="61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</row>
    <row r="242" spans="1:27" ht="13.2">
      <c r="A242" s="24"/>
      <c r="B242" s="57"/>
      <c r="C242" s="57"/>
      <c r="D242" s="24"/>
      <c r="E242" s="24"/>
      <c r="F242" s="24"/>
      <c r="G242" s="24"/>
      <c r="H242" s="24"/>
      <c r="I242" s="60"/>
      <c r="J242" s="24"/>
      <c r="K242" s="24"/>
      <c r="L242" s="24"/>
      <c r="M242" s="24"/>
      <c r="N242" s="61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</row>
    <row r="243" spans="1:27" ht="13.2">
      <c r="A243" s="24"/>
      <c r="B243" s="57"/>
      <c r="C243" s="57"/>
      <c r="D243" s="24"/>
      <c r="E243" s="24"/>
      <c r="F243" s="24"/>
      <c r="G243" s="24"/>
      <c r="H243" s="24"/>
      <c r="I243" s="60"/>
      <c r="J243" s="24"/>
      <c r="K243" s="24"/>
      <c r="L243" s="24"/>
      <c r="M243" s="24"/>
      <c r="N243" s="61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</row>
    <row r="244" spans="1:27" ht="13.2">
      <c r="A244" s="24"/>
      <c r="B244" s="57"/>
      <c r="C244" s="57"/>
      <c r="D244" s="24"/>
      <c r="E244" s="24"/>
      <c r="F244" s="24"/>
      <c r="G244" s="24"/>
      <c r="H244" s="24"/>
      <c r="I244" s="60"/>
      <c r="J244" s="24"/>
      <c r="K244" s="24"/>
      <c r="L244" s="24"/>
      <c r="M244" s="24"/>
      <c r="N244" s="61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</row>
    <row r="245" spans="1:27" ht="13.2">
      <c r="A245" s="24"/>
      <c r="B245" s="57"/>
      <c r="C245" s="57"/>
      <c r="D245" s="24"/>
      <c r="E245" s="24"/>
      <c r="F245" s="24"/>
      <c r="G245" s="24"/>
      <c r="H245" s="24"/>
      <c r="I245" s="60"/>
      <c r="J245" s="24"/>
      <c r="K245" s="24"/>
      <c r="L245" s="24"/>
      <c r="M245" s="24"/>
      <c r="N245" s="61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</row>
    <row r="246" spans="1:27" ht="13.2">
      <c r="A246" s="24"/>
      <c r="B246" s="57"/>
      <c r="C246" s="57"/>
      <c r="D246" s="24"/>
      <c r="E246" s="24"/>
      <c r="F246" s="24"/>
      <c r="G246" s="24"/>
      <c r="H246" s="24"/>
      <c r="I246" s="60"/>
      <c r="J246" s="24"/>
      <c r="K246" s="24"/>
      <c r="L246" s="24"/>
      <c r="M246" s="24"/>
      <c r="N246" s="61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</row>
    <row r="247" spans="1:27" ht="13.2">
      <c r="A247" s="24"/>
      <c r="B247" s="57"/>
      <c r="C247" s="57"/>
      <c r="D247" s="24"/>
      <c r="E247" s="24"/>
      <c r="F247" s="24"/>
      <c r="G247" s="24"/>
      <c r="H247" s="24"/>
      <c r="I247" s="60"/>
      <c r="J247" s="24"/>
      <c r="K247" s="24"/>
      <c r="L247" s="24"/>
      <c r="M247" s="24"/>
      <c r="N247" s="61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</row>
    <row r="248" spans="1:27" ht="13.2">
      <c r="A248" s="24"/>
      <c r="B248" s="57"/>
      <c r="C248" s="57"/>
      <c r="D248" s="24"/>
      <c r="E248" s="24"/>
      <c r="F248" s="24"/>
      <c r="G248" s="24"/>
      <c r="H248" s="24"/>
      <c r="I248" s="60"/>
      <c r="J248" s="24"/>
      <c r="K248" s="24"/>
      <c r="L248" s="24"/>
      <c r="M248" s="24"/>
      <c r="N248" s="61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</row>
    <row r="249" spans="1:27" ht="13.2">
      <c r="A249" s="24"/>
      <c r="B249" s="57"/>
      <c r="C249" s="57"/>
      <c r="D249" s="24"/>
      <c r="E249" s="24"/>
      <c r="F249" s="24"/>
      <c r="G249" s="24"/>
      <c r="H249" s="24"/>
      <c r="I249" s="60"/>
      <c r="J249" s="24"/>
      <c r="K249" s="24"/>
      <c r="L249" s="24"/>
      <c r="M249" s="24"/>
      <c r="N249" s="61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</row>
    <row r="250" spans="1:27" ht="13.2">
      <c r="A250" s="24"/>
      <c r="B250" s="57"/>
      <c r="C250" s="57"/>
      <c r="D250" s="24"/>
      <c r="E250" s="24"/>
      <c r="F250" s="24"/>
      <c r="G250" s="24"/>
      <c r="H250" s="24"/>
      <c r="I250" s="60"/>
      <c r="J250" s="24"/>
      <c r="K250" s="24"/>
      <c r="L250" s="24"/>
      <c r="M250" s="24"/>
      <c r="N250" s="61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</row>
    <row r="251" spans="1:27" ht="13.2">
      <c r="A251" s="24"/>
      <c r="B251" s="57"/>
      <c r="C251" s="57"/>
      <c r="D251" s="24"/>
      <c r="E251" s="24"/>
      <c r="F251" s="24"/>
      <c r="G251" s="24"/>
      <c r="H251" s="24"/>
      <c r="I251" s="60"/>
      <c r="J251" s="24"/>
      <c r="K251" s="24"/>
      <c r="L251" s="24"/>
      <c r="M251" s="24"/>
      <c r="N251" s="61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</row>
    <row r="252" spans="1:27" ht="13.2">
      <c r="A252" s="24"/>
      <c r="B252" s="57"/>
      <c r="C252" s="57"/>
      <c r="D252" s="24"/>
      <c r="E252" s="24"/>
      <c r="F252" s="24"/>
      <c r="G252" s="24"/>
      <c r="H252" s="24"/>
      <c r="I252" s="60"/>
      <c r="J252" s="24"/>
      <c r="K252" s="24"/>
      <c r="L252" s="24"/>
      <c r="M252" s="24"/>
      <c r="N252" s="61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</row>
    <row r="253" spans="1:27" ht="13.2">
      <c r="A253" s="24"/>
      <c r="B253" s="57"/>
      <c r="C253" s="57"/>
      <c r="D253" s="24"/>
      <c r="E253" s="24"/>
      <c r="F253" s="24"/>
      <c r="G253" s="24"/>
      <c r="H253" s="24"/>
      <c r="I253" s="60"/>
      <c r="J253" s="24"/>
      <c r="K253" s="24"/>
      <c r="L253" s="24"/>
      <c r="M253" s="24"/>
      <c r="N253" s="61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</row>
    <row r="254" spans="1:27" ht="13.2">
      <c r="A254" s="24"/>
      <c r="B254" s="57"/>
      <c r="C254" s="57"/>
      <c r="D254" s="24"/>
      <c r="E254" s="24"/>
      <c r="F254" s="24"/>
      <c r="G254" s="24"/>
      <c r="H254" s="24"/>
      <c r="I254" s="60"/>
      <c r="J254" s="24"/>
      <c r="K254" s="24"/>
      <c r="L254" s="24"/>
      <c r="M254" s="24"/>
      <c r="N254" s="61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</row>
    <row r="255" spans="1:27" ht="13.2">
      <c r="A255" s="24"/>
      <c r="B255" s="57"/>
      <c r="C255" s="57"/>
      <c r="D255" s="24"/>
      <c r="E255" s="24"/>
      <c r="F255" s="24"/>
      <c r="G255" s="24"/>
      <c r="H255" s="24"/>
      <c r="I255" s="60"/>
      <c r="J255" s="24"/>
      <c r="K255" s="24"/>
      <c r="L255" s="24"/>
      <c r="M255" s="24"/>
      <c r="N255" s="61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</row>
    <row r="256" spans="1:27" ht="13.2">
      <c r="A256" s="24"/>
      <c r="B256" s="57"/>
      <c r="C256" s="57"/>
      <c r="D256" s="24"/>
      <c r="E256" s="24"/>
      <c r="F256" s="24"/>
      <c r="G256" s="24"/>
      <c r="H256" s="24"/>
      <c r="I256" s="60"/>
      <c r="J256" s="24"/>
      <c r="K256" s="24"/>
      <c r="L256" s="24"/>
      <c r="M256" s="24"/>
      <c r="N256" s="61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</row>
    <row r="257" spans="1:27" ht="13.2">
      <c r="A257" s="24"/>
      <c r="B257" s="57"/>
      <c r="C257" s="57"/>
      <c r="D257" s="24"/>
      <c r="E257" s="24"/>
      <c r="F257" s="24"/>
      <c r="G257" s="24"/>
      <c r="H257" s="24"/>
      <c r="I257" s="60"/>
      <c r="J257" s="24"/>
      <c r="K257" s="24"/>
      <c r="L257" s="24"/>
      <c r="M257" s="24"/>
      <c r="N257" s="61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</row>
    <row r="258" spans="1:27" ht="13.2">
      <c r="A258" s="24"/>
      <c r="B258" s="57"/>
      <c r="C258" s="57"/>
      <c r="D258" s="24"/>
      <c r="E258" s="24"/>
      <c r="F258" s="24"/>
      <c r="G258" s="24"/>
      <c r="H258" s="24"/>
      <c r="I258" s="60"/>
      <c r="J258" s="24"/>
      <c r="K258" s="24"/>
      <c r="L258" s="24"/>
      <c r="M258" s="24"/>
      <c r="N258" s="61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</row>
    <row r="259" spans="1:27" ht="13.2">
      <c r="A259" s="24"/>
      <c r="B259" s="57"/>
      <c r="C259" s="57"/>
      <c r="D259" s="24"/>
      <c r="E259" s="24"/>
      <c r="F259" s="24"/>
      <c r="G259" s="24"/>
      <c r="H259" s="24"/>
      <c r="I259" s="60"/>
      <c r="J259" s="24"/>
      <c r="K259" s="24"/>
      <c r="L259" s="24"/>
      <c r="M259" s="24"/>
      <c r="N259" s="61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</row>
    <row r="260" spans="1:27" ht="13.2">
      <c r="A260" s="24"/>
      <c r="B260" s="57"/>
      <c r="C260" s="57"/>
      <c r="D260" s="24"/>
      <c r="E260" s="24"/>
      <c r="F260" s="24"/>
      <c r="G260" s="24"/>
      <c r="H260" s="24"/>
      <c r="I260" s="60"/>
      <c r="J260" s="24"/>
      <c r="K260" s="24"/>
      <c r="L260" s="24"/>
      <c r="M260" s="24"/>
      <c r="N260" s="61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</row>
    <row r="261" spans="1:27" ht="13.2">
      <c r="A261" s="24"/>
      <c r="B261" s="57"/>
      <c r="C261" s="57"/>
      <c r="D261" s="24"/>
      <c r="E261" s="24"/>
      <c r="F261" s="24"/>
      <c r="G261" s="24"/>
      <c r="H261" s="24"/>
      <c r="I261" s="60"/>
      <c r="J261" s="24"/>
      <c r="K261" s="24"/>
      <c r="L261" s="24"/>
      <c r="M261" s="24"/>
      <c r="N261" s="61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</row>
    <row r="262" spans="1:27" ht="13.2">
      <c r="A262" s="24"/>
      <c r="B262" s="57"/>
      <c r="C262" s="57"/>
      <c r="D262" s="24"/>
      <c r="E262" s="24"/>
      <c r="F262" s="24"/>
      <c r="G262" s="24"/>
      <c r="H262" s="24"/>
      <c r="I262" s="60"/>
      <c r="J262" s="24"/>
      <c r="K262" s="24"/>
      <c r="L262" s="24"/>
      <c r="M262" s="24"/>
      <c r="N262" s="61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</row>
    <row r="263" spans="1:27" ht="13.2">
      <c r="A263" s="24"/>
      <c r="B263" s="57"/>
      <c r="C263" s="57"/>
      <c r="D263" s="24"/>
      <c r="E263" s="24"/>
      <c r="F263" s="24"/>
      <c r="G263" s="24"/>
      <c r="H263" s="24"/>
      <c r="I263" s="60"/>
      <c r="J263" s="24"/>
      <c r="K263" s="24"/>
      <c r="L263" s="24"/>
      <c r="M263" s="24"/>
      <c r="N263" s="61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</row>
    <row r="264" spans="1:27" ht="13.2">
      <c r="A264" s="24"/>
      <c r="B264" s="57"/>
      <c r="C264" s="57"/>
      <c r="D264" s="24"/>
      <c r="E264" s="24"/>
      <c r="F264" s="24"/>
      <c r="G264" s="24"/>
      <c r="H264" s="24"/>
      <c r="I264" s="60"/>
      <c r="J264" s="24"/>
      <c r="K264" s="24"/>
      <c r="L264" s="24"/>
      <c r="M264" s="24"/>
      <c r="N264" s="61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</row>
    <row r="265" spans="1:27" ht="13.2">
      <c r="A265" s="24"/>
      <c r="B265" s="57"/>
      <c r="C265" s="57"/>
      <c r="D265" s="24"/>
      <c r="E265" s="24"/>
      <c r="F265" s="24"/>
      <c r="G265" s="24"/>
      <c r="H265" s="24"/>
      <c r="I265" s="60"/>
      <c r="J265" s="24"/>
      <c r="K265" s="24"/>
      <c r="L265" s="24"/>
      <c r="M265" s="24"/>
      <c r="N265" s="61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</row>
    <row r="266" spans="1:27" ht="13.2">
      <c r="A266" s="24"/>
      <c r="B266" s="57"/>
      <c r="C266" s="57"/>
      <c r="D266" s="24"/>
      <c r="E266" s="24"/>
      <c r="F266" s="24"/>
      <c r="G266" s="24"/>
      <c r="H266" s="24"/>
      <c r="I266" s="60"/>
      <c r="J266" s="24"/>
      <c r="K266" s="24"/>
      <c r="L266" s="24"/>
      <c r="M266" s="24"/>
      <c r="N266" s="61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</row>
    <row r="267" spans="1:27" ht="13.2">
      <c r="A267" s="24"/>
      <c r="B267" s="57"/>
      <c r="C267" s="57"/>
      <c r="D267" s="24"/>
      <c r="E267" s="24"/>
      <c r="F267" s="24"/>
      <c r="G267" s="24"/>
      <c r="H267" s="24"/>
      <c r="I267" s="60"/>
      <c r="J267" s="24"/>
      <c r="K267" s="24"/>
      <c r="L267" s="24"/>
      <c r="M267" s="24"/>
      <c r="N267" s="61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</row>
    <row r="268" spans="1:27" ht="13.2">
      <c r="A268" s="24"/>
      <c r="B268" s="57"/>
      <c r="C268" s="57"/>
      <c r="D268" s="24"/>
      <c r="E268" s="24"/>
      <c r="F268" s="24"/>
      <c r="G268" s="24"/>
      <c r="H268" s="24"/>
      <c r="I268" s="60"/>
      <c r="J268" s="24"/>
      <c r="K268" s="24"/>
      <c r="L268" s="24"/>
      <c r="M268" s="24"/>
      <c r="N268" s="61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</row>
    <row r="269" spans="1:27" ht="13.2">
      <c r="A269" s="24"/>
      <c r="B269" s="57"/>
      <c r="C269" s="57"/>
      <c r="D269" s="24"/>
      <c r="E269" s="24"/>
      <c r="F269" s="24"/>
      <c r="G269" s="24"/>
      <c r="H269" s="24"/>
      <c r="I269" s="60"/>
      <c r="J269" s="24"/>
      <c r="K269" s="24"/>
      <c r="L269" s="24"/>
      <c r="M269" s="24"/>
      <c r="N269" s="61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</row>
    <row r="270" spans="1:27" ht="13.2">
      <c r="A270" s="24"/>
      <c r="B270" s="57"/>
      <c r="C270" s="57"/>
      <c r="D270" s="24"/>
      <c r="E270" s="24"/>
      <c r="F270" s="24"/>
      <c r="G270" s="24"/>
      <c r="H270" s="24"/>
      <c r="I270" s="60"/>
      <c r="J270" s="24"/>
      <c r="K270" s="24"/>
      <c r="L270" s="24"/>
      <c r="M270" s="24"/>
      <c r="N270" s="61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</row>
    <row r="271" spans="1:27" ht="13.2">
      <c r="A271" s="24"/>
      <c r="B271" s="57"/>
      <c r="C271" s="57"/>
      <c r="D271" s="24"/>
      <c r="E271" s="24"/>
      <c r="F271" s="24"/>
      <c r="G271" s="24"/>
      <c r="H271" s="24"/>
      <c r="I271" s="60"/>
      <c r="J271" s="24"/>
      <c r="K271" s="24"/>
      <c r="L271" s="24"/>
      <c r="M271" s="24"/>
      <c r="N271" s="61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</row>
    <row r="272" spans="1:27" ht="13.2">
      <c r="A272" s="24"/>
      <c r="B272" s="57"/>
      <c r="C272" s="57"/>
      <c r="D272" s="24"/>
      <c r="E272" s="24"/>
      <c r="F272" s="24"/>
      <c r="G272" s="24"/>
      <c r="H272" s="24"/>
      <c r="I272" s="60"/>
      <c r="J272" s="24"/>
      <c r="K272" s="24"/>
      <c r="L272" s="24"/>
      <c r="M272" s="24"/>
      <c r="N272" s="61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</row>
    <row r="273" spans="1:27" ht="13.2">
      <c r="A273" s="24"/>
      <c r="B273" s="57"/>
      <c r="C273" s="57"/>
      <c r="D273" s="24"/>
      <c r="E273" s="24"/>
      <c r="F273" s="24"/>
      <c r="G273" s="24"/>
      <c r="H273" s="24"/>
      <c r="I273" s="60"/>
      <c r="J273" s="24"/>
      <c r="K273" s="24"/>
      <c r="L273" s="24"/>
      <c r="M273" s="24"/>
      <c r="N273" s="61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</row>
    <row r="274" spans="1:27" ht="13.2">
      <c r="A274" s="24"/>
      <c r="B274" s="57"/>
      <c r="C274" s="57"/>
      <c r="D274" s="24"/>
      <c r="E274" s="24"/>
      <c r="F274" s="24"/>
      <c r="G274" s="24"/>
      <c r="H274" s="24"/>
      <c r="I274" s="60"/>
      <c r="J274" s="24"/>
      <c r="K274" s="24"/>
      <c r="L274" s="24"/>
      <c r="M274" s="24"/>
      <c r="N274" s="61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</row>
    <row r="275" spans="1:27" ht="13.2">
      <c r="A275" s="24"/>
      <c r="B275" s="57"/>
      <c r="C275" s="57"/>
      <c r="D275" s="24"/>
      <c r="E275" s="24"/>
      <c r="F275" s="24"/>
      <c r="G275" s="24"/>
      <c r="H275" s="24"/>
      <c r="I275" s="60"/>
      <c r="J275" s="24"/>
      <c r="K275" s="24"/>
      <c r="L275" s="24"/>
      <c r="M275" s="24"/>
      <c r="N275" s="61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</row>
    <row r="276" spans="1:27" ht="13.2">
      <c r="A276" s="24"/>
      <c r="B276" s="57"/>
      <c r="C276" s="57"/>
      <c r="D276" s="24"/>
      <c r="E276" s="24"/>
      <c r="F276" s="24"/>
      <c r="G276" s="24"/>
      <c r="H276" s="24"/>
      <c r="I276" s="60"/>
      <c r="J276" s="24"/>
      <c r="K276" s="24"/>
      <c r="L276" s="24"/>
      <c r="M276" s="24"/>
      <c r="N276" s="61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</row>
    <row r="277" spans="1:27" ht="13.2">
      <c r="A277" s="24"/>
      <c r="B277" s="57"/>
      <c r="C277" s="57"/>
      <c r="D277" s="24"/>
      <c r="E277" s="24"/>
      <c r="F277" s="24"/>
      <c r="G277" s="24"/>
      <c r="H277" s="24"/>
      <c r="I277" s="60"/>
      <c r="J277" s="24"/>
      <c r="K277" s="24"/>
      <c r="L277" s="24"/>
      <c r="M277" s="24"/>
      <c r="N277" s="61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</row>
    <row r="278" spans="1:27" ht="13.2">
      <c r="A278" s="24"/>
      <c r="B278" s="57"/>
      <c r="C278" s="57"/>
      <c r="D278" s="24"/>
      <c r="E278" s="24"/>
      <c r="F278" s="24"/>
      <c r="G278" s="24"/>
      <c r="H278" s="24"/>
      <c r="I278" s="60"/>
      <c r="J278" s="24"/>
      <c r="K278" s="24"/>
      <c r="L278" s="24"/>
      <c r="M278" s="24"/>
      <c r="N278" s="61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</row>
    <row r="279" spans="1:27" ht="13.2">
      <c r="A279" s="24"/>
      <c r="B279" s="57"/>
      <c r="C279" s="57"/>
      <c r="D279" s="24"/>
      <c r="E279" s="24"/>
      <c r="F279" s="24"/>
      <c r="G279" s="24"/>
      <c r="H279" s="24"/>
      <c r="I279" s="60"/>
      <c r="J279" s="24"/>
      <c r="K279" s="24"/>
      <c r="L279" s="24"/>
      <c r="M279" s="24"/>
      <c r="N279" s="61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</row>
    <row r="280" spans="1:27" ht="13.2">
      <c r="A280" s="24"/>
      <c r="B280" s="57"/>
      <c r="C280" s="57"/>
      <c r="D280" s="24"/>
      <c r="E280" s="24"/>
      <c r="F280" s="24"/>
      <c r="G280" s="24"/>
      <c r="H280" s="24"/>
      <c r="I280" s="60"/>
      <c r="J280" s="24"/>
      <c r="K280" s="24"/>
      <c r="L280" s="24"/>
      <c r="M280" s="24"/>
      <c r="N280" s="61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</row>
    <row r="281" spans="1:27" ht="13.2">
      <c r="A281" s="24"/>
      <c r="B281" s="57"/>
      <c r="C281" s="57"/>
      <c r="D281" s="24"/>
      <c r="E281" s="24"/>
      <c r="F281" s="24"/>
      <c r="G281" s="24"/>
      <c r="H281" s="24"/>
      <c r="I281" s="60"/>
      <c r="J281" s="24"/>
      <c r="K281" s="24"/>
      <c r="L281" s="24"/>
      <c r="M281" s="24"/>
      <c r="N281" s="61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</row>
    <row r="282" spans="1:27" ht="13.2">
      <c r="A282" s="24"/>
      <c r="B282" s="57"/>
      <c r="C282" s="57"/>
      <c r="D282" s="24"/>
      <c r="E282" s="24"/>
      <c r="F282" s="24"/>
      <c r="G282" s="24"/>
      <c r="H282" s="24"/>
      <c r="I282" s="60"/>
      <c r="J282" s="24"/>
      <c r="K282" s="24"/>
      <c r="L282" s="24"/>
      <c r="M282" s="24"/>
      <c r="N282" s="61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</row>
    <row r="283" spans="1:27" ht="13.2">
      <c r="A283" s="24"/>
      <c r="B283" s="57"/>
      <c r="C283" s="57"/>
      <c r="D283" s="24"/>
      <c r="E283" s="24"/>
      <c r="F283" s="24"/>
      <c r="G283" s="24"/>
      <c r="H283" s="24"/>
      <c r="I283" s="60"/>
      <c r="J283" s="24"/>
      <c r="K283" s="24"/>
      <c r="L283" s="24"/>
      <c r="M283" s="24"/>
      <c r="N283" s="61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</row>
    <row r="284" spans="1:27" ht="13.2">
      <c r="A284" s="24"/>
      <c r="B284" s="57"/>
      <c r="C284" s="57"/>
      <c r="D284" s="24"/>
      <c r="E284" s="24"/>
      <c r="F284" s="24"/>
      <c r="G284" s="24"/>
      <c r="H284" s="24"/>
      <c r="I284" s="60"/>
      <c r="J284" s="24"/>
      <c r="K284" s="24"/>
      <c r="L284" s="24"/>
      <c r="M284" s="24"/>
      <c r="N284" s="61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</row>
    <row r="285" spans="1:27" ht="13.2">
      <c r="A285" s="24"/>
      <c r="B285" s="57"/>
      <c r="C285" s="57"/>
      <c r="D285" s="24"/>
      <c r="E285" s="24"/>
      <c r="F285" s="24"/>
      <c r="G285" s="24"/>
      <c r="H285" s="24"/>
      <c r="I285" s="60"/>
      <c r="J285" s="24"/>
      <c r="K285" s="24"/>
      <c r="L285" s="24"/>
      <c r="M285" s="24"/>
      <c r="N285" s="61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</row>
    <row r="286" spans="1:27" ht="13.2">
      <c r="A286" s="24"/>
      <c r="B286" s="57"/>
      <c r="C286" s="57"/>
      <c r="D286" s="24"/>
      <c r="E286" s="24"/>
      <c r="F286" s="24"/>
      <c r="G286" s="24"/>
      <c r="H286" s="24"/>
      <c r="I286" s="60"/>
      <c r="J286" s="24"/>
      <c r="K286" s="24"/>
      <c r="L286" s="24"/>
      <c r="M286" s="24"/>
      <c r="N286" s="61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</row>
    <row r="287" spans="1:27" ht="13.2">
      <c r="A287" s="24"/>
      <c r="B287" s="57"/>
      <c r="C287" s="57"/>
      <c r="D287" s="24"/>
      <c r="E287" s="24"/>
      <c r="F287" s="24"/>
      <c r="G287" s="24"/>
      <c r="H287" s="24"/>
      <c r="I287" s="60"/>
      <c r="J287" s="24"/>
      <c r="K287" s="24"/>
      <c r="L287" s="24"/>
      <c r="M287" s="24"/>
      <c r="N287" s="61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</row>
    <row r="288" spans="1:27" ht="13.2">
      <c r="A288" s="24"/>
      <c r="B288" s="57"/>
      <c r="C288" s="57"/>
      <c r="D288" s="24"/>
      <c r="E288" s="24"/>
      <c r="F288" s="24"/>
      <c r="G288" s="24"/>
      <c r="H288" s="24"/>
      <c r="I288" s="60"/>
      <c r="J288" s="24"/>
      <c r="K288" s="24"/>
      <c r="L288" s="24"/>
      <c r="M288" s="24"/>
      <c r="N288" s="61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</row>
    <row r="289" spans="1:27" ht="13.2">
      <c r="A289" s="24"/>
      <c r="B289" s="57"/>
      <c r="C289" s="57"/>
      <c r="D289" s="24"/>
      <c r="E289" s="24"/>
      <c r="F289" s="24"/>
      <c r="G289" s="24"/>
      <c r="H289" s="24"/>
      <c r="I289" s="60"/>
      <c r="J289" s="24"/>
      <c r="K289" s="24"/>
      <c r="L289" s="24"/>
      <c r="M289" s="24"/>
      <c r="N289" s="61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</row>
    <row r="290" spans="1:27" ht="13.2">
      <c r="A290" s="24"/>
      <c r="B290" s="57"/>
      <c r="C290" s="57"/>
      <c r="D290" s="24"/>
      <c r="E290" s="24"/>
      <c r="F290" s="24"/>
      <c r="G290" s="24"/>
      <c r="H290" s="24"/>
      <c r="I290" s="60"/>
      <c r="J290" s="24"/>
      <c r="K290" s="24"/>
      <c r="L290" s="24"/>
      <c r="M290" s="24"/>
      <c r="N290" s="61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</row>
    <row r="291" spans="1:27" ht="13.2">
      <c r="A291" s="24"/>
      <c r="B291" s="57"/>
      <c r="C291" s="57"/>
      <c r="D291" s="24"/>
      <c r="E291" s="24"/>
      <c r="F291" s="24"/>
      <c r="G291" s="24"/>
      <c r="H291" s="24"/>
      <c r="I291" s="60"/>
      <c r="J291" s="24"/>
      <c r="K291" s="24"/>
      <c r="L291" s="24"/>
      <c r="M291" s="24"/>
      <c r="N291" s="61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</row>
    <row r="292" spans="1:27" ht="13.2">
      <c r="A292" s="24"/>
      <c r="B292" s="57"/>
      <c r="C292" s="57"/>
      <c r="D292" s="24"/>
      <c r="E292" s="24"/>
      <c r="F292" s="24"/>
      <c r="G292" s="24"/>
      <c r="H292" s="24"/>
      <c r="I292" s="60"/>
      <c r="J292" s="24"/>
      <c r="K292" s="24"/>
      <c r="L292" s="24"/>
      <c r="M292" s="24"/>
      <c r="N292" s="61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</row>
    <row r="293" spans="1:27" ht="13.2">
      <c r="A293" s="24"/>
      <c r="B293" s="57"/>
      <c r="C293" s="57"/>
      <c r="D293" s="24"/>
      <c r="E293" s="24"/>
      <c r="F293" s="24"/>
      <c r="G293" s="24"/>
      <c r="H293" s="24"/>
      <c r="I293" s="60"/>
      <c r="J293" s="24"/>
      <c r="K293" s="24"/>
      <c r="L293" s="24"/>
      <c r="M293" s="24"/>
      <c r="N293" s="61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</row>
    <row r="294" spans="1:27" ht="13.2">
      <c r="A294" s="24"/>
      <c r="B294" s="57"/>
      <c r="C294" s="57"/>
      <c r="D294" s="24"/>
      <c r="E294" s="24"/>
      <c r="F294" s="24"/>
      <c r="G294" s="24"/>
      <c r="H294" s="24"/>
      <c r="I294" s="60"/>
      <c r="J294" s="24"/>
      <c r="K294" s="24"/>
      <c r="L294" s="24"/>
      <c r="M294" s="24"/>
      <c r="N294" s="61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</row>
    <row r="295" spans="1:27" ht="13.2">
      <c r="A295" s="24"/>
      <c r="B295" s="57"/>
      <c r="C295" s="57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61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</row>
    <row r="296" spans="1:27" ht="13.2">
      <c r="A296" s="24"/>
      <c r="B296" s="57"/>
      <c r="C296" s="57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61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</row>
    <row r="297" spans="1:27" ht="13.2">
      <c r="A297" s="24"/>
      <c r="B297" s="57"/>
      <c r="C297" s="57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61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</row>
    <row r="298" spans="1:27" ht="13.2">
      <c r="A298" s="24"/>
      <c r="B298" s="57"/>
      <c r="C298" s="57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61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</row>
    <row r="299" spans="1:27" ht="13.2">
      <c r="A299" s="24"/>
      <c r="B299" s="57"/>
      <c r="C299" s="57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61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</row>
    <row r="300" spans="1:27" ht="13.2">
      <c r="A300" s="24"/>
      <c r="B300" s="57"/>
      <c r="C300" s="57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61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</row>
    <row r="301" spans="1:27" ht="13.2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61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</row>
    <row r="302" spans="1:27" ht="13.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61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</row>
    <row r="303" spans="1:27" ht="13.2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61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</row>
    <row r="304" spans="1:27" ht="13.2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61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</row>
    <row r="305" spans="1:27" ht="13.2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61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</row>
    <row r="306" spans="1:27" ht="13.2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61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</row>
    <row r="307" spans="1:27" ht="13.2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61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</row>
    <row r="308" spans="1:27" ht="13.2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61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</row>
    <row r="309" spans="1:27" ht="13.2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61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</row>
    <row r="310" spans="1:27" ht="13.2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61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</row>
    <row r="311" spans="1:27" ht="13.2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61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</row>
    <row r="312" spans="1:27" ht="13.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61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</row>
    <row r="313" spans="1:27" ht="13.2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61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</row>
    <row r="314" spans="1:27" ht="13.2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61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</row>
    <row r="315" spans="1:27" ht="13.2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61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</row>
    <row r="316" spans="1:27" ht="13.2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61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</row>
    <row r="317" spans="1:27" ht="13.2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61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</row>
    <row r="318" spans="1:27" ht="13.2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61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</row>
    <row r="319" spans="1:27" ht="13.2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61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</row>
    <row r="320" spans="1:27" ht="13.2">
      <c r="N320" s="2"/>
    </row>
    <row r="321" spans="14:14" ht="13.2">
      <c r="N321" s="2"/>
    </row>
    <row r="322" spans="14:14" ht="13.2">
      <c r="N322" s="2"/>
    </row>
    <row r="323" spans="14:14" ht="13.2">
      <c r="N323" s="2"/>
    </row>
    <row r="324" spans="14:14" ht="13.2">
      <c r="N324" s="2"/>
    </row>
    <row r="325" spans="14:14" ht="13.2">
      <c r="N325" s="2"/>
    </row>
    <row r="326" spans="14:14" ht="13.2">
      <c r="N326" s="2"/>
    </row>
    <row r="327" spans="14:14" ht="13.2">
      <c r="N327" s="2"/>
    </row>
    <row r="328" spans="14:14" ht="13.2">
      <c r="N328" s="2"/>
    </row>
    <row r="329" spans="14:14" ht="13.2">
      <c r="N329" s="2"/>
    </row>
    <row r="330" spans="14:14" ht="13.2">
      <c r="N330" s="2"/>
    </row>
    <row r="331" spans="14:14" ht="13.2">
      <c r="N331" s="2"/>
    </row>
    <row r="332" spans="14:14" ht="13.2">
      <c r="N332" s="2"/>
    </row>
    <row r="333" spans="14:14" ht="13.2">
      <c r="N333" s="2"/>
    </row>
    <row r="334" spans="14:14" ht="13.2">
      <c r="N334" s="2"/>
    </row>
    <row r="335" spans="14:14" ht="13.2">
      <c r="N335" s="2"/>
    </row>
    <row r="336" spans="14:14" ht="13.2">
      <c r="N336" s="2"/>
    </row>
    <row r="337" spans="14:14" ht="13.2">
      <c r="N337" s="2"/>
    </row>
    <row r="338" spans="14:14" ht="13.2">
      <c r="N338" s="2"/>
    </row>
    <row r="339" spans="14:14" ht="13.2">
      <c r="N339" s="2"/>
    </row>
    <row r="340" spans="14:14" ht="13.2">
      <c r="N340" s="2"/>
    </row>
    <row r="341" spans="14:14" ht="13.2">
      <c r="N341" s="2"/>
    </row>
    <row r="342" spans="14:14" ht="13.2">
      <c r="N342" s="2"/>
    </row>
    <row r="343" spans="14:14" ht="13.2">
      <c r="N343" s="2"/>
    </row>
    <row r="344" spans="14:14" ht="13.2">
      <c r="N344" s="2"/>
    </row>
    <row r="345" spans="14:14" ht="13.2">
      <c r="N345" s="2"/>
    </row>
    <row r="346" spans="14:14" ht="13.2">
      <c r="N346" s="2"/>
    </row>
    <row r="347" spans="14:14" ht="13.2">
      <c r="N347" s="2"/>
    </row>
    <row r="348" spans="14:14" ht="13.2">
      <c r="N348" s="2"/>
    </row>
    <row r="349" spans="14:14" ht="13.2">
      <c r="N349" s="2"/>
    </row>
    <row r="350" spans="14:14" ht="13.2">
      <c r="N350" s="2"/>
    </row>
    <row r="351" spans="14:14" ht="13.2">
      <c r="N351" s="2"/>
    </row>
    <row r="352" spans="14:14" ht="13.2">
      <c r="N352" s="2"/>
    </row>
    <row r="353" spans="14:14" ht="13.2">
      <c r="N353" s="2"/>
    </row>
    <row r="354" spans="14:14" ht="13.2">
      <c r="N354" s="2"/>
    </row>
    <row r="355" spans="14:14" ht="13.2">
      <c r="N355" s="2"/>
    </row>
    <row r="356" spans="14:14" ht="13.2">
      <c r="N356" s="2"/>
    </row>
    <row r="357" spans="14:14" ht="13.2">
      <c r="N357" s="2"/>
    </row>
    <row r="358" spans="14:14" ht="13.2">
      <c r="N358" s="2"/>
    </row>
    <row r="359" spans="14:14" ht="13.2">
      <c r="N359" s="2"/>
    </row>
    <row r="360" spans="14:14" ht="13.2">
      <c r="N360" s="2"/>
    </row>
    <row r="361" spans="14:14" ht="13.2">
      <c r="N361" s="2"/>
    </row>
    <row r="362" spans="14:14" ht="13.2">
      <c r="N362" s="2"/>
    </row>
    <row r="363" spans="14:14" ht="13.2">
      <c r="N363" s="2"/>
    </row>
    <row r="364" spans="14:14" ht="13.2">
      <c r="N364" s="2"/>
    </row>
    <row r="365" spans="14:14" ht="13.2">
      <c r="N365" s="2"/>
    </row>
    <row r="366" spans="14:14" ht="13.2">
      <c r="N366" s="2"/>
    </row>
    <row r="367" spans="14:14" ht="13.2">
      <c r="N367" s="2"/>
    </row>
    <row r="368" spans="14:14" ht="13.2">
      <c r="N368" s="2"/>
    </row>
    <row r="369" spans="14:14" ht="13.2">
      <c r="N369" s="2"/>
    </row>
    <row r="370" spans="14:14" ht="13.2">
      <c r="N370" s="2"/>
    </row>
    <row r="371" spans="14:14" ht="13.2">
      <c r="N371" s="2"/>
    </row>
    <row r="372" spans="14:14" ht="13.2">
      <c r="N372" s="2"/>
    </row>
    <row r="373" spans="14:14" ht="13.2">
      <c r="N373" s="2"/>
    </row>
    <row r="374" spans="14:14" ht="13.2">
      <c r="N374" s="2"/>
    </row>
    <row r="375" spans="14:14" ht="13.2">
      <c r="N375" s="2"/>
    </row>
    <row r="376" spans="14:14" ht="13.2">
      <c r="N376" s="2"/>
    </row>
    <row r="377" spans="14:14" ht="13.2">
      <c r="N377" s="2"/>
    </row>
    <row r="378" spans="14:14" ht="13.2">
      <c r="N378" s="2"/>
    </row>
    <row r="379" spans="14:14" ht="13.2">
      <c r="N379" s="2"/>
    </row>
    <row r="380" spans="14:14" ht="13.2">
      <c r="N380" s="2"/>
    </row>
    <row r="381" spans="14:14" ht="13.2">
      <c r="N381" s="2"/>
    </row>
    <row r="382" spans="14:14" ht="13.2">
      <c r="N382" s="2"/>
    </row>
    <row r="383" spans="14:14" ht="13.2">
      <c r="N383" s="2"/>
    </row>
    <row r="384" spans="14:14" ht="13.2">
      <c r="N384" s="2"/>
    </row>
    <row r="385" spans="14:14" ht="13.2">
      <c r="N385" s="2"/>
    </row>
    <row r="386" spans="14:14" ht="13.2">
      <c r="N386" s="2"/>
    </row>
    <row r="387" spans="14:14" ht="13.2">
      <c r="N387" s="2"/>
    </row>
    <row r="388" spans="14:14" ht="13.2">
      <c r="N388" s="2"/>
    </row>
    <row r="389" spans="14:14" ht="13.2">
      <c r="N389" s="2"/>
    </row>
    <row r="390" spans="14:14" ht="13.2">
      <c r="N390" s="2"/>
    </row>
    <row r="391" spans="14:14" ht="13.2">
      <c r="N391" s="2"/>
    </row>
    <row r="392" spans="14:14" ht="13.2">
      <c r="N392" s="2"/>
    </row>
    <row r="393" spans="14:14" ht="13.2">
      <c r="N393" s="2"/>
    </row>
    <row r="394" spans="14:14" ht="13.2">
      <c r="N394" s="2"/>
    </row>
    <row r="395" spans="14:14" ht="13.2">
      <c r="N395" s="2"/>
    </row>
    <row r="396" spans="14:14" ht="13.2">
      <c r="N396" s="2"/>
    </row>
    <row r="397" spans="14:14" ht="13.2">
      <c r="N397" s="2"/>
    </row>
    <row r="398" spans="14:14" ht="13.2">
      <c r="N398" s="2"/>
    </row>
    <row r="399" spans="14:14" ht="13.2">
      <c r="N399" s="2"/>
    </row>
    <row r="400" spans="14:14" ht="13.2">
      <c r="N400" s="2"/>
    </row>
    <row r="401" spans="14:14" ht="13.2">
      <c r="N401" s="2"/>
    </row>
    <row r="402" spans="14:14" ht="13.2">
      <c r="N402" s="2"/>
    </row>
    <row r="403" spans="14:14" ht="13.2">
      <c r="N403" s="2"/>
    </row>
    <row r="404" spans="14:14" ht="13.2">
      <c r="N404" s="2"/>
    </row>
    <row r="405" spans="14:14" ht="13.2">
      <c r="N405" s="2"/>
    </row>
    <row r="406" spans="14:14" ht="13.2">
      <c r="N406" s="2"/>
    </row>
    <row r="407" spans="14:14" ht="13.2">
      <c r="N407" s="2"/>
    </row>
    <row r="408" spans="14:14" ht="13.2">
      <c r="N408" s="2"/>
    </row>
    <row r="409" spans="14:14" ht="13.2">
      <c r="N409" s="2"/>
    </row>
    <row r="410" spans="14:14" ht="13.2">
      <c r="N410" s="2"/>
    </row>
    <row r="411" spans="14:14" ht="13.2">
      <c r="N411" s="2"/>
    </row>
    <row r="412" spans="14:14" ht="13.2">
      <c r="N412" s="2"/>
    </row>
    <row r="413" spans="14:14" ht="13.2">
      <c r="N413" s="2"/>
    </row>
    <row r="414" spans="14:14" ht="13.2">
      <c r="N414" s="2"/>
    </row>
    <row r="415" spans="14:14" ht="13.2">
      <c r="N415" s="2"/>
    </row>
    <row r="416" spans="14:14" ht="13.2">
      <c r="N416" s="2"/>
    </row>
    <row r="417" spans="14:14" ht="13.2">
      <c r="N417" s="2"/>
    </row>
    <row r="418" spans="14:14" ht="13.2">
      <c r="N418" s="2"/>
    </row>
    <row r="419" spans="14:14" ht="13.2">
      <c r="N419" s="2"/>
    </row>
    <row r="420" spans="14:14" ht="13.2">
      <c r="N420" s="2"/>
    </row>
    <row r="421" spans="14:14" ht="13.2">
      <c r="N421" s="2"/>
    </row>
    <row r="422" spans="14:14" ht="13.2">
      <c r="N422" s="2"/>
    </row>
    <row r="423" spans="14:14" ht="13.2">
      <c r="N423" s="2"/>
    </row>
    <row r="424" spans="14:14" ht="13.2">
      <c r="N424" s="2"/>
    </row>
    <row r="425" spans="14:14" ht="13.2">
      <c r="N425" s="2"/>
    </row>
    <row r="426" spans="14:14" ht="13.2">
      <c r="N426" s="2"/>
    </row>
    <row r="427" spans="14:14" ht="13.2">
      <c r="N427" s="2"/>
    </row>
    <row r="428" spans="14:14" ht="13.2">
      <c r="N428" s="2"/>
    </row>
    <row r="429" spans="14:14" ht="13.2">
      <c r="N429" s="2"/>
    </row>
    <row r="430" spans="14:14" ht="13.2">
      <c r="N430" s="2"/>
    </row>
    <row r="431" spans="14:14" ht="13.2">
      <c r="N431" s="2"/>
    </row>
    <row r="432" spans="14:14" ht="13.2">
      <c r="N432" s="2"/>
    </row>
    <row r="433" spans="14:14" ht="13.2">
      <c r="N433" s="2"/>
    </row>
    <row r="434" spans="14:14" ht="13.2">
      <c r="N434" s="2"/>
    </row>
    <row r="435" spans="14:14" ht="13.2">
      <c r="N435" s="2"/>
    </row>
    <row r="436" spans="14:14" ht="13.2">
      <c r="N436" s="2"/>
    </row>
    <row r="437" spans="14:14" ht="13.2">
      <c r="N437" s="2"/>
    </row>
    <row r="438" spans="14:14" ht="13.2">
      <c r="N438" s="2"/>
    </row>
    <row r="439" spans="14:14" ht="13.2">
      <c r="N439" s="2"/>
    </row>
    <row r="440" spans="14:14" ht="13.2">
      <c r="N440" s="2"/>
    </row>
    <row r="441" spans="14:14" ht="13.2">
      <c r="N441" s="2"/>
    </row>
    <row r="442" spans="14:14" ht="13.2">
      <c r="N442" s="2"/>
    </row>
    <row r="443" spans="14:14" ht="13.2">
      <c r="N443" s="2"/>
    </row>
    <row r="444" spans="14:14" ht="13.2">
      <c r="N444" s="2"/>
    </row>
    <row r="445" spans="14:14" ht="13.2">
      <c r="N445" s="2"/>
    </row>
    <row r="446" spans="14:14" ht="13.2">
      <c r="N446" s="2"/>
    </row>
    <row r="447" spans="14:14" ht="13.2">
      <c r="N447" s="2"/>
    </row>
    <row r="448" spans="14:14" ht="13.2">
      <c r="N448" s="2"/>
    </row>
    <row r="449" spans="14:14" ht="13.2">
      <c r="N449" s="2"/>
    </row>
    <row r="450" spans="14:14" ht="13.2">
      <c r="N450" s="2"/>
    </row>
    <row r="451" spans="14:14" ht="13.2">
      <c r="N451" s="2"/>
    </row>
    <row r="452" spans="14:14" ht="13.2">
      <c r="N452" s="2"/>
    </row>
    <row r="453" spans="14:14" ht="13.2">
      <c r="N453" s="2"/>
    </row>
    <row r="454" spans="14:14" ht="13.2">
      <c r="N454" s="2"/>
    </row>
    <row r="455" spans="14:14" ht="13.2">
      <c r="N455" s="2"/>
    </row>
    <row r="456" spans="14:14" ht="13.2">
      <c r="N456" s="2"/>
    </row>
    <row r="457" spans="14:14" ht="13.2">
      <c r="N457" s="2"/>
    </row>
    <row r="458" spans="14:14" ht="13.2">
      <c r="N458" s="2"/>
    </row>
    <row r="459" spans="14:14" ht="13.2">
      <c r="N459" s="2"/>
    </row>
    <row r="460" spans="14:14" ht="13.2">
      <c r="N460" s="2"/>
    </row>
    <row r="461" spans="14:14" ht="13.2">
      <c r="N461" s="2"/>
    </row>
    <row r="462" spans="14:14" ht="13.2">
      <c r="N462" s="2"/>
    </row>
    <row r="463" spans="14:14" ht="13.2">
      <c r="N463" s="2"/>
    </row>
    <row r="464" spans="14:14" ht="13.2">
      <c r="N464" s="2"/>
    </row>
    <row r="465" spans="14:14" ht="13.2">
      <c r="N465" s="2"/>
    </row>
    <row r="466" spans="14:14" ht="13.2">
      <c r="N466" s="2"/>
    </row>
    <row r="467" spans="14:14" ht="13.2">
      <c r="N467" s="2"/>
    </row>
    <row r="468" spans="14:14" ht="13.2">
      <c r="N468" s="2"/>
    </row>
    <row r="469" spans="14:14" ht="13.2">
      <c r="N469" s="2"/>
    </row>
    <row r="470" spans="14:14" ht="13.2">
      <c r="N470" s="2"/>
    </row>
    <row r="471" spans="14:14" ht="13.2">
      <c r="N471" s="2"/>
    </row>
    <row r="472" spans="14:14" ht="13.2">
      <c r="N472" s="2"/>
    </row>
    <row r="473" spans="14:14" ht="13.2">
      <c r="N473" s="2"/>
    </row>
    <row r="474" spans="14:14" ht="13.2">
      <c r="N474" s="2"/>
    </row>
    <row r="475" spans="14:14" ht="13.2">
      <c r="N475" s="2"/>
    </row>
    <row r="476" spans="14:14" ht="13.2">
      <c r="N476" s="2"/>
    </row>
    <row r="477" spans="14:14" ht="13.2">
      <c r="N477" s="2"/>
    </row>
    <row r="478" spans="14:14" ht="13.2">
      <c r="N478" s="2"/>
    </row>
    <row r="479" spans="14:14" ht="13.2">
      <c r="N479" s="2"/>
    </row>
    <row r="480" spans="14:14" ht="13.2">
      <c r="N480" s="2"/>
    </row>
    <row r="481" spans="14:14" ht="13.2">
      <c r="N481" s="2"/>
    </row>
    <row r="482" spans="14:14" ht="13.2">
      <c r="N482" s="2"/>
    </row>
    <row r="483" spans="14:14" ht="13.2">
      <c r="N483" s="2"/>
    </row>
    <row r="484" spans="14:14" ht="13.2">
      <c r="N484" s="2"/>
    </row>
    <row r="485" spans="14:14" ht="13.2">
      <c r="N485" s="2"/>
    </row>
    <row r="486" spans="14:14" ht="13.2">
      <c r="N486" s="2"/>
    </row>
    <row r="487" spans="14:14" ht="13.2">
      <c r="N487" s="2"/>
    </row>
    <row r="488" spans="14:14" ht="13.2">
      <c r="N488" s="2"/>
    </row>
    <row r="489" spans="14:14" ht="13.2">
      <c r="N489" s="2"/>
    </row>
    <row r="490" spans="14:14" ht="13.2">
      <c r="N490" s="2"/>
    </row>
    <row r="491" spans="14:14" ht="13.2">
      <c r="N491" s="2"/>
    </row>
    <row r="492" spans="14:14" ht="13.2">
      <c r="N492" s="2"/>
    </row>
    <row r="493" spans="14:14" ht="13.2">
      <c r="N493" s="2"/>
    </row>
    <row r="494" spans="14:14" ht="13.2">
      <c r="N494" s="2"/>
    </row>
    <row r="495" spans="14:14" ht="13.2">
      <c r="N495" s="2"/>
    </row>
    <row r="496" spans="14:14" ht="13.2">
      <c r="N496" s="2"/>
    </row>
    <row r="497" spans="14:14" ht="13.2">
      <c r="N497" s="2"/>
    </row>
    <row r="498" spans="14:14" ht="13.2">
      <c r="N498" s="2"/>
    </row>
    <row r="499" spans="14:14" ht="13.2">
      <c r="N499" s="2"/>
    </row>
    <row r="500" spans="14:14" ht="13.2">
      <c r="N500" s="2"/>
    </row>
    <row r="501" spans="14:14" ht="13.2">
      <c r="N501" s="2"/>
    </row>
    <row r="502" spans="14:14" ht="13.2">
      <c r="N502" s="2"/>
    </row>
    <row r="503" spans="14:14" ht="13.2">
      <c r="N503" s="2"/>
    </row>
    <row r="504" spans="14:14" ht="13.2">
      <c r="N504" s="2"/>
    </row>
    <row r="505" spans="14:14" ht="13.2">
      <c r="N505" s="2"/>
    </row>
    <row r="506" spans="14:14" ht="13.2">
      <c r="N506" s="2"/>
    </row>
    <row r="507" spans="14:14" ht="13.2">
      <c r="N507" s="2"/>
    </row>
    <row r="508" spans="14:14" ht="13.2">
      <c r="N508" s="2"/>
    </row>
    <row r="509" spans="14:14" ht="13.2">
      <c r="N509" s="2"/>
    </row>
    <row r="510" spans="14:14" ht="13.2">
      <c r="N510" s="2"/>
    </row>
    <row r="511" spans="14:14" ht="13.2">
      <c r="N511" s="2"/>
    </row>
    <row r="512" spans="14:14" ht="13.2">
      <c r="N512" s="2"/>
    </row>
    <row r="513" spans="14:14" ht="13.2">
      <c r="N513" s="2"/>
    </row>
    <row r="514" spans="14:14" ht="13.2">
      <c r="N514" s="2"/>
    </row>
    <row r="515" spans="14:14" ht="13.2">
      <c r="N515" s="2"/>
    </row>
    <row r="516" spans="14:14" ht="13.2">
      <c r="N516" s="2"/>
    </row>
    <row r="517" spans="14:14" ht="13.2">
      <c r="N517" s="2"/>
    </row>
    <row r="518" spans="14:14" ht="13.2">
      <c r="N518" s="2"/>
    </row>
    <row r="519" spans="14:14" ht="13.2">
      <c r="N519" s="2"/>
    </row>
    <row r="520" spans="14:14" ht="13.2">
      <c r="N520" s="2"/>
    </row>
    <row r="521" spans="14:14" ht="13.2">
      <c r="N521" s="2"/>
    </row>
    <row r="522" spans="14:14" ht="13.2">
      <c r="N522" s="2"/>
    </row>
    <row r="523" spans="14:14" ht="13.2">
      <c r="N523" s="2"/>
    </row>
    <row r="524" spans="14:14" ht="13.2">
      <c r="N524" s="2"/>
    </row>
    <row r="525" spans="14:14" ht="13.2">
      <c r="N525" s="2"/>
    </row>
    <row r="526" spans="14:14" ht="13.2">
      <c r="N526" s="2"/>
    </row>
    <row r="527" spans="14:14" ht="13.2">
      <c r="N527" s="2"/>
    </row>
    <row r="528" spans="14:14" ht="13.2">
      <c r="N528" s="2"/>
    </row>
    <row r="529" spans="14:14" ht="13.2">
      <c r="N529" s="2"/>
    </row>
    <row r="530" spans="14:14" ht="13.2">
      <c r="N530" s="2"/>
    </row>
    <row r="531" spans="14:14" ht="13.2">
      <c r="N531" s="2"/>
    </row>
    <row r="532" spans="14:14" ht="13.2">
      <c r="N532" s="2"/>
    </row>
    <row r="533" spans="14:14" ht="13.2">
      <c r="N533" s="2"/>
    </row>
    <row r="534" spans="14:14" ht="13.2">
      <c r="N534" s="2"/>
    </row>
    <row r="535" spans="14:14" ht="13.2">
      <c r="N535" s="2"/>
    </row>
    <row r="536" spans="14:14" ht="13.2">
      <c r="N536" s="2"/>
    </row>
    <row r="537" spans="14:14" ht="13.2">
      <c r="N537" s="2"/>
    </row>
    <row r="538" spans="14:14" ht="13.2">
      <c r="N538" s="2"/>
    </row>
    <row r="539" spans="14:14" ht="13.2">
      <c r="N539" s="2"/>
    </row>
    <row r="540" spans="14:14" ht="13.2">
      <c r="N540" s="2"/>
    </row>
    <row r="541" spans="14:14" ht="13.2">
      <c r="N541" s="2"/>
    </row>
    <row r="542" spans="14:14" ht="13.2">
      <c r="N542" s="2"/>
    </row>
    <row r="543" spans="14:14" ht="13.2">
      <c r="N543" s="2"/>
    </row>
    <row r="544" spans="14:14" ht="13.2">
      <c r="N544" s="2"/>
    </row>
    <row r="545" spans="14:14" ht="13.2">
      <c r="N545" s="2"/>
    </row>
    <row r="546" spans="14:14" ht="13.2">
      <c r="N546" s="2"/>
    </row>
    <row r="547" spans="14:14" ht="13.2">
      <c r="N547" s="2"/>
    </row>
    <row r="548" spans="14:14" ht="13.2">
      <c r="N548" s="2"/>
    </row>
    <row r="549" spans="14:14" ht="13.2">
      <c r="N549" s="2"/>
    </row>
    <row r="550" spans="14:14" ht="13.2">
      <c r="N550" s="2"/>
    </row>
    <row r="551" spans="14:14" ht="13.2">
      <c r="N551" s="2"/>
    </row>
    <row r="552" spans="14:14" ht="13.2">
      <c r="N552" s="2"/>
    </row>
    <row r="553" spans="14:14" ht="13.2">
      <c r="N553" s="2"/>
    </row>
    <row r="554" spans="14:14" ht="13.2">
      <c r="N554" s="2"/>
    </row>
    <row r="555" spans="14:14" ht="13.2">
      <c r="N555" s="2"/>
    </row>
    <row r="556" spans="14:14" ht="13.2">
      <c r="N556" s="2"/>
    </row>
    <row r="557" spans="14:14" ht="13.2">
      <c r="N557" s="2"/>
    </row>
    <row r="558" spans="14:14" ht="13.2">
      <c r="N558" s="2"/>
    </row>
    <row r="559" spans="14:14" ht="13.2">
      <c r="N559" s="2"/>
    </row>
    <row r="560" spans="14:14" ht="13.2">
      <c r="N560" s="2"/>
    </row>
    <row r="561" spans="14:14" ht="13.2">
      <c r="N561" s="2"/>
    </row>
    <row r="562" spans="14:14" ht="13.2">
      <c r="N562" s="2"/>
    </row>
    <row r="563" spans="14:14" ht="13.2">
      <c r="N563" s="2"/>
    </row>
    <row r="564" spans="14:14" ht="13.2">
      <c r="N564" s="2"/>
    </row>
    <row r="565" spans="14:14" ht="13.2">
      <c r="N565" s="2"/>
    </row>
    <row r="566" spans="14:14" ht="13.2">
      <c r="N566" s="2"/>
    </row>
    <row r="567" spans="14:14" ht="13.2">
      <c r="N567" s="2"/>
    </row>
    <row r="568" spans="14:14" ht="13.2">
      <c r="N568" s="2"/>
    </row>
    <row r="569" spans="14:14" ht="13.2">
      <c r="N569" s="2"/>
    </row>
    <row r="570" spans="14:14" ht="13.2">
      <c r="N570" s="2"/>
    </row>
    <row r="571" spans="14:14" ht="13.2">
      <c r="N571" s="2"/>
    </row>
    <row r="572" spans="14:14" ht="13.2">
      <c r="N572" s="2"/>
    </row>
    <row r="573" spans="14:14" ht="13.2">
      <c r="N573" s="2"/>
    </row>
    <row r="574" spans="14:14" ht="13.2">
      <c r="N574" s="2"/>
    </row>
    <row r="575" spans="14:14" ht="13.2">
      <c r="N575" s="2"/>
    </row>
    <row r="576" spans="14:14" ht="13.2">
      <c r="N576" s="2"/>
    </row>
    <row r="577" spans="14:14" ht="13.2">
      <c r="N577" s="2"/>
    </row>
    <row r="578" spans="14:14" ht="13.2">
      <c r="N578" s="2"/>
    </row>
    <row r="579" spans="14:14" ht="13.2">
      <c r="N579" s="2"/>
    </row>
    <row r="580" spans="14:14" ht="13.2">
      <c r="N580" s="2"/>
    </row>
    <row r="581" spans="14:14" ht="13.2">
      <c r="N581" s="2"/>
    </row>
    <row r="582" spans="14:14" ht="13.2">
      <c r="N582" s="2"/>
    </row>
    <row r="583" spans="14:14" ht="13.2">
      <c r="N583" s="2"/>
    </row>
    <row r="584" spans="14:14" ht="13.2">
      <c r="N584" s="2"/>
    </row>
    <row r="585" spans="14:14" ht="13.2">
      <c r="N585" s="2"/>
    </row>
    <row r="586" spans="14:14" ht="13.2">
      <c r="N586" s="2"/>
    </row>
    <row r="587" spans="14:14" ht="13.2">
      <c r="N587" s="2"/>
    </row>
    <row r="588" spans="14:14" ht="13.2">
      <c r="N588" s="2"/>
    </row>
    <row r="589" spans="14:14" ht="13.2">
      <c r="N589" s="2"/>
    </row>
    <row r="590" spans="14:14" ht="13.2">
      <c r="N590" s="2"/>
    </row>
    <row r="591" spans="14:14" ht="13.2">
      <c r="N591" s="2"/>
    </row>
    <row r="592" spans="14:14" ht="13.2">
      <c r="N592" s="2"/>
    </row>
    <row r="593" spans="14:14" ht="13.2">
      <c r="N593" s="2"/>
    </row>
    <row r="594" spans="14:14" ht="13.2">
      <c r="N594" s="2"/>
    </row>
    <row r="595" spans="14:14" ht="13.2">
      <c r="N595" s="2"/>
    </row>
    <row r="596" spans="14:14" ht="13.2">
      <c r="N596" s="2"/>
    </row>
    <row r="597" spans="14:14" ht="13.2">
      <c r="N597" s="2"/>
    </row>
    <row r="598" spans="14:14" ht="13.2">
      <c r="N598" s="2"/>
    </row>
    <row r="599" spans="14:14" ht="13.2">
      <c r="N599" s="2"/>
    </row>
    <row r="600" spans="14:14" ht="13.2">
      <c r="N600" s="2"/>
    </row>
    <row r="601" spans="14:14" ht="13.2">
      <c r="N601" s="2"/>
    </row>
    <row r="602" spans="14:14" ht="13.2">
      <c r="N602" s="2"/>
    </row>
    <row r="603" spans="14:14" ht="13.2">
      <c r="N603" s="2"/>
    </row>
    <row r="604" spans="14:14" ht="13.2">
      <c r="N604" s="2"/>
    </row>
    <row r="605" spans="14:14" ht="13.2">
      <c r="N605" s="2"/>
    </row>
    <row r="606" spans="14:14" ht="13.2">
      <c r="N606" s="2"/>
    </row>
    <row r="607" spans="14:14" ht="13.2">
      <c r="N607" s="2"/>
    </row>
    <row r="608" spans="14:14" ht="13.2">
      <c r="N608" s="2"/>
    </row>
    <row r="609" spans="14:14" ht="13.2">
      <c r="N609" s="2"/>
    </row>
    <row r="610" spans="14:14" ht="13.2">
      <c r="N610" s="2"/>
    </row>
    <row r="611" spans="14:14" ht="13.2">
      <c r="N611" s="2"/>
    </row>
    <row r="612" spans="14:14" ht="13.2">
      <c r="N612" s="2"/>
    </row>
    <row r="613" spans="14:14" ht="13.2">
      <c r="N613" s="2"/>
    </row>
    <row r="614" spans="14:14" ht="13.2">
      <c r="N614" s="2"/>
    </row>
    <row r="615" spans="14:14" ht="13.2">
      <c r="N615" s="2"/>
    </row>
    <row r="616" spans="14:14" ht="13.2">
      <c r="N616" s="2"/>
    </row>
    <row r="617" spans="14:14" ht="13.2">
      <c r="N617" s="2"/>
    </row>
    <row r="618" spans="14:14" ht="13.2">
      <c r="N618" s="2"/>
    </row>
    <row r="619" spans="14:14" ht="13.2">
      <c r="N619" s="2"/>
    </row>
    <row r="620" spans="14:14" ht="13.2">
      <c r="N620" s="2"/>
    </row>
    <row r="621" spans="14:14" ht="13.2">
      <c r="N621" s="2"/>
    </row>
    <row r="622" spans="14:14" ht="13.2">
      <c r="N622" s="2"/>
    </row>
    <row r="623" spans="14:14" ht="13.2">
      <c r="N623" s="2"/>
    </row>
    <row r="624" spans="14:14" ht="13.2">
      <c r="N624" s="2"/>
    </row>
    <row r="625" spans="14:14" ht="13.2">
      <c r="N625" s="2"/>
    </row>
    <row r="626" spans="14:14" ht="13.2">
      <c r="N626" s="2"/>
    </row>
    <row r="627" spans="14:14" ht="13.2">
      <c r="N627" s="2"/>
    </row>
    <row r="628" spans="14:14" ht="13.2">
      <c r="N628" s="2"/>
    </row>
    <row r="629" spans="14:14" ht="13.2">
      <c r="N629" s="2"/>
    </row>
    <row r="630" spans="14:14" ht="13.2">
      <c r="N630" s="2"/>
    </row>
    <row r="631" spans="14:14" ht="13.2">
      <c r="N631" s="2"/>
    </row>
    <row r="632" spans="14:14" ht="13.2">
      <c r="N632" s="2"/>
    </row>
    <row r="633" spans="14:14" ht="13.2">
      <c r="N633" s="2"/>
    </row>
    <row r="634" spans="14:14" ht="13.2">
      <c r="N634" s="2"/>
    </row>
    <row r="635" spans="14:14" ht="13.2">
      <c r="N635" s="2"/>
    </row>
    <row r="636" spans="14:14" ht="13.2">
      <c r="N636" s="2"/>
    </row>
    <row r="637" spans="14:14" ht="13.2">
      <c r="N637" s="2"/>
    </row>
    <row r="638" spans="14:14" ht="13.2">
      <c r="N638" s="2"/>
    </row>
    <row r="639" spans="14:14" ht="13.2">
      <c r="N639" s="2"/>
    </row>
    <row r="640" spans="14:14" ht="13.2">
      <c r="N640" s="2"/>
    </row>
    <row r="641" spans="14:14" ht="13.2">
      <c r="N641" s="2"/>
    </row>
    <row r="642" spans="14:14" ht="13.2">
      <c r="N642" s="2"/>
    </row>
    <row r="643" spans="14:14" ht="13.2">
      <c r="N643" s="2"/>
    </row>
    <row r="644" spans="14:14" ht="13.2">
      <c r="N644" s="2"/>
    </row>
    <row r="645" spans="14:14" ht="13.2">
      <c r="N645" s="2"/>
    </row>
    <row r="646" spans="14:14" ht="13.2">
      <c r="N646" s="2"/>
    </row>
    <row r="647" spans="14:14" ht="13.2">
      <c r="N647" s="2"/>
    </row>
    <row r="648" spans="14:14" ht="13.2">
      <c r="N648" s="2"/>
    </row>
    <row r="649" spans="14:14" ht="13.2">
      <c r="N649" s="2"/>
    </row>
    <row r="650" spans="14:14" ht="13.2">
      <c r="N650" s="2"/>
    </row>
    <row r="651" spans="14:14" ht="13.2">
      <c r="N651" s="2"/>
    </row>
    <row r="652" spans="14:14" ht="13.2">
      <c r="N652" s="2"/>
    </row>
    <row r="653" spans="14:14" ht="13.2">
      <c r="N653" s="2"/>
    </row>
    <row r="654" spans="14:14" ht="13.2">
      <c r="N654" s="2"/>
    </row>
    <row r="655" spans="14:14" ht="13.2">
      <c r="N655" s="2"/>
    </row>
    <row r="656" spans="14:14" ht="13.2">
      <c r="N656" s="2"/>
    </row>
    <row r="657" spans="14:14" ht="13.2">
      <c r="N657" s="2"/>
    </row>
    <row r="658" spans="14:14" ht="13.2">
      <c r="N658" s="2"/>
    </row>
    <row r="659" spans="14:14" ht="13.2">
      <c r="N659" s="2"/>
    </row>
    <row r="660" spans="14:14" ht="13.2">
      <c r="N660" s="2"/>
    </row>
    <row r="661" spans="14:14" ht="13.2">
      <c r="N661" s="2"/>
    </row>
    <row r="662" spans="14:14" ht="13.2">
      <c r="N662" s="2"/>
    </row>
    <row r="663" spans="14:14" ht="13.2">
      <c r="N663" s="2"/>
    </row>
    <row r="664" spans="14:14" ht="13.2">
      <c r="N664" s="2"/>
    </row>
    <row r="665" spans="14:14" ht="13.2">
      <c r="N665" s="2"/>
    </row>
    <row r="666" spans="14:14" ht="13.2">
      <c r="N666" s="2"/>
    </row>
    <row r="667" spans="14:14" ht="13.2">
      <c r="N667" s="2"/>
    </row>
    <row r="668" spans="14:14" ht="13.2">
      <c r="N668" s="2"/>
    </row>
    <row r="669" spans="14:14" ht="13.2">
      <c r="N669" s="2"/>
    </row>
    <row r="670" spans="14:14" ht="13.2">
      <c r="N670" s="2"/>
    </row>
    <row r="671" spans="14:14" ht="13.2">
      <c r="N671" s="2"/>
    </row>
    <row r="672" spans="14:14" ht="13.2">
      <c r="N672" s="2"/>
    </row>
    <row r="673" spans="14:14" ht="13.2">
      <c r="N673" s="2"/>
    </row>
    <row r="674" spans="14:14" ht="13.2">
      <c r="N674" s="2"/>
    </row>
    <row r="675" spans="14:14" ht="13.2">
      <c r="N675" s="2"/>
    </row>
    <row r="676" spans="14:14" ht="13.2">
      <c r="N676" s="2"/>
    </row>
    <row r="677" spans="14:14" ht="13.2">
      <c r="N677" s="2"/>
    </row>
    <row r="678" spans="14:14" ht="13.2">
      <c r="N678" s="2"/>
    </row>
    <row r="679" spans="14:14" ht="13.2">
      <c r="N679" s="2"/>
    </row>
    <row r="680" spans="14:14" ht="13.2">
      <c r="N680" s="2"/>
    </row>
    <row r="681" spans="14:14" ht="13.2">
      <c r="N681" s="2"/>
    </row>
    <row r="682" spans="14:14" ht="13.2">
      <c r="N682" s="2"/>
    </row>
    <row r="683" spans="14:14" ht="13.2">
      <c r="N683" s="2"/>
    </row>
    <row r="684" spans="14:14" ht="13.2">
      <c r="N684" s="2"/>
    </row>
    <row r="685" spans="14:14" ht="13.2">
      <c r="N685" s="2"/>
    </row>
    <row r="686" spans="14:14" ht="13.2">
      <c r="N686" s="2"/>
    </row>
    <row r="687" spans="14:14" ht="13.2">
      <c r="N687" s="2"/>
    </row>
    <row r="688" spans="14:14" ht="13.2">
      <c r="N688" s="2"/>
    </row>
    <row r="689" spans="14:14" ht="13.2">
      <c r="N689" s="2"/>
    </row>
    <row r="690" spans="14:14" ht="13.2">
      <c r="N690" s="2"/>
    </row>
    <row r="691" spans="14:14" ht="13.2">
      <c r="N691" s="2"/>
    </row>
    <row r="692" spans="14:14" ht="13.2">
      <c r="N692" s="2"/>
    </row>
    <row r="693" spans="14:14" ht="13.2">
      <c r="N693" s="2"/>
    </row>
    <row r="694" spans="14:14" ht="13.2">
      <c r="N694" s="2"/>
    </row>
    <row r="695" spans="14:14" ht="13.2">
      <c r="N695" s="2"/>
    </row>
    <row r="696" spans="14:14" ht="13.2">
      <c r="N696" s="2"/>
    </row>
    <row r="697" spans="14:14" ht="13.2">
      <c r="N697" s="2"/>
    </row>
    <row r="698" spans="14:14" ht="13.2">
      <c r="N698" s="2"/>
    </row>
    <row r="699" spans="14:14" ht="13.2">
      <c r="N699" s="2"/>
    </row>
    <row r="700" spans="14:14" ht="13.2">
      <c r="N700" s="2"/>
    </row>
    <row r="701" spans="14:14" ht="13.2">
      <c r="N701" s="2"/>
    </row>
    <row r="702" spans="14:14" ht="13.2">
      <c r="N702" s="2"/>
    </row>
    <row r="703" spans="14:14" ht="13.2">
      <c r="N703" s="2"/>
    </row>
    <row r="704" spans="14:14" ht="13.2">
      <c r="N704" s="2"/>
    </row>
    <row r="705" spans="14:14" ht="13.2">
      <c r="N705" s="2"/>
    </row>
    <row r="706" spans="14:14" ht="13.2">
      <c r="N706" s="2"/>
    </row>
    <row r="707" spans="14:14" ht="13.2">
      <c r="N707" s="2"/>
    </row>
    <row r="708" spans="14:14" ht="13.2">
      <c r="N708" s="2"/>
    </row>
    <row r="709" spans="14:14" ht="13.2">
      <c r="N709" s="2"/>
    </row>
    <row r="710" spans="14:14" ht="13.2">
      <c r="N710" s="2"/>
    </row>
    <row r="711" spans="14:14" ht="13.2">
      <c r="N711" s="2"/>
    </row>
    <row r="712" spans="14:14" ht="13.2">
      <c r="N712" s="2"/>
    </row>
    <row r="713" spans="14:14" ht="13.2">
      <c r="N713" s="2"/>
    </row>
    <row r="714" spans="14:14" ht="13.2">
      <c r="N714" s="2"/>
    </row>
    <row r="715" spans="14:14" ht="13.2">
      <c r="N715" s="2"/>
    </row>
    <row r="716" spans="14:14" ht="13.2">
      <c r="N716" s="2"/>
    </row>
    <row r="717" spans="14:14" ht="13.2">
      <c r="N717" s="2"/>
    </row>
    <row r="718" spans="14:14" ht="13.2">
      <c r="N718" s="2"/>
    </row>
    <row r="719" spans="14:14" ht="13.2">
      <c r="N719" s="2"/>
    </row>
    <row r="720" spans="14:14" ht="13.2">
      <c r="N720" s="2"/>
    </row>
    <row r="721" spans="14:14" ht="13.2">
      <c r="N721" s="2"/>
    </row>
    <row r="722" spans="14:14" ht="13.2">
      <c r="N722" s="2"/>
    </row>
    <row r="723" spans="14:14" ht="13.2">
      <c r="N723" s="2"/>
    </row>
    <row r="724" spans="14:14" ht="13.2">
      <c r="N724" s="2"/>
    </row>
    <row r="725" spans="14:14" ht="13.2">
      <c r="N725" s="2"/>
    </row>
    <row r="726" spans="14:14" ht="13.2">
      <c r="N726" s="2"/>
    </row>
    <row r="727" spans="14:14" ht="13.2">
      <c r="N727" s="2"/>
    </row>
    <row r="728" spans="14:14" ht="13.2">
      <c r="N728" s="2"/>
    </row>
    <row r="729" spans="14:14" ht="13.2">
      <c r="N729" s="2"/>
    </row>
    <row r="730" spans="14:14" ht="13.2">
      <c r="N730" s="2"/>
    </row>
    <row r="731" spans="14:14" ht="13.2">
      <c r="N731" s="2"/>
    </row>
    <row r="732" spans="14:14" ht="13.2">
      <c r="N732" s="2"/>
    </row>
    <row r="733" spans="14:14" ht="13.2">
      <c r="N733" s="2"/>
    </row>
    <row r="734" spans="14:14" ht="13.2">
      <c r="N734" s="2"/>
    </row>
    <row r="735" spans="14:14" ht="13.2">
      <c r="N735" s="2"/>
    </row>
    <row r="736" spans="14:14" ht="13.2">
      <c r="N736" s="2"/>
    </row>
    <row r="737" spans="14:14" ht="13.2">
      <c r="N737" s="2"/>
    </row>
    <row r="738" spans="14:14" ht="13.2">
      <c r="N738" s="2"/>
    </row>
    <row r="739" spans="14:14" ht="13.2">
      <c r="N739" s="2"/>
    </row>
    <row r="740" spans="14:14" ht="13.2">
      <c r="N740" s="2"/>
    </row>
    <row r="741" spans="14:14" ht="13.2">
      <c r="N741" s="2"/>
    </row>
    <row r="742" spans="14:14" ht="13.2">
      <c r="N742" s="2"/>
    </row>
    <row r="743" spans="14:14" ht="13.2">
      <c r="N743" s="2"/>
    </row>
    <row r="744" spans="14:14" ht="13.2">
      <c r="N744" s="2"/>
    </row>
    <row r="745" spans="14:14" ht="13.2">
      <c r="N745" s="2"/>
    </row>
    <row r="746" spans="14:14" ht="13.2">
      <c r="N746" s="2"/>
    </row>
    <row r="747" spans="14:14" ht="13.2">
      <c r="N747" s="2"/>
    </row>
    <row r="748" spans="14:14" ht="13.2">
      <c r="N748" s="2"/>
    </row>
    <row r="749" spans="14:14" ht="13.2">
      <c r="N749" s="2"/>
    </row>
    <row r="750" spans="14:14" ht="13.2">
      <c r="N750" s="2"/>
    </row>
    <row r="751" spans="14:14" ht="13.2">
      <c r="N751" s="2"/>
    </row>
    <row r="752" spans="14:14" ht="13.2">
      <c r="N752" s="2"/>
    </row>
    <row r="753" spans="14:14" ht="13.2">
      <c r="N753" s="2"/>
    </row>
    <row r="754" spans="14:14" ht="13.2">
      <c r="N754" s="2"/>
    </row>
    <row r="755" spans="14:14" ht="13.2">
      <c r="N755" s="2"/>
    </row>
    <row r="756" spans="14:14" ht="13.2">
      <c r="N756" s="2"/>
    </row>
    <row r="757" spans="14:14" ht="13.2">
      <c r="N757" s="2"/>
    </row>
    <row r="758" spans="14:14" ht="13.2">
      <c r="N758" s="2"/>
    </row>
    <row r="759" spans="14:14" ht="13.2">
      <c r="N759" s="2"/>
    </row>
    <row r="760" spans="14:14" ht="13.2">
      <c r="N760" s="2"/>
    </row>
    <row r="761" spans="14:14" ht="13.2">
      <c r="N761" s="2"/>
    </row>
    <row r="762" spans="14:14" ht="13.2">
      <c r="N762" s="2"/>
    </row>
    <row r="763" spans="14:14" ht="13.2">
      <c r="N763" s="2"/>
    </row>
    <row r="764" spans="14:14" ht="13.2">
      <c r="N764" s="2"/>
    </row>
    <row r="765" spans="14:14" ht="13.2">
      <c r="N765" s="2"/>
    </row>
    <row r="766" spans="14:14" ht="13.2">
      <c r="N766" s="2"/>
    </row>
    <row r="767" spans="14:14" ht="13.2">
      <c r="N767" s="2"/>
    </row>
    <row r="768" spans="14:14" ht="13.2">
      <c r="N768" s="2"/>
    </row>
    <row r="769" spans="14:14" ht="13.2">
      <c r="N769" s="2"/>
    </row>
    <row r="770" spans="14:14" ht="13.2">
      <c r="N770" s="2"/>
    </row>
    <row r="771" spans="14:14" ht="13.2">
      <c r="N771" s="2"/>
    </row>
    <row r="772" spans="14:14" ht="13.2">
      <c r="N772" s="2"/>
    </row>
    <row r="773" spans="14:14" ht="13.2">
      <c r="N773" s="2"/>
    </row>
    <row r="774" spans="14:14" ht="13.2">
      <c r="N774" s="2"/>
    </row>
    <row r="775" spans="14:14" ht="13.2">
      <c r="N775" s="2"/>
    </row>
    <row r="776" spans="14:14" ht="13.2">
      <c r="N776" s="2"/>
    </row>
    <row r="777" spans="14:14" ht="13.2">
      <c r="N777" s="2"/>
    </row>
    <row r="778" spans="14:14" ht="13.2">
      <c r="N778" s="2"/>
    </row>
    <row r="779" spans="14:14" ht="13.2">
      <c r="N779" s="2"/>
    </row>
    <row r="780" spans="14:14" ht="13.2">
      <c r="N780" s="2"/>
    </row>
    <row r="781" spans="14:14" ht="13.2">
      <c r="N781" s="2"/>
    </row>
    <row r="782" spans="14:14" ht="13.2">
      <c r="N782" s="2"/>
    </row>
    <row r="783" spans="14:14" ht="13.2">
      <c r="N783" s="2"/>
    </row>
    <row r="784" spans="14:14" ht="13.2">
      <c r="N784" s="2"/>
    </row>
    <row r="785" spans="14:14" ht="13.2">
      <c r="N785" s="2"/>
    </row>
    <row r="786" spans="14:14" ht="13.2">
      <c r="N786" s="2"/>
    </row>
    <row r="787" spans="14:14" ht="13.2">
      <c r="N787" s="2"/>
    </row>
    <row r="788" spans="14:14" ht="13.2">
      <c r="N788" s="2"/>
    </row>
    <row r="789" spans="14:14" ht="13.2">
      <c r="N789" s="2"/>
    </row>
    <row r="790" spans="14:14" ht="13.2">
      <c r="N790" s="2"/>
    </row>
    <row r="791" spans="14:14" ht="13.2">
      <c r="N791" s="2"/>
    </row>
    <row r="792" spans="14:14" ht="13.2">
      <c r="N792" s="2"/>
    </row>
    <row r="793" spans="14:14" ht="13.2">
      <c r="N793" s="2"/>
    </row>
    <row r="794" spans="14:14" ht="13.2">
      <c r="N794" s="2"/>
    </row>
    <row r="795" spans="14:14" ht="13.2">
      <c r="N795" s="2"/>
    </row>
    <row r="796" spans="14:14" ht="13.2">
      <c r="N796" s="2"/>
    </row>
    <row r="797" spans="14:14" ht="13.2">
      <c r="N797" s="2"/>
    </row>
    <row r="798" spans="14:14" ht="13.2">
      <c r="N798" s="2"/>
    </row>
    <row r="799" spans="14:14" ht="13.2">
      <c r="N799" s="2"/>
    </row>
    <row r="800" spans="14:14" ht="13.2">
      <c r="N800" s="2"/>
    </row>
    <row r="801" spans="14:14" ht="13.2">
      <c r="N801" s="2"/>
    </row>
    <row r="802" spans="14:14" ht="13.2">
      <c r="N802" s="2"/>
    </row>
    <row r="803" spans="14:14" ht="13.2">
      <c r="N803" s="2"/>
    </row>
    <row r="804" spans="14:14" ht="13.2">
      <c r="N804" s="2"/>
    </row>
    <row r="805" spans="14:14" ht="13.2">
      <c r="N805" s="2"/>
    </row>
    <row r="806" spans="14:14" ht="13.2">
      <c r="N806" s="2"/>
    </row>
    <row r="807" spans="14:14" ht="13.2">
      <c r="N807" s="2"/>
    </row>
    <row r="808" spans="14:14" ht="13.2">
      <c r="N808" s="2"/>
    </row>
    <row r="809" spans="14:14" ht="13.2">
      <c r="N809" s="2"/>
    </row>
    <row r="810" spans="14:14" ht="13.2">
      <c r="N810" s="2"/>
    </row>
    <row r="811" spans="14:14" ht="13.2">
      <c r="N811" s="2"/>
    </row>
    <row r="812" spans="14:14" ht="13.2">
      <c r="N812" s="2"/>
    </row>
    <row r="813" spans="14:14" ht="13.2">
      <c r="N813" s="2"/>
    </row>
    <row r="814" spans="14:14" ht="13.2">
      <c r="N814" s="2"/>
    </row>
    <row r="815" spans="14:14" ht="13.2">
      <c r="N815" s="2"/>
    </row>
    <row r="816" spans="14:14" ht="13.2">
      <c r="N816" s="2"/>
    </row>
    <row r="817" spans="14:14" ht="13.2">
      <c r="N817" s="2"/>
    </row>
    <row r="818" spans="14:14" ht="13.2">
      <c r="N818" s="2"/>
    </row>
    <row r="819" spans="14:14" ht="13.2">
      <c r="N819" s="2"/>
    </row>
    <row r="820" spans="14:14" ht="13.2">
      <c r="N820" s="2"/>
    </row>
    <row r="821" spans="14:14" ht="13.2">
      <c r="N821" s="2"/>
    </row>
    <row r="822" spans="14:14" ht="13.2">
      <c r="N822" s="2"/>
    </row>
    <row r="823" spans="14:14" ht="13.2">
      <c r="N823" s="2"/>
    </row>
    <row r="824" spans="14:14" ht="13.2">
      <c r="N824" s="2"/>
    </row>
    <row r="825" spans="14:14" ht="13.2">
      <c r="N825" s="2"/>
    </row>
    <row r="826" spans="14:14" ht="13.2">
      <c r="N826" s="2"/>
    </row>
    <row r="827" spans="14:14" ht="13.2">
      <c r="N827" s="2"/>
    </row>
    <row r="828" spans="14:14" ht="13.2">
      <c r="N828" s="2"/>
    </row>
    <row r="829" spans="14:14" ht="13.2">
      <c r="N829" s="2"/>
    </row>
    <row r="830" spans="14:14" ht="13.2">
      <c r="N830" s="2"/>
    </row>
    <row r="831" spans="14:14" ht="13.2">
      <c r="N831" s="2"/>
    </row>
    <row r="832" spans="14:14" ht="13.2">
      <c r="N832" s="2"/>
    </row>
    <row r="833" spans="14:14" ht="13.2">
      <c r="N833" s="2"/>
    </row>
    <row r="834" spans="14:14" ht="13.2">
      <c r="N834" s="2"/>
    </row>
    <row r="835" spans="14:14" ht="13.2">
      <c r="N835" s="2"/>
    </row>
    <row r="836" spans="14:14" ht="13.2">
      <c r="N836" s="2"/>
    </row>
    <row r="837" spans="14:14" ht="13.2">
      <c r="N837" s="2"/>
    </row>
    <row r="838" spans="14:14" ht="13.2">
      <c r="N838" s="2"/>
    </row>
    <row r="839" spans="14:14" ht="13.2">
      <c r="N839" s="2"/>
    </row>
    <row r="840" spans="14:14" ht="13.2">
      <c r="N840" s="2"/>
    </row>
    <row r="841" spans="14:14" ht="13.2">
      <c r="N841" s="2"/>
    </row>
    <row r="842" spans="14:14" ht="13.2">
      <c r="N842" s="2"/>
    </row>
    <row r="843" spans="14:14" ht="13.2">
      <c r="N843" s="2"/>
    </row>
    <row r="844" spans="14:14" ht="13.2">
      <c r="N844" s="2"/>
    </row>
    <row r="845" spans="14:14" ht="13.2">
      <c r="N845" s="2"/>
    </row>
    <row r="846" spans="14:14" ht="13.2">
      <c r="N846" s="2"/>
    </row>
    <row r="847" spans="14:14" ht="13.2">
      <c r="N847" s="2"/>
    </row>
    <row r="848" spans="14:14" ht="13.2">
      <c r="N848" s="2"/>
    </row>
    <row r="849" spans="14:14" ht="13.2">
      <c r="N849" s="2"/>
    </row>
    <row r="850" spans="14:14" ht="13.2">
      <c r="N850" s="2"/>
    </row>
    <row r="851" spans="14:14" ht="13.2">
      <c r="N851" s="2"/>
    </row>
    <row r="852" spans="14:14" ht="13.2">
      <c r="N852" s="2"/>
    </row>
    <row r="853" spans="14:14" ht="13.2">
      <c r="N853" s="2"/>
    </row>
    <row r="854" spans="14:14" ht="13.2">
      <c r="N854" s="2"/>
    </row>
    <row r="855" spans="14:14" ht="13.2">
      <c r="N855" s="2"/>
    </row>
    <row r="856" spans="14:14" ht="13.2">
      <c r="N856" s="2"/>
    </row>
    <row r="857" spans="14:14" ht="13.2">
      <c r="N857" s="2"/>
    </row>
    <row r="858" spans="14:14" ht="13.2">
      <c r="N858" s="2"/>
    </row>
    <row r="859" spans="14:14" ht="13.2">
      <c r="N859" s="2"/>
    </row>
    <row r="860" spans="14:14" ht="13.2">
      <c r="N860" s="2"/>
    </row>
    <row r="861" spans="14:14" ht="13.2">
      <c r="N861" s="2"/>
    </row>
    <row r="862" spans="14:14" ht="13.2">
      <c r="N862" s="2"/>
    </row>
    <row r="863" spans="14:14" ht="13.2">
      <c r="N863" s="2"/>
    </row>
    <row r="864" spans="14:14" ht="13.2">
      <c r="N864" s="2"/>
    </row>
    <row r="865" spans="14:14" ht="13.2">
      <c r="N865" s="2"/>
    </row>
    <row r="866" spans="14:14" ht="13.2">
      <c r="N866" s="2"/>
    </row>
    <row r="867" spans="14:14" ht="13.2">
      <c r="N867" s="2"/>
    </row>
    <row r="868" spans="14:14" ht="13.2">
      <c r="N868" s="2"/>
    </row>
    <row r="869" spans="14:14" ht="13.2">
      <c r="N869" s="2"/>
    </row>
    <row r="870" spans="14:14" ht="13.2">
      <c r="N870" s="2"/>
    </row>
    <row r="871" spans="14:14" ht="13.2">
      <c r="N871" s="2"/>
    </row>
    <row r="872" spans="14:14" ht="13.2">
      <c r="N872" s="2"/>
    </row>
    <row r="873" spans="14:14" ht="13.2">
      <c r="N873" s="2"/>
    </row>
    <row r="874" spans="14:14" ht="13.2">
      <c r="N874" s="2"/>
    </row>
    <row r="875" spans="14:14" ht="13.2">
      <c r="N875" s="2"/>
    </row>
    <row r="876" spans="14:14" ht="13.2">
      <c r="N876" s="2"/>
    </row>
    <row r="877" spans="14:14" ht="13.2">
      <c r="N877" s="2"/>
    </row>
    <row r="878" spans="14:14" ht="13.2">
      <c r="N878" s="2"/>
    </row>
    <row r="879" spans="14:14" ht="13.2">
      <c r="N879" s="2"/>
    </row>
    <row r="880" spans="14:14" ht="13.2">
      <c r="N880" s="2"/>
    </row>
    <row r="881" spans="14:14" ht="13.2">
      <c r="N881" s="2"/>
    </row>
    <row r="882" spans="14:14" ht="13.2">
      <c r="N882" s="2"/>
    </row>
    <row r="883" spans="14:14" ht="13.2">
      <c r="N883" s="2"/>
    </row>
    <row r="884" spans="14:14" ht="13.2">
      <c r="N884" s="2"/>
    </row>
    <row r="885" spans="14:14" ht="13.2">
      <c r="N885" s="2"/>
    </row>
    <row r="886" spans="14:14" ht="13.2">
      <c r="N886" s="2"/>
    </row>
    <row r="887" spans="14:14" ht="13.2">
      <c r="N887" s="2"/>
    </row>
    <row r="888" spans="14:14" ht="13.2">
      <c r="N888" s="2"/>
    </row>
    <row r="889" spans="14:14" ht="13.2">
      <c r="N889" s="2"/>
    </row>
    <row r="890" spans="14:14" ht="13.2">
      <c r="N890" s="2"/>
    </row>
    <row r="891" spans="14:14" ht="13.2">
      <c r="N891" s="2"/>
    </row>
    <row r="892" spans="14:14" ht="13.2">
      <c r="N892" s="2"/>
    </row>
    <row r="893" spans="14:14" ht="13.2">
      <c r="N893" s="2"/>
    </row>
    <row r="894" spans="14:14" ht="13.2">
      <c r="N894" s="2"/>
    </row>
    <row r="895" spans="14:14" ht="13.2">
      <c r="N895" s="2"/>
    </row>
    <row r="896" spans="14:14" ht="13.2">
      <c r="N896" s="2"/>
    </row>
    <row r="897" spans="14:14" ht="13.2">
      <c r="N897" s="2"/>
    </row>
    <row r="898" spans="14:14" ht="13.2">
      <c r="N898" s="2"/>
    </row>
    <row r="899" spans="14:14" ht="13.2">
      <c r="N899" s="2"/>
    </row>
    <row r="900" spans="14:14" ht="13.2">
      <c r="N900" s="2"/>
    </row>
    <row r="901" spans="14:14" ht="13.2">
      <c r="N901" s="2"/>
    </row>
    <row r="902" spans="14:14" ht="13.2">
      <c r="N902" s="2"/>
    </row>
    <row r="903" spans="14:14" ht="13.2">
      <c r="N903" s="2"/>
    </row>
    <row r="904" spans="14:14" ht="13.2">
      <c r="N904" s="2"/>
    </row>
    <row r="905" spans="14:14" ht="13.2">
      <c r="N905" s="2"/>
    </row>
    <row r="906" spans="14:14" ht="13.2">
      <c r="N906" s="2"/>
    </row>
    <row r="907" spans="14:14" ht="13.2">
      <c r="N907" s="2"/>
    </row>
    <row r="908" spans="14:14" ht="13.2">
      <c r="N908" s="2"/>
    </row>
    <row r="909" spans="14:14" ht="13.2">
      <c r="N909" s="2"/>
    </row>
    <row r="910" spans="14:14" ht="13.2">
      <c r="N910" s="2"/>
    </row>
    <row r="911" spans="14:14" ht="13.2">
      <c r="N911" s="2"/>
    </row>
    <row r="912" spans="14:14" ht="13.2">
      <c r="N912" s="2"/>
    </row>
    <row r="913" spans="14:14" ht="13.2">
      <c r="N913" s="2"/>
    </row>
    <row r="914" spans="14:14" ht="13.2">
      <c r="N914" s="2"/>
    </row>
    <row r="915" spans="14:14" ht="13.2">
      <c r="N915" s="2"/>
    </row>
    <row r="916" spans="14:14" ht="13.2">
      <c r="N916" s="2"/>
    </row>
    <row r="917" spans="14:14" ht="13.2">
      <c r="N917" s="2"/>
    </row>
    <row r="918" spans="14:14" ht="13.2">
      <c r="N918" s="2"/>
    </row>
    <row r="919" spans="14:14" ht="13.2">
      <c r="N919" s="2"/>
    </row>
    <row r="920" spans="14:14" ht="13.2">
      <c r="N920" s="2"/>
    </row>
    <row r="921" spans="14:14" ht="13.2">
      <c r="N921" s="2"/>
    </row>
    <row r="922" spans="14:14" ht="13.2">
      <c r="N922" s="2"/>
    </row>
    <row r="923" spans="14:14" ht="13.2">
      <c r="N923" s="2"/>
    </row>
    <row r="924" spans="14:14" ht="13.2">
      <c r="N924" s="2"/>
    </row>
    <row r="925" spans="14:14" ht="13.2">
      <c r="N925" s="2"/>
    </row>
    <row r="926" spans="14:14" ht="13.2">
      <c r="N926" s="2"/>
    </row>
    <row r="927" spans="14:14" ht="13.2">
      <c r="N927" s="2"/>
    </row>
    <row r="928" spans="14:14" ht="13.2">
      <c r="N928" s="2"/>
    </row>
    <row r="929" spans="14:14" ht="13.2">
      <c r="N929" s="2"/>
    </row>
    <row r="930" spans="14:14" ht="13.2">
      <c r="N930" s="2"/>
    </row>
    <row r="931" spans="14:14" ht="13.2">
      <c r="N931" s="2"/>
    </row>
    <row r="932" spans="14:14" ht="13.2">
      <c r="N932" s="2"/>
    </row>
    <row r="933" spans="14:14" ht="13.2">
      <c r="N933" s="2"/>
    </row>
    <row r="934" spans="14:14" ht="13.2">
      <c r="N934" s="2"/>
    </row>
    <row r="935" spans="14:14" ht="13.2">
      <c r="N935" s="2"/>
    </row>
    <row r="936" spans="14:14" ht="13.2">
      <c r="N936" s="2"/>
    </row>
    <row r="937" spans="14:14" ht="13.2">
      <c r="N937" s="2"/>
    </row>
    <row r="938" spans="14:14" ht="13.2">
      <c r="N938" s="2"/>
    </row>
    <row r="939" spans="14:14" ht="13.2">
      <c r="N939" s="2"/>
    </row>
    <row r="940" spans="14:14" ht="13.2">
      <c r="N940" s="2"/>
    </row>
    <row r="941" spans="14:14" ht="13.2">
      <c r="N941" s="2"/>
    </row>
    <row r="942" spans="14:14" ht="13.2">
      <c r="N942" s="2"/>
    </row>
    <row r="943" spans="14:14" ht="13.2">
      <c r="N943" s="2"/>
    </row>
    <row r="944" spans="14:14" ht="13.2">
      <c r="N944" s="2"/>
    </row>
    <row r="945" spans="14:14" ht="13.2">
      <c r="N945" s="2"/>
    </row>
    <row r="946" spans="14:14" ht="13.2">
      <c r="N946" s="2"/>
    </row>
    <row r="947" spans="14:14" ht="13.2">
      <c r="N947" s="2"/>
    </row>
    <row r="948" spans="14:14" ht="13.2">
      <c r="N948" s="2"/>
    </row>
    <row r="949" spans="14:14" ht="13.2">
      <c r="N949" s="2"/>
    </row>
    <row r="950" spans="14:14" ht="13.2">
      <c r="N950" s="2"/>
    </row>
    <row r="951" spans="14:14" ht="13.2">
      <c r="N951" s="2"/>
    </row>
    <row r="952" spans="14:14" ht="13.2">
      <c r="N952" s="2"/>
    </row>
    <row r="953" spans="14:14" ht="13.2">
      <c r="N953" s="2"/>
    </row>
    <row r="954" spans="14:14" ht="13.2">
      <c r="N954" s="2"/>
    </row>
    <row r="955" spans="14:14" ht="13.2">
      <c r="N955" s="2"/>
    </row>
    <row r="956" spans="14:14" ht="13.2">
      <c r="N956" s="2"/>
    </row>
    <row r="957" spans="14:14" ht="13.2">
      <c r="N957" s="2"/>
    </row>
    <row r="958" spans="14:14" ht="13.2">
      <c r="N958" s="2"/>
    </row>
    <row r="959" spans="14:14" ht="13.2">
      <c r="N959" s="2"/>
    </row>
    <row r="960" spans="14:14" ht="13.2">
      <c r="N960" s="2"/>
    </row>
    <row r="961" spans="14:14" ht="13.2">
      <c r="N961" s="2"/>
    </row>
    <row r="962" spans="14:14" ht="13.2">
      <c r="N962" s="2"/>
    </row>
    <row r="963" spans="14:14" ht="13.2">
      <c r="N963" s="2"/>
    </row>
    <row r="964" spans="14:14" ht="13.2">
      <c r="N964" s="2"/>
    </row>
    <row r="965" spans="14:14" ht="13.2">
      <c r="N965" s="2"/>
    </row>
    <row r="966" spans="14:14" ht="13.2">
      <c r="N966" s="2"/>
    </row>
    <row r="967" spans="14:14" ht="13.2">
      <c r="N967" s="2"/>
    </row>
    <row r="968" spans="14:14" ht="13.2">
      <c r="N968" s="2"/>
    </row>
    <row r="969" spans="14:14" ht="13.2">
      <c r="N969" s="2"/>
    </row>
    <row r="970" spans="14:14" ht="13.2">
      <c r="N970" s="2"/>
    </row>
    <row r="971" spans="14:14" ht="13.2">
      <c r="N971" s="2"/>
    </row>
    <row r="972" spans="14:14" ht="13.2">
      <c r="N972" s="2"/>
    </row>
    <row r="973" spans="14:14" ht="13.2">
      <c r="N973" s="2"/>
    </row>
    <row r="974" spans="14:14" ht="13.2">
      <c r="N974" s="2"/>
    </row>
    <row r="975" spans="14:14" ht="13.2">
      <c r="N975" s="2"/>
    </row>
    <row r="976" spans="14:14" ht="13.2">
      <c r="N976" s="2"/>
    </row>
    <row r="977" spans="14:14" ht="13.2">
      <c r="N977" s="2"/>
    </row>
    <row r="978" spans="14:14" ht="13.2">
      <c r="N978" s="2"/>
    </row>
    <row r="979" spans="14:14" ht="13.2">
      <c r="N979" s="2"/>
    </row>
    <row r="980" spans="14:14" ht="13.2">
      <c r="N980" s="2"/>
    </row>
    <row r="981" spans="14:14" ht="13.2">
      <c r="N981" s="2"/>
    </row>
  </sheetData>
  <autoFilter ref="A19:N159" xr:uid="{00000000-0009-0000-0000-000000000000}"/>
  <mergeCells count="7">
    <mergeCell ref="A10:B10"/>
    <mergeCell ref="D10:G10"/>
    <mergeCell ref="A2:M2"/>
    <mergeCell ref="A3:M3"/>
    <mergeCell ref="J5:K5"/>
    <mergeCell ref="D7:E7"/>
    <mergeCell ref="D8:E8"/>
  </mergeCells>
  <conditionalFormatting sqref="B20:B159">
    <cfRule type="expression" dxfId="10" priority="4">
      <formula>COUNTIF(B:B, B20)&gt;1</formula>
    </cfRule>
  </conditionalFormatting>
  <conditionalFormatting sqref="E20:E352">
    <cfRule type="containsText" dxfId="9" priority="1" operator="containsText" text="Female">
      <formula>NOT(ISERROR(SEARCH(("Female"),(E20))))</formula>
    </cfRule>
  </conditionalFormatting>
  <conditionalFormatting sqref="G20:G110">
    <cfRule type="cellIs" dxfId="8" priority="3" operator="equal">
      <formula>"Contacted"</formula>
    </cfRule>
  </conditionalFormatting>
  <conditionalFormatting sqref="G20:G425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AA981"/>
  <sheetViews>
    <sheetView workbookViewId="0">
      <selection activeCell="A3" sqref="A3:M3"/>
    </sheetView>
  </sheetViews>
  <sheetFormatPr defaultColWidth="12.5546875" defaultRowHeight="15.75" customHeight="1"/>
  <cols>
    <col min="1" max="1" width="19.6640625" customWidth="1"/>
    <col min="2" max="2" width="15.33203125" customWidth="1"/>
    <col min="3" max="3" width="23.44140625" customWidth="1"/>
    <col min="6" max="6" width="16" customWidth="1"/>
    <col min="7" max="7" width="10.33203125" customWidth="1"/>
    <col min="8" max="8" width="14.109375" customWidth="1"/>
    <col min="10" max="10" width="19.88671875" customWidth="1"/>
    <col min="11" max="11" width="14.44140625" customWidth="1"/>
    <col min="12" max="12" width="21.6640625" customWidth="1"/>
    <col min="13" max="13" width="15.6640625" customWidth="1"/>
    <col min="14" max="14" width="39.44140625" customWidth="1"/>
  </cols>
  <sheetData>
    <row r="1" spans="1:14" ht="17.39999999999999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</row>
    <row r="2" spans="1:14" ht="17.399999999999999">
      <c r="A2" s="105" t="s">
        <v>0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2"/>
    </row>
    <row r="3" spans="1:14" ht="17.399999999999999">
      <c r="A3" s="105" t="s">
        <v>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2"/>
    </row>
    <row r="4" spans="1:14" ht="28.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2"/>
    </row>
    <row r="5" spans="1:14" ht="16.8">
      <c r="A5" s="4" t="s">
        <v>2</v>
      </c>
      <c r="B5" s="5">
        <f>SUM(D5,F5)</f>
        <v>140</v>
      </c>
      <c r="C5" s="4" t="s">
        <v>3</v>
      </c>
      <c r="D5" s="6">
        <f>COUNTIFS(E20:E203, "Female")</f>
        <v>45</v>
      </c>
      <c r="E5" s="4" t="s">
        <v>4</v>
      </c>
      <c r="F5" s="7">
        <f>COUNTIFS(E20:E203, "Male")</f>
        <v>95</v>
      </c>
      <c r="I5" s="3"/>
      <c r="J5" s="103" t="s">
        <v>5</v>
      </c>
      <c r="K5" s="104"/>
      <c r="M5" s="3"/>
      <c r="N5" s="2"/>
    </row>
    <row r="6" spans="1:14" ht="21.75" customHeight="1">
      <c r="A6" s="9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2"/>
    </row>
    <row r="7" spans="1:14" ht="17.25" customHeight="1">
      <c r="A7" s="9"/>
      <c r="B7" s="9"/>
      <c r="C7" s="9"/>
      <c r="D7" s="106"/>
      <c r="E7" s="104"/>
      <c r="F7" s="9"/>
      <c r="G7" s="9"/>
      <c r="H7" s="9"/>
      <c r="I7" s="3"/>
      <c r="J7" s="3"/>
      <c r="K7" s="3"/>
      <c r="L7" s="3"/>
      <c r="M7" s="3"/>
      <c r="N7" s="2"/>
    </row>
    <row r="8" spans="1:14" ht="16.8">
      <c r="A8" s="10"/>
      <c r="B8" s="10"/>
      <c r="C8" s="10"/>
      <c r="D8" s="107"/>
      <c r="E8" s="104"/>
      <c r="F8" s="9"/>
      <c r="G8" s="9"/>
      <c r="H8" s="9"/>
      <c r="I8" s="3"/>
      <c r="J8" s="3"/>
      <c r="K8" s="3"/>
      <c r="L8" s="3"/>
      <c r="M8" s="3"/>
      <c r="N8" s="2"/>
    </row>
    <row r="9" spans="1:14" ht="13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2"/>
    </row>
    <row r="10" spans="1:14" ht="15.6">
      <c r="A10" s="101" t="s">
        <v>6</v>
      </c>
      <c r="B10" s="102"/>
      <c r="C10" s="3"/>
      <c r="D10" s="103" t="s">
        <v>7</v>
      </c>
      <c r="E10" s="104"/>
      <c r="F10" s="104"/>
      <c r="G10" s="104"/>
      <c r="H10" s="9"/>
      <c r="I10" s="3"/>
      <c r="J10" s="8" t="s">
        <v>8</v>
      </c>
      <c r="K10" s="9"/>
      <c r="L10" s="9"/>
      <c r="M10" s="9"/>
      <c r="N10" s="11"/>
    </row>
    <row r="11" spans="1:14" ht="15.6">
      <c r="C11" s="3"/>
      <c r="D11" s="3"/>
      <c r="E11" s="3"/>
      <c r="F11" s="3"/>
      <c r="G11" s="3"/>
      <c r="H11" s="3"/>
      <c r="I11" s="3"/>
      <c r="L11" s="12" t="s">
        <v>9</v>
      </c>
      <c r="M11" s="13">
        <f>COUNTIFS(G20:G196, "Paid")</f>
        <v>106</v>
      </c>
      <c r="N11" s="2"/>
    </row>
    <row r="12" spans="1:14" ht="13.8">
      <c r="A12" s="14" t="s">
        <v>10</v>
      </c>
      <c r="B12" s="15">
        <f>COUNTIF(H20:H472,"Grade A")</f>
        <v>4</v>
      </c>
      <c r="C12" s="3"/>
      <c r="D12" s="3"/>
      <c r="E12" s="3"/>
      <c r="F12" s="3"/>
      <c r="G12" s="3"/>
      <c r="H12" s="3"/>
      <c r="I12" s="3"/>
      <c r="L12" s="12" t="s">
        <v>11</v>
      </c>
      <c r="M12" s="16"/>
      <c r="N12" s="2"/>
    </row>
    <row r="13" spans="1:14" ht="15.6">
      <c r="A13" s="14" t="s">
        <v>12</v>
      </c>
      <c r="B13" s="15">
        <f>COUNTIF(H21:H473,"Grade B")</f>
        <v>18</v>
      </c>
      <c r="C13" s="3"/>
      <c r="D13" s="3"/>
      <c r="E13" s="3"/>
      <c r="F13" s="3"/>
      <c r="G13" s="3"/>
      <c r="H13" s="3"/>
      <c r="I13" s="3"/>
      <c r="L13" s="17" t="s">
        <v>13</v>
      </c>
      <c r="M13" s="18">
        <f>B5-M15</f>
        <v>123</v>
      </c>
      <c r="N13" s="2"/>
    </row>
    <row r="14" spans="1:14" ht="15.6">
      <c r="A14" s="14" t="s">
        <v>14</v>
      </c>
      <c r="B14" s="15">
        <f>COUNTIF(H22:H474,"Grade C")</f>
        <v>33</v>
      </c>
      <c r="C14" s="3"/>
      <c r="D14" s="3"/>
      <c r="E14" s="3"/>
      <c r="F14" s="3"/>
      <c r="G14" s="3"/>
      <c r="H14" s="3"/>
      <c r="I14" s="3"/>
      <c r="L14" s="12" t="s">
        <v>15</v>
      </c>
      <c r="M14" s="19">
        <f>COUNTIFS(G19:G195, "No Answer")</f>
        <v>8</v>
      </c>
      <c r="N14" s="2"/>
    </row>
    <row r="15" spans="1:14" ht="15.6">
      <c r="A15" s="14" t="s">
        <v>16</v>
      </c>
      <c r="B15" s="15">
        <f>COUNTIF(H23:H475,"Grade D")</f>
        <v>30</v>
      </c>
      <c r="C15" s="3"/>
      <c r="D15" s="3"/>
      <c r="E15" s="3"/>
      <c r="F15" s="3"/>
      <c r="G15" s="3"/>
      <c r="H15" s="3"/>
      <c r="I15" s="3"/>
      <c r="L15" s="12" t="s">
        <v>17</v>
      </c>
      <c r="M15" s="20">
        <f>COUNTIFS(G20:G196, "Cancel")</f>
        <v>17</v>
      </c>
      <c r="N15" s="2"/>
    </row>
    <row r="16" spans="1:14" ht="13.8">
      <c r="A16" s="14" t="s">
        <v>18</v>
      </c>
      <c r="B16" s="15">
        <f>COUNTIF(H24:H476,"Grade E")</f>
        <v>25</v>
      </c>
      <c r="C16" s="3"/>
      <c r="D16" s="3"/>
      <c r="E16" s="3"/>
      <c r="F16" s="3"/>
      <c r="G16" s="3"/>
      <c r="H16" s="3"/>
      <c r="I16" s="3"/>
      <c r="L16" s="12" t="s">
        <v>19</v>
      </c>
      <c r="M16" s="16"/>
      <c r="N16" s="2"/>
    </row>
    <row r="17" spans="1:27" ht="13.8">
      <c r="A17" s="14" t="s">
        <v>20</v>
      </c>
      <c r="B17" s="15">
        <f>COUNTIF(H25:H477,"Grade Auto")</f>
        <v>19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2"/>
    </row>
    <row r="18" spans="1:27" ht="13.2">
      <c r="N18" s="2"/>
    </row>
    <row r="19" spans="1:27" ht="13.2">
      <c r="A19" s="21" t="s">
        <v>21</v>
      </c>
      <c r="B19" s="21" t="s">
        <v>22</v>
      </c>
      <c r="C19" s="21" t="s">
        <v>23</v>
      </c>
      <c r="D19" s="21" t="s">
        <v>24</v>
      </c>
      <c r="E19" s="21" t="s">
        <v>25</v>
      </c>
      <c r="F19" s="21" t="s">
        <v>26</v>
      </c>
      <c r="G19" s="22" t="s">
        <v>27</v>
      </c>
      <c r="H19" s="21" t="s">
        <v>28</v>
      </c>
      <c r="I19" s="21" t="s">
        <v>29</v>
      </c>
      <c r="J19" s="22" t="s">
        <v>30</v>
      </c>
      <c r="K19" s="21" t="s">
        <v>31</v>
      </c>
      <c r="L19" s="21" t="s">
        <v>32</v>
      </c>
      <c r="M19" s="21" t="s">
        <v>33</v>
      </c>
      <c r="N19" s="23" t="s">
        <v>34</v>
      </c>
      <c r="O19" s="24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 spans="1:27" ht="13.2" hidden="1">
      <c r="A20" s="26">
        <f>'FR1'!A2</f>
        <v>45274.660709143514</v>
      </c>
      <c r="B20" s="27" t="str">
        <f>'FR1'!B2</f>
        <v>ម៉ោង​​ ម៉ានី</v>
      </c>
      <c r="C20" s="28" t="str">
        <f>'FR1'!C2</f>
        <v>Morng Many</v>
      </c>
      <c r="D20" s="29">
        <f>'FR1'!N2</f>
        <v>37868</v>
      </c>
      <c r="E20" s="30" t="str">
        <f>'FR1'!D2</f>
        <v>Female</v>
      </c>
      <c r="F20" s="62" t="e">
        <f ca="1">_xludf.IMAGE(SUBSTITUTE(SUBSTITUTE('FR1'!F2, "/open?id=", "/uc?export=view&amp;id="), "drive.google.com/file/d/", "drive.google.com/uc?export=view&amp;id="))</f>
        <v>#NAME?</v>
      </c>
      <c r="G20" s="30" t="s">
        <v>35</v>
      </c>
      <c r="H20" s="30" t="str">
        <f>'FR1'!G2</f>
        <v>Grade E</v>
      </c>
      <c r="I20" s="32" t="str">
        <f>'FR1'!H2</f>
        <v>0886177555</v>
      </c>
      <c r="J20" s="33" t="str">
        <f>'FR1'!I2</f>
        <v>Royal University of Phnom Penh</v>
      </c>
      <c r="K20" s="30" t="str">
        <f>'FR1'!J2</f>
        <v>Third Year</v>
      </c>
      <c r="L20" s="30" t="str">
        <f>'FR1'!K2</f>
        <v>More than 1 year</v>
      </c>
      <c r="M20" s="30" t="str">
        <f>'FR1'!L2</f>
        <v>Weekday - Afternoon ( 1:30 PM - 5:30 PM )</v>
      </c>
      <c r="N20" s="34" t="str">
        <f>'FR1'!M2</f>
        <v>what should I prepare for the exam?</v>
      </c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</row>
    <row r="21" spans="1:27" ht="13.2">
      <c r="A21" s="36">
        <f>'FR1'!A3</f>
        <v>45274.6714559838</v>
      </c>
      <c r="B21" s="37" t="str">
        <f>'FR1'!B3</f>
        <v>ស្រុីវ ណារី</v>
      </c>
      <c r="C21" s="38" t="str">
        <f>'FR1'!C3</f>
        <v>Sriv nary</v>
      </c>
      <c r="D21" s="39">
        <f>'FR1'!N3</f>
        <v>37412</v>
      </c>
      <c r="E21" s="40" t="str">
        <f>'FR1'!D3</f>
        <v>Female</v>
      </c>
      <c r="F21" s="63" t="e">
        <f ca="1">_xludf.IMAGE(SUBSTITUTE(SUBSTITUTE('FR1'!F3, "/open?id=", "/uc?export=view&amp;id="), "drive.google.com/file/d/", "drive.google.com/uc?export=view&amp;id="))</f>
        <v>#NAME?</v>
      </c>
      <c r="G21" s="40" t="s">
        <v>27</v>
      </c>
      <c r="H21" s="40" t="str">
        <f>'FR1'!G3</f>
        <v>Grade Auto</v>
      </c>
      <c r="I21" s="41" t="str">
        <f>'FR1'!H3</f>
        <v>0882146358</v>
      </c>
      <c r="J21" s="42" t="str">
        <f>'FR1'!I3</f>
        <v>National University of Management</v>
      </c>
      <c r="K21" s="40" t="str">
        <f>'FR1'!J3</f>
        <v>Third Year</v>
      </c>
      <c r="L21" s="40" t="str">
        <f>'FR1'!K3</f>
        <v>Less than 6 months</v>
      </c>
      <c r="M21" s="40" t="str">
        <f>'FR1'!L3</f>
        <v>Weekday - Afternoon ( 1:30 PM - 5:30 PM )</v>
      </c>
      <c r="N21" s="43" t="str">
        <f>'FR1'!M3</f>
        <v>Not yet available.</v>
      </c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</row>
    <row r="22" spans="1:27" ht="13.2" hidden="1">
      <c r="A22" s="26">
        <f>'FR1'!A4</f>
        <v>45274.673569166669</v>
      </c>
      <c r="B22" s="27" t="str">
        <f>'FR1'!B4</f>
        <v>សំបូណ៌ កែវឡុង</v>
      </c>
      <c r="C22" s="28" t="str">
        <f>'FR1'!C4</f>
        <v>SAMBO KEOLONG</v>
      </c>
      <c r="D22" s="29">
        <f>'FR1'!N4</f>
        <v>38568</v>
      </c>
      <c r="E22" s="30" t="str">
        <f>'FR1'!D4</f>
        <v>Male</v>
      </c>
      <c r="F22" s="62" t="e">
        <f ca="1">_xludf.IMAGE(SUBSTITUTE(SUBSTITUTE('FR1'!F4, "/open?id=", "/uc?export=view&amp;id="), "drive.google.com/file/d/", "drive.google.com/uc?export=view&amp;id="))</f>
        <v>#NAME?</v>
      </c>
      <c r="G22" s="44" t="s">
        <v>35</v>
      </c>
      <c r="H22" s="30" t="str">
        <f>'FR1'!G4</f>
        <v>Grade E</v>
      </c>
      <c r="I22" s="32" t="str">
        <f>'FR1'!H4</f>
        <v>0978971601</v>
      </c>
      <c r="J22" s="33" t="str">
        <f>'FR1'!I4</f>
        <v>Royal University of Phnom Penh</v>
      </c>
      <c r="K22" s="30" t="str">
        <f>'FR1'!J4</f>
        <v>First Year</v>
      </c>
      <c r="L22" s="30" t="str">
        <f>'FR1'!K4</f>
        <v>Less than 3 months</v>
      </c>
      <c r="M22" s="30" t="str">
        <f>'FR1'!L4</f>
        <v>Weekday - Morning ( 8:00 AM - 12:00 PM )</v>
      </c>
      <c r="N22" s="34" t="str">
        <f>'FR1'!M4</f>
        <v>ចង់ឲពង្រឹង English បន្ថែម</v>
      </c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</row>
    <row r="23" spans="1:27" ht="13.2">
      <c r="A23" s="36">
        <f>'FR1'!A5</f>
        <v>45274.679239027777</v>
      </c>
      <c r="B23" s="37" t="str">
        <f>'FR1'!B5</f>
        <v>យ៉ែម ហ៊តឆាយ</v>
      </c>
      <c r="C23" s="38" t="str">
        <f>'FR1'!C5</f>
        <v>Yem Hortchhay</v>
      </c>
      <c r="D23" s="39">
        <f>'FR1'!N5</f>
        <v>36414</v>
      </c>
      <c r="E23" s="40" t="str">
        <f>'FR1'!D5</f>
        <v>Male</v>
      </c>
      <c r="F23" s="63" t="e">
        <f ca="1">_xludf.IMAGE(SUBSTITUTE(SUBSTITUTE('FR1'!F5, "/open?id=", "/uc?export=view&amp;id="), "drive.google.com/file/d/", "drive.google.com/uc?export=view&amp;id="))</f>
        <v>#NAME?</v>
      </c>
      <c r="G23" s="40" t="s">
        <v>27</v>
      </c>
      <c r="H23" s="40" t="str">
        <f>'FR1'!G5</f>
        <v>Grade F</v>
      </c>
      <c r="I23" s="41" t="str">
        <f>'FR1'!H5</f>
        <v>099388336</v>
      </c>
      <c r="J23" s="42" t="str">
        <f>'FR1'!I5</f>
        <v>Build Bright University</v>
      </c>
      <c r="K23" s="40" t="str">
        <f>'FR1'!J5</f>
        <v>Fourth Year</v>
      </c>
      <c r="L23" s="40" t="str">
        <f>'FR1'!K5</f>
        <v>More than 1 year</v>
      </c>
      <c r="M23" s="40" t="str">
        <f>'FR1'!L5</f>
        <v>Weekday - Morning ( 8:00 AM - 12:00 PM )</v>
      </c>
      <c r="N23" s="43">
        <f>'FR1'!M5</f>
        <v>0</v>
      </c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</row>
    <row r="24" spans="1:27" ht="13.2">
      <c r="A24" s="36">
        <f>'FR1'!A6</f>
        <v>45274.679576921291</v>
      </c>
      <c r="B24" s="37" t="str">
        <f>'FR1'!B6</f>
        <v>សាន បញ្ញា</v>
      </c>
      <c r="C24" s="38" t="str">
        <f>'FR1'!C6</f>
        <v>San Panha</v>
      </c>
      <c r="D24" s="39">
        <f>'FR1'!N6</f>
        <v>37333</v>
      </c>
      <c r="E24" s="40" t="str">
        <f>'FR1'!D6</f>
        <v>Female</v>
      </c>
      <c r="F24" s="63" t="e">
        <f ca="1">_xludf.IMAGE(SUBSTITUTE(SUBSTITUTE('FR1'!F6, "/open?id=", "/uc?export=view&amp;id="), "drive.google.com/file/d/", "drive.google.com/uc?export=view&amp;id="))</f>
        <v>#NAME?</v>
      </c>
      <c r="G24" s="40" t="s">
        <v>27</v>
      </c>
      <c r="H24" s="40" t="str">
        <f>'FR1'!G6</f>
        <v>Grade Auto</v>
      </c>
      <c r="I24" s="41" t="str">
        <f>'FR1'!H6</f>
        <v>0963880600</v>
      </c>
      <c r="J24" s="42" t="str">
        <f>'FR1'!I6</f>
        <v>Royal University of Phnom Penh</v>
      </c>
      <c r="K24" s="40" t="str">
        <f>'FR1'!J6</f>
        <v>Fourth Year</v>
      </c>
      <c r="L24" s="40" t="str">
        <f>'FR1'!K6</f>
        <v>Less than 3 months</v>
      </c>
      <c r="M24" s="40" t="str">
        <f>'FR1'!L6</f>
        <v>Weekday - Morning ( 8:00 AM - 12:00 PM )</v>
      </c>
      <c r="N24" s="43">
        <f>'FR1'!M6</f>
        <v>0</v>
      </c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</row>
    <row r="25" spans="1:27" ht="13.2" hidden="1">
      <c r="A25" s="26">
        <f>'FR1'!A7</f>
        <v>45274.682053645833</v>
      </c>
      <c r="B25" s="27" t="str">
        <f>'FR1'!B7</f>
        <v>ខុនលាងគួរ</v>
      </c>
      <c r="C25" s="28" t="str">
        <f>'FR1'!C7</f>
        <v xml:space="preserve">Khon leangkou </v>
      </c>
      <c r="D25" s="29">
        <f>'FR1'!N7</f>
        <v>38729</v>
      </c>
      <c r="E25" s="30" t="str">
        <f>'FR1'!D7</f>
        <v>Male</v>
      </c>
      <c r="F25" s="62" t="e">
        <f ca="1">_xludf.IMAGE(SUBSTITUTE(SUBSTITUTE('FR1'!F7, "/open?id=", "/uc?export=view&amp;id="), "drive.google.com/file/d/", "drive.google.com/uc?export=view&amp;id="))</f>
        <v>#NAME?</v>
      </c>
      <c r="G25" s="44" t="s">
        <v>35</v>
      </c>
      <c r="H25" s="30" t="str">
        <f>'FR1'!G7</f>
        <v>Grade C</v>
      </c>
      <c r="I25" s="32" t="str">
        <f>'FR1'!H7</f>
        <v>071 2750 730</v>
      </c>
      <c r="J25" s="33" t="str">
        <f>'FR1'!I7</f>
        <v>Royal University of Phnom Penh</v>
      </c>
      <c r="K25" s="30" t="str">
        <f>'FR1'!J7</f>
        <v>Second Year</v>
      </c>
      <c r="L25" s="30" t="str">
        <f>'FR1'!K7</f>
        <v>Less than 12 months</v>
      </c>
      <c r="M25" s="30" t="str">
        <f>'FR1'!L7</f>
        <v>Weekday - Afternoon ( 1:30 PM - 5:30 PM )</v>
      </c>
      <c r="N25" s="34" t="str">
        <f>'FR1'!M7</f>
        <v>More shift please 🙏</v>
      </c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</row>
    <row r="26" spans="1:27" ht="13.2">
      <c r="A26" s="36">
        <f>'FR1'!A8</f>
        <v>45274.685740868052</v>
      </c>
      <c r="B26" s="37" t="str">
        <f>'FR1'!B8</f>
        <v>ផន សុភី</v>
      </c>
      <c r="C26" s="38" t="str">
        <f>'FR1'!C8</f>
        <v>Phorn Sophy</v>
      </c>
      <c r="D26" s="39">
        <f>'FR1'!N8</f>
        <v>37100</v>
      </c>
      <c r="E26" s="40" t="str">
        <f>'FR1'!D8</f>
        <v>Female</v>
      </c>
      <c r="F26" s="63" t="e">
        <f ca="1">_xludf.IMAGE(SUBSTITUTE(SUBSTITUTE('FR1'!F157, "/open?id=", "/uc?export=view&amp;id="), "drive.google.com/file/d/", "drive.google.com/uc?export=view&amp;id="))</f>
        <v>#NAME?</v>
      </c>
      <c r="G26" s="40" t="s">
        <v>27</v>
      </c>
      <c r="H26" s="40" t="str">
        <f>'FR1'!G8</f>
        <v>Grade D</v>
      </c>
      <c r="I26" s="41" t="str">
        <f>'FR1'!H8</f>
        <v>0975799227</v>
      </c>
      <c r="J26" s="42" t="str">
        <f>'FR1'!I8</f>
        <v>Royal University of Phnom Penh</v>
      </c>
      <c r="K26" s="40" t="str">
        <f>'FR1'!J8</f>
        <v>Third Year</v>
      </c>
      <c r="L26" s="40" t="str">
        <f>'FR1'!K8</f>
        <v>Less than 12 months</v>
      </c>
      <c r="M26" s="40" t="str">
        <f>'FR1'!L8</f>
        <v>Weekday - Morning ( 8:00 AM - 12:00 PM )</v>
      </c>
      <c r="N26" s="43">
        <f>'FR1'!M8</f>
        <v>0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</row>
    <row r="27" spans="1:27" ht="13.2" hidden="1">
      <c r="A27" s="36">
        <f>'FR1'!A9</f>
        <v>45274.686100833336</v>
      </c>
      <c r="B27" s="37" t="str">
        <f>'FR1'!B9</f>
        <v>សាន់ សុវណ្ណនីតា</v>
      </c>
      <c r="C27" s="38" t="str">
        <f>'FR1'!C9</f>
        <v xml:space="preserve">Sann Sovannita </v>
      </c>
      <c r="D27" s="39">
        <f>'FR1'!N9</f>
        <v>38637</v>
      </c>
      <c r="E27" s="40" t="str">
        <f>'FR1'!D9</f>
        <v>Female</v>
      </c>
      <c r="F27" s="40"/>
      <c r="G27" s="45" t="s">
        <v>36</v>
      </c>
      <c r="H27" s="40" t="str">
        <f>'FR1'!G9</f>
        <v>Grade C</v>
      </c>
      <c r="I27" s="41" t="str">
        <f>'FR1'!H9</f>
        <v>0977678063</v>
      </c>
      <c r="J27" s="42" t="str">
        <f>'FR1'!I9</f>
        <v>Setec Institute</v>
      </c>
      <c r="K27" s="40" t="str">
        <f>'FR1'!J9</f>
        <v>First Year</v>
      </c>
      <c r="L27" s="40" t="str">
        <f>'FR1'!K9</f>
        <v>Haven't taken any class yet</v>
      </c>
      <c r="M27" s="40" t="str">
        <f>'FR1'!L9</f>
        <v>Weekday - Morning ( 8:00 AM - 12:00 PM )</v>
      </c>
      <c r="N27" s="43">
        <f>'FR1'!M9</f>
        <v>0</v>
      </c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</row>
    <row r="28" spans="1:27" ht="13.2">
      <c r="A28" s="36">
        <f>'FR1'!A10</f>
        <v>45274.68680708333</v>
      </c>
      <c r="B28" s="37" t="str">
        <f>'FR1'!B10</f>
        <v>ស៊ាម​ ជីមិញ</v>
      </c>
      <c r="C28" s="38" t="str">
        <f>'FR1'!C10</f>
        <v>Seam Chiminh</v>
      </c>
      <c r="D28" s="39">
        <f>'FR1'!N10</f>
        <v>37816</v>
      </c>
      <c r="E28" s="40" t="str">
        <f>'FR1'!D10</f>
        <v>Male</v>
      </c>
      <c r="F28" s="40" t="e">
        <f ca="1">_xludf.IMAGE("https://drive.google.com/open?id=1xN-QNqFGb1sIjgEXFiix7OZo09aEcZxP")</f>
        <v>#NAME?</v>
      </c>
      <c r="G28" s="40" t="s">
        <v>27</v>
      </c>
      <c r="H28" s="40" t="str">
        <f>'FR1'!G10</f>
        <v>Grade C</v>
      </c>
      <c r="I28" s="41" t="str">
        <f>'FR1'!H10</f>
        <v>061236276</v>
      </c>
      <c r="J28" s="42" t="str">
        <f>'FR1'!I10</f>
        <v>Royal University of Phnom Penh</v>
      </c>
      <c r="K28" s="40" t="str">
        <f>'FR1'!J10</f>
        <v>Third Year</v>
      </c>
      <c r="L28" s="40" t="str">
        <f>'FR1'!K10</f>
        <v>More than 1 year</v>
      </c>
      <c r="M28" s="40" t="str">
        <f>'FR1'!L10</f>
        <v>Weekday - Afternoon ( 1:30 PM - 5:30 PM )</v>
      </c>
      <c r="N28" s="43">
        <f>'FR1'!M10</f>
        <v>0</v>
      </c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</row>
    <row r="29" spans="1:27" ht="66" hidden="1">
      <c r="A29" s="36">
        <f>'FR1'!A11</f>
        <v>45274.68701627315</v>
      </c>
      <c r="B29" s="37" t="str">
        <f>'FR1'!B11</f>
        <v>អោម បូឧត្តម</v>
      </c>
      <c r="C29" s="38" t="str">
        <f>'FR1'!C11</f>
        <v xml:space="preserve">Orm Boudom </v>
      </c>
      <c r="D29" s="39">
        <f>'FR1'!N11</f>
        <v>38874</v>
      </c>
      <c r="E29" s="40" t="str">
        <f>'FR1'!D11</f>
        <v>Male</v>
      </c>
      <c r="F29" s="40"/>
      <c r="G29" s="40"/>
      <c r="H29" s="40" t="str">
        <f>'FR1'!G11</f>
        <v>Grade C</v>
      </c>
      <c r="I29" s="41" t="str">
        <f>'FR1'!H11</f>
        <v>090697955</v>
      </c>
      <c r="J29" s="42" t="str">
        <f>'FR1'!I11</f>
        <v>Cambodia Academy of Digital Technology</v>
      </c>
      <c r="K29" s="40" t="str">
        <f>'FR1'!J11</f>
        <v>First Year</v>
      </c>
      <c r="L29" s="40" t="str">
        <f>'FR1'!K11</f>
        <v>More than 1 year</v>
      </c>
      <c r="M29" s="40" t="str">
        <f>'FR1'!L11</f>
        <v>Weekday - Afternoon ( 1:30 PM - 5:30 PM )</v>
      </c>
      <c r="N29" s="43" t="str">
        <f>'FR1'!M11</f>
        <v>I want to get some scholarships that I do not know. I came from the province to continue my studies in Phnom Penh but did not know which school to study in IT related skills. I think this school can change me.</v>
      </c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</row>
    <row r="30" spans="1:27" ht="13.2">
      <c r="A30" s="36">
        <f>'FR1'!A12</f>
        <v>45274.68982112268</v>
      </c>
      <c r="B30" s="37" t="str">
        <f>'FR1'!B12</f>
        <v>ហួន ស្រីឡែន</v>
      </c>
      <c r="C30" s="38" t="str">
        <f>'FR1'!C12</f>
        <v>HUON SREYLEN</v>
      </c>
      <c r="D30" s="39">
        <f>'FR1'!N12</f>
        <v>37063</v>
      </c>
      <c r="E30" s="40" t="str">
        <f>'FR1'!D12</f>
        <v>Female</v>
      </c>
      <c r="F30" s="40"/>
      <c r="G30" s="40" t="s">
        <v>27</v>
      </c>
      <c r="H30" s="40" t="str">
        <f>'FR1'!G12</f>
        <v>Grade B</v>
      </c>
      <c r="I30" s="41" t="str">
        <f>'FR1'!H12</f>
        <v>015233910</v>
      </c>
      <c r="J30" s="42" t="str">
        <f>'FR1'!I12</f>
        <v>Royal University of Phnom Penh</v>
      </c>
      <c r="K30" s="40" t="str">
        <f>'FR1'!J12</f>
        <v>Third Year</v>
      </c>
      <c r="L30" s="40" t="str">
        <f>'FR1'!K12</f>
        <v>Less than 12 months</v>
      </c>
      <c r="M30" s="40" t="str">
        <f>'FR1'!L12</f>
        <v>Weekday - Morning ( 8:00 AM - 12:00 PM )</v>
      </c>
      <c r="N30" s="43">
        <f>'FR1'!M12</f>
        <v>0</v>
      </c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</row>
    <row r="31" spans="1:27" ht="13.2">
      <c r="A31" s="36">
        <f>'FR1'!A13</f>
        <v>45274.707354907412</v>
      </c>
      <c r="B31" s="37" t="str">
        <f>'FR1'!B13</f>
        <v>យ៉េត ភាសា</v>
      </c>
      <c r="C31" s="38" t="str">
        <f>'FR1'!C13</f>
        <v xml:space="preserve">Yet Pheasa </v>
      </c>
      <c r="D31" s="39">
        <f>'FR1'!N13</f>
        <v>36887</v>
      </c>
      <c r="E31" s="40" t="str">
        <f>'FR1'!D13</f>
        <v>Male</v>
      </c>
      <c r="F31" s="40"/>
      <c r="G31" s="40" t="s">
        <v>27</v>
      </c>
      <c r="H31" s="40" t="str">
        <f>'FR1'!G13</f>
        <v>Grade E</v>
      </c>
      <c r="I31" s="41" t="str">
        <f>'FR1'!H13</f>
        <v>060414770</v>
      </c>
      <c r="J31" s="42" t="str">
        <f>'FR1'!I13</f>
        <v>National Polytechnic Institute of Cambodia</v>
      </c>
      <c r="K31" s="40" t="str">
        <f>'FR1'!J13</f>
        <v>Graduated</v>
      </c>
      <c r="L31" s="40" t="str">
        <f>'FR1'!K13</f>
        <v>Less than 3 months</v>
      </c>
      <c r="M31" s="40" t="str">
        <f>'FR1'!L13</f>
        <v>Weekday - Morning ( 8:00 AM - 12:00 PM )</v>
      </c>
      <c r="N31" s="43">
        <f>'FR1'!M13</f>
        <v>0</v>
      </c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</row>
    <row r="32" spans="1:27" ht="26.4">
      <c r="A32" s="36">
        <f>'FR1'!A14</f>
        <v>45274.709020983792</v>
      </c>
      <c r="B32" s="37" t="str">
        <f>'FR1'!B14</f>
        <v>ឆោម វិច្ឆ័យ</v>
      </c>
      <c r="C32" s="38" t="str">
        <f>'FR1'!C14</f>
        <v>Chhorm Vichhai</v>
      </c>
      <c r="D32" s="39">
        <f>'FR1'!N14</f>
        <v>37869</v>
      </c>
      <c r="E32" s="40" t="str">
        <f>'FR1'!D14</f>
        <v>Male</v>
      </c>
      <c r="F32" s="40"/>
      <c r="G32" s="40" t="s">
        <v>27</v>
      </c>
      <c r="H32" s="40" t="str">
        <f>'FR1'!G14</f>
        <v>Grade C</v>
      </c>
      <c r="I32" s="41" t="str">
        <f>'FR1'!H14</f>
        <v>087322800</v>
      </c>
      <c r="J32" s="42" t="str">
        <f>'FR1'!I14</f>
        <v>Royal University of Phnom Penh</v>
      </c>
      <c r="K32" s="40" t="str">
        <f>'FR1'!J14</f>
        <v>Third Year</v>
      </c>
      <c r="L32" s="40" t="str">
        <f>'FR1'!K14</f>
        <v>Less than 3 months</v>
      </c>
      <c r="M32" s="40" t="str">
        <f>'FR1'!L14</f>
        <v>Weekday - Morning ( 8:00 AM - 12:00 PM )</v>
      </c>
      <c r="N32" s="43" t="str">
        <f>'FR1'!M14</f>
        <v>Thanks for opportunity. I appreciate your CSTAD. Not anything to request .</v>
      </c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</row>
    <row r="33" spans="1:27" ht="13.2" hidden="1">
      <c r="A33" s="26">
        <f>'FR1'!A15</f>
        <v>45274.710865937501</v>
      </c>
      <c r="B33" s="27" t="str">
        <f>'FR1'!B15</f>
        <v>ហ៊ាង ហេនវីរៈ</v>
      </c>
      <c r="C33" s="28" t="str">
        <f>'FR1'!C15</f>
        <v>Heang henvirak</v>
      </c>
      <c r="D33" s="29">
        <f>'FR1'!N15</f>
        <v>37952</v>
      </c>
      <c r="E33" s="30" t="str">
        <f>'FR1'!D15</f>
        <v>Male</v>
      </c>
      <c r="F33" s="30"/>
      <c r="G33" s="30" t="s">
        <v>35</v>
      </c>
      <c r="H33" s="30" t="str">
        <f>'FR1'!G15</f>
        <v>Grade D</v>
      </c>
      <c r="I33" s="32" t="str">
        <f>'FR1'!H15</f>
        <v>0967260710</v>
      </c>
      <c r="J33" s="33" t="str">
        <f>'FR1'!I15</f>
        <v>Setec Institute</v>
      </c>
      <c r="K33" s="30" t="str">
        <f>'FR1'!J15</f>
        <v>Second Year</v>
      </c>
      <c r="L33" s="30" t="str">
        <f>'FR1'!K15</f>
        <v>Less than 12 months</v>
      </c>
      <c r="M33" s="30" t="str">
        <f>'FR1'!L15</f>
        <v>Weekday - Afternoon ( 1:30 PM - 5:30 PM )</v>
      </c>
      <c r="N33" s="34">
        <f>'FR1'!M15</f>
        <v>0</v>
      </c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</row>
    <row r="34" spans="1:27" ht="13.2" hidden="1">
      <c r="A34" s="26">
        <f>'FR1'!A16</f>
        <v>45274.717203912034</v>
      </c>
      <c r="B34" s="27" t="str">
        <f>'FR1'!B16</f>
        <v>យឿន យ៉ាន</v>
      </c>
      <c r="C34" s="28" t="str">
        <f>'FR1'!C16</f>
        <v>Yoeurn Yan</v>
      </c>
      <c r="D34" s="29">
        <f>'FR1'!N16</f>
        <v>37348</v>
      </c>
      <c r="E34" s="30" t="str">
        <f>'FR1'!D16</f>
        <v>Male</v>
      </c>
      <c r="F34" s="30"/>
      <c r="G34" s="30" t="s">
        <v>35</v>
      </c>
      <c r="H34" s="30" t="str">
        <f>'FR1'!G16</f>
        <v>Grade A</v>
      </c>
      <c r="I34" s="32" t="str">
        <f>'FR1'!H16</f>
        <v>0885881660</v>
      </c>
      <c r="J34" s="33" t="str">
        <f>'FR1'!I16</f>
        <v>Royal University of Phnom Penh</v>
      </c>
      <c r="K34" s="30" t="str">
        <f>'FR1'!J16</f>
        <v>Second Year</v>
      </c>
      <c r="L34" s="30" t="str">
        <f>'FR1'!K16</f>
        <v>Less than 6 months</v>
      </c>
      <c r="M34" s="30" t="str">
        <f>'FR1'!L16</f>
        <v>Weekday - Morning ( 8:00 AM - 12:00 PM )</v>
      </c>
      <c r="N34" s="34">
        <f>'FR1'!M16</f>
        <v>0</v>
      </c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 spans="1:27" ht="13.2">
      <c r="A35" s="36">
        <f>'FR1'!A17</f>
        <v>45274.721603078702</v>
      </c>
      <c r="B35" s="37" t="str">
        <f>'FR1'!B17</f>
        <v>ឆែម​ ប៊ុន​ធឿន​</v>
      </c>
      <c r="C35" s="38" t="str">
        <f>'FR1'!C17</f>
        <v xml:space="preserve">Chheam Bunthoeun </v>
      </c>
      <c r="D35" s="39">
        <f>'FR1'!N17</f>
        <v>37901</v>
      </c>
      <c r="E35" s="40" t="str">
        <f>'FR1'!D17</f>
        <v>Male</v>
      </c>
      <c r="F35" s="40"/>
      <c r="G35" s="40" t="s">
        <v>27</v>
      </c>
      <c r="H35" s="40" t="str">
        <f>'FR1'!G17</f>
        <v>Grade Auto</v>
      </c>
      <c r="I35" s="41" t="str">
        <f>'FR1'!H17</f>
        <v>069786507</v>
      </c>
      <c r="J35" s="42" t="str">
        <f>'FR1'!I17</f>
        <v>Royal University of Phnom Penh</v>
      </c>
      <c r="K35" s="40" t="str">
        <f>'FR1'!J17</f>
        <v>Third Year</v>
      </c>
      <c r="L35" s="40" t="str">
        <f>'FR1'!K17</f>
        <v>Less than 6 months</v>
      </c>
      <c r="M35" s="40" t="str">
        <f>'FR1'!L17</f>
        <v>Weekday - Morning ( 8:00 AM - 12:00 PM )</v>
      </c>
      <c r="N35" s="43" t="str">
        <f>'FR1'!M17</f>
        <v>Can you add any soft skill course?</v>
      </c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</row>
    <row r="36" spans="1:27" ht="13.2" hidden="1">
      <c r="A36" s="26">
        <f>'FR1'!A18</f>
        <v>45274.724260428236</v>
      </c>
      <c r="B36" s="46" t="str">
        <f>'FR1'!B18</f>
        <v>គង់ កិត្យា</v>
      </c>
      <c r="C36" s="28" t="str">
        <f>'FR1'!C18</f>
        <v>KONG KETYA</v>
      </c>
      <c r="D36" s="29">
        <f>'FR1'!N18</f>
        <v>38665</v>
      </c>
      <c r="E36" s="30" t="str">
        <f>'FR1'!D18</f>
        <v>Male</v>
      </c>
      <c r="F36" s="30"/>
      <c r="G36" s="30" t="s">
        <v>35</v>
      </c>
      <c r="H36" s="30" t="str">
        <f>'FR1'!G18</f>
        <v>Grade C</v>
      </c>
      <c r="I36" s="32" t="str">
        <f>'FR1'!H18</f>
        <v>0975135363</v>
      </c>
      <c r="J36" s="33" t="str">
        <f>'FR1'!I18</f>
        <v>University of Management and Economics</v>
      </c>
      <c r="K36" s="30" t="str">
        <f>'FR1'!J18</f>
        <v>Second Year</v>
      </c>
      <c r="L36" s="30" t="str">
        <f>'FR1'!K18</f>
        <v>More than 1 year</v>
      </c>
      <c r="M36" s="30" t="str">
        <f>'FR1'!L18</f>
        <v>Weekday - Morning ( 8:00 AM - 12:00 PM )</v>
      </c>
      <c r="N36" s="34">
        <f>'FR1'!M18</f>
        <v>0</v>
      </c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</row>
    <row r="37" spans="1:27" ht="13.2" hidden="1">
      <c r="A37" s="26">
        <f>'FR1'!A19</f>
        <v>45274.739812256943</v>
      </c>
      <c r="B37" s="46" t="str">
        <f>'FR1'!B19</f>
        <v xml:space="preserve"> សុខ សូលីកា</v>
      </c>
      <c r="C37" s="28" t="str">
        <f>'FR1'!C19</f>
        <v>SOk SOULYKA</v>
      </c>
      <c r="D37" s="29">
        <f>'FR1'!N19</f>
        <v>39022</v>
      </c>
      <c r="E37" s="30" t="str">
        <f>'FR1'!D19</f>
        <v>Female</v>
      </c>
      <c r="F37" s="30"/>
      <c r="G37" s="30" t="s">
        <v>35</v>
      </c>
      <c r="H37" s="30" t="str">
        <f>'FR1'!G19</f>
        <v>Grade C</v>
      </c>
      <c r="I37" s="32" t="str">
        <f>'FR1'!H19</f>
        <v>0973801560</v>
      </c>
      <c r="J37" s="33" t="str">
        <f>'FR1'!I19</f>
        <v>Royal University of Phnom Penh</v>
      </c>
      <c r="K37" s="30" t="str">
        <f>'FR1'!J19</f>
        <v>First Year</v>
      </c>
      <c r="L37" s="30" t="str">
        <f>'FR1'!K19</f>
        <v>More than 1 year</v>
      </c>
      <c r="M37" s="30" t="str">
        <f>'FR1'!L19</f>
        <v>Weekday - Morning ( 8:00 AM - 12:00 PM )</v>
      </c>
      <c r="N37" s="34">
        <f>'FR1'!M157</f>
        <v>0</v>
      </c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</row>
    <row r="38" spans="1:27" ht="34.5" customHeight="1">
      <c r="A38" s="36">
        <f>'FR1'!A20</f>
        <v>45274.741067951385</v>
      </c>
      <c r="B38" s="47" t="str">
        <f>'FR1'!B20</f>
        <v>កៅ វិបុល</v>
      </c>
      <c r="C38" s="38" t="str">
        <f>'FR1'!C20</f>
        <v>Kao Vibol</v>
      </c>
      <c r="D38" s="39">
        <f>'FR1'!N20</f>
        <v>38709</v>
      </c>
      <c r="E38" s="40" t="str">
        <f>'FR1'!D20</f>
        <v>Male</v>
      </c>
      <c r="F38" s="40"/>
      <c r="G38" s="40" t="s">
        <v>27</v>
      </c>
      <c r="H38" s="40" t="str">
        <f>'FR1'!G20</f>
        <v>Grade B</v>
      </c>
      <c r="I38" s="41" t="str">
        <f>'FR1'!H20</f>
        <v>070577246</v>
      </c>
      <c r="J38" s="42" t="str">
        <f>'FR1'!I20</f>
        <v>Royal University of Phnom Penh</v>
      </c>
      <c r="K38" s="42" t="str">
        <f>'FR1'!J20</f>
        <v>First Year</v>
      </c>
      <c r="L38" s="42" t="str">
        <f>'FR1'!K20</f>
        <v>Just start learning</v>
      </c>
      <c r="M38" s="42" t="str">
        <f>'FR1'!L20</f>
        <v>Weekday - Afternoon ( 1:30 PM - 5:30 PM )</v>
      </c>
      <c r="N38" s="48" t="str">
        <f>'FR1'!M20</f>
        <v>I want to improve my Information technology  skills even better. That’s why I chose this institute❤️</v>
      </c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</row>
    <row r="39" spans="1:27" ht="13.2">
      <c r="A39" s="36">
        <f>'FR1'!A21</f>
        <v>45274.741990856477</v>
      </c>
      <c r="B39" s="47" t="str">
        <f>'FR1'!B21</f>
        <v>គិន សុជាតិ</v>
      </c>
      <c r="C39" s="38" t="str">
        <f>'FR1'!C21</f>
        <v>Kin socheat</v>
      </c>
      <c r="D39" s="39">
        <f>'FR1'!N21</f>
        <v>38538</v>
      </c>
      <c r="E39" s="40" t="str">
        <f>'FR1'!D21</f>
        <v>Male</v>
      </c>
      <c r="F39" s="40"/>
      <c r="G39" s="40" t="s">
        <v>27</v>
      </c>
      <c r="H39" s="40" t="str">
        <f>'FR1'!G21</f>
        <v>Grade E</v>
      </c>
      <c r="I39" s="41" t="str">
        <f>'FR1'!H21</f>
        <v>087708384</v>
      </c>
      <c r="J39" s="42" t="str">
        <f>'FR1'!I21</f>
        <v>Royal University of Phnom Penh</v>
      </c>
      <c r="K39" s="42" t="str">
        <f>'FR1'!J21</f>
        <v>Third Year</v>
      </c>
      <c r="L39" s="42" t="str">
        <f>'FR1'!K21</f>
        <v>More than 1 year</v>
      </c>
      <c r="M39" s="42" t="str">
        <f>'FR1'!L21</f>
        <v>Weekday - Afternoon ( 1:30 PM - 5:30 PM )</v>
      </c>
      <c r="N39" s="48">
        <f>'FR1'!M21</f>
        <v>0</v>
      </c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</row>
    <row r="40" spans="1:27" ht="13.2" hidden="1">
      <c r="A40" s="36">
        <f>'FR1'!A22</f>
        <v>45274.74280493056</v>
      </c>
      <c r="B40" s="47" t="str">
        <f>'FR1'!B22</f>
        <v>ហុីង ម៉ាលី</v>
      </c>
      <c r="C40" s="38" t="str">
        <f>'FR1'!C22</f>
        <v>Hing maly</v>
      </c>
      <c r="D40" s="39">
        <f>'FR1'!N22</f>
        <v>35843</v>
      </c>
      <c r="E40" s="40" t="str">
        <f>'FR1'!D22</f>
        <v>Male</v>
      </c>
      <c r="F40" s="40"/>
      <c r="G40" s="64" t="s">
        <v>36</v>
      </c>
      <c r="H40" s="40" t="str">
        <f>'FR1'!G22</f>
        <v>Grade E</v>
      </c>
      <c r="I40" s="41" t="str">
        <f>'FR1'!H22</f>
        <v>077424933</v>
      </c>
      <c r="J40" s="42" t="str">
        <f>'FR1'!I22</f>
        <v>National Polytechnic Institute of Cambodia</v>
      </c>
      <c r="K40" s="42" t="str">
        <f>'FR1'!J22</f>
        <v>I have graduation 2016</v>
      </c>
      <c r="L40" s="42" t="str">
        <f>'FR1'!K22</f>
        <v xml:space="preserve">I have learn in IT but I know word and excel to be and request for scholarships </v>
      </c>
      <c r="M40" s="42" t="str">
        <f>'FR1'!L22</f>
        <v>Weekday - Morning ( 8:00 AM - 12:00 PM )</v>
      </c>
      <c r="N40" s="48" t="str">
        <f>'FR1'!M22</f>
        <v>I want to ask for scholarships for opportunity learn</v>
      </c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</row>
    <row r="41" spans="1:27" ht="13.2">
      <c r="A41" s="36">
        <f>'FR1'!A24</f>
        <v>45274.752499814815</v>
      </c>
      <c r="B41" s="47" t="str">
        <f>'FR1'!B24</f>
        <v>ពិសិដ្ឋ សត្យា</v>
      </c>
      <c r="C41" s="38" t="str">
        <f>'FR1'!C24</f>
        <v xml:space="preserve">PISETH SATTYA </v>
      </c>
      <c r="D41" s="39">
        <f>'FR1'!N24</f>
        <v>37812</v>
      </c>
      <c r="E41" s="40" t="str">
        <f>'FR1'!D24</f>
        <v>Male</v>
      </c>
      <c r="F41" s="40"/>
      <c r="G41" s="40" t="s">
        <v>27</v>
      </c>
      <c r="H41" s="40" t="str">
        <f>'FR1'!G24</f>
        <v>Grade Auto</v>
      </c>
      <c r="I41" s="41" t="str">
        <f>'FR1'!H24</f>
        <v>0882345638</v>
      </c>
      <c r="J41" s="42" t="str">
        <f>'FR1'!I24</f>
        <v>National University of Management</v>
      </c>
      <c r="K41" s="42" t="str">
        <f>'FR1'!J24</f>
        <v>Fourth Year</v>
      </c>
      <c r="L41" s="42" t="str">
        <f>'FR1'!K24</f>
        <v>More than 1 year</v>
      </c>
      <c r="M41" s="42" t="str">
        <f>'FR1'!L24</f>
        <v>Weekday - Morning ( 8:00 AM - 12:00 PM )</v>
      </c>
      <c r="N41" s="48">
        <f>'FR1'!M24</f>
        <v>0</v>
      </c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</row>
    <row r="42" spans="1:27" ht="13.2" hidden="1">
      <c r="A42" s="36">
        <f>'FR1'!A26</f>
        <v>45274.803907581023</v>
      </c>
      <c r="B42" s="47" t="str">
        <f>'FR1'!B26</f>
        <v>ហុង មួយហ៊ាន់</v>
      </c>
      <c r="C42" s="38" t="str">
        <f>'FR1'!C26</f>
        <v>Hong Mouyhoin</v>
      </c>
      <c r="D42" s="39">
        <f>'FR1'!N26</f>
        <v>38428</v>
      </c>
      <c r="E42" s="40" t="str">
        <f>'FR1'!D26</f>
        <v>Female</v>
      </c>
      <c r="F42" s="40"/>
      <c r="G42" s="64" t="s">
        <v>36</v>
      </c>
      <c r="H42" s="40" t="str">
        <f>'FR1'!G26</f>
        <v>Grade D</v>
      </c>
      <c r="I42" s="41" t="str">
        <f>'FR1'!H26</f>
        <v>070778834</v>
      </c>
      <c r="J42" s="42" t="str">
        <f>'FR1'!I26</f>
        <v>Setec Institute</v>
      </c>
      <c r="K42" s="42" t="str">
        <f>'FR1'!J26</f>
        <v>Second Year</v>
      </c>
      <c r="L42" s="42" t="str">
        <f>'FR1'!K26</f>
        <v>Less than 6 months</v>
      </c>
      <c r="M42" s="42" t="str">
        <f>'FR1'!L26</f>
        <v>Weekday - Morning ( 8:00 AM - 12:00 PM )</v>
      </c>
      <c r="N42" s="48" t="str">
        <f>'FR1'!M26</f>
        <v>Good</v>
      </c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</row>
    <row r="43" spans="1:27" ht="13.2">
      <c r="A43" s="36">
        <f>'FR1'!A27</f>
        <v>45274.809187824074</v>
      </c>
      <c r="B43" s="47" t="str">
        <f>'FR1'!B27</f>
        <v>ភៀង​ សុជាតិ</v>
      </c>
      <c r="C43" s="38" t="str">
        <f>'FR1'!C27</f>
        <v>Phieng Socheat</v>
      </c>
      <c r="D43" s="39">
        <f>'FR1'!N27</f>
        <v>37434</v>
      </c>
      <c r="E43" s="40" t="str">
        <f>'FR1'!D27</f>
        <v>Male</v>
      </c>
      <c r="F43" s="40"/>
      <c r="G43" s="40" t="s">
        <v>27</v>
      </c>
      <c r="H43" s="40" t="str">
        <f>'FR1'!G27</f>
        <v>Grade D</v>
      </c>
      <c r="I43" s="41" t="str">
        <f>'FR1'!H27</f>
        <v>0968463629</v>
      </c>
      <c r="J43" s="42" t="str">
        <f>'FR1'!I27</f>
        <v>Royal University of Phnom Penh</v>
      </c>
      <c r="K43" s="42" t="str">
        <f>'FR1'!J27</f>
        <v>Third Year</v>
      </c>
      <c r="L43" s="42" t="str">
        <f>'FR1'!K27</f>
        <v>More than 1 year</v>
      </c>
      <c r="M43" s="42" t="str">
        <f>'FR1'!L27</f>
        <v>Weekday - Afternoon ( 1:30 PM - 5:30 PM )</v>
      </c>
      <c r="N43" s="48">
        <f>'FR1'!M27</f>
        <v>0</v>
      </c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</row>
    <row r="44" spans="1:27" ht="13.2">
      <c r="A44" s="36">
        <f>'FR1'!A28</f>
        <v>45274.809572152779</v>
      </c>
      <c r="B44" s="47" t="str">
        <f>'FR1'!B28</f>
        <v>ធឿន រដ្ឋា</v>
      </c>
      <c r="C44" s="38" t="str">
        <f>'FR1'!C28</f>
        <v xml:space="preserve">Thoeurn Ratha </v>
      </c>
      <c r="D44" s="39">
        <f>'FR1'!N28</f>
        <v>37325</v>
      </c>
      <c r="E44" s="40" t="str">
        <f>'FR1'!D28</f>
        <v>Male</v>
      </c>
      <c r="F44" s="40"/>
      <c r="G44" s="40" t="s">
        <v>27</v>
      </c>
      <c r="H44" s="40" t="str">
        <f>'FR1'!G28</f>
        <v>Grade D</v>
      </c>
      <c r="I44" s="41" t="str">
        <f>'FR1'!H28</f>
        <v>0888639316</v>
      </c>
      <c r="J44" s="42" t="str">
        <f>'FR1'!I28</f>
        <v>Royal University of Phnom Penh</v>
      </c>
      <c r="K44" s="42" t="str">
        <f>'FR1'!J28</f>
        <v>Third Year</v>
      </c>
      <c r="L44" s="42" t="str">
        <f>'FR1'!K28</f>
        <v>More than 1 year</v>
      </c>
      <c r="M44" s="42" t="str">
        <f>'FR1'!L28</f>
        <v>Weekday - Afternoon ( 1:30 PM - 5:30 PM )</v>
      </c>
      <c r="N44" s="48">
        <f>'FR1'!M28</f>
        <v>0</v>
      </c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</row>
    <row r="45" spans="1:27" ht="13.2">
      <c r="A45" s="36">
        <f>'FR1'!A29</f>
        <v>45274.837801111113</v>
      </c>
      <c r="B45" s="47" t="str">
        <f>'FR1'!B29</f>
        <v>ចាន់ វាសនា</v>
      </c>
      <c r="C45" s="38" t="str">
        <f>'FR1'!C29</f>
        <v xml:space="preserve">Chan Veasna </v>
      </c>
      <c r="D45" s="39">
        <f>'FR1'!N29</f>
        <v>38171</v>
      </c>
      <c r="E45" s="40" t="str">
        <f>'FR1'!D29</f>
        <v>Male</v>
      </c>
      <c r="F45" s="40"/>
      <c r="G45" s="40" t="s">
        <v>27</v>
      </c>
      <c r="H45" s="40" t="str">
        <f>'FR1'!G29</f>
        <v>Grade E</v>
      </c>
      <c r="I45" s="41" t="str">
        <f>'FR1'!H29</f>
        <v>0979036937</v>
      </c>
      <c r="J45" s="42" t="str">
        <f>'FR1'!I29</f>
        <v>Setec Institute</v>
      </c>
      <c r="K45" s="42" t="str">
        <f>'FR1'!J29</f>
        <v>First Year</v>
      </c>
      <c r="L45" s="42" t="str">
        <f>'FR1'!K29</f>
        <v>Less than 3 months</v>
      </c>
      <c r="M45" s="42" t="str">
        <f>'FR1'!L29</f>
        <v>Weekday - Morning ( 8:00 AM - 12:00 PM )</v>
      </c>
      <c r="N45" s="48">
        <f>'FR1'!M157</f>
        <v>0</v>
      </c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</row>
    <row r="46" spans="1:27" ht="13.2">
      <c r="A46" s="36">
        <f>'FR1'!A30</f>
        <v>45274.844698171291</v>
      </c>
      <c r="B46" s="47" t="str">
        <f>'FR1'!B30</f>
        <v>ឆេង ឌឿន</v>
      </c>
      <c r="C46" s="38" t="str">
        <f>'FR1'!C30</f>
        <v>Chheng Doeun</v>
      </c>
      <c r="D46" s="39">
        <f>'FR1'!N30</f>
        <v>38590</v>
      </c>
      <c r="E46" s="40" t="str">
        <f>'FR1'!D30</f>
        <v>Female</v>
      </c>
      <c r="F46" s="40"/>
      <c r="G46" s="40" t="s">
        <v>27</v>
      </c>
      <c r="H46" s="40" t="str">
        <f>'FR1'!G30</f>
        <v>Grade D</v>
      </c>
      <c r="I46" s="41" t="str">
        <f>'FR1'!H30</f>
        <v>0964794443</v>
      </c>
      <c r="J46" s="42" t="str">
        <f>'FR1'!I30</f>
        <v>Royal University of Phnom Penh</v>
      </c>
      <c r="K46" s="42" t="str">
        <f>'FR1'!J30</f>
        <v>Second Year</v>
      </c>
      <c r="L46" s="42" t="str">
        <f>'FR1'!K30</f>
        <v>More than 1 year</v>
      </c>
      <c r="M46" s="42" t="str">
        <f>'FR1'!L30</f>
        <v>Weekday - Afternoon ( 1:30 PM - 5:30 PM )</v>
      </c>
      <c r="N46" s="48">
        <f>'FR1'!M158</f>
        <v>0</v>
      </c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</row>
    <row r="47" spans="1:27" ht="13.2" hidden="1">
      <c r="A47" s="26">
        <f>'FR1'!A32</f>
        <v>45274.864194583337</v>
      </c>
      <c r="B47" s="46" t="str">
        <f>'FR1'!B32</f>
        <v>ទង ស្រីមុំ</v>
      </c>
      <c r="C47" s="28" t="str">
        <f>'FR1'!C32</f>
        <v>TORNG SREYMOM</v>
      </c>
      <c r="D47" s="29">
        <f>'FR1'!N32</f>
        <v>39176</v>
      </c>
      <c r="E47" s="30" t="str">
        <f>'FR1'!D32</f>
        <v>Female</v>
      </c>
      <c r="F47" s="30"/>
      <c r="G47" s="30" t="s">
        <v>35</v>
      </c>
      <c r="H47" s="30" t="str">
        <f>'FR1'!G32</f>
        <v>Grade B</v>
      </c>
      <c r="I47" s="32" t="str">
        <f>'FR1'!H32</f>
        <v>0886009195</v>
      </c>
      <c r="J47" s="33" t="str">
        <f>'FR1'!I32</f>
        <v>Royal University of Phnom Penh</v>
      </c>
      <c r="K47" s="33" t="str">
        <f>'FR1'!J32</f>
        <v>First Year</v>
      </c>
      <c r="L47" s="33" t="str">
        <f>'FR1'!K32</f>
        <v xml:space="preserve">Less than 2 weeks </v>
      </c>
      <c r="M47" s="33" t="str">
        <f>'FR1'!L32</f>
        <v>Weekday - Morning ( 8:00 AM - 12:00 PM )</v>
      </c>
      <c r="N47" s="49">
        <f>'FR1'!M160</f>
        <v>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</row>
    <row r="48" spans="1:27" ht="13.2">
      <c r="A48" s="36">
        <f>'FR1'!A33</f>
        <v>45274.87571443287</v>
      </c>
      <c r="B48" s="47" t="str">
        <f>'FR1'!B33</f>
        <v>ប៉ុល ផុនចក្រី</v>
      </c>
      <c r="C48" s="38" t="str">
        <f>'FR1'!C33</f>
        <v xml:space="preserve">Pol PhonChakkrey </v>
      </c>
      <c r="D48" s="39">
        <f>'FR1'!N33</f>
        <v>38426</v>
      </c>
      <c r="E48" s="40" t="str">
        <f>'FR1'!D33</f>
        <v>Male</v>
      </c>
      <c r="F48" s="40"/>
      <c r="G48" s="40" t="s">
        <v>27</v>
      </c>
      <c r="H48" s="40" t="str">
        <f>'FR1'!G33</f>
        <v>Grade D</v>
      </c>
      <c r="I48" s="41" t="str">
        <f>'FR1'!H33</f>
        <v>0966172007</v>
      </c>
      <c r="J48" s="42" t="str">
        <f>'FR1'!I33</f>
        <v>Royal University of Phnom Penh</v>
      </c>
      <c r="K48" s="42" t="str">
        <f>'FR1'!J33</f>
        <v>First Year</v>
      </c>
      <c r="L48" s="42" t="str">
        <f>'FR1'!K33</f>
        <v xml:space="preserve">I'm not study yat </v>
      </c>
      <c r="M48" s="42" t="str">
        <f>'FR1'!L33</f>
        <v>Weekday - Morning ( 8:00 AM - 12:00 PM )</v>
      </c>
      <c r="N48" s="48">
        <f>'FR1'!M161</f>
        <v>0</v>
      </c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</row>
    <row r="49" spans="1:27" ht="13.2">
      <c r="A49" s="36">
        <f>'FR1'!A34</f>
        <v>45274.895247418986</v>
      </c>
      <c r="B49" s="47" t="str">
        <f>'FR1'!B34</f>
        <v>គួច សុីវមីញ</v>
      </c>
      <c r="C49" s="38" t="str">
        <f>'FR1'!C34</f>
        <v>Kuoch Sivminh</v>
      </c>
      <c r="D49" s="39">
        <f>'FR1'!N34</f>
        <v>38371</v>
      </c>
      <c r="E49" s="40" t="str">
        <f>'FR1'!D34</f>
        <v>Female</v>
      </c>
      <c r="F49" s="40"/>
      <c r="G49" s="40" t="s">
        <v>27</v>
      </c>
      <c r="H49" s="40" t="str">
        <f>'FR1'!G34</f>
        <v>Grade C</v>
      </c>
      <c r="I49" s="41" t="str">
        <f>'FR1'!H34</f>
        <v>0963068032</v>
      </c>
      <c r="J49" s="42" t="str">
        <f>'FR1'!I34</f>
        <v>Royal University of Phnom Penh</v>
      </c>
      <c r="K49" s="42" t="str">
        <f>'FR1'!J34</f>
        <v>Third Year</v>
      </c>
      <c r="L49" s="42" t="str">
        <f>'FR1'!K34</f>
        <v>More than 1 year</v>
      </c>
      <c r="M49" s="42" t="str">
        <f>'FR1'!L34</f>
        <v>Weekday - Morning ( 8:00 AM - 12:00 PM )</v>
      </c>
      <c r="N49" s="48">
        <f>'FR1'!M162</f>
        <v>0</v>
      </c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</row>
    <row r="50" spans="1:27" ht="13.2" hidden="1">
      <c r="A50" s="36">
        <f>'FR1'!A35</f>
        <v>45274.907605416665</v>
      </c>
      <c r="B50" s="47" t="str">
        <f>'FR1'!B35</f>
        <v>សាយ​ សុភត្រា</v>
      </c>
      <c r="C50" s="38" t="str">
        <f>'FR1'!C35</f>
        <v>Say Sopheaktra</v>
      </c>
      <c r="D50" s="39">
        <f>'FR1'!N35</f>
        <v>38466</v>
      </c>
      <c r="E50" s="40" t="str">
        <f>'FR1'!D35</f>
        <v>Male</v>
      </c>
      <c r="F50" s="40"/>
      <c r="G50" s="64" t="s">
        <v>36</v>
      </c>
      <c r="H50" s="40" t="str">
        <f>'FR1'!G35</f>
        <v>Grade D</v>
      </c>
      <c r="I50" s="41" t="str">
        <f>'FR1'!H35</f>
        <v>070719821</v>
      </c>
      <c r="J50" s="42" t="str">
        <f>'FR1'!I35</f>
        <v>Setec Institute</v>
      </c>
      <c r="K50" s="42" t="str">
        <f>'FR1'!J35</f>
        <v>Second Year</v>
      </c>
      <c r="L50" s="42" t="str">
        <f>'FR1'!K35</f>
        <v>More than 1 year</v>
      </c>
      <c r="M50" s="42" t="str">
        <f>'FR1'!L35</f>
        <v>Weekday - Afternoon ( 1:30 PM - 5:30 PM )</v>
      </c>
      <c r="N50" s="48">
        <f>'FR1'!M163</f>
        <v>0</v>
      </c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</row>
    <row r="51" spans="1:27" ht="13.2">
      <c r="A51" s="36">
        <f>'FR1'!A36</f>
        <v>45274.975322557875</v>
      </c>
      <c r="B51" s="47" t="str">
        <f>'FR1'!B36</f>
        <v>យ៉ន ម៉េងនី</v>
      </c>
      <c r="C51" s="38" t="str">
        <f>'FR1'!C36</f>
        <v xml:space="preserve">YORN MENGNY </v>
      </c>
      <c r="D51" s="39">
        <f>'FR1'!N36</f>
        <v>37452</v>
      </c>
      <c r="E51" s="40" t="str">
        <f>'FR1'!D36</f>
        <v>Female</v>
      </c>
      <c r="F51" s="40"/>
      <c r="G51" s="40" t="s">
        <v>27</v>
      </c>
      <c r="H51" s="40" t="str">
        <f>'FR1'!G36</f>
        <v>Grade Auto</v>
      </c>
      <c r="I51" s="41" t="str">
        <f>'FR1'!H36</f>
        <v>095487169</v>
      </c>
      <c r="J51" s="42" t="str">
        <f>'FR1'!I36</f>
        <v>Royal University of Phnom Penh</v>
      </c>
      <c r="K51" s="42" t="str">
        <f>'FR1'!J36</f>
        <v>Third Year</v>
      </c>
      <c r="L51" s="42" t="str">
        <f>'FR1'!K36</f>
        <v>Less than 6 months</v>
      </c>
      <c r="M51" s="42" t="str">
        <f>'FR1'!L36</f>
        <v>Weekday - Morning ( 8:00 AM - 12:00 PM )</v>
      </c>
      <c r="N51" s="48">
        <f>'FR1'!M164</f>
        <v>0</v>
      </c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</row>
    <row r="52" spans="1:27" ht="13.2" hidden="1">
      <c r="A52" s="36">
        <f>'FR1'!A37</f>
        <v>45275.334967187504</v>
      </c>
      <c r="B52" s="47" t="str">
        <f>'FR1'!B37</f>
        <v>ឡាង វិធូ</v>
      </c>
      <c r="C52" s="38" t="str">
        <f>'FR1'!C37</f>
        <v>Lang Vitu</v>
      </c>
      <c r="D52" s="39">
        <f>'FR1'!N37</f>
        <v>37880</v>
      </c>
      <c r="E52" s="40" t="str">
        <f>'FR1'!D37</f>
        <v>Male</v>
      </c>
      <c r="F52" s="40"/>
      <c r="G52" s="64" t="s">
        <v>36</v>
      </c>
      <c r="H52" s="40" t="str">
        <f>'FR1'!G37</f>
        <v>Grade C</v>
      </c>
      <c r="I52" s="41" t="str">
        <f>'FR1'!H37</f>
        <v>081578115</v>
      </c>
      <c r="J52" s="42" t="str">
        <f>'FR1'!I37</f>
        <v>Royal University of Phnom Penh</v>
      </c>
      <c r="K52" s="42" t="str">
        <f>'FR1'!J37</f>
        <v>Second Year</v>
      </c>
      <c r="L52" s="42" t="str">
        <f>'FR1'!K37</f>
        <v>Less than 6 months</v>
      </c>
      <c r="M52" s="42" t="str">
        <f>'FR1'!L37</f>
        <v>Weekday - Morning ( 8:00 AM - 12:00 PM )</v>
      </c>
      <c r="N52" s="48">
        <f>'FR1'!M165</f>
        <v>0</v>
      </c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</row>
    <row r="53" spans="1:27" ht="13.2">
      <c r="A53" s="36">
        <f>'FR1'!A38</f>
        <v>45275.336602233801</v>
      </c>
      <c r="B53" s="47" t="str">
        <f>'FR1'!B38</f>
        <v>ប៊ន ភក្កនី</v>
      </c>
      <c r="C53" s="38" t="str">
        <f>'FR1'!C38</f>
        <v>Born Pheakkorny</v>
      </c>
      <c r="D53" s="39">
        <f>'FR1'!N38</f>
        <v>36687</v>
      </c>
      <c r="E53" s="40" t="str">
        <f>'FR1'!D38</f>
        <v>Male</v>
      </c>
      <c r="F53" s="40"/>
      <c r="G53" s="40" t="s">
        <v>27</v>
      </c>
      <c r="H53" s="40" t="str">
        <f>'FR1'!G38</f>
        <v>Grade C</v>
      </c>
      <c r="I53" s="41" t="str">
        <f>'FR1'!H38</f>
        <v>0969027063</v>
      </c>
      <c r="J53" s="42" t="str">
        <f>'FR1'!I38</f>
        <v>Royal University of Phnom Penh</v>
      </c>
      <c r="K53" s="42" t="str">
        <f>'FR1'!J38</f>
        <v>Third Year</v>
      </c>
      <c r="L53" s="42" t="str">
        <f>'FR1'!K38</f>
        <v>Less than 12 months</v>
      </c>
      <c r="M53" s="42" t="str">
        <f>'FR1'!L38</f>
        <v>Weekday - Afternoon ( 1:30 PM - 5:30 PM )</v>
      </c>
      <c r="N53" s="48">
        <f>'FR1'!M166</f>
        <v>0</v>
      </c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</row>
    <row r="54" spans="1:27" ht="13.2">
      <c r="A54" s="36">
        <f>'FR1'!A39</f>
        <v>45275.347816412039</v>
      </c>
      <c r="B54" s="47" t="str">
        <f>'FR1'!B39</f>
        <v>អ៊ី​ ចន្ទ័ឧត្តម</v>
      </c>
      <c r="C54" s="38" t="str">
        <f>'FR1'!C39</f>
        <v>EI CHANUDOM</v>
      </c>
      <c r="D54" s="39">
        <f>'FR1'!N39</f>
        <v>37673</v>
      </c>
      <c r="E54" s="40" t="str">
        <f>'FR1'!D39</f>
        <v>Male</v>
      </c>
      <c r="F54" s="40"/>
      <c r="G54" s="40" t="s">
        <v>27</v>
      </c>
      <c r="H54" s="40" t="str">
        <f>'FR1'!G39</f>
        <v>Grade E</v>
      </c>
      <c r="I54" s="41" t="str">
        <f>'FR1'!H39</f>
        <v>0977345470</v>
      </c>
      <c r="J54" s="42" t="str">
        <f>'FR1'!I39</f>
        <v>National Polytechnic Institute of Cambodia</v>
      </c>
      <c r="K54" s="42" t="str">
        <f>'FR1'!J39</f>
        <v>Second Year</v>
      </c>
      <c r="L54" s="42" t="str">
        <f>'FR1'!K39</f>
        <v>More than 1 year</v>
      </c>
      <c r="M54" s="42" t="str">
        <f>'FR1'!L39</f>
        <v>Weekday - Afternoon ( 1:30 PM - 5:30 PM )</v>
      </c>
      <c r="N54" s="48">
        <f>'FR1'!M167</f>
        <v>0</v>
      </c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</row>
    <row r="55" spans="1:27" ht="13.2" hidden="1">
      <c r="A55" s="36">
        <f>'FR1'!A40</f>
        <v>45275.357606215279</v>
      </c>
      <c r="B55" s="47" t="str">
        <f>'FR1'!B40</f>
        <v>សុព្រី ប៉ាហ្វីស</v>
      </c>
      <c r="C55" s="38" t="str">
        <f>'FR1'!C40</f>
        <v>Zubri Pafiz</v>
      </c>
      <c r="D55" s="39">
        <f>'FR1'!N40</f>
        <v>38330</v>
      </c>
      <c r="E55" s="40" t="str">
        <f>'FR1'!D40</f>
        <v>Male</v>
      </c>
      <c r="F55" s="40"/>
      <c r="G55" s="52" t="s">
        <v>38</v>
      </c>
      <c r="H55" s="40" t="str">
        <f>'FR1'!G40</f>
        <v>Grade D</v>
      </c>
      <c r="I55" s="41" t="str">
        <f>'FR1'!H40</f>
        <v>090599978</v>
      </c>
      <c r="J55" s="42" t="str">
        <f>'FR1'!I40</f>
        <v>Royal University of Phnom Penh</v>
      </c>
      <c r="K55" s="42" t="str">
        <f>'FR1'!J40</f>
        <v>First Year</v>
      </c>
      <c r="L55" s="42" t="str">
        <f>'FR1'!K40</f>
        <v>Less than 3 months</v>
      </c>
      <c r="M55" s="42" t="str">
        <f>'FR1'!L40</f>
        <v>Weekday - Afternoon ( 1:30 PM - 5:30 PM )</v>
      </c>
      <c r="N55" s="48">
        <f>'FR1'!M168</f>
        <v>0</v>
      </c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</row>
    <row r="56" spans="1:27" ht="13.2" hidden="1">
      <c r="A56" s="26">
        <f>'FR1'!A42</f>
        <v>45275.909272164354</v>
      </c>
      <c r="B56" s="46" t="str">
        <f>'FR1'!B42</f>
        <v>សាន់ ហ្វាសល់</v>
      </c>
      <c r="C56" s="28" t="str">
        <f>'FR1'!C42</f>
        <v>SAN FASAL</v>
      </c>
      <c r="D56" s="29">
        <f>'FR1'!N42</f>
        <v>36114</v>
      </c>
      <c r="E56" s="30" t="str">
        <f>'FR1'!D42</f>
        <v>Male</v>
      </c>
      <c r="F56" s="30"/>
      <c r="G56" s="44" t="s">
        <v>35</v>
      </c>
      <c r="H56" s="30" t="str">
        <f>'FR1'!G42</f>
        <v>Grade E</v>
      </c>
      <c r="I56" s="32" t="str">
        <f>'FR1'!H42</f>
        <v>081567015</v>
      </c>
      <c r="J56" s="33" t="str">
        <f>'FR1'!I42</f>
        <v>Royal University of Phnom Penh</v>
      </c>
      <c r="K56" s="33" t="str">
        <f>'FR1'!J42</f>
        <v>Second Year</v>
      </c>
      <c r="L56" s="33" t="str">
        <f>'FR1'!K42</f>
        <v>More than 1 year</v>
      </c>
      <c r="M56" s="33" t="str">
        <f>'FR1'!L42</f>
        <v>Weekday - Afternoon ( 1:30 PM - 5:30 PM )</v>
      </c>
      <c r="N56" s="49">
        <f>'FR1'!M170</f>
        <v>0</v>
      </c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</row>
    <row r="57" spans="1:27" ht="13.2">
      <c r="A57" s="36">
        <f>'FR1'!A43</f>
        <v>45276.53014185185</v>
      </c>
      <c r="B57" s="47" t="str">
        <f>'FR1'!B43</f>
        <v>ថោង ស្រីភា</v>
      </c>
      <c r="C57" s="38" t="str">
        <f>'FR1'!C43</f>
        <v>Thaong Sreyphea</v>
      </c>
      <c r="D57" s="39">
        <f>'FR1'!N43</f>
        <v>38242</v>
      </c>
      <c r="E57" s="40" t="str">
        <f>'FR1'!D43</f>
        <v>Female</v>
      </c>
      <c r="F57" s="40"/>
      <c r="G57" s="40" t="s">
        <v>27</v>
      </c>
      <c r="H57" s="40" t="str">
        <f>'FR1'!G43</f>
        <v>Grade B</v>
      </c>
      <c r="I57" s="41" t="str">
        <f>'FR1'!H43</f>
        <v>0716633952</v>
      </c>
      <c r="J57" s="42" t="str">
        <f>'FR1'!I43</f>
        <v>Royal University of Phnom Penh</v>
      </c>
      <c r="K57" s="42" t="str">
        <f>'FR1'!J43</f>
        <v>Second Year</v>
      </c>
      <c r="L57" s="42" t="str">
        <f>'FR1'!K43</f>
        <v>More than 1 year</v>
      </c>
      <c r="M57" s="42" t="str">
        <f>'FR1'!L43</f>
        <v>Weekday - Morning ( 8:00 AM - 12:00 PM )</v>
      </c>
      <c r="N57" s="48">
        <f>'FR1'!M171</f>
        <v>0</v>
      </c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</row>
    <row r="58" spans="1:27" ht="13.2">
      <c r="A58" s="36">
        <f>'FR1'!A44</f>
        <v>45276.732431215278</v>
      </c>
      <c r="B58" s="47" t="str">
        <f>'FR1'!B44</f>
        <v>អ៊ូ ចន្ទ័អរុណ</v>
      </c>
      <c r="C58" s="38" t="str">
        <f>'FR1'!C44</f>
        <v>Ou chanarun</v>
      </c>
      <c r="D58" s="39">
        <f>'FR1'!N44</f>
        <v>37375</v>
      </c>
      <c r="E58" s="40" t="str">
        <f>'FR1'!D44</f>
        <v>Male</v>
      </c>
      <c r="F58" s="40"/>
      <c r="G58" s="40" t="s">
        <v>27</v>
      </c>
      <c r="H58" s="40" t="str">
        <f>'FR1'!G44</f>
        <v>Grade Auto</v>
      </c>
      <c r="I58" s="41" t="str">
        <f>'FR1'!H44</f>
        <v>099820077</v>
      </c>
      <c r="J58" s="42" t="str">
        <f>'FR1'!I44</f>
        <v>Royal University of Phnom Penh</v>
      </c>
      <c r="K58" s="42" t="str">
        <f>'FR1'!J44</f>
        <v>Third Year</v>
      </c>
      <c r="L58" s="42" t="str">
        <f>'FR1'!K44</f>
        <v>Less than 6 months</v>
      </c>
      <c r="M58" s="42" t="str">
        <f>'FR1'!L44</f>
        <v>Weekday - Afternoon ( 1:30 PM - 5:30 PM )</v>
      </c>
      <c r="N58" s="48">
        <f>'FR1'!M172</f>
        <v>0</v>
      </c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</row>
    <row r="59" spans="1:27" ht="13.2" hidden="1">
      <c r="A59" s="36">
        <f>'FR1'!A45</f>
        <v>45277.674352071757</v>
      </c>
      <c r="B59" s="47" t="str">
        <f>'FR1'!B45</f>
        <v>រឿន សុខណៃ</v>
      </c>
      <c r="C59" s="38" t="str">
        <f>'FR1'!C45</f>
        <v>ROEUN SOKNAI</v>
      </c>
      <c r="D59" s="39">
        <f>'FR1'!N45</f>
        <v>38480</v>
      </c>
      <c r="E59" s="40" t="str">
        <f>'FR1'!D45</f>
        <v>Male</v>
      </c>
      <c r="F59" s="40"/>
      <c r="G59" s="64" t="s">
        <v>37</v>
      </c>
      <c r="H59" s="40" t="str">
        <f>'FR1'!G45</f>
        <v>Grade B</v>
      </c>
      <c r="I59" s="41" t="str">
        <f>'FR1'!H45</f>
        <v>086218630</v>
      </c>
      <c r="J59" s="42" t="str">
        <f>'FR1'!I45</f>
        <v>Royal University of Phnom Penh</v>
      </c>
      <c r="K59" s="42" t="str">
        <f>'FR1'!J45</f>
        <v>Graduated</v>
      </c>
      <c r="L59" s="42" t="str">
        <f>'FR1'!K45</f>
        <v>គ្មាន</v>
      </c>
      <c r="M59" s="42" t="str">
        <f>'FR1'!L45</f>
        <v>Weekday - Afternoon ( 1:30 PM - 5:30 PM )</v>
      </c>
      <c r="N59" s="48">
        <f>'FR1'!M173</f>
        <v>0</v>
      </c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</row>
    <row r="60" spans="1:27" ht="13.2" hidden="1">
      <c r="A60" s="26">
        <f>'FR1'!A48</f>
        <v>45278.771110335649</v>
      </c>
      <c r="B60" s="46" t="str">
        <f>'FR1'!B48</f>
        <v>រិន ណារី</v>
      </c>
      <c r="C60" s="28" t="str">
        <f>'FR1'!C48</f>
        <v xml:space="preserve">RIN NARY </v>
      </c>
      <c r="D60" s="29">
        <f>'FR1'!N48</f>
        <v>38819</v>
      </c>
      <c r="E60" s="30" t="str">
        <f>'FR1'!D48</f>
        <v>Female</v>
      </c>
      <c r="F60" s="30"/>
      <c r="G60" s="30" t="s">
        <v>35</v>
      </c>
      <c r="H60" s="30" t="str">
        <f>'FR1'!G48</f>
        <v>Grade D</v>
      </c>
      <c r="I60" s="32">
        <f>'FR1'!H48</f>
        <v>69842772</v>
      </c>
      <c r="J60" s="33" t="str">
        <f>'FR1'!I48</f>
        <v>Royal University of Phnom Penh</v>
      </c>
      <c r="K60" s="33" t="str">
        <f>'FR1'!J48</f>
        <v>Second Year</v>
      </c>
      <c r="L60" s="33" t="str">
        <f>'FR1'!K48</f>
        <v>Less than 12 months</v>
      </c>
      <c r="M60" s="33" t="str">
        <f>'FR1'!L48</f>
        <v>Weekday - Afternoon ( 1:30 PM - 5:30 PM )</v>
      </c>
      <c r="N60" s="49">
        <f>'FR1'!M176</f>
        <v>0</v>
      </c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 ht="13.2" hidden="1">
      <c r="A61" s="36">
        <f>'FR1'!A49</f>
        <v>45278.886555474535</v>
      </c>
      <c r="B61" s="47" t="str">
        <f>'FR1'!B49</f>
        <v>តៃ ងន់ហេង</v>
      </c>
      <c r="C61" s="38" t="str">
        <f>'FR1'!C49</f>
        <v>TAI NGONHENG</v>
      </c>
      <c r="D61" s="39">
        <f>'FR1'!N49</f>
        <v>38477</v>
      </c>
      <c r="E61" s="40" t="str">
        <f>'FR1'!D49</f>
        <v>Male</v>
      </c>
      <c r="F61" s="40"/>
      <c r="G61" s="64" t="s">
        <v>36</v>
      </c>
      <c r="H61" s="40" t="str">
        <f>'FR1'!G49</f>
        <v>Grade C</v>
      </c>
      <c r="I61" s="41" t="str">
        <f>'FR1'!H49</f>
        <v>0962738305</v>
      </c>
      <c r="J61" s="42" t="str">
        <f>'FR1'!I49</f>
        <v>Royal University of Phnom Penh</v>
      </c>
      <c r="K61" s="42" t="str">
        <f>'FR1'!J49</f>
        <v>First Year</v>
      </c>
      <c r="L61" s="42" t="str">
        <f>'FR1'!K49</f>
        <v>Less than 12 months</v>
      </c>
      <c r="M61" s="42" t="str">
        <f>'FR1'!L49</f>
        <v>Weekday - Morning ( 8:00 AM - 12:00 PM )</v>
      </c>
      <c r="N61" s="48">
        <f>'FR1'!M177</f>
        <v>0</v>
      </c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</row>
    <row r="62" spans="1:27" ht="13.2" hidden="1">
      <c r="A62" s="26">
        <f>'FR1'!A50</f>
        <v>45278.932384432876</v>
      </c>
      <c r="B62" s="46" t="str">
        <f>'FR1'!B50</f>
        <v>តាំង វេងសុឹង</v>
      </c>
      <c r="C62" s="28" t="str">
        <f>'FR1'!C50</f>
        <v>Taing VeongSoeng</v>
      </c>
      <c r="D62" s="29">
        <f>'FR1'!N50</f>
        <v>38267</v>
      </c>
      <c r="E62" s="30" t="str">
        <f>'FR1'!D50</f>
        <v>Male</v>
      </c>
      <c r="F62" s="30"/>
      <c r="G62" s="30" t="s">
        <v>35</v>
      </c>
      <c r="H62" s="30" t="str">
        <f>'FR1'!G50</f>
        <v>Grade D</v>
      </c>
      <c r="I62" s="32" t="str">
        <f>'FR1'!H50</f>
        <v>077947193</v>
      </c>
      <c r="J62" s="33" t="str">
        <f>'FR1'!I50</f>
        <v>Royal University of Phnom Penh</v>
      </c>
      <c r="K62" s="33" t="str">
        <f>'FR1'!J50</f>
        <v>Second Year</v>
      </c>
      <c r="L62" s="33" t="str">
        <f>'FR1'!K50</f>
        <v>More than 1 year</v>
      </c>
      <c r="M62" s="33" t="str">
        <f>'FR1'!L50</f>
        <v>Weekday - Morning ( 8:00 AM - 12:00 PM )</v>
      </c>
      <c r="N62" s="49">
        <f>'FR1'!M178</f>
        <v>0</v>
      </c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spans="1:27" ht="13.2">
      <c r="A63" s="36">
        <f>'FR1'!A51</f>
        <v>45278.951070428244</v>
      </c>
      <c r="B63" s="47" t="str">
        <f>'FR1'!B51</f>
        <v>ស៊ីម​ គីមឡាង</v>
      </c>
      <c r="C63" s="38" t="str">
        <f>'FR1'!C51</f>
        <v>Sim Kimlang</v>
      </c>
      <c r="D63" s="39">
        <f>'FR1'!N51</f>
        <v>37455</v>
      </c>
      <c r="E63" s="40" t="str">
        <f>'FR1'!D51</f>
        <v>Male</v>
      </c>
      <c r="F63" s="40"/>
      <c r="G63" s="40" t="s">
        <v>27</v>
      </c>
      <c r="H63" s="40" t="str">
        <f>'FR1'!G51</f>
        <v>Grade Auto</v>
      </c>
      <c r="I63" s="41" t="str">
        <f>'FR1'!H51</f>
        <v>092491868</v>
      </c>
      <c r="J63" s="42" t="str">
        <f>'FR1'!I51</f>
        <v>Royal University of Phnom Penh</v>
      </c>
      <c r="K63" s="42" t="str">
        <f>'FR1'!J51</f>
        <v>Fourth Year</v>
      </c>
      <c r="L63" s="42" t="str">
        <f>'FR1'!K51</f>
        <v>More than 1 year</v>
      </c>
      <c r="M63" s="42" t="str">
        <f>'FR1'!L51</f>
        <v>Weekday - Afternoon ( 1:30 PM - 5:30 PM )</v>
      </c>
      <c r="N63" s="48">
        <f>'FR1'!M179</f>
        <v>0</v>
      </c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</row>
    <row r="64" spans="1:27" ht="13.2">
      <c r="A64" s="36">
        <f>'FR1'!A52</f>
        <v>45279.055440555559</v>
      </c>
      <c r="B64" s="47" t="str">
        <f>'FR1'!B52</f>
        <v>សូកូត គីសទូឡានី</v>
      </c>
      <c r="C64" s="38" t="str">
        <f>'FR1'!C52</f>
        <v xml:space="preserve">SOKOT   KISTOLANY </v>
      </c>
      <c r="D64" s="39">
        <f>'FR1'!N52</f>
        <v>37931</v>
      </c>
      <c r="E64" s="40" t="str">
        <f>'FR1'!D52</f>
        <v>Male</v>
      </c>
      <c r="F64" s="40"/>
      <c r="G64" s="40" t="s">
        <v>27</v>
      </c>
      <c r="H64" s="40" t="str">
        <f>'FR1'!G52</f>
        <v>Grade C</v>
      </c>
      <c r="I64" s="41" t="str">
        <f>'FR1'!H52</f>
        <v>015935603</v>
      </c>
      <c r="J64" s="42" t="str">
        <f>'FR1'!I52</f>
        <v>IT Academy Step Cambodia</v>
      </c>
      <c r="K64" s="42" t="str">
        <f>'FR1'!J52</f>
        <v>Second Year</v>
      </c>
      <c r="L64" s="42" t="str">
        <f>'FR1'!K52</f>
        <v>More than 1 year</v>
      </c>
      <c r="M64" s="42" t="str">
        <f>'FR1'!L52</f>
        <v>Weekday - Afternoon ( 1:30 PM - 5:30 PM )</v>
      </c>
      <c r="N64" s="48">
        <f>'FR1'!M180</f>
        <v>0</v>
      </c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</row>
    <row r="65" spans="1:27" ht="13.2">
      <c r="A65" s="36">
        <f>'FR1'!A53</f>
        <v>45279.391533773145</v>
      </c>
      <c r="B65" s="47" t="str">
        <f>'FR1'!B53</f>
        <v>គ្រី មេងលី</v>
      </c>
      <c r="C65" s="38" t="str">
        <f>'FR1'!C53</f>
        <v xml:space="preserve">Kri MengLy </v>
      </c>
      <c r="D65" s="39">
        <f>'FR1'!N53</f>
        <v>37668</v>
      </c>
      <c r="E65" s="40" t="str">
        <f>'FR1'!D53</f>
        <v>Female</v>
      </c>
      <c r="F65" s="40"/>
      <c r="G65" s="40" t="s">
        <v>27</v>
      </c>
      <c r="H65" s="40" t="str">
        <f>'FR1'!G53</f>
        <v>Grade C</v>
      </c>
      <c r="I65" s="41" t="str">
        <f>'FR1'!H53</f>
        <v>060271870</v>
      </c>
      <c r="J65" s="42" t="str">
        <f>'FR1'!I53</f>
        <v>Royal University of Phnom Penh</v>
      </c>
      <c r="K65" s="42" t="str">
        <f>'FR1'!J53</f>
        <v>Third Year</v>
      </c>
      <c r="L65" s="42" t="str">
        <f>'FR1'!K53</f>
        <v>Less than 6 months</v>
      </c>
      <c r="M65" s="42" t="str">
        <f>'FR1'!L53</f>
        <v>Weekday - Morning ( 8:00 AM - 12:00 PM )</v>
      </c>
      <c r="N65" s="48">
        <f>'FR1'!M181</f>
        <v>0</v>
      </c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</row>
    <row r="66" spans="1:27" ht="13.2">
      <c r="A66" s="36">
        <f>'FR1'!A54</f>
        <v>45280.407304351851</v>
      </c>
      <c r="B66" s="47" t="str">
        <f>'FR1'!B54</f>
        <v>វ៉ឹង​ ផានី​ត</v>
      </c>
      <c r="C66" s="38" t="str">
        <f>'FR1'!C54</f>
        <v>Voeng Phantih</v>
      </c>
      <c r="D66" s="39">
        <f>'FR1'!N54</f>
        <v>37827</v>
      </c>
      <c r="E66" s="40" t="str">
        <f>'FR1'!D54</f>
        <v>Male</v>
      </c>
      <c r="F66" s="40"/>
      <c r="G66" s="40" t="s">
        <v>27</v>
      </c>
      <c r="H66" s="40" t="str">
        <f>'FR1'!G54</f>
        <v>Grade E</v>
      </c>
      <c r="I66" s="41" t="str">
        <f>'FR1'!H54</f>
        <v>069572250</v>
      </c>
      <c r="J66" s="42" t="str">
        <f>'FR1'!I54</f>
        <v>Royal University of Phnom Penh</v>
      </c>
      <c r="K66" s="42" t="str">
        <f>'FR1'!J54</f>
        <v>Third Year</v>
      </c>
      <c r="L66" s="42" t="str">
        <f>'FR1'!K54</f>
        <v>More than 1 year</v>
      </c>
      <c r="M66" s="42" t="str">
        <f>'FR1'!L54</f>
        <v>Weekday - Afternoon ( 1:30 PM - 5:30 PM )</v>
      </c>
      <c r="N66" s="48">
        <f>'FR1'!M182</f>
        <v>0</v>
      </c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</row>
    <row r="67" spans="1:27" ht="13.2">
      <c r="A67" s="36">
        <f>'FR1'!A55</f>
        <v>45280.725701342591</v>
      </c>
      <c r="B67" s="47" t="str">
        <f>'FR1'!B55</f>
        <v>ថន សូរ្យាពង្ស</v>
      </c>
      <c r="C67" s="38" t="str">
        <f>'FR1'!C55</f>
        <v>Than soryapongs</v>
      </c>
      <c r="D67" s="39">
        <f>'FR1'!N55</f>
        <v>38000</v>
      </c>
      <c r="E67" s="40" t="str">
        <f>'FR1'!D55</f>
        <v>Male</v>
      </c>
      <c r="F67" s="40"/>
      <c r="G67" s="40" t="s">
        <v>27</v>
      </c>
      <c r="H67" s="40" t="str">
        <f>'FR1'!G55</f>
        <v>Grade C</v>
      </c>
      <c r="I67" s="41" t="str">
        <f>'FR1'!H55</f>
        <v>0966002495</v>
      </c>
      <c r="J67" s="42" t="str">
        <f>'FR1'!I55</f>
        <v>Royal University of Phnom Penh</v>
      </c>
      <c r="K67" s="42" t="str">
        <f>'FR1'!J55</f>
        <v>Second Year</v>
      </c>
      <c r="L67" s="42" t="str">
        <f>'FR1'!K55</f>
        <v>Less than 12 months</v>
      </c>
      <c r="M67" s="42" t="str">
        <f>'FR1'!L55</f>
        <v>Weekday - Morning ( 8:00 AM - 12:00 PM )</v>
      </c>
      <c r="N67" s="48">
        <f>'FR1'!M183</f>
        <v>0</v>
      </c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</row>
    <row r="68" spans="1:27" ht="13.2" hidden="1">
      <c r="A68" s="36">
        <f>'FR1'!A56</f>
        <v>45282.530480578702</v>
      </c>
      <c r="B68" s="47" t="str">
        <f>'FR1'!B56</f>
        <v>ពោន ពិភព</v>
      </c>
      <c r="C68" s="38" t="str">
        <f>'FR1'!C56</f>
        <v>​Poen Piphub</v>
      </c>
      <c r="D68" s="39">
        <f>'FR1'!N56</f>
        <v>36938</v>
      </c>
      <c r="E68" s="40" t="str">
        <f>'FR1'!D56</f>
        <v>Male</v>
      </c>
      <c r="F68" s="40"/>
      <c r="G68" s="64" t="s">
        <v>36</v>
      </c>
      <c r="H68" s="40" t="str">
        <f>'FR1'!G56</f>
        <v>Grade Auto</v>
      </c>
      <c r="I68" s="50" t="str">
        <f>'FR1'!H56</f>
        <v>https://t.me/poenpiphub</v>
      </c>
      <c r="J68" s="42" t="str">
        <f>'FR1'!I56</f>
        <v>Build Bright University</v>
      </c>
      <c r="K68" s="42" t="str">
        <f>'FR1'!J56</f>
        <v>Fourth Year</v>
      </c>
      <c r="L68" s="42" t="str">
        <f>'FR1'!K56</f>
        <v>More than 1 year</v>
      </c>
      <c r="M68" s="42" t="str">
        <f>'FR1'!L56</f>
        <v>Weekday - Morning ( 8:00 AM - 12:00 PM )</v>
      </c>
      <c r="N68" s="48">
        <f>'FR1'!M184</f>
        <v>0</v>
      </c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</row>
    <row r="69" spans="1:27" ht="13.2">
      <c r="A69" s="36">
        <f>'FR1'!A58</f>
        <v>45282.677369317127</v>
      </c>
      <c r="B69" s="47" t="str">
        <f>'FR1'!B58</f>
        <v>មន់ លិ</v>
      </c>
      <c r="C69" s="38" t="str">
        <f>'FR1'!C58</f>
        <v>MON LIK</v>
      </c>
      <c r="D69" s="39">
        <f>'FR1'!N58</f>
        <v>38008</v>
      </c>
      <c r="E69" s="40" t="str">
        <f>'FR1'!D58</f>
        <v>Male</v>
      </c>
      <c r="F69" s="40"/>
      <c r="G69" s="40" t="s">
        <v>27</v>
      </c>
      <c r="H69" s="40" t="str">
        <f>'FR1'!G58</f>
        <v>Grade E</v>
      </c>
      <c r="I69" s="41" t="str">
        <f>'FR1'!H58</f>
        <v>070471510</v>
      </c>
      <c r="J69" s="42" t="str">
        <f>'FR1'!I58</f>
        <v>Cambodia Academy of Digital Technology</v>
      </c>
      <c r="K69" s="42" t="str">
        <f>'FR1'!J58</f>
        <v>Second Year</v>
      </c>
      <c r="L69" s="42" t="str">
        <f>'FR1'!K58</f>
        <v>Less than 3 months</v>
      </c>
      <c r="M69" s="42" t="str">
        <f>'FR1'!L58</f>
        <v>Weekday - Morning ( 8:00 AM - 12:00 PM )</v>
      </c>
      <c r="N69" s="48">
        <f>'FR1'!M186</f>
        <v>0</v>
      </c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</row>
    <row r="70" spans="1:27" ht="13.2">
      <c r="A70" s="36">
        <f>'FR1'!A59</f>
        <v>45284.560055011578</v>
      </c>
      <c r="B70" s="47" t="str">
        <f>'FR1'!B59</f>
        <v>លុយ កាន្និកា</v>
      </c>
      <c r="C70" s="38" t="str">
        <f>'FR1'!C59</f>
        <v xml:space="preserve">Luy Kanika </v>
      </c>
      <c r="D70" s="39">
        <f>'FR1'!N59</f>
        <v>37867</v>
      </c>
      <c r="E70" s="40" t="str">
        <f>'FR1'!D59</f>
        <v>Female</v>
      </c>
      <c r="F70" s="40"/>
      <c r="G70" s="40" t="s">
        <v>27</v>
      </c>
      <c r="H70" s="40" t="str">
        <f>'FR1'!G59</f>
        <v>Grade E</v>
      </c>
      <c r="I70" s="41" t="str">
        <f>'FR1'!H59</f>
        <v>012262814</v>
      </c>
      <c r="J70" s="42" t="str">
        <f>'FR1'!I59</f>
        <v>Royal University of Phnom Penh</v>
      </c>
      <c r="K70" s="42" t="str">
        <f>'FR1'!J59</f>
        <v>Third Year</v>
      </c>
      <c r="L70" s="42" t="str">
        <f>'FR1'!K59</f>
        <v>More than 1 year</v>
      </c>
      <c r="M70" s="42" t="str">
        <f>'FR1'!L59</f>
        <v>Weekday - Morning ( 8:00 AM - 12:00 PM )</v>
      </c>
      <c r="N70" s="48">
        <f>'FR1'!M187</f>
        <v>0</v>
      </c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</row>
    <row r="71" spans="1:27" ht="13.2">
      <c r="A71" s="36">
        <f>'FR1'!A60</f>
        <v>45284.578096979167</v>
      </c>
      <c r="B71" s="47" t="str">
        <f>'FR1'!B60</f>
        <v>គ្រី សុនីតា</v>
      </c>
      <c r="C71" s="38" t="str">
        <f>'FR1'!C60</f>
        <v xml:space="preserve">KRY SONITA </v>
      </c>
      <c r="D71" s="39">
        <f>'FR1'!N60</f>
        <v>38095</v>
      </c>
      <c r="E71" s="40" t="str">
        <f>'FR1'!D60</f>
        <v>Female</v>
      </c>
      <c r="F71" s="40"/>
      <c r="G71" s="40" t="s">
        <v>27</v>
      </c>
      <c r="H71" s="40" t="str">
        <f>'FR1'!G60</f>
        <v>Grade D</v>
      </c>
      <c r="I71" s="41" t="str">
        <f>'FR1'!H60</f>
        <v>0968189261</v>
      </c>
      <c r="J71" s="42" t="str">
        <f>'FR1'!I60</f>
        <v>Royal University of Phnom Penh</v>
      </c>
      <c r="K71" s="42" t="str">
        <f>'FR1'!J60</f>
        <v>Third Year</v>
      </c>
      <c r="L71" s="42" t="str">
        <f>'FR1'!K60</f>
        <v>More than 1 year</v>
      </c>
      <c r="M71" s="42" t="str">
        <f>'FR1'!L60</f>
        <v>Weekday - Afternoon ( 1:30 PM - 5:30 PM )</v>
      </c>
      <c r="N71" s="48">
        <f>'FR1'!M188</f>
        <v>0</v>
      </c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</row>
    <row r="72" spans="1:27" ht="13.2" hidden="1">
      <c r="A72" s="26">
        <f>'FR1'!A61</f>
        <v>45284.610456840281</v>
      </c>
      <c r="B72" s="46" t="str">
        <f>'FR1'!B61</f>
        <v>ឡុញ វិសាយ</v>
      </c>
      <c r="C72" s="28" t="str">
        <f>'FR1'!C61</f>
        <v>Lonh Visay</v>
      </c>
      <c r="D72" s="29">
        <f>'FR1'!N61</f>
        <v>38302</v>
      </c>
      <c r="E72" s="30" t="str">
        <f>'FR1'!D61</f>
        <v>Male</v>
      </c>
      <c r="F72" s="30"/>
      <c r="G72" s="51" t="s">
        <v>35</v>
      </c>
      <c r="H72" s="30" t="str">
        <f>'FR1'!G61</f>
        <v>Grade B</v>
      </c>
      <c r="I72" s="32" t="str">
        <f>'FR1'!H61</f>
        <v>0967531311</v>
      </c>
      <c r="J72" s="33" t="str">
        <f>'FR1'!I61</f>
        <v>Royal University of Phnom Penh</v>
      </c>
      <c r="K72" s="33" t="str">
        <f>'FR1'!J61</f>
        <v>Third Year</v>
      </c>
      <c r="L72" s="33" t="str">
        <f>'FR1'!K61</f>
        <v>More than 1 year</v>
      </c>
      <c r="M72" s="33" t="str">
        <f>'FR1'!L61</f>
        <v>Weekday - Morning ( 8:00 AM - 12:00 PM )</v>
      </c>
      <c r="N72" s="49">
        <f>'FR1'!M189</f>
        <v>0</v>
      </c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spans="1:27" ht="13.2" hidden="1">
      <c r="A73" s="26">
        <f>'FR1'!A62</f>
        <v>45284.665406712964</v>
      </c>
      <c r="B73" s="46" t="str">
        <f>'FR1'!B62</f>
        <v>សុខា សាវុទ្ទី</v>
      </c>
      <c r="C73" s="28" t="str">
        <f>'FR1'!C62</f>
        <v xml:space="preserve">SOKHA SAVUTHY </v>
      </c>
      <c r="D73" s="29">
        <f>'FR1'!N62</f>
        <v>37712</v>
      </c>
      <c r="E73" s="30" t="str">
        <f>'FR1'!D62</f>
        <v>Male</v>
      </c>
      <c r="F73" s="30"/>
      <c r="G73" s="51" t="s">
        <v>35</v>
      </c>
      <c r="H73" s="30" t="str">
        <f>'FR1'!G62</f>
        <v>Grade E</v>
      </c>
      <c r="I73" s="32" t="str">
        <f>'FR1'!H62</f>
        <v>081982863</v>
      </c>
      <c r="J73" s="33" t="str">
        <f>'FR1'!I62</f>
        <v>Royal University of Phnom Penh</v>
      </c>
      <c r="K73" s="33" t="str">
        <f>'FR1'!J62</f>
        <v>Third Year</v>
      </c>
      <c r="L73" s="33" t="str">
        <f>'FR1'!K62</f>
        <v>Less than 6 months</v>
      </c>
      <c r="M73" s="33" t="str">
        <f>'FR1'!L62</f>
        <v>Weekday - Morning ( 8:00 AM - 12:00 PM )</v>
      </c>
      <c r="N73" s="49">
        <f>'FR1'!M190</f>
        <v>0</v>
      </c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spans="1:27" ht="13.2">
      <c r="A74" s="36">
        <f>'FR1'!A63</f>
        <v>45285.357882557873</v>
      </c>
      <c r="B74" s="47" t="str">
        <f>'FR1'!B63</f>
        <v>ហោ រដ្ឋា</v>
      </c>
      <c r="C74" s="38" t="str">
        <f>'FR1'!C63</f>
        <v>HOR RATHA</v>
      </c>
      <c r="D74" s="39">
        <f>'FR1'!N63</f>
        <v>38096</v>
      </c>
      <c r="E74" s="40" t="str">
        <f>'FR1'!D63</f>
        <v>Male</v>
      </c>
      <c r="F74" s="40"/>
      <c r="G74" s="40" t="s">
        <v>27</v>
      </c>
      <c r="H74" s="40" t="str">
        <f>'FR1'!G63</f>
        <v>Grade D</v>
      </c>
      <c r="I74" s="41" t="str">
        <f>'FR1'!H63</f>
        <v>0976550829</v>
      </c>
      <c r="J74" s="42" t="str">
        <f>'FR1'!I63</f>
        <v>Asia Euro University</v>
      </c>
      <c r="K74" s="42" t="str">
        <f>'FR1'!J63</f>
        <v>Second Year</v>
      </c>
      <c r="L74" s="42" t="str">
        <f>'FR1'!K63</f>
        <v>Less than 12 months</v>
      </c>
      <c r="M74" s="42" t="str">
        <f>'FR1'!L63</f>
        <v>Weekday - Afternoon ( 1:30 PM - 5:30 PM )</v>
      </c>
      <c r="N74" s="48">
        <f>'FR1'!M191</f>
        <v>0</v>
      </c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</row>
    <row r="75" spans="1:27" ht="13.2">
      <c r="A75" s="36">
        <f>'FR1'!A64</f>
        <v>45285.390337511577</v>
      </c>
      <c r="B75" s="47" t="str">
        <f>'FR1'!B64</f>
        <v>ឡេង បញ្ញា</v>
      </c>
      <c r="C75" s="38" t="str">
        <f>'FR1'!C64</f>
        <v>Leng panha</v>
      </c>
      <c r="D75" s="39">
        <f>'FR1'!N64</f>
        <v>38177</v>
      </c>
      <c r="E75" s="40" t="str">
        <f>'FR1'!D64</f>
        <v>Female</v>
      </c>
      <c r="F75" s="40"/>
      <c r="G75" s="40" t="s">
        <v>27</v>
      </c>
      <c r="H75" s="40" t="str">
        <f>'FR1'!G64</f>
        <v>Grade C</v>
      </c>
      <c r="I75" s="41" t="str">
        <f>'FR1'!H64</f>
        <v>0974821711</v>
      </c>
      <c r="J75" s="42" t="str">
        <f>'FR1'!I64</f>
        <v>Royal University of Phnom Penh</v>
      </c>
      <c r="K75" s="42" t="str">
        <f>'FR1'!J64</f>
        <v>Third Year</v>
      </c>
      <c r="L75" s="42" t="str">
        <f>'FR1'!K64</f>
        <v>3 year</v>
      </c>
      <c r="M75" s="42" t="str">
        <f>'FR1'!L64</f>
        <v>Weekday - Afternoon ( 1:30 PM - 5:30 PM )</v>
      </c>
      <c r="N75" s="48">
        <f>'FR1'!M192</f>
        <v>0</v>
      </c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</row>
    <row r="76" spans="1:27" ht="13.2">
      <c r="A76" s="36">
        <f>'FR1'!A65</f>
        <v>45285.836455312499</v>
      </c>
      <c r="B76" s="47" t="str">
        <f>'FR1'!B65</f>
        <v>សុខ វណ្ណ</v>
      </c>
      <c r="C76" s="38" t="str">
        <f>'FR1'!C65</f>
        <v>SOK VAN</v>
      </c>
      <c r="D76" s="39">
        <f>'FR1'!N65</f>
        <v>37861</v>
      </c>
      <c r="E76" s="40" t="str">
        <f>'FR1'!D65</f>
        <v>Male</v>
      </c>
      <c r="F76" s="40"/>
      <c r="G76" s="40" t="s">
        <v>27</v>
      </c>
      <c r="H76" s="40" t="str">
        <f>'FR1'!G65</f>
        <v>Grade C</v>
      </c>
      <c r="I76" s="41" t="str">
        <f>'FR1'!H65</f>
        <v>067780591</v>
      </c>
      <c r="J76" s="42" t="str">
        <f>'FR1'!I65</f>
        <v>Royal University of Phnom Penh</v>
      </c>
      <c r="K76" s="42" t="str">
        <f>'FR1'!J65</f>
        <v>Third Year</v>
      </c>
      <c r="L76" s="42" t="str">
        <f>'FR1'!K65</f>
        <v>More than 1 year</v>
      </c>
      <c r="M76" s="42" t="str">
        <f>'FR1'!L65</f>
        <v>Weekday - Morning ( 8:00 AM - 12:00 PM )</v>
      </c>
      <c r="N76" s="48">
        <f>'FR1'!M193</f>
        <v>0</v>
      </c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</row>
    <row r="77" spans="1:27" ht="13.2" hidden="1">
      <c r="A77" s="26">
        <f>'FR1'!A66</f>
        <v>45288.952246423607</v>
      </c>
      <c r="B77" s="46" t="str">
        <f>'FR1'!B66</f>
        <v>អែ៑ល ចាន់រ៉ា</v>
      </c>
      <c r="C77" s="28" t="str">
        <f>'FR1'!C66</f>
        <v>El Chanra</v>
      </c>
      <c r="D77" s="29">
        <f>'FR1'!N66</f>
        <v>37391</v>
      </c>
      <c r="E77" s="30" t="str">
        <f>'FR1'!D66</f>
        <v>Male</v>
      </c>
      <c r="F77" s="30"/>
      <c r="G77" s="30" t="s">
        <v>35</v>
      </c>
      <c r="H77" s="30" t="str">
        <f>'FR1'!G66</f>
        <v>Grade E</v>
      </c>
      <c r="I77" s="32" t="str">
        <f>'FR1'!H66</f>
        <v>0965753997</v>
      </c>
      <c r="J77" s="33" t="str">
        <f>'FR1'!I66</f>
        <v>Asia Euro University</v>
      </c>
      <c r="K77" s="33" t="str">
        <f>'FR1'!J66</f>
        <v>Second Year</v>
      </c>
      <c r="L77" s="33" t="str">
        <f>'FR1'!K66</f>
        <v>Less than 6 months</v>
      </c>
      <c r="M77" s="33" t="str">
        <f>'FR1'!L66</f>
        <v>Weekday - Afternoon ( 1:30 PM - 5:30 PM )</v>
      </c>
      <c r="N77" s="49">
        <f>'FR1'!M194</f>
        <v>0</v>
      </c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 spans="1:27" ht="13.2">
      <c r="A78" s="36">
        <f>'FR1'!A69</f>
        <v>45290.50078180556</v>
      </c>
      <c r="B78" s="47" t="str">
        <f>'FR1'!B69</f>
        <v>ហេង វត្តី</v>
      </c>
      <c r="C78" s="38" t="str">
        <f>'FR1'!C69</f>
        <v>Heng Vattey</v>
      </c>
      <c r="D78" s="39">
        <f>'FR1'!N69</f>
        <v>38449</v>
      </c>
      <c r="E78" s="40" t="str">
        <f>'FR1'!D69</f>
        <v>Female</v>
      </c>
      <c r="F78" s="40"/>
      <c r="G78" s="40" t="s">
        <v>27</v>
      </c>
      <c r="H78" s="40" t="str">
        <f>'FR1'!G69</f>
        <v>Grade B</v>
      </c>
      <c r="I78" s="41" t="str">
        <f>'FR1'!H69</f>
        <v>0888071405</v>
      </c>
      <c r="J78" s="42" t="str">
        <f>'FR1'!I69</f>
        <v>Royal University of Phnom Penh</v>
      </c>
      <c r="K78" s="42" t="str">
        <f>'FR1'!J69</f>
        <v>Second Year</v>
      </c>
      <c r="L78" s="42" t="str">
        <f>'FR1'!K69</f>
        <v>More than 1 year</v>
      </c>
      <c r="M78" s="42" t="str">
        <f>'FR1'!L69</f>
        <v>Weekday - Morning ( 8:00 AM - 12:00 PM )</v>
      </c>
      <c r="N78" s="48">
        <f>'FR1'!M197</f>
        <v>0</v>
      </c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</row>
    <row r="79" spans="1:27" ht="13.2">
      <c r="A79" s="36">
        <f>'FR1'!A70</f>
        <v>45290.525339074069</v>
      </c>
      <c r="B79" s="47" t="str">
        <f>'FR1'!B70</f>
        <v>សេង ចន្ទ័ធា</v>
      </c>
      <c r="C79" s="38" t="str">
        <f>'FR1'!C70</f>
        <v xml:space="preserve">Seng chanthea </v>
      </c>
      <c r="D79" s="39">
        <f>'FR1'!N70</f>
        <v>38432</v>
      </c>
      <c r="E79" s="40" t="str">
        <f>'FR1'!D70</f>
        <v>Male</v>
      </c>
      <c r="F79" s="40"/>
      <c r="G79" s="40" t="s">
        <v>27</v>
      </c>
      <c r="H79" s="40" t="str">
        <f>'FR1'!G70</f>
        <v>Grade B</v>
      </c>
      <c r="I79" s="41" t="str">
        <f>'FR1'!H70</f>
        <v>061843567</v>
      </c>
      <c r="J79" s="42" t="str">
        <f>'FR1'!I70</f>
        <v>Royal University of Phnom Penh</v>
      </c>
      <c r="K79" s="42" t="str">
        <f>'FR1'!J70</f>
        <v>Second Year</v>
      </c>
      <c r="L79" s="42" t="str">
        <f>'FR1'!K70</f>
        <v>Less than 12 months</v>
      </c>
      <c r="M79" s="42" t="str">
        <f>'FR1'!L70</f>
        <v>Weekday - Afternoon ( 1:30 PM - 5:30 PM )</v>
      </c>
      <c r="N79" s="48">
        <f>'FR1'!M198</f>
        <v>0</v>
      </c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</row>
    <row r="80" spans="1:27" ht="13.2" hidden="1">
      <c r="A80" s="36">
        <f>'FR1'!A71</f>
        <v>45292.816717974536</v>
      </c>
      <c r="B80" s="47" t="str">
        <f>'FR1'!B71</f>
        <v>ភឿន រ៉ាវី</v>
      </c>
      <c r="C80" s="38" t="str">
        <f>'FR1'!C71</f>
        <v>PHOEUN RAVY</v>
      </c>
      <c r="D80" s="39">
        <f>'FR1'!N71</f>
        <v>33760</v>
      </c>
      <c r="E80" s="40" t="str">
        <f>'FR1'!D71</f>
        <v>Male</v>
      </c>
      <c r="F80" s="40"/>
      <c r="G80" s="52" t="s">
        <v>38</v>
      </c>
      <c r="H80" s="40" t="str">
        <f>'FR1'!G71</f>
        <v>fall exam</v>
      </c>
      <c r="I80" s="41" t="str">
        <f>'FR1'!H71</f>
        <v>0882878890</v>
      </c>
      <c r="J80" s="42" t="str">
        <f>'FR1'!I71</f>
        <v xml:space="preserve">ppi institute </v>
      </c>
      <c r="K80" s="42" t="str">
        <f>'FR1'!J71</f>
        <v>Fourth Year</v>
      </c>
      <c r="L80" s="42" t="str">
        <f>'FR1'!K71</f>
        <v>More than 1 year</v>
      </c>
      <c r="M80" s="42" t="str">
        <f>'FR1'!L71</f>
        <v>Weekday - Morning ( 8:00 AM - 12:00 PM )</v>
      </c>
      <c r="N80" s="48">
        <f>'FR1'!M199</f>
        <v>0</v>
      </c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</row>
    <row r="81" spans="1:27" ht="13.2">
      <c r="A81" s="36">
        <f>'FR1'!A72</f>
        <v>45296.512969282412</v>
      </c>
      <c r="B81" s="47" t="str">
        <f>'FR1'!B72</f>
        <v>អឿន សុវណ្ណមុនី</v>
      </c>
      <c r="C81" s="38" t="str">
        <f>'FR1'!C72</f>
        <v xml:space="preserve">OEURN SOVANMONY </v>
      </c>
      <c r="D81" s="39">
        <f>'FR1'!N72</f>
        <v>38336</v>
      </c>
      <c r="E81" s="40" t="str">
        <f>'FR1'!D72</f>
        <v>Male</v>
      </c>
      <c r="F81" s="40"/>
      <c r="G81" s="40" t="s">
        <v>27</v>
      </c>
      <c r="H81" s="40" t="str">
        <f>'FR1'!G72</f>
        <v>F</v>
      </c>
      <c r="I81" s="41" t="str">
        <f>'FR1'!H72</f>
        <v>0969431568</v>
      </c>
      <c r="J81" s="42" t="str">
        <f>'FR1'!I72</f>
        <v>Setec Institute</v>
      </c>
      <c r="K81" s="42" t="str">
        <f>'FR1'!J72</f>
        <v>First Year</v>
      </c>
      <c r="L81" s="42" t="str">
        <f>'FR1'!K72</f>
        <v xml:space="preserve">Never but interested </v>
      </c>
      <c r="M81" s="42" t="str">
        <f>'FR1'!L72</f>
        <v>Weekday - Afternoon ( 1:30 PM - 5:30 PM )</v>
      </c>
      <c r="N81" s="48">
        <f>'FR1'!M200</f>
        <v>0</v>
      </c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</row>
    <row r="82" spans="1:27" ht="13.2">
      <c r="A82" s="36">
        <f>'FR1'!A73</f>
        <v>45297.549707905091</v>
      </c>
      <c r="B82" s="47" t="str">
        <f>'FR1'!B73</f>
        <v>ណំ ពន្លឺ</v>
      </c>
      <c r="C82" s="38" t="str">
        <f>'FR1'!C73</f>
        <v>NAM PONLEU</v>
      </c>
      <c r="D82" s="39">
        <f>'FR1'!N73</f>
        <v>37638</v>
      </c>
      <c r="E82" s="40" t="str">
        <f>'FR1'!D73</f>
        <v>Male</v>
      </c>
      <c r="F82" s="40"/>
      <c r="G82" s="40" t="s">
        <v>27</v>
      </c>
      <c r="H82" s="40" t="str">
        <f>'FR1'!G73</f>
        <v>Grade C</v>
      </c>
      <c r="I82" s="41" t="str">
        <f>'FR1'!H73</f>
        <v>0885361200</v>
      </c>
      <c r="J82" s="42" t="str">
        <f>'FR1'!I73</f>
        <v>Royal University of Phnom Penh</v>
      </c>
      <c r="K82" s="42" t="str">
        <f>'FR1'!J73</f>
        <v>Second Year</v>
      </c>
      <c r="L82" s="42" t="str">
        <f>'FR1'!K73</f>
        <v>Less than 12 months</v>
      </c>
      <c r="M82" s="42" t="str">
        <f>'FR1'!L73</f>
        <v>Weekday - Morning ( 8:00 AM - 12:00 PM )</v>
      </c>
      <c r="N82" s="48">
        <f>'FR1'!M201</f>
        <v>0</v>
      </c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</row>
    <row r="83" spans="1:27" ht="13.2">
      <c r="A83" s="36">
        <f>'FR1'!A74</f>
        <v>45298.727284849534</v>
      </c>
      <c r="B83" s="47" t="str">
        <f>'FR1'!B74</f>
        <v>ជន ធារិត</v>
      </c>
      <c r="C83" s="38" t="str">
        <f>'FR1'!C74</f>
        <v>Jun Thearith</v>
      </c>
      <c r="D83" s="39">
        <f>'FR1'!N74</f>
        <v>36326</v>
      </c>
      <c r="E83" s="40" t="str">
        <f>'FR1'!D74</f>
        <v>Male</v>
      </c>
      <c r="F83" s="40"/>
      <c r="G83" s="40" t="s">
        <v>27</v>
      </c>
      <c r="H83" s="40" t="str">
        <f>'FR1'!G74</f>
        <v>Grade E</v>
      </c>
      <c r="I83" s="41" t="str">
        <f>'FR1'!H74</f>
        <v>070859271</v>
      </c>
      <c r="J83" s="42" t="str">
        <f>'FR1'!I74</f>
        <v>Royal University of Phnom Penh</v>
      </c>
      <c r="K83" s="42" t="str">
        <f>'FR1'!J74</f>
        <v>Graduated</v>
      </c>
      <c r="L83" s="42" t="str">
        <f>'FR1'!K74</f>
        <v>More than 1 year</v>
      </c>
      <c r="M83" s="42" t="str">
        <f>'FR1'!L74</f>
        <v>Weekday - Afternoon ( 1:30 PM - 5:30 PM )</v>
      </c>
      <c r="N83" s="48">
        <f>'FR1'!M202</f>
        <v>0</v>
      </c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</row>
    <row r="84" spans="1:27" ht="13.2">
      <c r="A84" s="36">
        <f>'FR1'!A75</f>
        <v>45299.388508125005</v>
      </c>
      <c r="B84" s="47" t="str">
        <f>'FR1'!B75</f>
        <v>សំ រដ្ឋា</v>
      </c>
      <c r="C84" s="38" t="str">
        <f>'FR1'!C75</f>
        <v>Sam Rotha</v>
      </c>
      <c r="D84" s="39">
        <f>'FR1'!N75</f>
        <v>37923</v>
      </c>
      <c r="E84" s="40" t="str">
        <f>'FR1'!D75</f>
        <v>Female</v>
      </c>
      <c r="F84" s="40"/>
      <c r="G84" s="40" t="s">
        <v>27</v>
      </c>
      <c r="H84" s="40" t="str">
        <f>'FR1'!G75</f>
        <v>Grade A</v>
      </c>
      <c r="I84" s="41" t="str">
        <f>'FR1'!H75</f>
        <v>012475030</v>
      </c>
      <c r="J84" s="42" t="str">
        <f>'FR1'!I75</f>
        <v>Royal University of Phnom Penh</v>
      </c>
      <c r="K84" s="42" t="str">
        <f>'FR1'!J75</f>
        <v>Second Year</v>
      </c>
      <c r="L84" s="42" t="str">
        <f>'FR1'!K75</f>
        <v>More than 1 year</v>
      </c>
      <c r="M84" s="42" t="str">
        <f>'FR1'!L75</f>
        <v>Weekday - Afternoon ( 1:30 PM - 5:30 PM )</v>
      </c>
      <c r="N84" s="48">
        <f>'FR1'!M203</f>
        <v>0</v>
      </c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</row>
    <row r="85" spans="1:27" ht="13.2">
      <c r="A85" s="36">
        <f>'FR1'!A76</f>
        <v>45299.399306446758</v>
      </c>
      <c r="B85" s="47" t="str">
        <f>'FR1'!B76</f>
        <v>ប៉ាង​ ស៊ួហ៊ា</v>
      </c>
      <c r="C85" s="38" t="str">
        <f>'FR1'!C76</f>
        <v>Pang Souhea</v>
      </c>
      <c r="D85" s="39">
        <f>'FR1'!N76</f>
        <v>37026</v>
      </c>
      <c r="E85" s="40" t="str">
        <f>'FR1'!D76</f>
        <v>Female</v>
      </c>
      <c r="F85" s="40"/>
      <c r="G85" s="40" t="s">
        <v>27</v>
      </c>
      <c r="H85" s="40" t="str">
        <f>'FR1'!G76</f>
        <v>Grade Auto</v>
      </c>
      <c r="I85" s="41" t="str">
        <f>'FR1'!H76</f>
        <v>0966668655</v>
      </c>
      <c r="J85" s="42" t="str">
        <f>'FR1'!I76</f>
        <v>Royal University of Phnom Penh</v>
      </c>
      <c r="K85" s="42" t="str">
        <f>'FR1'!J76</f>
        <v>Fourth Year</v>
      </c>
      <c r="L85" s="42" t="str">
        <f>'FR1'!K76</f>
        <v>More than 1 year</v>
      </c>
      <c r="M85" s="42" t="str">
        <f>'FR1'!L76</f>
        <v>Weekday - Morning ( 8:00 AM - 12:00 PM )</v>
      </c>
      <c r="N85" s="48">
        <f>'FR1'!M204</f>
        <v>0</v>
      </c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</row>
    <row r="86" spans="1:27" ht="13.2">
      <c r="A86" s="36">
        <f>'FR1'!A77</f>
        <v>45299.604762777773</v>
      </c>
      <c r="B86" s="47" t="str">
        <f>'FR1'!B77</f>
        <v>ជឿន ទ្រីយ៉ា</v>
      </c>
      <c r="C86" s="38" t="str">
        <f>'FR1'!C77</f>
        <v xml:space="preserve">Choeurn Triya </v>
      </c>
      <c r="D86" s="39">
        <f>'FR1'!N77</f>
        <v>37403</v>
      </c>
      <c r="E86" s="40" t="str">
        <f>'FR1'!D77</f>
        <v>Female</v>
      </c>
      <c r="F86" s="40"/>
      <c r="G86" s="40" t="s">
        <v>27</v>
      </c>
      <c r="H86" s="40" t="str">
        <f>'FR1'!G77</f>
        <v>Grade Auto</v>
      </c>
      <c r="I86" s="41" t="str">
        <f>'FR1'!H77</f>
        <v>0962011756</v>
      </c>
      <c r="J86" s="42" t="str">
        <f>'FR1'!I77</f>
        <v>Royal University of Phnom Penh</v>
      </c>
      <c r="K86" s="42" t="str">
        <f>'FR1'!J77</f>
        <v>Third Year</v>
      </c>
      <c r="L86" s="42" t="str">
        <f>'FR1'!K77</f>
        <v>More than 1 year</v>
      </c>
      <c r="M86" s="42" t="str">
        <f>'FR1'!L77</f>
        <v>Weekday - Afternoon ( 1:30 PM - 5:30 PM )</v>
      </c>
      <c r="N86" s="48">
        <f>'FR1'!M205</f>
        <v>0</v>
      </c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</row>
    <row r="87" spans="1:27" ht="13.2">
      <c r="A87" s="36">
        <f>'FR1'!A78</f>
        <v>45299.824498125003</v>
      </c>
      <c r="B87" s="47" t="str">
        <f>'FR1'!B78</f>
        <v>ហុង ស្រី​នាង</v>
      </c>
      <c r="C87" s="38" t="str">
        <f>'FR1'!C78</f>
        <v>Hong Sreyneang</v>
      </c>
      <c r="D87" s="39">
        <f>'FR1'!N78</f>
        <v>37923</v>
      </c>
      <c r="E87" s="40" t="str">
        <f>'FR1'!D78</f>
        <v>Female</v>
      </c>
      <c r="F87" s="40"/>
      <c r="G87" s="40" t="s">
        <v>27</v>
      </c>
      <c r="H87" s="40" t="str">
        <f>'FR1'!G78</f>
        <v>Grade B</v>
      </c>
      <c r="I87" s="41" t="str">
        <f>'FR1'!H78</f>
        <v>093 520 619</v>
      </c>
      <c r="J87" s="42" t="str">
        <f>'FR1'!I78</f>
        <v>Royal University of Phnom Penh</v>
      </c>
      <c r="K87" s="42" t="str">
        <f>'FR1'!J78</f>
        <v>Third Year</v>
      </c>
      <c r="L87" s="42" t="str">
        <f>'FR1'!K78</f>
        <v>More than 1 year</v>
      </c>
      <c r="M87" s="42" t="str">
        <f>'FR1'!L78</f>
        <v>Weekday - Morning ( 8:00 AM - 12:00 PM )</v>
      </c>
      <c r="N87" s="48">
        <f>'FR1'!M206</f>
        <v>0</v>
      </c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</row>
    <row r="88" spans="1:27" ht="13.2">
      <c r="A88" s="36">
        <f>'FR1'!A79</f>
        <v>45299.843900659718</v>
      </c>
      <c r="B88" s="47" t="str">
        <f>'FR1'!B79</f>
        <v>ណុប តុលា</v>
      </c>
      <c r="C88" s="38" t="str">
        <f>'FR1'!C79</f>
        <v>Nob Tola</v>
      </c>
      <c r="D88" s="39">
        <f>'FR1'!N79</f>
        <v>37716</v>
      </c>
      <c r="E88" s="40" t="str">
        <f>'FR1'!D79</f>
        <v>Male</v>
      </c>
      <c r="F88" s="40"/>
      <c r="G88" s="40" t="s">
        <v>27</v>
      </c>
      <c r="H88" s="40" t="str">
        <f>'FR1'!G79</f>
        <v>Grade C</v>
      </c>
      <c r="I88" s="41" t="str">
        <f>'FR1'!H79</f>
        <v>0964612616</v>
      </c>
      <c r="J88" s="42" t="str">
        <f>'FR1'!I79</f>
        <v>Aceleda Institute of Business</v>
      </c>
      <c r="K88" s="42" t="str">
        <f>'FR1'!J79</f>
        <v>Second Year</v>
      </c>
      <c r="L88" s="42" t="str">
        <f>'FR1'!K79</f>
        <v>Less than 6 months</v>
      </c>
      <c r="M88" s="42" t="str">
        <f>'FR1'!L79</f>
        <v>Weekday - Morning ( 8:00 AM - 12:00 PM )</v>
      </c>
      <c r="N88" s="48">
        <f>'FR1'!M207</f>
        <v>0</v>
      </c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</row>
    <row r="89" spans="1:27" ht="13.2">
      <c r="A89" s="36">
        <f>'FR1'!A80</f>
        <v>45300.443754340275</v>
      </c>
      <c r="B89" s="47" t="str">
        <f>'FR1'!B80</f>
        <v>ភាព អភិរក្ស</v>
      </c>
      <c r="C89" s="38" t="str">
        <f>'FR1'!C80</f>
        <v>Pheap Apireak</v>
      </c>
      <c r="D89" s="39">
        <f>'FR1'!N80</f>
        <v>37716</v>
      </c>
      <c r="E89" s="40" t="str">
        <f>'FR1'!D80</f>
        <v>Male</v>
      </c>
      <c r="F89" s="40"/>
      <c r="G89" s="40" t="s">
        <v>27</v>
      </c>
      <c r="H89" s="40" t="str">
        <f>'FR1'!G80</f>
        <v>Grade D</v>
      </c>
      <c r="I89" s="41" t="str">
        <f>'FR1'!H80</f>
        <v>069859556</v>
      </c>
      <c r="J89" s="42" t="str">
        <f>'FR1'!I80</f>
        <v>Setec Institute</v>
      </c>
      <c r="K89" s="42" t="str">
        <f>'FR1'!J80</f>
        <v>Second Year</v>
      </c>
      <c r="L89" s="42" t="str">
        <f>'FR1'!K80</f>
        <v>More than 1 year</v>
      </c>
      <c r="M89" s="42" t="str">
        <f>'FR1'!L80</f>
        <v>Weekday - Morning ( 8:00 AM - 12:00 PM )</v>
      </c>
      <c r="N89" s="48">
        <f>'FR1'!M208</f>
        <v>0</v>
      </c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</row>
    <row r="90" spans="1:27" ht="13.2">
      <c r="A90" s="36">
        <f>'FR1'!A81</f>
        <v>45300.586199212965</v>
      </c>
      <c r="B90" s="47" t="str">
        <f>'FR1'!B81</f>
        <v>បួរ សួស្ដី</v>
      </c>
      <c r="C90" s="38" t="str">
        <f>'FR1'!C81</f>
        <v>BOUR SUORCDEY</v>
      </c>
      <c r="D90" s="39">
        <f>'FR1'!N81</f>
        <v>37386</v>
      </c>
      <c r="E90" s="40" t="str">
        <f>'FR1'!D81</f>
        <v>Male</v>
      </c>
      <c r="F90" s="40"/>
      <c r="G90" s="40" t="s">
        <v>27</v>
      </c>
      <c r="H90" s="40" t="str">
        <f>'FR1'!G81</f>
        <v>Grade Auto</v>
      </c>
      <c r="I90" s="41" t="str">
        <f>'FR1'!H81</f>
        <v>0963769248</v>
      </c>
      <c r="J90" s="42" t="str">
        <f>'FR1'!I81</f>
        <v>Royal University of Phnom Penh</v>
      </c>
      <c r="K90" s="42" t="str">
        <f>'FR1'!J81</f>
        <v>Fourth Year</v>
      </c>
      <c r="L90" s="42" t="str">
        <f>'FR1'!K81</f>
        <v>More than 1 year</v>
      </c>
      <c r="M90" s="42" t="str">
        <f>'FR1'!L81</f>
        <v>Weekday - Afternoon ( 1:30 PM - 5:30 PM )</v>
      </c>
      <c r="N90" s="48">
        <f>'FR1'!M209</f>
        <v>0</v>
      </c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</row>
    <row r="91" spans="1:27" ht="13.2">
      <c r="A91" s="36">
        <f>'FR1'!A82</f>
        <v>45301.302734583332</v>
      </c>
      <c r="B91" s="47" t="str">
        <f>'FR1'!B82</f>
        <v>មុំ រដ្ឋា</v>
      </c>
      <c r="C91" s="38" t="str">
        <f>'FR1'!C82</f>
        <v>Mom Rotha</v>
      </c>
      <c r="D91" s="39">
        <f>'FR1'!N82</f>
        <v>38333</v>
      </c>
      <c r="E91" s="40" t="str">
        <f>'FR1'!D82</f>
        <v>Female</v>
      </c>
      <c r="F91" s="40"/>
      <c r="G91" s="40" t="s">
        <v>27</v>
      </c>
      <c r="H91" s="40" t="str">
        <f>'FR1'!G82</f>
        <v>Grade C</v>
      </c>
      <c r="I91" s="41" t="str">
        <f>'FR1'!H82</f>
        <v>0883062075</v>
      </c>
      <c r="J91" s="42" t="str">
        <f>'FR1'!I82</f>
        <v>The University of Cambodia</v>
      </c>
      <c r="K91" s="42" t="str">
        <f>'FR1'!J82</f>
        <v>First Year</v>
      </c>
      <c r="L91" s="42" t="str">
        <f>'FR1'!K82</f>
        <v>Less than 3 months</v>
      </c>
      <c r="M91" s="42" t="str">
        <f>'FR1'!L82</f>
        <v>Weekday - Afternoon ( 1:30 PM - 5:30 PM )</v>
      </c>
      <c r="N91" s="48">
        <f>'FR1'!M210</f>
        <v>0</v>
      </c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</row>
    <row r="92" spans="1:27" ht="13.2">
      <c r="A92" s="36">
        <f>'FR1'!A83</f>
        <v>45301.885731655093</v>
      </c>
      <c r="B92" s="47" t="str">
        <f>'FR1'!B83</f>
        <v>សយ ស្រីតី</v>
      </c>
      <c r="C92" s="38" t="str">
        <f>'FR1'!C83</f>
        <v>SOY STEYTEY</v>
      </c>
      <c r="D92" s="39">
        <f>'FR1'!N83</f>
        <v>38385</v>
      </c>
      <c r="E92" s="40" t="str">
        <f>'FR1'!D83</f>
        <v>Female</v>
      </c>
      <c r="F92" s="40"/>
      <c r="G92" s="40" t="s">
        <v>27</v>
      </c>
      <c r="H92" s="40" t="str">
        <f>'FR1'!G83</f>
        <v>Grade D</v>
      </c>
      <c r="I92" s="41" t="str">
        <f>'FR1'!H83</f>
        <v>0962469346</v>
      </c>
      <c r="J92" s="42" t="str">
        <f>'FR1'!I83</f>
        <v>Royal University of Phnom Penh</v>
      </c>
      <c r="K92" s="42" t="str">
        <f>'FR1'!J83</f>
        <v>Third Year</v>
      </c>
      <c r="L92" s="42" t="str">
        <f>'FR1'!K83</f>
        <v>Less than 6 months</v>
      </c>
      <c r="M92" s="42" t="str">
        <f>'FR1'!L83</f>
        <v>Weekday - Afternoon ( 1:30 PM - 5:30 PM )</v>
      </c>
      <c r="N92" s="48">
        <f>'FR1'!M211</f>
        <v>0</v>
      </c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</row>
    <row r="93" spans="1:27" ht="13.2">
      <c r="A93" s="36">
        <f>'FR1'!A84</f>
        <v>45302.428951261572</v>
      </c>
      <c r="B93" s="47" t="str">
        <f>'FR1'!B84</f>
        <v>ខូ សូដានាថ</v>
      </c>
      <c r="C93" s="38" t="str">
        <f>'FR1'!C84</f>
        <v>Kho Sodaneath</v>
      </c>
      <c r="D93" s="39">
        <f>'FR1'!N84</f>
        <v>37685</v>
      </c>
      <c r="E93" s="40" t="str">
        <f>'FR1'!D84</f>
        <v>Female</v>
      </c>
      <c r="F93" s="40"/>
      <c r="G93" s="40" t="s">
        <v>27</v>
      </c>
      <c r="H93" s="40" t="str">
        <f>'FR1'!G84</f>
        <v>Grade Auto</v>
      </c>
      <c r="I93" s="41" t="str">
        <f>'FR1'!H84</f>
        <v>078658635</v>
      </c>
      <c r="J93" s="42" t="str">
        <f>'FR1'!I84</f>
        <v>Royal University of Phnom Penh</v>
      </c>
      <c r="K93" s="42" t="str">
        <f>'FR1'!J84</f>
        <v>Fourth Year</v>
      </c>
      <c r="L93" s="42" t="str">
        <f>'FR1'!K84</f>
        <v>More than 1 year</v>
      </c>
      <c r="M93" s="42" t="str">
        <f>'FR1'!L84</f>
        <v>Weekday - Morning ( 8:00 AM - 12:00 PM )</v>
      </c>
      <c r="N93" s="48">
        <f>'FR1'!M212</f>
        <v>0</v>
      </c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</row>
    <row r="94" spans="1:27" ht="13.2">
      <c r="A94" s="36">
        <f>'FR1'!A85</f>
        <v>45302.467206064815</v>
      </c>
      <c r="B94" s="47" t="str">
        <f>'FR1'!B85</f>
        <v>មុំ រស្មី</v>
      </c>
      <c r="C94" s="38" t="str">
        <f>'FR1'!C85</f>
        <v xml:space="preserve">Mom Raksmey </v>
      </c>
      <c r="D94" s="39">
        <f>'FR1'!N85</f>
        <v>38317</v>
      </c>
      <c r="E94" s="40" t="str">
        <f>'FR1'!D85</f>
        <v>Female</v>
      </c>
      <c r="F94" s="40"/>
      <c r="G94" s="40" t="s">
        <v>27</v>
      </c>
      <c r="H94" s="40" t="str">
        <f>'FR1'!G85</f>
        <v>Grade C</v>
      </c>
      <c r="I94" s="41" t="str">
        <f>'FR1'!H85</f>
        <v>081438933</v>
      </c>
      <c r="J94" s="42" t="str">
        <f>'FR1'!I85</f>
        <v>The University of Cambodia</v>
      </c>
      <c r="K94" s="42" t="str">
        <f>'FR1'!J85</f>
        <v>First Year</v>
      </c>
      <c r="L94" s="42" t="str">
        <f>'FR1'!K85</f>
        <v>Less than 3 months</v>
      </c>
      <c r="M94" s="42" t="str">
        <f>'FR1'!L85</f>
        <v>Weekday - Afternoon ( 1:30 PM - 5:30 PM )</v>
      </c>
      <c r="N94" s="48">
        <f>'FR1'!M213</f>
        <v>0</v>
      </c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</row>
    <row r="95" spans="1:27" ht="13.2">
      <c r="A95" s="36">
        <f>'FR1'!A86</f>
        <v>45302.631472245368</v>
      </c>
      <c r="B95" s="47" t="str">
        <f>'FR1'!B86</f>
        <v>យុយ​ បញ្ញារាជ្យ</v>
      </c>
      <c r="C95" s="38" t="str">
        <f>'FR1'!C86</f>
        <v>Yuy Panhareach</v>
      </c>
      <c r="D95" s="39">
        <f>'FR1'!N86</f>
        <v>36687</v>
      </c>
      <c r="E95" s="40" t="str">
        <f>'FR1'!D86</f>
        <v>Male</v>
      </c>
      <c r="F95" s="40"/>
      <c r="G95" s="40" t="s">
        <v>27</v>
      </c>
      <c r="H95" s="40" t="str">
        <f>'FR1'!G86</f>
        <v>Grade Auto</v>
      </c>
      <c r="I95" s="41" t="str">
        <f>'FR1'!H86</f>
        <v>011507370</v>
      </c>
      <c r="J95" s="42" t="str">
        <f>'FR1'!I86</f>
        <v>Royal University of Phnom Penh</v>
      </c>
      <c r="K95" s="42" t="str">
        <f>'FR1'!J86</f>
        <v>Fourth Year</v>
      </c>
      <c r="L95" s="42" t="str">
        <f>'FR1'!K86</f>
        <v>More than 1 year</v>
      </c>
      <c r="M95" s="42" t="str">
        <f>'FR1'!L86</f>
        <v>Weekday - Afternoon ( 1:30 PM - 5:30 PM )</v>
      </c>
      <c r="N95" s="48">
        <f>'FR1'!M214</f>
        <v>0</v>
      </c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</row>
    <row r="96" spans="1:27" ht="13.2" hidden="1">
      <c r="A96" s="36">
        <f>'FR1'!A87</f>
        <v>45302.644598020837</v>
      </c>
      <c r="B96" s="47" t="str">
        <f>'FR1'!B87</f>
        <v>ទូច ម៉េងហាក់</v>
      </c>
      <c r="C96" s="38" t="str">
        <f>'FR1'!C87</f>
        <v>TOUCH MENGHAK</v>
      </c>
      <c r="D96" s="39">
        <f>'FR1'!N87</f>
        <v>38478</v>
      </c>
      <c r="E96" s="40" t="str">
        <f>'FR1'!D87</f>
        <v>Male</v>
      </c>
      <c r="F96" s="40"/>
      <c r="G96" s="64" t="s">
        <v>37</v>
      </c>
      <c r="H96" s="40" t="str">
        <f>'FR1'!G87</f>
        <v>Grade C</v>
      </c>
      <c r="I96" s="41" t="str">
        <f>'FR1'!H87</f>
        <v>081894024</v>
      </c>
      <c r="J96" s="42" t="str">
        <f>'FR1'!I87</f>
        <v>Belti International University</v>
      </c>
      <c r="K96" s="42" t="str">
        <f>'FR1'!J87</f>
        <v>First Year</v>
      </c>
      <c r="L96" s="42" t="str">
        <f>'FR1'!K87</f>
        <v>Less than 6 months</v>
      </c>
      <c r="M96" s="42" t="str">
        <f>'FR1'!L87</f>
        <v>Weekday - Afternoon ( 1:30 PM - 5:30 PM )</v>
      </c>
      <c r="N96" s="48">
        <f>'FR1'!M215</f>
        <v>0</v>
      </c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</row>
    <row r="97" spans="1:27" ht="13.2">
      <c r="A97" s="36">
        <f>'FR1'!A88</f>
        <v>45302.763689236112</v>
      </c>
      <c r="B97" s="47" t="str">
        <f>'FR1'!B88</f>
        <v>យុទ្ធគង់សុយ៉ា</v>
      </c>
      <c r="C97" s="38" t="str">
        <f>'FR1'!C88</f>
        <v xml:space="preserve">Youth kongsoya </v>
      </c>
      <c r="D97" s="39">
        <f>'FR1'!N88</f>
        <v>38330</v>
      </c>
      <c r="E97" s="40" t="str">
        <f>'FR1'!D88</f>
        <v>Male</v>
      </c>
      <c r="F97" s="40"/>
      <c r="G97" s="40" t="s">
        <v>27</v>
      </c>
      <c r="H97" s="40" t="str">
        <f>'FR1'!G88</f>
        <v>Grade E</v>
      </c>
      <c r="I97" s="41" t="str">
        <f>'FR1'!H88</f>
        <v>069224384(@YT kongsoya)</v>
      </c>
      <c r="J97" s="42" t="str">
        <f>'FR1'!I88</f>
        <v>The University of Cambodia</v>
      </c>
      <c r="K97" s="42" t="str">
        <f>'FR1'!J88</f>
        <v>Second Year</v>
      </c>
      <c r="L97" s="42" t="str">
        <f>'FR1'!K88</f>
        <v>More than 1 year</v>
      </c>
      <c r="M97" s="42" t="str">
        <f>'FR1'!L88</f>
        <v>Weekday - Morning ( 8:00 AM - 12:00 PM )</v>
      </c>
      <c r="N97" s="48">
        <f>'FR1'!M216</f>
        <v>0</v>
      </c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</row>
    <row r="98" spans="1:27" ht="13.2">
      <c r="A98" s="36">
        <f>'FR1'!A89</f>
        <v>45302.788287106479</v>
      </c>
      <c r="B98" s="47" t="str">
        <f>'FR1'!B89</f>
        <v>អុល​ ដារ៉ា​</v>
      </c>
      <c r="C98" s="38" t="str">
        <f>'FR1'!C89</f>
        <v xml:space="preserve">OL DARA </v>
      </c>
      <c r="D98" s="39">
        <f>'FR1'!N89</f>
        <v>36661</v>
      </c>
      <c r="E98" s="40" t="str">
        <f>'FR1'!D89</f>
        <v>Male</v>
      </c>
      <c r="F98" s="40"/>
      <c r="G98" s="40" t="s">
        <v>27</v>
      </c>
      <c r="H98" s="40" t="str">
        <f>'FR1'!G89</f>
        <v>Grade E</v>
      </c>
      <c r="I98" s="41" t="str">
        <f>'FR1'!H89</f>
        <v>089298488</v>
      </c>
      <c r="J98" s="42" t="str">
        <f>'FR1'!I89</f>
        <v>Setec Institute</v>
      </c>
      <c r="K98" s="42" t="str">
        <f>'FR1'!J89</f>
        <v>Second Year</v>
      </c>
      <c r="L98" s="42" t="str">
        <f>'FR1'!K89</f>
        <v>More than 1 year</v>
      </c>
      <c r="M98" s="42" t="str">
        <f>'FR1'!L89</f>
        <v>Weekday - Afternoon ( 1:30 PM - 5:30 PM )</v>
      </c>
      <c r="N98" s="48">
        <f>'FR1'!M217</f>
        <v>0</v>
      </c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</row>
    <row r="99" spans="1:27" ht="13.2">
      <c r="A99" s="36">
        <f>'FR1'!A90</f>
        <v>45302.87044017361</v>
      </c>
      <c r="B99" s="47" t="str">
        <f>'FR1'!B90</f>
        <v>ម៉ក់ រក្សា</v>
      </c>
      <c r="C99" s="38" t="str">
        <f>'FR1'!C90</f>
        <v>MORK RAKSA</v>
      </c>
      <c r="D99" s="39">
        <f>'FR1'!N90</f>
        <v>38110</v>
      </c>
      <c r="E99" s="40" t="str">
        <f>'FR1'!D90</f>
        <v>Male</v>
      </c>
      <c r="F99" s="40"/>
      <c r="G99" s="40" t="s">
        <v>27</v>
      </c>
      <c r="H99" s="40" t="str">
        <f>'FR1'!G90</f>
        <v>Grade E</v>
      </c>
      <c r="I99" s="41" t="str">
        <f>'FR1'!H90</f>
        <v>061460062</v>
      </c>
      <c r="J99" s="42" t="str">
        <f>'FR1'!I90</f>
        <v>Royal University of Phnom Penh</v>
      </c>
      <c r="K99" s="42" t="str">
        <f>'FR1'!J90</f>
        <v>Third Year</v>
      </c>
      <c r="L99" s="42" t="str">
        <f>'FR1'!K90</f>
        <v>More than 1 year</v>
      </c>
      <c r="M99" s="42" t="str">
        <f>'FR1'!L90</f>
        <v>Weekday - Morning ( 8:00 AM - 12:00 PM )</v>
      </c>
      <c r="N99" s="48">
        <f>'FR1'!M218</f>
        <v>0</v>
      </c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</row>
    <row r="100" spans="1:27" ht="13.2">
      <c r="A100" s="36">
        <f>'FR1'!A91</f>
        <v>45302.892587523151</v>
      </c>
      <c r="B100" s="47" t="str">
        <f>'FR1'!B91</f>
        <v>កែវ រតនា</v>
      </c>
      <c r="C100" s="38" t="str">
        <f>'FR1'!C91</f>
        <v xml:space="preserve">Keo Ratana </v>
      </c>
      <c r="D100" s="39">
        <f>'FR1'!N91</f>
        <v>38455</v>
      </c>
      <c r="E100" s="40" t="str">
        <f>'FR1'!D91</f>
        <v>Female</v>
      </c>
      <c r="F100" s="40"/>
      <c r="G100" s="40" t="s">
        <v>27</v>
      </c>
      <c r="H100" s="40" t="str">
        <f>'FR1'!G91</f>
        <v>Grade C</v>
      </c>
      <c r="I100" s="41" t="str">
        <f>'FR1'!H91</f>
        <v>0714428387</v>
      </c>
      <c r="J100" s="42" t="str">
        <f>'FR1'!I91</f>
        <v>Royal University of Phnom Penh</v>
      </c>
      <c r="K100" s="42" t="str">
        <f>'FR1'!J91</f>
        <v>Third Year</v>
      </c>
      <c r="L100" s="42" t="str">
        <f>'FR1'!K91</f>
        <v>More than 1 year</v>
      </c>
      <c r="M100" s="42" t="str">
        <f>'FR1'!L91</f>
        <v>Weekday - Morning ( 8:00 AM - 12:00 PM )</v>
      </c>
      <c r="N100" s="48">
        <f>'FR1'!M219</f>
        <v>0</v>
      </c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</row>
    <row r="101" spans="1:27" ht="13.2">
      <c r="A101" s="36">
        <f>'FR1'!A92</f>
        <v>45303.340228402776</v>
      </c>
      <c r="B101" s="47" t="str">
        <f>'FR1'!B92</f>
        <v>ឡេង សុភត្រា</v>
      </c>
      <c r="C101" s="38" t="str">
        <f>'FR1'!C92</f>
        <v>Leng Sopheaktra</v>
      </c>
      <c r="D101" s="39">
        <f>'FR1'!N92</f>
        <v>38014</v>
      </c>
      <c r="E101" s="40" t="str">
        <f>'FR1'!D92</f>
        <v>Male</v>
      </c>
      <c r="F101" s="40"/>
      <c r="G101" s="40" t="s">
        <v>27</v>
      </c>
      <c r="H101" s="40" t="str">
        <f>'FR1'!G92</f>
        <v>Grade Auto</v>
      </c>
      <c r="I101" s="41" t="str">
        <f>'FR1'!H92</f>
        <v>0969003479</v>
      </c>
      <c r="J101" s="42" t="str">
        <f>'FR1'!I92</f>
        <v>Royal University of Phnom Penh</v>
      </c>
      <c r="K101" s="42" t="str">
        <f>'FR1'!J92</f>
        <v>Fourth Year</v>
      </c>
      <c r="L101" s="42" t="str">
        <f>'FR1'!K92</f>
        <v>More than 1 year</v>
      </c>
      <c r="M101" s="42" t="str">
        <f>'FR1'!L92</f>
        <v>Weekday - Afternoon ( 1:30 PM - 5:30 PM )</v>
      </c>
      <c r="N101" s="48">
        <f>'FR1'!M220</f>
        <v>0</v>
      </c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</row>
    <row r="102" spans="1:27" ht="13.2">
      <c r="A102" s="36">
        <f>'FR1'!A93</f>
        <v>45303.39374579861</v>
      </c>
      <c r="B102" s="47" t="str">
        <f>'FR1'!B93</f>
        <v>ជឹម សៃណា</v>
      </c>
      <c r="C102" s="38" t="str">
        <f>'FR1'!C93</f>
        <v>Chim Saina</v>
      </c>
      <c r="D102" s="39">
        <f>'FR1'!N93</f>
        <v>37824</v>
      </c>
      <c r="E102" s="40" t="str">
        <f>'FR1'!D93</f>
        <v>Female</v>
      </c>
      <c r="F102" s="40"/>
      <c r="G102" s="40" t="s">
        <v>27</v>
      </c>
      <c r="H102" s="40" t="str">
        <f>'FR1'!G93</f>
        <v>Grade E</v>
      </c>
      <c r="I102" s="41" t="str">
        <f>'FR1'!H93</f>
        <v>0967024271</v>
      </c>
      <c r="J102" s="42" t="str">
        <f>'FR1'!I93</f>
        <v>Asia Euro University</v>
      </c>
      <c r="K102" s="42" t="str">
        <f>'FR1'!J93</f>
        <v>Third Year</v>
      </c>
      <c r="L102" s="42" t="str">
        <f>'FR1'!K93</f>
        <v>Less than 6 months</v>
      </c>
      <c r="M102" s="42" t="str">
        <f>'FR1'!L93</f>
        <v>Weekday - Afternoon ( 1:30 PM - 5:30 PM )</v>
      </c>
      <c r="N102" s="48">
        <f>'FR1'!M221</f>
        <v>0</v>
      </c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</row>
    <row r="103" spans="1:27" ht="13.2">
      <c r="A103" s="36">
        <f>'FR1'!A94</f>
        <v>45303.466490312501</v>
      </c>
      <c r="B103" s="47" t="str">
        <f>'FR1'!B94</f>
        <v>មឺន​ សុម៉លី</v>
      </c>
      <c r="C103" s="38" t="str">
        <f>'FR1'!C94</f>
        <v>Meun Somaly</v>
      </c>
      <c r="D103" s="39">
        <f>'FR1'!N94</f>
        <v>37701</v>
      </c>
      <c r="E103" s="40" t="str">
        <f>'FR1'!D94</f>
        <v>Female</v>
      </c>
      <c r="F103" s="40"/>
      <c r="G103" s="40" t="s">
        <v>27</v>
      </c>
      <c r="H103" s="40" t="str">
        <f>'FR1'!G94</f>
        <v>Grade D</v>
      </c>
      <c r="I103" s="41" t="str">
        <f>'FR1'!H94</f>
        <v>010807382</v>
      </c>
      <c r="J103" s="42" t="str">
        <f>'FR1'!I94</f>
        <v>Royal University of Phnom Penh</v>
      </c>
      <c r="K103" s="42" t="str">
        <f>'FR1'!J94</f>
        <v>Third Year</v>
      </c>
      <c r="L103" s="42" t="str">
        <f>'FR1'!K94</f>
        <v>More than 1 year</v>
      </c>
      <c r="M103" s="42" t="str">
        <f>'FR1'!L94</f>
        <v>Weekday - Afternoon ( 1:30 PM - 5:30 PM )</v>
      </c>
      <c r="N103" s="48">
        <f>'FR1'!M222</f>
        <v>0</v>
      </c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</row>
    <row r="104" spans="1:27" ht="13.2">
      <c r="A104" s="36">
        <f>'FR1'!A95</f>
        <v>45303.502776666668</v>
      </c>
      <c r="B104" s="47" t="str">
        <f>'FR1'!B95</f>
        <v>ប៉ុន​ ច័ន្ទណារិទ្ធិ</v>
      </c>
      <c r="C104" s="38" t="str">
        <f>'FR1'!C95</f>
        <v>PON CHANNARITH</v>
      </c>
      <c r="D104" s="39">
        <f>'FR1'!N95</f>
        <v>38159</v>
      </c>
      <c r="E104" s="40" t="str">
        <f>'FR1'!D95</f>
        <v>Male</v>
      </c>
      <c r="F104" s="40"/>
      <c r="G104" s="40" t="s">
        <v>27</v>
      </c>
      <c r="H104" s="40" t="str">
        <f>'FR1'!G95</f>
        <v>Grade C</v>
      </c>
      <c r="I104" s="41" t="str">
        <f>'FR1'!H95</f>
        <v>098232478</v>
      </c>
      <c r="J104" s="42" t="str">
        <f>'FR1'!I95</f>
        <v>Royal University of Phnom Penh</v>
      </c>
      <c r="K104" s="42" t="str">
        <f>'FR1'!J95</f>
        <v>Second Year</v>
      </c>
      <c r="L104" s="42" t="str">
        <f>'FR1'!K95</f>
        <v>Less than 12 months</v>
      </c>
      <c r="M104" s="42" t="str">
        <f>'FR1'!L95</f>
        <v>Weekday - Morning ( 8:00 AM - 12:00 PM )</v>
      </c>
      <c r="N104" s="48">
        <f>'FR1'!M223</f>
        <v>0</v>
      </c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</row>
    <row r="105" spans="1:27" ht="13.2">
      <c r="A105" s="36">
        <f>'FR1'!A96</f>
        <v>45304.71483305555</v>
      </c>
      <c r="B105" s="47" t="str">
        <f>'FR1'!B96</f>
        <v>ហ៊ន់ កញ្ញា</v>
      </c>
      <c r="C105" s="38" t="str">
        <f>'FR1'!C96</f>
        <v>Huon Kanha</v>
      </c>
      <c r="D105" s="39">
        <f>'FR1'!N96</f>
        <v>37261</v>
      </c>
      <c r="E105" s="40" t="str">
        <f>'FR1'!D96</f>
        <v>Female</v>
      </c>
      <c r="F105" s="40"/>
      <c r="G105" s="40" t="s">
        <v>27</v>
      </c>
      <c r="H105" s="40" t="str">
        <f>'FR1'!G96</f>
        <v>Grade E</v>
      </c>
      <c r="I105" s="41" t="str">
        <f>'FR1'!H96</f>
        <v>096 9197 163</v>
      </c>
      <c r="J105" s="42" t="str">
        <f>'FR1'!I96</f>
        <v>Belti International University</v>
      </c>
      <c r="K105" s="42" t="str">
        <f>'FR1'!J96</f>
        <v>Second Year</v>
      </c>
      <c r="L105" s="42" t="str">
        <f>'FR1'!K96</f>
        <v>More than 1 year</v>
      </c>
      <c r="M105" s="42" t="str">
        <f>'FR1'!L96</f>
        <v>Weekday - Morning ( 8:00 AM - 12:00 PM )</v>
      </c>
      <c r="N105" s="48">
        <f>'FR1'!M224</f>
        <v>0</v>
      </c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</row>
    <row r="106" spans="1:27" ht="13.2">
      <c r="A106" s="36">
        <f>'FR1'!A97</f>
        <v>45304.945196516201</v>
      </c>
      <c r="B106" s="47" t="str">
        <f>'FR1'!B97</f>
        <v>ស៊ូ ផល្លីន</v>
      </c>
      <c r="C106" s="38" t="str">
        <f>'FR1'!C97</f>
        <v>Sou Phallin</v>
      </c>
      <c r="D106" s="39">
        <f>'FR1'!N97</f>
        <v>37359</v>
      </c>
      <c r="E106" s="40" t="str">
        <f>'FR1'!D97</f>
        <v>Female</v>
      </c>
      <c r="F106" s="40"/>
      <c r="G106" s="40" t="s">
        <v>27</v>
      </c>
      <c r="H106" s="40" t="str">
        <f>'FR1'!G97</f>
        <v>Grade Auto</v>
      </c>
      <c r="I106" s="41" t="str">
        <f>'FR1'!H97</f>
        <v>0964388836</v>
      </c>
      <c r="J106" s="42" t="str">
        <f>'FR1'!I97</f>
        <v>Setec Institute</v>
      </c>
      <c r="K106" s="42" t="str">
        <f>'FR1'!J97</f>
        <v>Third Year</v>
      </c>
      <c r="L106" s="42" t="str">
        <f>'FR1'!K97</f>
        <v>Less than 3 months</v>
      </c>
      <c r="M106" s="42" t="str">
        <f>'FR1'!L97</f>
        <v>Weekday - Morning ( 8:00 AM - 12:00 PM )</v>
      </c>
      <c r="N106" s="48">
        <f>'FR1'!M225</f>
        <v>0</v>
      </c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</row>
    <row r="107" spans="1:27" ht="13.2" hidden="1">
      <c r="A107" s="36">
        <f>'FR1'!A99</f>
        <v>45306.027246875004</v>
      </c>
      <c r="B107" s="47" t="str">
        <f>'FR1'!B99</f>
        <v>អ៊ែល ណាហ្វី</v>
      </c>
      <c r="C107" s="38" t="str">
        <f>'FR1'!C99</f>
        <v>EL NAFI</v>
      </c>
      <c r="D107" s="39">
        <f>'FR1'!N99</f>
        <v>37546</v>
      </c>
      <c r="E107" s="40" t="str">
        <f>'FR1'!D99</f>
        <v>Male</v>
      </c>
      <c r="F107" s="40"/>
      <c r="G107" s="64" t="s">
        <v>37</v>
      </c>
      <c r="H107" s="40" t="str">
        <f>'FR1'!G99</f>
        <v>F</v>
      </c>
      <c r="I107" s="53" t="str">
        <f>'FR1'!H99</f>
        <v>081502365</v>
      </c>
      <c r="J107" s="42" t="str">
        <f>'FR1'!I99</f>
        <v>Phnom Penh International University</v>
      </c>
      <c r="K107" s="42" t="str">
        <f>'FR1'!J99</f>
        <v>Second Year</v>
      </c>
      <c r="L107" s="42" t="str">
        <f>'FR1'!K99</f>
        <v>Less than 12 months</v>
      </c>
      <c r="M107" s="42" t="str">
        <f>'FR1'!L99</f>
        <v>Weekday - Afternoon ( 1:30 PM - 5:30 PM )</v>
      </c>
      <c r="N107" s="48">
        <f>'FR1'!M227</f>
        <v>0</v>
      </c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</row>
    <row r="108" spans="1:27" ht="13.2">
      <c r="A108" s="36">
        <f>'FR1'!A102</f>
        <v>45306.677605567129</v>
      </c>
      <c r="B108" s="47" t="str">
        <f>'FR1'!B102</f>
        <v>លឿង លីណា</v>
      </c>
      <c r="C108" s="38" t="str">
        <f>'FR1'!C102</f>
        <v>លឿង លីណា</v>
      </c>
      <c r="D108" s="39">
        <f>'FR1'!N102</f>
        <v>38053</v>
      </c>
      <c r="E108" s="40" t="str">
        <f>'FR1'!D102</f>
        <v>Male</v>
      </c>
      <c r="F108" s="40"/>
      <c r="G108" s="40" t="s">
        <v>27</v>
      </c>
      <c r="H108" s="40" t="str">
        <f>'FR1'!G102</f>
        <v>Grade E</v>
      </c>
      <c r="I108" s="41" t="str">
        <f>'FR1'!H102</f>
        <v>0964538628</v>
      </c>
      <c r="J108" s="42" t="str">
        <f>'FR1'!I102</f>
        <v>Royal University of Phnom Penh</v>
      </c>
      <c r="K108" s="42" t="str">
        <f>'FR1'!J102</f>
        <v>Third Year</v>
      </c>
      <c r="L108" s="42" t="str">
        <f>'FR1'!K102</f>
        <v xml:space="preserve">1 months </v>
      </c>
      <c r="M108" s="42" t="str">
        <f>'FR1'!L102</f>
        <v>Weekday - Morning ( 8:00 AM - 12:00 PM )</v>
      </c>
      <c r="N108" s="48">
        <f>'FR1'!M230</f>
        <v>0</v>
      </c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</row>
    <row r="109" spans="1:27" ht="13.2" hidden="1">
      <c r="A109" s="36">
        <f>'FR1'!A103</f>
        <v>45306.757957499998</v>
      </c>
      <c r="B109" s="47" t="str">
        <f>'FR1'!B103</f>
        <v>ឈុន បញ្ញា</v>
      </c>
      <c r="C109" s="38" t="str">
        <f>'FR1'!C103</f>
        <v>Chhun Panha</v>
      </c>
      <c r="D109" s="39">
        <f>'FR1'!N103</f>
        <v>38371</v>
      </c>
      <c r="E109" s="40" t="str">
        <f>'FR1'!D103</f>
        <v>Male</v>
      </c>
      <c r="F109" s="40"/>
      <c r="G109" s="64" t="s">
        <v>37</v>
      </c>
      <c r="H109" s="40" t="str">
        <f>'FR1'!G103</f>
        <v>Grade D</v>
      </c>
      <c r="I109" s="41" t="str">
        <f>'FR1'!H103</f>
        <v>0717430515</v>
      </c>
      <c r="J109" s="42" t="str">
        <f>'FR1'!I103</f>
        <v>Norton University</v>
      </c>
      <c r="K109" s="42" t="str">
        <f>'FR1'!J103</f>
        <v>Second Year</v>
      </c>
      <c r="L109" s="42" t="str">
        <f>'FR1'!K103</f>
        <v>Less than 6 months</v>
      </c>
      <c r="M109" s="42" t="str">
        <f>'FR1'!L103</f>
        <v>Weekday - Afternoon ( 1:30 PM - 5:30 PM )</v>
      </c>
      <c r="N109" s="48">
        <f>'FR1'!M231</f>
        <v>0</v>
      </c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</row>
    <row r="110" spans="1:27" ht="13.2" hidden="1">
      <c r="A110" s="36">
        <f>'FR1'!A104</f>
        <v>45306.9468809838</v>
      </c>
      <c r="B110" s="47" t="str">
        <f>'FR1'!B104</f>
        <v>ធិន ស៊ីវធាន</v>
      </c>
      <c r="C110" s="38" t="str">
        <f>'FR1'!C104</f>
        <v>THEN SIVTHEAN</v>
      </c>
      <c r="D110" s="39">
        <f>'FR1'!N104</f>
        <v>38287</v>
      </c>
      <c r="E110" s="40" t="str">
        <f>'FR1'!D104</f>
        <v>Female</v>
      </c>
      <c r="F110" s="40"/>
      <c r="G110" s="54" t="s">
        <v>39</v>
      </c>
      <c r="H110" s="40" t="str">
        <f>'FR1'!G104</f>
        <v>Grade B</v>
      </c>
      <c r="I110" s="41" t="str">
        <f>'FR1'!H104</f>
        <v>017266864(@SivtheanV)</v>
      </c>
      <c r="J110" s="42" t="str">
        <f>'FR1'!I104</f>
        <v>Royal University of Phnom Penh</v>
      </c>
      <c r="K110" s="42" t="str">
        <f>'FR1'!J104</f>
        <v>Second Year</v>
      </c>
      <c r="L110" s="42" t="str">
        <f>'FR1'!K104</f>
        <v>More than 1 year</v>
      </c>
      <c r="M110" s="42" t="str">
        <f>'FR1'!L104</f>
        <v>Weekday - Morning ( 8:00 AM - 12:00 PM )</v>
      </c>
      <c r="N110" s="48">
        <f>'FR1'!M232</f>
        <v>0</v>
      </c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</row>
    <row r="111" spans="1:27" ht="13.2" hidden="1">
      <c r="A111" s="26">
        <f>'FR1'!A105</f>
        <v>45307.912515358796</v>
      </c>
      <c r="B111" s="46" t="str">
        <f>'FR1'!B105</f>
        <v>សួន បញ្ញា</v>
      </c>
      <c r="C111" s="28" t="str">
        <f>'FR1'!C105</f>
        <v>SUON PANHA</v>
      </c>
      <c r="D111" s="29">
        <f>'FR1'!N105</f>
        <v>37509</v>
      </c>
      <c r="E111" s="30" t="str">
        <f>'FR1'!D105</f>
        <v>Male</v>
      </c>
      <c r="F111" s="30"/>
      <c r="G111" s="30" t="s">
        <v>35</v>
      </c>
      <c r="H111" s="30" t="str">
        <f>'FR1'!G105</f>
        <v>Grade Auto</v>
      </c>
      <c r="I111" s="32" t="str">
        <f>'FR1'!H105</f>
        <v>017859098</v>
      </c>
      <c r="J111" s="33" t="str">
        <f>'FR1'!I105</f>
        <v>Royal University of Phnom Penh</v>
      </c>
      <c r="K111" s="33" t="str">
        <f>'FR1'!J105</f>
        <v>Fourth Year</v>
      </c>
      <c r="L111" s="33" t="str">
        <f>'FR1'!K105</f>
        <v>3 years</v>
      </c>
      <c r="M111" s="33" t="str">
        <f>'FR1'!L105</f>
        <v>Weekday - Afternoon ( 1:30 PM - 5:30 PM )</v>
      </c>
      <c r="N111" s="49">
        <f>'FR1'!M233</f>
        <v>0</v>
      </c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</row>
    <row r="112" spans="1:27" ht="13.2">
      <c r="A112" s="36">
        <f>'FR1'!A106</f>
        <v>45308.179584502315</v>
      </c>
      <c r="B112" s="47" t="str">
        <f>'FR1'!B106</f>
        <v>សៀន ស៊ុនលី</v>
      </c>
      <c r="C112" s="38" t="str">
        <f>'FR1'!C106</f>
        <v>Sean sunly</v>
      </c>
      <c r="D112" s="39">
        <f>'FR1'!N106</f>
        <v>37836</v>
      </c>
      <c r="E112" s="40" t="str">
        <f>'FR1'!D106</f>
        <v>Male</v>
      </c>
      <c r="F112" s="40"/>
      <c r="G112" s="40" t="s">
        <v>27</v>
      </c>
      <c r="H112" s="40" t="str">
        <f>'FR1'!G106</f>
        <v>Grade D</v>
      </c>
      <c r="I112" s="41" t="str">
        <f>'FR1'!H106</f>
        <v>0967621922</v>
      </c>
      <c r="J112" s="42" t="str">
        <f>'FR1'!I106</f>
        <v>Royal University of Phnom Penh</v>
      </c>
      <c r="K112" s="42" t="str">
        <f>'FR1'!J106</f>
        <v>Third Year</v>
      </c>
      <c r="L112" s="42" t="str">
        <f>'FR1'!K106</f>
        <v>Less than 6 months</v>
      </c>
      <c r="M112" s="42" t="str">
        <f>'FR1'!L106</f>
        <v>Weekday - Morning ( 8:00 AM - 12:00 PM )</v>
      </c>
      <c r="N112" s="48">
        <f>'FR1'!M234</f>
        <v>0</v>
      </c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</row>
    <row r="113" spans="1:27" ht="13.2">
      <c r="A113" s="36">
        <f>'FR1'!A107</f>
        <v>45308.407451041669</v>
      </c>
      <c r="B113" s="47" t="str">
        <f>'FR1'!B107</f>
        <v>ជុំ វេហា</v>
      </c>
      <c r="C113" s="38" t="str">
        <f>'FR1'!C107</f>
        <v>Chum Veha</v>
      </c>
      <c r="D113" s="39">
        <f>'FR1'!N107</f>
        <v>36833</v>
      </c>
      <c r="E113" s="40" t="str">
        <f>'FR1'!D107</f>
        <v>Male</v>
      </c>
      <c r="F113" s="40"/>
      <c r="G113" s="40" t="s">
        <v>27</v>
      </c>
      <c r="H113" s="40" t="str">
        <f>'FR1'!G107</f>
        <v>Grade E</v>
      </c>
      <c r="I113" s="41" t="str">
        <f>'FR1'!H107</f>
        <v>0969752426</v>
      </c>
      <c r="J113" s="42" t="str">
        <f>'FR1'!I107</f>
        <v>Build Bright University</v>
      </c>
      <c r="K113" s="42" t="str">
        <f>'FR1'!J107</f>
        <v>Third Year</v>
      </c>
      <c r="L113" s="42" t="str">
        <f>'FR1'!K107</f>
        <v>Less than 6 months</v>
      </c>
      <c r="M113" s="42" t="str">
        <f>'FR1'!L107</f>
        <v>Weekday - Morning ( 8:00 AM - 12:00 PM )</v>
      </c>
      <c r="N113" s="48">
        <f>'FR1'!M235</f>
        <v>0</v>
      </c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</row>
    <row r="114" spans="1:27" ht="13.2" hidden="1">
      <c r="A114" s="26">
        <f>'FR1'!A108</f>
        <v>45308.746670868059</v>
      </c>
      <c r="B114" s="46" t="str">
        <f>'FR1'!B108</f>
        <v>សៀម រ៉ា​</v>
      </c>
      <c r="C114" s="28" t="str">
        <f>'FR1'!C108</f>
        <v>Sim Ra</v>
      </c>
      <c r="D114" s="29">
        <f>'FR1'!N108</f>
        <v>37904</v>
      </c>
      <c r="E114" s="30" t="str">
        <f>'FR1'!D108</f>
        <v>Male</v>
      </c>
      <c r="F114" s="30"/>
      <c r="G114" s="30" t="s">
        <v>35</v>
      </c>
      <c r="H114" s="30" t="str">
        <f>'FR1'!G108</f>
        <v>F</v>
      </c>
      <c r="I114" s="32">
        <f>'FR1'!H108</f>
        <v>965574409</v>
      </c>
      <c r="J114" s="33" t="str">
        <f>'FR1'!I108</f>
        <v>Build Bright University</v>
      </c>
      <c r="K114" s="33">
        <f>'FR1'!J108</f>
        <v>3</v>
      </c>
      <c r="L114" s="33" t="str">
        <f>'FR1'!K108</f>
        <v>Less than 6 months</v>
      </c>
      <c r="M114" s="33" t="str">
        <f>'FR1'!L108</f>
        <v>Weekday - Morning ( 8:00 AM - 12:00 PM )</v>
      </c>
      <c r="N114" s="49">
        <f>'FR1'!M236</f>
        <v>0</v>
      </c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</row>
    <row r="115" spans="1:27" ht="13.2">
      <c r="A115" s="36">
        <f>'FR1'!A109</f>
        <v>45308.775610613426</v>
      </c>
      <c r="B115" s="47" t="str">
        <f>'FR1'!B109</f>
        <v>រេត សារៈនរិន្ទ</v>
      </c>
      <c r="C115" s="38" t="str">
        <f>'FR1'!C109</f>
        <v>Reth Saraknorin</v>
      </c>
      <c r="D115" s="39">
        <f>'FR1'!N109</f>
        <v>38118</v>
      </c>
      <c r="E115" s="40" t="str">
        <f>'FR1'!D109</f>
        <v>Male</v>
      </c>
      <c r="F115" s="40"/>
      <c r="G115" s="40" t="s">
        <v>27</v>
      </c>
      <c r="H115" s="40" t="str">
        <f>'FR1'!G109</f>
        <v>Grade C</v>
      </c>
      <c r="I115" s="41" t="str">
        <f>'FR1'!H109</f>
        <v>095778324</v>
      </c>
      <c r="J115" s="42" t="str">
        <f>'FR1'!I109</f>
        <v>National University of Management</v>
      </c>
      <c r="K115" s="42" t="str">
        <f>'FR1'!J109</f>
        <v>Third Year</v>
      </c>
      <c r="L115" s="42" t="str">
        <f>'FR1'!K109</f>
        <v>More than 1 year</v>
      </c>
      <c r="M115" s="42" t="str">
        <f>'FR1'!L109</f>
        <v>Weekday - Afternoon ( 1:30 PM - 5:30 PM )</v>
      </c>
      <c r="N115" s="48">
        <f>'FR1'!M237</f>
        <v>0</v>
      </c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</row>
    <row r="116" spans="1:27" ht="13.2">
      <c r="A116" s="36">
        <f>'FR1'!A110</f>
        <v>45308.873327476853</v>
      </c>
      <c r="B116" s="47" t="str">
        <f>'FR1'!B110</f>
        <v>បឹន ធិ</v>
      </c>
      <c r="C116" s="38" t="str">
        <f>'FR1'!C110</f>
        <v>BOEN THI</v>
      </c>
      <c r="D116" s="39">
        <f>'FR1'!N110</f>
        <v>37263</v>
      </c>
      <c r="E116" s="40" t="str">
        <f>'FR1'!D110</f>
        <v>Female</v>
      </c>
      <c r="F116" s="40"/>
      <c r="G116" s="40" t="s">
        <v>27</v>
      </c>
      <c r="H116" s="40" t="str">
        <f>'FR1'!G110</f>
        <v>Grade Auto</v>
      </c>
      <c r="I116" s="41" t="str">
        <f>'FR1'!H110</f>
        <v>086797291</v>
      </c>
      <c r="J116" s="42" t="str">
        <f>'FR1'!I110</f>
        <v>Royal University of Phnom Penh</v>
      </c>
      <c r="K116" s="42" t="str">
        <f>'FR1'!J110</f>
        <v>Fourth Year</v>
      </c>
      <c r="L116" s="42" t="str">
        <f>'FR1'!K110</f>
        <v>More than 1 year</v>
      </c>
      <c r="M116" s="42" t="str">
        <f>'FR1'!L110</f>
        <v>Weekday - Morning ( 8:00 AM - 12:00 PM )</v>
      </c>
      <c r="N116" s="48">
        <f>'FR1'!M238</f>
        <v>0</v>
      </c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</row>
    <row r="117" spans="1:27" ht="13.2" hidden="1">
      <c r="A117" s="36">
        <f>'FR1'!A111</f>
        <v>45308.884616006944</v>
      </c>
      <c r="B117" s="47" t="str">
        <f>'FR1'!B111</f>
        <v>អ៊ាង វីន</v>
      </c>
      <c r="C117" s="38" t="str">
        <f>'FR1'!C111</f>
        <v>EANG VIN</v>
      </c>
      <c r="D117" s="39">
        <f>'FR1'!N111</f>
        <v>36590</v>
      </c>
      <c r="E117" s="40" t="str">
        <f>'FR1'!D111</f>
        <v>Male</v>
      </c>
      <c r="F117" s="40"/>
      <c r="G117" s="45" t="s">
        <v>40</v>
      </c>
      <c r="H117" s="40" t="str">
        <f>'FR1'!G111</f>
        <v>Grade F</v>
      </c>
      <c r="I117" s="41" t="str">
        <f>'FR1'!H111</f>
        <v>087370600</v>
      </c>
      <c r="J117" s="42" t="str">
        <f>'FR1'!I111</f>
        <v>brachñāsāstra technology institute, kampong speu</v>
      </c>
      <c r="K117" s="42" t="str">
        <f>'FR1'!J111</f>
        <v>Graduated</v>
      </c>
      <c r="L117" s="42" t="str">
        <f>'FR1'!K111</f>
        <v>More than 1 year</v>
      </c>
      <c r="M117" s="42" t="str">
        <f>'FR1'!L111</f>
        <v>Weekday - Morning ( 8:00 AM - 12:00 PM )</v>
      </c>
      <c r="N117" s="48">
        <f>'FR1'!M239</f>
        <v>0</v>
      </c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</row>
    <row r="118" spans="1:27" ht="13.2">
      <c r="A118" s="36">
        <f>'FR1'!A113</f>
        <v>45308.956164571762</v>
      </c>
      <c r="B118" s="47" t="str">
        <f>'FR1'!B113</f>
        <v>គន្ធ ធារី</v>
      </c>
      <c r="C118" s="38" t="str">
        <f>'FR1'!C113</f>
        <v xml:space="preserve">kon theary </v>
      </c>
      <c r="D118" s="39">
        <f>'FR1'!N113</f>
        <v>37965</v>
      </c>
      <c r="E118" s="40" t="str">
        <f>'FR1'!D113</f>
        <v>Male</v>
      </c>
      <c r="F118" s="40"/>
      <c r="G118" s="40" t="s">
        <v>27</v>
      </c>
      <c r="H118" s="40" t="str">
        <f>'FR1'!G113</f>
        <v>Grade D</v>
      </c>
      <c r="I118" s="41" t="str">
        <f>'FR1'!H113</f>
        <v>0973850511</v>
      </c>
      <c r="J118" s="42" t="str">
        <f>'FR1'!I113</f>
        <v>Asia Euro University</v>
      </c>
      <c r="K118" s="42" t="str">
        <f>'FR1'!J113</f>
        <v>Second Year</v>
      </c>
      <c r="L118" s="42" t="str">
        <f>'FR1'!K113</f>
        <v>More than 1 year</v>
      </c>
      <c r="M118" s="42" t="str">
        <f>'FR1'!L113</f>
        <v>Weekday - Afternoon ( 1:30 PM - 5:30 PM )</v>
      </c>
      <c r="N118" s="48">
        <f>'FR1'!M241</f>
        <v>0</v>
      </c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</row>
    <row r="119" spans="1:27" ht="13.2">
      <c r="A119" s="36">
        <f>'FR1'!A114</f>
        <v>45308.973820173611</v>
      </c>
      <c r="B119" s="47" t="str">
        <f>'FR1'!B114</f>
        <v>ឃួន​ ឈឿន</v>
      </c>
      <c r="C119" s="38" t="str">
        <f>'FR1'!C114</f>
        <v>Khuon Chhoeurn</v>
      </c>
      <c r="D119" s="39">
        <f>'FR1'!N114</f>
        <v>38007</v>
      </c>
      <c r="E119" s="40" t="str">
        <f>'FR1'!D114</f>
        <v>Male</v>
      </c>
      <c r="F119" s="40"/>
      <c r="G119" s="40" t="s">
        <v>27</v>
      </c>
      <c r="H119" s="40" t="str">
        <f>'FR1'!G114</f>
        <v>Grade D</v>
      </c>
      <c r="I119" s="41" t="str">
        <f>'FR1'!H114</f>
        <v>0964685506</v>
      </c>
      <c r="J119" s="42" t="str">
        <f>'FR1'!I114</f>
        <v>National University of Management</v>
      </c>
      <c r="K119" s="42" t="str">
        <f>'FR1'!J114</f>
        <v>Third Year</v>
      </c>
      <c r="L119" s="42" t="str">
        <f>'FR1'!K114</f>
        <v>Less than 6 months</v>
      </c>
      <c r="M119" s="42" t="str">
        <f>'FR1'!L114</f>
        <v>Weekday - Afternoon ( 1:30 PM - 5:30 PM )</v>
      </c>
      <c r="N119" s="48">
        <f>'FR1'!M242</f>
        <v>0</v>
      </c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</row>
    <row r="120" spans="1:27" ht="13.2">
      <c r="A120" s="36">
        <f>'FR1'!A115</f>
        <v>45308.982962534719</v>
      </c>
      <c r="B120" s="47" t="str">
        <f>'FR1'!B115</f>
        <v>ឡោន យូហាន</v>
      </c>
      <c r="C120" s="38" t="str">
        <f>'FR1'!C115</f>
        <v xml:space="preserve">Lorn yuhan </v>
      </c>
      <c r="D120" s="39">
        <f>'FR1'!N115</f>
        <v>37825</v>
      </c>
      <c r="E120" s="40" t="str">
        <f>'FR1'!D115</f>
        <v>Male</v>
      </c>
      <c r="F120" s="40"/>
      <c r="G120" s="40" t="s">
        <v>27</v>
      </c>
      <c r="H120" s="40" t="str">
        <f>'FR1'!G115</f>
        <v>Grade C</v>
      </c>
      <c r="I120" s="41" t="str">
        <f>'FR1'!H115</f>
        <v>+85587257762</v>
      </c>
      <c r="J120" s="42" t="str">
        <f>'FR1'!I115</f>
        <v>Setec Institute</v>
      </c>
      <c r="K120" s="42" t="str">
        <f>'FR1'!J115</f>
        <v>Second Year</v>
      </c>
      <c r="L120" s="42" t="str">
        <f>'FR1'!K115</f>
        <v>Less than 3 months</v>
      </c>
      <c r="M120" s="42" t="str">
        <f>'FR1'!L115</f>
        <v>Weekday - Morning ( 8:00 AM - 12:00 PM )</v>
      </c>
      <c r="N120" s="48">
        <f>'FR1'!M243</f>
        <v>0</v>
      </c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</row>
    <row r="121" spans="1:27" ht="13.2">
      <c r="A121" s="36">
        <f>'FR1'!A116</f>
        <v>45309.513956770832</v>
      </c>
      <c r="B121" s="47" t="str">
        <f>'FR1'!B116</f>
        <v>ខាន់​ តីមេត្តា</v>
      </c>
      <c r="C121" s="38" t="str">
        <f>'FR1'!C116</f>
        <v>Khann Teymeta</v>
      </c>
      <c r="D121" s="39">
        <f>'FR1'!N116</f>
        <v>38386</v>
      </c>
      <c r="E121" s="40" t="str">
        <f>'FR1'!D116</f>
        <v>Female</v>
      </c>
      <c r="F121" s="40"/>
      <c r="G121" s="40" t="s">
        <v>27</v>
      </c>
      <c r="H121" s="40" t="str">
        <f>'FR1'!G116</f>
        <v>Grade B</v>
      </c>
      <c r="I121" s="41" t="str">
        <f>'FR1'!H116</f>
        <v>0962337606</v>
      </c>
      <c r="J121" s="42" t="str">
        <f>'FR1'!I116</f>
        <v>Norton University</v>
      </c>
      <c r="K121" s="42" t="str">
        <f>'FR1'!J116</f>
        <v>Second Year</v>
      </c>
      <c r="L121" s="42" t="str">
        <f>'FR1'!K116</f>
        <v>Less than 12 months</v>
      </c>
      <c r="M121" s="42" t="str">
        <f>'FR1'!L116</f>
        <v>Weekday - Afternoon ( 1:30 PM - 5:30 PM )</v>
      </c>
      <c r="N121" s="48">
        <f>'FR1'!M244</f>
        <v>0</v>
      </c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</row>
    <row r="122" spans="1:27" ht="13.2">
      <c r="A122" s="36">
        <f>'FR1'!A117</f>
        <v>45309.672780717592</v>
      </c>
      <c r="B122" s="47" t="str">
        <f>'FR1'!B117</f>
        <v>ង៉ូវប៊ុនស៊ិញ</v>
      </c>
      <c r="C122" s="38" t="str">
        <f>'FR1'!C117</f>
        <v>NgovBunsinh</v>
      </c>
      <c r="D122" s="39">
        <f>'FR1'!N117</f>
        <v>38632</v>
      </c>
      <c r="E122" s="40" t="str">
        <f>'FR1'!D117</f>
        <v>Male</v>
      </c>
      <c r="F122" s="40"/>
      <c r="G122" s="40" t="s">
        <v>27</v>
      </c>
      <c r="H122" s="40" t="str">
        <f>'FR1'!G117</f>
        <v>Grade C</v>
      </c>
      <c r="I122" s="41" t="str">
        <f>'FR1'!H117</f>
        <v>085595117</v>
      </c>
      <c r="J122" s="42" t="str">
        <f>'FR1'!I117</f>
        <v>Setec Institute</v>
      </c>
      <c r="K122" s="42" t="str">
        <f>'FR1'!J117</f>
        <v>Second Year</v>
      </c>
      <c r="L122" s="42" t="str">
        <f>'FR1'!K117</f>
        <v>Less than 12 months</v>
      </c>
      <c r="M122" s="42" t="str">
        <f>'FR1'!L117</f>
        <v>Weekday - Afternoon ( 1:30 PM - 5:30 PM )</v>
      </c>
      <c r="N122" s="48">
        <f>'FR1'!M245</f>
        <v>0</v>
      </c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</row>
    <row r="123" spans="1:27" ht="13.2">
      <c r="A123" s="36">
        <f>'FR1'!A118</f>
        <v>45309.737135451389</v>
      </c>
      <c r="B123" s="47" t="str">
        <f>'FR1'!B118</f>
        <v>ឡង​ ឡុង</v>
      </c>
      <c r="C123" s="38" t="str">
        <f>'FR1'!C118</f>
        <v>LONG LUNG</v>
      </c>
      <c r="D123" s="39">
        <f>'FR1'!N118</f>
        <v>36376</v>
      </c>
      <c r="E123" s="40" t="str">
        <f>'FR1'!D118</f>
        <v>Female</v>
      </c>
      <c r="F123" s="40"/>
      <c r="G123" s="40" t="s">
        <v>27</v>
      </c>
      <c r="H123" s="40" t="str">
        <f>'FR1'!G118</f>
        <v>Grade E</v>
      </c>
      <c r="I123" s="41" t="str">
        <f>'FR1'!H118</f>
        <v>010252180</v>
      </c>
      <c r="J123" s="42" t="str">
        <f>'FR1'!I118</f>
        <v>Build Bright University</v>
      </c>
      <c r="K123" s="42" t="str">
        <f>'FR1'!J118</f>
        <v>Fourth Year</v>
      </c>
      <c r="L123" s="42" t="str">
        <f>'FR1'!K118</f>
        <v>Less than 6 months</v>
      </c>
      <c r="M123" s="42" t="str">
        <f>'FR1'!L118</f>
        <v>Weekday - Morning ( 8:00 AM - 12:00 PM )</v>
      </c>
      <c r="N123" s="48">
        <f>'FR1'!M246</f>
        <v>0</v>
      </c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</row>
    <row r="124" spans="1:27" ht="13.2">
      <c r="A124" s="36">
        <f>'FR1'!A119</f>
        <v>45309.916084895835</v>
      </c>
      <c r="B124" s="47" t="str">
        <f>'FR1'!B119</f>
        <v>ណាន កញ្ញា</v>
      </c>
      <c r="C124" s="38" t="str">
        <f>'FR1'!C119</f>
        <v>Nan Kanha</v>
      </c>
      <c r="D124" s="39">
        <f>'FR1'!N119</f>
        <v>37493</v>
      </c>
      <c r="E124" s="40" t="str">
        <f>'FR1'!D119</f>
        <v>Female</v>
      </c>
      <c r="F124" s="40"/>
      <c r="G124" s="40" t="s">
        <v>27</v>
      </c>
      <c r="H124" s="40" t="str">
        <f>'FR1'!G119</f>
        <v>Grade Auto</v>
      </c>
      <c r="I124" s="41" t="str">
        <f>'FR1'!H119</f>
        <v>069391894</v>
      </c>
      <c r="J124" s="42" t="str">
        <f>'FR1'!I119</f>
        <v>Royal University of Phnom Penh</v>
      </c>
      <c r="K124" s="42" t="str">
        <f>'FR1'!J119</f>
        <v>Third Year</v>
      </c>
      <c r="L124" s="42" t="str">
        <f>'FR1'!K119</f>
        <v>More than 1 year</v>
      </c>
      <c r="M124" s="42" t="str">
        <f>'FR1'!L119</f>
        <v>Weekday - Afternoon ( 1:30 PM - 5:30 PM )</v>
      </c>
      <c r="N124" s="48">
        <f>'FR1'!M247</f>
        <v>0</v>
      </c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</row>
    <row r="125" spans="1:27" ht="13.2">
      <c r="A125" s="36">
        <f>'FR1'!A120</f>
        <v>45309.945718425923</v>
      </c>
      <c r="B125" s="47" t="str">
        <f>'FR1'!B120</f>
        <v>ប្លុង រិទ្ធិថាអេរីណា</v>
      </c>
      <c r="C125" s="38" t="str">
        <f>'FR1'!C120</f>
        <v>Plong Ritha Eryna</v>
      </c>
      <c r="D125" s="39">
        <f>'FR1'!N120</f>
        <v>38630</v>
      </c>
      <c r="E125" s="40" t="str">
        <f>'FR1'!D120</f>
        <v>Female</v>
      </c>
      <c r="F125" s="40"/>
      <c r="G125" s="40" t="s">
        <v>27</v>
      </c>
      <c r="H125" s="40" t="str">
        <f>'FR1'!G120</f>
        <v>Grade B</v>
      </c>
      <c r="I125" s="41" t="str">
        <f>'FR1'!H120</f>
        <v>095841751</v>
      </c>
      <c r="J125" s="42" t="str">
        <f>'FR1'!I120</f>
        <v>Western University of Cambodia</v>
      </c>
      <c r="K125" s="42" t="str">
        <f>'FR1'!J120</f>
        <v>First Year</v>
      </c>
      <c r="L125" s="42" t="str">
        <f>'FR1'!K120</f>
        <v>Less than 3 months</v>
      </c>
      <c r="M125" s="42" t="str">
        <f>'FR1'!L120</f>
        <v>Weekday - Afternoon ( 1:30 PM - 5:30 PM )</v>
      </c>
      <c r="N125" s="48">
        <f>'FR1'!M248</f>
        <v>0</v>
      </c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</row>
    <row r="126" spans="1:27" ht="13.2" hidden="1">
      <c r="A126" s="26">
        <f>'FR1'!A122</f>
        <v>45314.539329479172</v>
      </c>
      <c r="B126" s="46" t="str">
        <f>'FR1'!B122</f>
        <v>សេន​ រក្សា</v>
      </c>
      <c r="C126" s="28" t="str">
        <f>'FR1'!C122</f>
        <v>Sen Reaksa</v>
      </c>
      <c r="D126" s="29">
        <f>'FR1'!N122</f>
        <v>37383</v>
      </c>
      <c r="E126" s="30" t="str">
        <f>'FR1'!D122</f>
        <v>Male</v>
      </c>
      <c r="F126" s="30"/>
      <c r="G126" s="30" t="s">
        <v>35</v>
      </c>
      <c r="H126" s="30" t="str">
        <f>'FR1'!G122</f>
        <v>Grade Auto</v>
      </c>
      <c r="I126" s="32" t="str">
        <f>'FR1'!H122</f>
        <v>098231531</v>
      </c>
      <c r="J126" s="33" t="str">
        <f>'FR1'!I122</f>
        <v>Royal University of Phnom Penh</v>
      </c>
      <c r="K126" s="33" t="str">
        <f>'FR1'!J122</f>
        <v>Fourth Year</v>
      </c>
      <c r="L126" s="33" t="str">
        <f>'FR1'!K122</f>
        <v>Less than 6 months</v>
      </c>
      <c r="M126" s="33" t="str">
        <f>'FR1'!L122</f>
        <v>Weekday - Morning ( 8:00 AM - 12:00 PM )</v>
      </c>
      <c r="N126" s="49">
        <f>'FR1'!M250</f>
        <v>0</v>
      </c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</row>
    <row r="127" spans="1:27" ht="13.2">
      <c r="A127" s="36">
        <f>'FR1'!A124</f>
        <v>45318.487729675922</v>
      </c>
      <c r="B127" s="47" t="str">
        <f>'FR1'!B124</f>
        <v>អាន សំអឿន</v>
      </c>
      <c r="C127" s="38" t="str">
        <f>'FR1'!C124</f>
        <v>AN SOMOEURN</v>
      </c>
      <c r="D127" s="39">
        <f>'FR1'!N124</f>
        <v>38480</v>
      </c>
      <c r="E127" s="40" t="str">
        <f>'FR1'!D124</f>
        <v>Female</v>
      </c>
      <c r="F127" s="40"/>
      <c r="G127" s="40" t="s">
        <v>27</v>
      </c>
      <c r="H127" s="40" t="str">
        <f>'FR1'!G124</f>
        <v>Grade B</v>
      </c>
      <c r="I127" s="41" t="str">
        <f>'FR1'!H124</f>
        <v>087367473</v>
      </c>
      <c r="J127" s="42" t="str">
        <f>'FR1'!I124</f>
        <v>Royal University of Law and Economics</v>
      </c>
      <c r="K127" s="42" t="str">
        <f>'FR1'!J124</f>
        <v>First Year</v>
      </c>
      <c r="L127" s="42" t="str">
        <f>'FR1'!K124</f>
        <v>Less than 3 months</v>
      </c>
      <c r="M127" s="42" t="str">
        <f>'FR1'!L124</f>
        <v>Weekday - Morning ( 8:00 AM - 12:00 PM )</v>
      </c>
      <c r="N127" s="48">
        <f>'FR1'!M252</f>
        <v>0</v>
      </c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</row>
    <row r="128" spans="1:27" ht="13.2">
      <c r="A128" s="36">
        <f>'FR1'!A125</f>
        <v>45320.580042870366</v>
      </c>
      <c r="B128" s="47" t="str">
        <f>'FR1'!B125</f>
        <v>ហុងលីហួរ</v>
      </c>
      <c r="C128" s="38" t="str">
        <f>'FR1'!C125</f>
        <v>Hong Lyhour</v>
      </c>
      <c r="D128" s="39">
        <f>'FR1'!N125</f>
        <v>38297</v>
      </c>
      <c r="E128" s="40" t="str">
        <f>'FR1'!D125</f>
        <v>Male</v>
      </c>
      <c r="F128" s="40"/>
      <c r="G128" s="40" t="s">
        <v>27</v>
      </c>
      <c r="H128" s="40" t="str">
        <f>'FR1'!G125</f>
        <v>Grade E</v>
      </c>
      <c r="I128" s="41" t="str">
        <f>'FR1'!H125</f>
        <v>085814424</v>
      </c>
      <c r="J128" s="42" t="str">
        <f>'FR1'!I125</f>
        <v>Royal University of Phnom Penh</v>
      </c>
      <c r="K128" s="42" t="str">
        <f>'FR1'!J125</f>
        <v>Second Year</v>
      </c>
      <c r="L128" s="42" t="str">
        <f>'FR1'!K125</f>
        <v>Less than 3 months</v>
      </c>
      <c r="M128" s="42" t="str">
        <f>'FR1'!L125</f>
        <v>Weekday - Afternoon ( 1:30 PM - 5:30 PM )</v>
      </c>
      <c r="N128" s="48">
        <f>'FR1'!M253</f>
        <v>0</v>
      </c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</row>
    <row r="129" spans="1:27" ht="13.2">
      <c r="A129" s="36">
        <f>'FR1'!A126</f>
        <v>45321.791599930555</v>
      </c>
      <c r="B129" s="47" t="str">
        <f>'FR1'!B126</f>
        <v>ខាន់ ខេម៉ា</v>
      </c>
      <c r="C129" s="38" t="str">
        <f>'FR1'!C126</f>
        <v>Khann Khema</v>
      </c>
      <c r="D129" s="39">
        <f>'FR1'!N126</f>
        <v>38263</v>
      </c>
      <c r="E129" s="40" t="str">
        <f>'FR1'!D126</f>
        <v>Female</v>
      </c>
      <c r="F129" s="40"/>
      <c r="G129" s="40" t="s">
        <v>27</v>
      </c>
      <c r="H129" s="40" t="str">
        <f>'FR1'!G126</f>
        <v>Grade D</v>
      </c>
      <c r="I129" s="41" t="str">
        <f>'FR1'!H126</f>
        <v>078530023</v>
      </c>
      <c r="J129" s="42" t="str">
        <f>'FR1'!I126</f>
        <v>Royal University of Phnom Penh</v>
      </c>
      <c r="K129" s="42" t="str">
        <f>'FR1'!J126</f>
        <v>Third Year</v>
      </c>
      <c r="L129" s="42" t="str">
        <f>'FR1'!K126</f>
        <v>More than 1 year</v>
      </c>
      <c r="M129" s="42" t="str">
        <f>'FR1'!L126</f>
        <v>Weekday - Afternoon ( 1:30 PM - 5:30 PM )</v>
      </c>
      <c r="N129" s="48">
        <f>'FR1'!M254</f>
        <v>0</v>
      </c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</row>
    <row r="130" spans="1:27" ht="13.2">
      <c r="A130" s="36">
        <f>'FR1'!A127</f>
        <v>45322.599028738427</v>
      </c>
      <c r="B130" s="47" t="str">
        <f>'FR1'!B127</f>
        <v>សី ប៊ុនរ៉ុង</v>
      </c>
      <c r="C130" s="38" t="str">
        <f>'FR1'!C127</f>
        <v>Sey Bunrong</v>
      </c>
      <c r="D130" s="39">
        <f>'FR1'!N127</f>
        <v>38668</v>
      </c>
      <c r="E130" s="40" t="str">
        <f>'FR1'!D127</f>
        <v>Male</v>
      </c>
      <c r="F130" s="40"/>
      <c r="G130" s="40" t="s">
        <v>27</v>
      </c>
      <c r="H130" s="40" t="str">
        <f>'FR1'!G127</f>
        <v>Grade E</v>
      </c>
      <c r="I130" s="41" t="str">
        <f>'FR1'!H127</f>
        <v>087638318</v>
      </c>
      <c r="J130" s="42" t="str">
        <f>'FR1'!I127</f>
        <v>Royal University of Phnom Penh</v>
      </c>
      <c r="K130" s="42" t="str">
        <f>'FR1'!J127</f>
        <v>Second Year</v>
      </c>
      <c r="L130" s="42" t="str">
        <f>'FR1'!K127</f>
        <v>Less than 12 months</v>
      </c>
      <c r="M130" s="42" t="str">
        <f>'FR1'!L127</f>
        <v>Weekday - Afternoon ( 1:30 PM - 5:30 PM )</v>
      </c>
      <c r="N130" s="48">
        <f>'FR1'!M255</f>
        <v>0</v>
      </c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</row>
    <row r="131" spans="1:27" ht="13.2">
      <c r="A131" s="36">
        <f>'FR1'!A128</f>
        <v>45323.740246168978</v>
      </c>
      <c r="B131" s="47" t="str">
        <f>'FR1'!B128</f>
        <v>ឈឿន ភា</v>
      </c>
      <c r="C131" s="38" t="str">
        <f>'FR1'!C128</f>
        <v>Chhoeurn Phea</v>
      </c>
      <c r="D131" s="39">
        <f>'FR1'!N128</f>
        <v>36937</v>
      </c>
      <c r="E131" s="40" t="str">
        <f>'FR1'!D128</f>
        <v>Female</v>
      </c>
      <c r="F131" s="40"/>
      <c r="G131" s="40" t="s">
        <v>27</v>
      </c>
      <c r="H131" s="40" t="str">
        <f>'FR1'!G128</f>
        <v>Grade B</v>
      </c>
      <c r="I131" s="41" t="str">
        <f>'FR1'!H128</f>
        <v>0969143882</v>
      </c>
      <c r="J131" s="42" t="str">
        <f>'FR1'!I128</f>
        <v>Royal University of Phnom Penh</v>
      </c>
      <c r="K131" s="42" t="str">
        <f>'FR1'!J128</f>
        <v>Third Year</v>
      </c>
      <c r="L131" s="42" t="str">
        <f>'FR1'!K128</f>
        <v>Less than 3 months</v>
      </c>
      <c r="M131" s="42" t="str">
        <f>'FR1'!L128</f>
        <v>Weekday - Morning ( 8:00 AM - 12:00 PM )</v>
      </c>
      <c r="N131" s="48">
        <f>'FR1'!M256</f>
        <v>0</v>
      </c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</row>
    <row r="132" spans="1:27" ht="13.2">
      <c r="A132" s="36">
        <f>'FR1'!A129</f>
        <v>45323.817475729171</v>
      </c>
      <c r="B132" s="47" t="str">
        <f>'FR1'!B129</f>
        <v>សុីម អាសុីស</v>
      </c>
      <c r="C132" s="38" t="str">
        <f>'FR1'!C129</f>
        <v>SIM AZIZ</v>
      </c>
      <c r="D132" s="39">
        <f>'FR1'!N129</f>
        <v>37805</v>
      </c>
      <c r="E132" s="40" t="str">
        <f>'FR1'!D129</f>
        <v>Male</v>
      </c>
      <c r="F132" s="40"/>
      <c r="G132" s="40" t="s">
        <v>27</v>
      </c>
      <c r="H132" s="40" t="str">
        <f>'FR1'!G129</f>
        <v>Grade D</v>
      </c>
      <c r="I132" s="41" t="str">
        <f>'FR1'!H129</f>
        <v>061509177</v>
      </c>
      <c r="J132" s="42" t="str">
        <f>'FR1'!I129</f>
        <v>Royal University of Phnom Penh</v>
      </c>
      <c r="K132" s="42" t="str">
        <f>'FR1'!J129</f>
        <v>Second Year</v>
      </c>
      <c r="L132" s="42" t="str">
        <f>'FR1'!K129</f>
        <v>Less than 12 months</v>
      </c>
      <c r="M132" s="42" t="str">
        <f>'FR1'!L129</f>
        <v>Weekday - Afternoon ( 1:30 PM - 5:30 PM )</v>
      </c>
      <c r="N132" s="48">
        <f>'FR1'!M257</f>
        <v>0</v>
      </c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</row>
    <row r="133" spans="1:27" ht="13.2">
      <c r="A133" s="36">
        <f>'FR1'!A130</f>
        <v>45324.327654641209</v>
      </c>
      <c r="B133" s="55" t="str">
        <f>'FR1'!B130</f>
        <v>សេង ប៉ូគៀត</v>
      </c>
      <c r="C133" s="38" t="str">
        <f>'FR1'!C130</f>
        <v>Seng porkeat</v>
      </c>
      <c r="D133" s="39">
        <f>'FR1'!N130</f>
        <v>38234</v>
      </c>
      <c r="E133" s="40" t="str">
        <f>'FR1'!D130</f>
        <v>Male</v>
      </c>
      <c r="F133" s="40"/>
      <c r="G133" s="40" t="s">
        <v>27</v>
      </c>
      <c r="H133" s="40" t="str">
        <f>'FR1'!G130</f>
        <v>Grade D</v>
      </c>
      <c r="I133" s="41" t="str">
        <f>'FR1'!H130</f>
        <v>012740222</v>
      </c>
      <c r="J133" s="42" t="str">
        <f>'FR1'!I130</f>
        <v>Setec Institute</v>
      </c>
      <c r="K133" s="42" t="str">
        <f>'FR1'!J130</f>
        <v>First Year</v>
      </c>
      <c r="L133" s="42" t="str">
        <f>'FR1'!K130</f>
        <v>Less than 3 months</v>
      </c>
      <c r="M133" s="42" t="str">
        <f>'FR1'!L130</f>
        <v>Weekday - Morning ( 8:00 AM - 12:00 PM )</v>
      </c>
      <c r="N133" s="48">
        <f>'FR1'!M258</f>
        <v>0</v>
      </c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</row>
    <row r="134" spans="1:27" ht="13.2">
      <c r="A134" s="36">
        <f>'FR1'!A131</f>
        <v>45324.800144305555</v>
      </c>
      <c r="B134" s="47" t="str">
        <f>'FR1'!B131</f>
        <v>ប្រាក់ សុខបញ្ញា</v>
      </c>
      <c r="C134" s="38" t="str">
        <f>'FR1'!C131</f>
        <v>Prak Sokpanha</v>
      </c>
      <c r="D134" s="39">
        <f>'FR1'!N131</f>
        <v>37337</v>
      </c>
      <c r="E134" s="40" t="str">
        <f>'FR1'!D131</f>
        <v>Male</v>
      </c>
      <c r="F134" s="40"/>
      <c r="G134" s="40" t="s">
        <v>27</v>
      </c>
      <c r="H134" s="40" t="str">
        <f>'FR1'!G131</f>
        <v>Grade E</v>
      </c>
      <c r="I134" s="41" t="str">
        <f>'FR1'!H131</f>
        <v>095742402</v>
      </c>
      <c r="J134" s="42" t="str">
        <f>'FR1'!I131</f>
        <v>Institute of Technology of Cambodia</v>
      </c>
      <c r="K134" s="42" t="str">
        <f>'FR1'!J131</f>
        <v>Graduated</v>
      </c>
      <c r="L134" s="42" t="str">
        <f>'FR1'!K131</f>
        <v>Less than 3 months</v>
      </c>
      <c r="M134" s="42" t="str">
        <f>'FR1'!L131</f>
        <v>Weekday - Afternoon ( 1:30 PM - 5:30 PM )</v>
      </c>
      <c r="N134" s="48">
        <f>'FR1'!M259</f>
        <v>0</v>
      </c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</row>
    <row r="135" spans="1:27" ht="13.2">
      <c r="A135" s="36">
        <f>'FR1'!A132</f>
        <v>45325.058726979165</v>
      </c>
      <c r="B135" s="47" t="str">
        <f>'FR1'!B132</f>
        <v>ផេង ប៊ុនណាត</v>
      </c>
      <c r="C135" s="38" t="str">
        <f>'FR1'!C132</f>
        <v>Pheng Bunath</v>
      </c>
      <c r="D135" s="39">
        <f>'FR1'!N132</f>
        <v>38322</v>
      </c>
      <c r="E135" s="40" t="str">
        <f>'FR1'!D132</f>
        <v>Male</v>
      </c>
      <c r="F135" s="40"/>
      <c r="G135" s="40" t="s">
        <v>27</v>
      </c>
      <c r="H135" s="40" t="str">
        <f>'FR1'!G132</f>
        <v>Grade B</v>
      </c>
      <c r="I135" s="41" t="str">
        <f>'FR1'!H132</f>
        <v>087270311</v>
      </c>
      <c r="J135" s="42" t="str">
        <f>'FR1'!I132</f>
        <v>Royal University of Phnom Penh</v>
      </c>
      <c r="K135" s="42" t="str">
        <f>'FR1'!J132</f>
        <v>Second Year</v>
      </c>
      <c r="L135" s="42" t="str">
        <f>'FR1'!K132</f>
        <v>Less than 12 months</v>
      </c>
      <c r="M135" s="42" t="str">
        <f>'FR1'!L132</f>
        <v>Weekday - Morning ( 8:00 AM - 12:00 PM )</v>
      </c>
      <c r="N135" s="48">
        <f>'FR1'!M260</f>
        <v>0</v>
      </c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</row>
    <row r="136" spans="1:27" ht="13.2">
      <c r="A136" s="36">
        <f>'FR1'!A133</f>
        <v>45325.331850219911</v>
      </c>
      <c r="B136" s="47" t="str">
        <f>'FR1'!B133</f>
        <v>ខន​ ម៉ូលីកា</v>
      </c>
      <c r="C136" s="38" t="str">
        <f>'FR1'!C133</f>
        <v>Khorn Molika</v>
      </c>
      <c r="D136" s="39">
        <f>'FR1'!N133</f>
        <v>38066</v>
      </c>
      <c r="E136" s="40" t="str">
        <f>'FR1'!D133</f>
        <v>Female</v>
      </c>
      <c r="F136" s="40"/>
      <c r="G136" s="40" t="s">
        <v>27</v>
      </c>
      <c r="H136" s="40" t="str">
        <f>'FR1'!G133</f>
        <v>Grade A</v>
      </c>
      <c r="I136" s="41" t="str">
        <f>'FR1'!H133</f>
        <v>010732308</v>
      </c>
      <c r="J136" s="42" t="str">
        <f>'FR1'!I133</f>
        <v>Aceleda Institute of Business</v>
      </c>
      <c r="K136" s="42" t="str">
        <f>'FR1'!J133</f>
        <v>First Year</v>
      </c>
      <c r="L136" s="42" t="str">
        <f>'FR1'!K133</f>
        <v>Less than 6 months</v>
      </c>
      <c r="M136" s="42" t="str">
        <f>'FR1'!L133</f>
        <v>Weekday - Morning ( 8:00 AM - 12:00 PM )</v>
      </c>
      <c r="N136" s="48">
        <f>'FR1'!M261</f>
        <v>0</v>
      </c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</row>
    <row r="137" spans="1:27" ht="13.2">
      <c r="A137" s="36">
        <f>'FR1'!A134</f>
        <v>45325.867534872683</v>
      </c>
      <c r="B137" s="47" t="str">
        <f>'FR1'!B134</f>
        <v>រៀម បូរី</v>
      </c>
      <c r="C137" s="38" t="str">
        <f>'FR1'!C134</f>
        <v>Ream Borey</v>
      </c>
      <c r="D137" s="39">
        <f>'FR1'!N134</f>
        <v>37518</v>
      </c>
      <c r="E137" s="40" t="str">
        <f>'FR1'!D134</f>
        <v>Male</v>
      </c>
      <c r="F137" s="40"/>
      <c r="G137" s="40" t="s">
        <v>27</v>
      </c>
      <c r="H137" s="40" t="str">
        <f>'FR1'!G134</f>
        <v>Grade D</v>
      </c>
      <c r="I137" s="41" t="str">
        <f>'FR1'!H134</f>
        <v>0887161383</v>
      </c>
      <c r="J137" s="42" t="str">
        <f>'FR1'!I134</f>
        <v>Setec Institute</v>
      </c>
      <c r="K137" s="42" t="str">
        <f>'FR1'!J134</f>
        <v>Second Year</v>
      </c>
      <c r="L137" s="42" t="str">
        <f>'FR1'!K134</f>
        <v>Less than 12 months</v>
      </c>
      <c r="M137" s="42" t="str">
        <f>'FR1'!L134</f>
        <v>Weekday - Afternoon ( 1:30 PM - 5:30 PM )</v>
      </c>
      <c r="N137" s="48">
        <f>'FR1'!M262</f>
        <v>0</v>
      </c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</row>
    <row r="138" spans="1:27" ht="13.2">
      <c r="A138" s="36">
        <f>'FR1'!A135</f>
        <v>45326.591027881943</v>
      </c>
      <c r="B138" s="47" t="str">
        <f>'FR1'!B135</f>
        <v>ចៅ​ គឹមហៃ</v>
      </c>
      <c r="C138" s="38" t="str">
        <f>'FR1'!C135</f>
        <v>Chao Kimhay</v>
      </c>
      <c r="D138" s="39">
        <f>'FR1'!N135</f>
        <v>37882</v>
      </c>
      <c r="E138" s="40" t="str">
        <f>'FR1'!D135</f>
        <v>Male</v>
      </c>
      <c r="F138" s="40"/>
      <c r="G138" s="40" t="s">
        <v>27</v>
      </c>
      <c r="H138" s="40" t="str">
        <f>'FR1'!G135</f>
        <v>Grade E</v>
      </c>
      <c r="I138" s="41" t="str">
        <f>'FR1'!H135</f>
        <v>095535158</v>
      </c>
      <c r="J138" s="42" t="str">
        <f>'FR1'!I135</f>
        <v>Royal University of Phnom Penh</v>
      </c>
      <c r="K138" s="42" t="str">
        <f>'FR1'!J135</f>
        <v>Third Year</v>
      </c>
      <c r="L138" s="42" t="str">
        <f>'FR1'!K135</f>
        <v>More than 1 year</v>
      </c>
      <c r="M138" s="42" t="str">
        <f>'FR1'!L135</f>
        <v>Weekday - Afternoon ( 1:30 PM - 5:30 PM )</v>
      </c>
      <c r="N138" s="48">
        <f>'FR1'!M263</f>
        <v>0</v>
      </c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</row>
    <row r="139" spans="1:27" ht="13.2">
      <c r="A139" s="36">
        <f>'FR1'!A136</f>
        <v>45327.744389664353</v>
      </c>
      <c r="B139" s="47" t="str">
        <f>'FR1'!B136</f>
        <v>ឃីន រតនៈ</v>
      </c>
      <c r="C139" s="38" t="str">
        <f>'FR1'!C136</f>
        <v xml:space="preserve">Khin Rathanak </v>
      </c>
      <c r="D139" s="39">
        <f>'FR1'!N136</f>
        <v>37820</v>
      </c>
      <c r="E139" s="40" t="str">
        <f>'FR1'!D136</f>
        <v>Male</v>
      </c>
      <c r="F139" s="40"/>
      <c r="G139" s="40" t="s">
        <v>27</v>
      </c>
      <c r="H139" s="40" t="str">
        <f>'FR1'!G136</f>
        <v>Grade D</v>
      </c>
      <c r="I139" s="41" t="str">
        <f>'FR1'!H136</f>
        <v>092616678</v>
      </c>
      <c r="J139" s="42" t="str">
        <f>'FR1'!I136</f>
        <v>Royal University of Phnom Penh</v>
      </c>
      <c r="K139" s="42" t="str">
        <f>'FR1'!J136</f>
        <v>Second Year</v>
      </c>
      <c r="L139" s="42" t="str">
        <f>'FR1'!K136</f>
        <v>Less than 6 months</v>
      </c>
      <c r="M139" s="42" t="str">
        <f>'FR1'!L136</f>
        <v>Weekday - Morning ( 8:00 AM - 12:00 PM )</v>
      </c>
      <c r="N139" s="48">
        <f>'FR1'!M264</f>
        <v>0</v>
      </c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</row>
    <row r="140" spans="1:27" ht="13.2">
      <c r="A140" s="36">
        <f>'FR1'!A137</f>
        <v>45327.757401365743</v>
      </c>
      <c r="B140" s="47" t="str">
        <f>'FR1'!B137</f>
        <v xml:space="preserve">មិត្ត ច័ន្ទសារិទ្ធ </v>
      </c>
      <c r="C140" s="38" t="str">
        <f>'FR1'!C137</f>
        <v xml:space="preserve">Mit Chansarith </v>
      </c>
      <c r="D140" s="39">
        <f>'FR1'!N137</f>
        <v>36758</v>
      </c>
      <c r="E140" s="40" t="str">
        <f>'FR1'!D137</f>
        <v>Male</v>
      </c>
      <c r="F140" s="40"/>
      <c r="G140" s="40" t="s">
        <v>27</v>
      </c>
      <c r="H140" s="40" t="str">
        <f>'FR1'!G137</f>
        <v>Grade D</v>
      </c>
      <c r="I140" s="41" t="str">
        <f>'FR1'!H137</f>
        <v>017808984</v>
      </c>
      <c r="J140" s="42" t="str">
        <f>'FR1'!I137</f>
        <v>Royal University of Phnom Penh</v>
      </c>
      <c r="K140" s="42" t="str">
        <f>'FR1'!J137</f>
        <v>Fourth Year</v>
      </c>
      <c r="L140" s="42" t="str">
        <f>'FR1'!K137</f>
        <v>More than 1 year</v>
      </c>
      <c r="M140" s="42" t="str">
        <f>'FR1'!L137</f>
        <v>Weekday - Morning ( 8:00 AM - 12:00 PM )</v>
      </c>
      <c r="N140" s="48">
        <f>'FR1'!M265</f>
        <v>0</v>
      </c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</row>
    <row r="141" spans="1:27" ht="13.2">
      <c r="A141" s="36">
        <f>'FR1'!A138</f>
        <v>45327.881920983797</v>
      </c>
      <c r="B141" s="47" t="str">
        <f>'FR1'!B138</f>
        <v>សែម សុប៉ាញ្ញា</v>
      </c>
      <c r="C141" s="38" t="str">
        <f>'FR1'!C138</f>
        <v>SEM SOPANHA</v>
      </c>
      <c r="D141" s="39">
        <f>'FR1'!N138</f>
        <v>37960</v>
      </c>
      <c r="E141" s="40" t="str">
        <f>'FR1'!D138</f>
        <v>Male</v>
      </c>
      <c r="F141" s="40"/>
      <c r="G141" s="40" t="s">
        <v>27</v>
      </c>
      <c r="H141" s="40" t="str">
        <f>'FR1'!G138</f>
        <v>Grade C</v>
      </c>
      <c r="I141" s="41" t="str">
        <f>'FR1'!H138</f>
        <v>093560288</v>
      </c>
      <c r="J141" s="42" t="str">
        <f>'FR1'!I138</f>
        <v>Royal University of Phnom Penh</v>
      </c>
      <c r="K141" s="42" t="str">
        <f>'FR1'!J138</f>
        <v>Second Year</v>
      </c>
      <c r="L141" s="42" t="str">
        <f>'FR1'!K138</f>
        <v>More than 1 year</v>
      </c>
      <c r="M141" s="42" t="str">
        <f>'FR1'!L138</f>
        <v>Weekday - Afternoon ( 1:30 PM - 5:30 PM )</v>
      </c>
      <c r="N141" s="48">
        <f>'FR1'!M266</f>
        <v>0</v>
      </c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</row>
    <row r="142" spans="1:27" ht="13.2">
      <c r="A142" s="36">
        <f>'FR1'!A139</f>
        <v>45327.903604849533</v>
      </c>
      <c r="B142" s="47" t="str">
        <f>'FR1'!B139</f>
        <v>សំ​ ប៊ុនហេង</v>
      </c>
      <c r="C142" s="38" t="str">
        <f>'FR1'!C139</f>
        <v>Sam bunheng</v>
      </c>
      <c r="D142" s="39">
        <f>'FR1'!N139</f>
        <v>37841</v>
      </c>
      <c r="E142" s="40" t="str">
        <f>'FR1'!D139</f>
        <v>Male</v>
      </c>
      <c r="F142" s="40"/>
      <c r="G142" s="40" t="s">
        <v>27</v>
      </c>
      <c r="H142" s="40" t="str">
        <f>'FR1'!G139</f>
        <v>Grade C</v>
      </c>
      <c r="I142" s="41" t="str">
        <f>'FR1'!H139</f>
        <v>015 733 738</v>
      </c>
      <c r="J142" s="42" t="str">
        <f>'FR1'!I139</f>
        <v>Royal University of Phnom Penh</v>
      </c>
      <c r="K142" s="42" t="str">
        <f>'FR1'!J139</f>
        <v>Third Year</v>
      </c>
      <c r="L142" s="42" t="str">
        <f>'FR1'!K139</f>
        <v>More than 1 year</v>
      </c>
      <c r="M142" s="42" t="str">
        <f>'FR1'!L139</f>
        <v>Weekday - Afternoon ( 1:30 PM - 5:30 PM )</v>
      </c>
      <c r="N142" s="48">
        <f>'FR1'!M267</f>
        <v>0</v>
      </c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</row>
    <row r="143" spans="1:27" ht="13.2">
      <c r="A143" s="36">
        <f>'FR1'!A140</f>
        <v>45327.923353124999</v>
      </c>
      <c r="B143" s="47" t="str">
        <f>'FR1'!B140</f>
        <v>ញុិប ដាវីត</v>
      </c>
      <c r="C143" s="38" t="str">
        <f>'FR1'!C140</f>
        <v xml:space="preserve">Nheb Davith </v>
      </c>
      <c r="D143" s="39">
        <f>'FR1'!N140</f>
        <v>38132</v>
      </c>
      <c r="E143" s="40" t="str">
        <f>'FR1'!D140</f>
        <v>Male</v>
      </c>
      <c r="F143" s="40"/>
      <c r="G143" s="40" t="s">
        <v>27</v>
      </c>
      <c r="H143" s="40" t="str">
        <f>'FR1'!G140</f>
        <v>Grade C</v>
      </c>
      <c r="I143" s="41" t="str">
        <f>'FR1'!H140</f>
        <v>0719165956</v>
      </c>
      <c r="J143" s="42" t="str">
        <f>'FR1'!I140</f>
        <v>Royal University of Phnom Penh</v>
      </c>
      <c r="K143" s="42" t="str">
        <f>'FR1'!J140</f>
        <v>Third Year</v>
      </c>
      <c r="L143" s="42" t="str">
        <f>'FR1'!K140</f>
        <v>Less than 3 months</v>
      </c>
      <c r="M143" s="42" t="str">
        <f>'FR1'!L140</f>
        <v>Weekday - Morning ( 8:00 AM - 12:00 PM )</v>
      </c>
      <c r="N143" s="48">
        <f>'FR1'!M268</f>
        <v>0</v>
      </c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</row>
    <row r="144" spans="1:27" ht="13.2">
      <c r="A144" s="36">
        <f>'FR1'!A141</f>
        <v>45328.465229050926</v>
      </c>
      <c r="B144" s="47" t="str">
        <f>'FR1'!B141</f>
        <v>សៀន ចាន់ពិសី</v>
      </c>
      <c r="C144" s="38" t="str">
        <f>'FR1'!C141</f>
        <v xml:space="preserve">Sean Channpisei </v>
      </c>
      <c r="D144" s="39">
        <f>'FR1'!N141</f>
        <v>37902</v>
      </c>
      <c r="E144" s="40" t="str">
        <f>'FR1'!D141</f>
        <v>Male</v>
      </c>
      <c r="F144" s="40"/>
      <c r="G144" s="40" t="s">
        <v>27</v>
      </c>
      <c r="H144" s="40" t="str">
        <f>'FR1'!G141</f>
        <v>Grade B</v>
      </c>
      <c r="I144" s="41" t="str">
        <f>'FR1'!H141</f>
        <v>089609122</v>
      </c>
      <c r="J144" s="42" t="str">
        <f>'FR1'!I141</f>
        <v>Royal University of Phnom Penh</v>
      </c>
      <c r="K144" s="42" t="str">
        <f>'FR1'!J141</f>
        <v>Third Year</v>
      </c>
      <c r="L144" s="42" t="str">
        <f>'FR1'!K141</f>
        <v>More than 1 year</v>
      </c>
      <c r="M144" s="42" t="str">
        <f>'FR1'!L141</f>
        <v>Weekday - Afternoon ( 1:30 PM - 5:30 PM )</v>
      </c>
      <c r="N144" s="48">
        <f>'FR1'!M269</f>
        <v>0</v>
      </c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</row>
    <row r="145" spans="1:27" ht="13.2">
      <c r="A145" s="36">
        <f>'FR1'!A142</f>
        <v>45328.715913958338</v>
      </c>
      <c r="B145" s="47" t="str">
        <f>'FR1'!B142</f>
        <v>នៅ ច័ន្ទមករា</v>
      </c>
      <c r="C145" s="38" t="str">
        <f>'FR1'!C142</f>
        <v>Noev Chanmakara</v>
      </c>
      <c r="D145" s="39">
        <f>'FR1'!N142</f>
        <v>38012</v>
      </c>
      <c r="E145" s="40" t="str">
        <f>'FR1'!D142</f>
        <v>Male</v>
      </c>
      <c r="F145" s="40"/>
      <c r="G145" s="40" t="s">
        <v>27</v>
      </c>
      <c r="H145" s="40" t="str">
        <f>'FR1'!G142</f>
        <v>Grade D</v>
      </c>
      <c r="I145" s="41" t="str">
        <f>'FR1'!H142</f>
        <v>085683384</v>
      </c>
      <c r="J145" s="42" t="str">
        <f>'FR1'!I142</f>
        <v>Royal University of Phnom Penh</v>
      </c>
      <c r="K145" s="42" t="str">
        <f>'FR1'!J142</f>
        <v>Third Year</v>
      </c>
      <c r="L145" s="42" t="str">
        <f>'FR1'!K142</f>
        <v>More than 1 year</v>
      </c>
      <c r="M145" s="42" t="str">
        <f>'FR1'!L142</f>
        <v>Weekday - Morning ( 8:00 AM - 12:00 PM )</v>
      </c>
      <c r="N145" s="48">
        <f>'FR1'!M270</f>
        <v>0</v>
      </c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</row>
    <row r="146" spans="1:27" ht="13.2">
      <c r="A146" s="36">
        <f>'FR1'!A143</f>
        <v>45328.876089976853</v>
      </c>
      <c r="B146" s="47" t="str">
        <f>'FR1'!B143</f>
        <v>អ៊ុំ ចាន់សុភ័ក្រ</v>
      </c>
      <c r="C146" s="38" t="str">
        <f>'FR1'!C143</f>
        <v xml:space="preserve">OUM CHANSOPHEAK </v>
      </c>
      <c r="D146" s="39">
        <f>'FR1'!N143</f>
        <v>37530</v>
      </c>
      <c r="E146" s="40" t="str">
        <f>'FR1'!D143</f>
        <v>Male</v>
      </c>
      <c r="F146" s="40"/>
      <c r="G146" s="40" t="s">
        <v>27</v>
      </c>
      <c r="H146" s="40" t="str">
        <f>'FR1'!G143</f>
        <v>Grade Auto</v>
      </c>
      <c r="I146" s="41" t="str">
        <f>'FR1'!H143</f>
        <v>017457573</v>
      </c>
      <c r="J146" s="42" t="str">
        <f>'FR1'!I143</f>
        <v>Royal University of Phnom Penh</v>
      </c>
      <c r="K146" s="42" t="str">
        <f>'FR1'!J143</f>
        <v>First Year</v>
      </c>
      <c r="L146" s="42" t="str">
        <f>'FR1'!K143</f>
        <v>Less than 6 months</v>
      </c>
      <c r="M146" s="42" t="str">
        <f>'FR1'!L143</f>
        <v>Weekday - Afternoon ( 1:30 PM - 5:30 PM )</v>
      </c>
      <c r="N146" s="48">
        <f>'FR1'!M271</f>
        <v>0</v>
      </c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</row>
    <row r="147" spans="1:27" ht="13.2">
      <c r="A147" s="36">
        <f>'FR1'!A144</f>
        <v>45328.87899892361</v>
      </c>
      <c r="B147" s="47" t="str">
        <f>'FR1'!B144</f>
        <v>សាន់ នៀសា</v>
      </c>
      <c r="C147" s="38" t="str">
        <f>'FR1'!C144</f>
        <v>San neasa</v>
      </c>
      <c r="D147" s="39">
        <f>'FR1'!N144</f>
        <v>37613</v>
      </c>
      <c r="E147" s="40" t="str">
        <f>'FR1'!D144</f>
        <v>Male</v>
      </c>
      <c r="F147" s="40"/>
      <c r="G147" s="40" t="s">
        <v>27</v>
      </c>
      <c r="H147" s="40" t="str">
        <f>'FR1'!G144</f>
        <v>Grade Auto</v>
      </c>
      <c r="I147" s="41" t="str">
        <f>'FR1'!H144</f>
        <v xml:space="preserve">San Neasa </v>
      </c>
      <c r="J147" s="42" t="str">
        <f>'FR1'!I144</f>
        <v>Asia Euro University</v>
      </c>
      <c r="K147" s="42" t="str">
        <f>'FR1'!J144</f>
        <v>Fourth Year</v>
      </c>
      <c r="L147" s="42">
        <f>'FR1'!K144</f>
        <v>2</v>
      </c>
      <c r="M147" s="42" t="str">
        <f>'FR1'!L144</f>
        <v>Weekday - Morning ( 8:00 AM - 12:00 PM )</v>
      </c>
      <c r="N147" s="48">
        <f>'FR1'!M272</f>
        <v>0</v>
      </c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</row>
    <row r="148" spans="1:27" ht="13.2">
      <c r="A148" s="36">
        <f>'FR1'!A145</f>
        <v>45329.682512905092</v>
      </c>
      <c r="B148" s="47" t="str">
        <f>'FR1'!B145</f>
        <v>វ៉ាសានចិត្ត្រា</v>
      </c>
      <c r="C148" s="38" t="str">
        <f>'FR1'!C145</f>
        <v>Va sanchitra</v>
      </c>
      <c r="D148" s="39">
        <f>'FR1'!N145</f>
        <v>38607</v>
      </c>
      <c r="E148" s="40" t="str">
        <f>'FR1'!D145</f>
        <v>Male</v>
      </c>
      <c r="F148" s="40"/>
      <c r="G148" s="40" t="s">
        <v>27</v>
      </c>
      <c r="H148" s="40" t="str">
        <f>'FR1'!G145</f>
        <v>បរិញ្ញាបត្ររង</v>
      </c>
      <c r="I148" s="41" t="str">
        <f>'FR1'!H145</f>
        <v>0976737470</v>
      </c>
      <c r="J148" s="42" t="str">
        <f>'FR1'!I145</f>
        <v>Belti International University</v>
      </c>
      <c r="K148" s="42" t="str">
        <f>'FR1'!J145</f>
        <v>Second Year</v>
      </c>
      <c r="L148" s="42" t="str">
        <f>'FR1'!K145</f>
        <v>Less than 12 months</v>
      </c>
      <c r="M148" s="42" t="str">
        <f>'FR1'!L145</f>
        <v>Weekday - Afternoon ( 1:30 PM - 5:30 PM )</v>
      </c>
      <c r="N148" s="48">
        <f>'FR1'!M273</f>
        <v>0</v>
      </c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</row>
    <row r="149" spans="1:27" ht="13.2">
      <c r="A149" s="36">
        <f>'FR1'!A146</f>
        <v>45329.78852224537</v>
      </c>
      <c r="B149" s="47" t="str">
        <f>'FR1'!B146</f>
        <v>ប៉​នស្រីនិត</v>
      </c>
      <c r="C149" s="38" t="str">
        <f>'FR1'!C146</f>
        <v>porn sreynit</v>
      </c>
      <c r="D149" s="39">
        <f>'FR1'!N146</f>
        <v>38018</v>
      </c>
      <c r="E149" s="40" t="str">
        <f>'FR1'!D146</f>
        <v>Male</v>
      </c>
      <c r="F149" s="40"/>
      <c r="G149" s="40" t="s">
        <v>27</v>
      </c>
      <c r="H149" s="40" t="str">
        <f>'FR1'!G146</f>
        <v>Grade D</v>
      </c>
      <c r="I149" s="41" t="str">
        <f>'FR1'!H146</f>
        <v>0886903551</v>
      </c>
      <c r="J149" s="42" t="str">
        <f>'FR1'!I146</f>
        <v>Royal University of Phnom Penh</v>
      </c>
      <c r="K149" s="42" t="str">
        <f>'FR1'!J146</f>
        <v>Third Year</v>
      </c>
      <c r="L149" s="42" t="str">
        <f>'FR1'!K146</f>
        <v>More than 1 year</v>
      </c>
      <c r="M149" s="42" t="str">
        <f>'FR1'!L146</f>
        <v>Weekday - Afternoon ( 1:30 PM - 5:30 PM )</v>
      </c>
      <c r="N149" s="48">
        <f>'FR1'!M274</f>
        <v>0</v>
      </c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</row>
    <row r="150" spans="1:27" ht="13.2">
      <c r="A150" s="36">
        <f>'FR1'!A147</f>
        <v>45329.885482083337</v>
      </c>
      <c r="B150" s="47" t="str">
        <f>'FR1'!B147</f>
        <v>ដៀប សុខរស្មី</v>
      </c>
      <c r="C150" s="38" t="str">
        <f>'FR1'!C147</f>
        <v xml:space="preserve">Deap Sokreaksmey </v>
      </c>
      <c r="D150" s="39">
        <f>'FR1'!N147</f>
        <v>38079</v>
      </c>
      <c r="E150" s="40" t="str">
        <f>'FR1'!D147</f>
        <v>Female</v>
      </c>
      <c r="F150" s="40"/>
      <c r="G150" s="40" t="s">
        <v>27</v>
      </c>
      <c r="H150" s="40" t="str">
        <f>'FR1'!G147</f>
        <v>Grade B</v>
      </c>
      <c r="I150" s="41" t="str">
        <f>'FR1'!H147</f>
        <v>0965186636</v>
      </c>
      <c r="J150" s="42" t="str">
        <f>'FR1'!I147</f>
        <v>Royal University of Phnom Penh</v>
      </c>
      <c r="K150" s="42" t="str">
        <f>'FR1'!J147</f>
        <v>Third Year</v>
      </c>
      <c r="L150" s="42" t="str">
        <f>'FR1'!K147</f>
        <v>More than 1 year</v>
      </c>
      <c r="M150" s="42" t="str">
        <f>'FR1'!L147</f>
        <v>Weekday - Morning ( 8:00 AM - 12:00 PM )</v>
      </c>
      <c r="N150" s="48">
        <f>'FR1'!M275</f>
        <v>0</v>
      </c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</row>
    <row r="151" spans="1:27" ht="13.2" hidden="1">
      <c r="A151" s="36">
        <f>'FR1'!A148</f>
        <v>45330.468750092594</v>
      </c>
      <c r="B151" s="47" t="str">
        <f>'FR1'!B148</f>
        <v>កែវ អាទិត្យវិច្ឆិកា</v>
      </c>
      <c r="C151" s="38" t="str">
        <f>'FR1'!C148</f>
        <v>Atithvicheka Kei</v>
      </c>
      <c r="D151" s="39">
        <f>'FR1'!N148</f>
        <v>38669</v>
      </c>
      <c r="E151" s="40" t="str">
        <f>'FR1'!D148</f>
        <v>Male</v>
      </c>
      <c r="F151" s="40"/>
      <c r="G151" s="45" t="s">
        <v>36</v>
      </c>
      <c r="H151" s="40" t="str">
        <f>'FR1'!G148</f>
        <v>Grade B</v>
      </c>
      <c r="I151" s="41" t="str">
        <f>'FR1'!H148</f>
        <v>0975702249</v>
      </c>
      <c r="J151" s="42" t="str">
        <f>'FR1'!I148</f>
        <v>Paragon International University</v>
      </c>
      <c r="K151" s="42" t="str">
        <f>'FR1'!J148</f>
        <v>Year zero</v>
      </c>
      <c r="L151" s="42" t="str">
        <f>'FR1'!K148</f>
        <v>0 month</v>
      </c>
      <c r="M151" s="42" t="str">
        <f>'FR1'!L148</f>
        <v>Weekday - Morning ( 8:00 AM - 12:00 PM )</v>
      </c>
      <c r="N151" s="48">
        <f>'FR1'!M276</f>
        <v>0</v>
      </c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</row>
    <row r="152" spans="1:27" ht="13.2">
      <c r="A152" s="36">
        <f>'FR1'!A149</f>
        <v>45330.864155312505</v>
      </c>
      <c r="B152" s="47" t="str">
        <f>'FR1'!B149</f>
        <v>សេក ពិសាល</v>
      </c>
      <c r="C152" s="38" t="str">
        <f>'FR1'!C149</f>
        <v>Sek Pisal</v>
      </c>
      <c r="D152" s="39">
        <f>'FR1'!N149</f>
        <v>38456</v>
      </c>
      <c r="E152" s="40" t="str">
        <f>'FR1'!D149</f>
        <v>Male</v>
      </c>
      <c r="F152" s="40"/>
      <c r="G152" s="40" t="s">
        <v>27</v>
      </c>
      <c r="H152" s="40" t="str">
        <f>'FR1'!G149</f>
        <v>Grade C</v>
      </c>
      <c r="I152" s="41" t="str">
        <f>'FR1'!H149</f>
        <v xml:space="preserve">099 416 402 </v>
      </c>
      <c r="J152" s="42" t="str">
        <f>'FR1'!I149</f>
        <v>Setec Institute</v>
      </c>
      <c r="K152" s="42" t="str">
        <f>'FR1'!J149</f>
        <v>Second Year</v>
      </c>
      <c r="L152" s="42" t="str">
        <f>'FR1'!K149</f>
        <v>Less than 6 months</v>
      </c>
      <c r="M152" s="42" t="str">
        <f>'FR1'!L149</f>
        <v>Weekday - Morning ( 8:00 AM - 12:00 PM )</v>
      </c>
      <c r="N152" s="48">
        <f>'FR1'!M277</f>
        <v>0</v>
      </c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</row>
    <row r="153" spans="1:27" ht="13.2">
      <c r="A153" s="36">
        <f>'FR1'!A150</f>
        <v>45331.405825775466</v>
      </c>
      <c r="B153" s="47" t="str">
        <f>'FR1'!B150</f>
        <v>សេង ម៉េងអៀម</v>
      </c>
      <c r="C153" s="38" t="str">
        <f>'FR1'!C150</f>
        <v>Seng Meng Eam</v>
      </c>
      <c r="D153" s="39">
        <f>'FR1'!N150</f>
        <v>37863</v>
      </c>
      <c r="E153" s="40" t="str">
        <f>'FR1'!D150</f>
        <v>Female</v>
      </c>
      <c r="F153" s="40"/>
      <c r="G153" s="40" t="s">
        <v>27</v>
      </c>
      <c r="H153" s="40" t="str">
        <f>'FR1'!G150</f>
        <v>Grade D</v>
      </c>
      <c r="I153" s="41" t="str">
        <f>'FR1'!H150</f>
        <v>0882022080</v>
      </c>
      <c r="J153" s="42" t="str">
        <f>'FR1'!I150</f>
        <v>Royal University of Phnom Penh</v>
      </c>
      <c r="K153" s="42" t="str">
        <f>'FR1'!J150</f>
        <v>Third Year</v>
      </c>
      <c r="L153" s="42" t="str">
        <f>'FR1'!K150</f>
        <v>2 years</v>
      </c>
      <c r="M153" s="42" t="str">
        <f>'FR1'!L150</f>
        <v>Weekday - Morning ( 8:00 AM - 12:00 PM )</v>
      </c>
      <c r="N153" s="48">
        <f>'FR1'!M278</f>
        <v>0</v>
      </c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</row>
    <row r="154" spans="1:27" ht="13.2">
      <c r="A154" s="36">
        <f>'FR1'!A151</f>
        <v>45331.591807500001</v>
      </c>
      <c r="B154" s="47" t="str">
        <f>'FR1'!B151</f>
        <v>លី សុខបាន</v>
      </c>
      <c r="C154" s="38" t="str">
        <f>'FR1'!C151</f>
        <v>Ly Sokban</v>
      </c>
      <c r="D154" s="39">
        <f>'FR1'!N151</f>
        <v>37932</v>
      </c>
      <c r="E154" s="40" t="str">
        <f>'FR1'!D151</f>
        <v>Male</v>
      </c>
      <c r="F154" s="40"/>
      <c r="G154" s="40" t="s">
        <v>27</v>
      </c>
      <c r="H154" s="40" t="str">
        <f>'FR1'!G151</f>
        <v>Grade C</v>
      </c>
      <c r="I154" s="41" t="str">
        <f>'FR1'!H151</f>
        <v>077819897</v>
      </c>
      <c r="J154" s="42" t="str">
        <f>'FR1'!I151</f>
        <v>Royal University of Phnom Penh</v>
      </c>
      <c r="K154" s="42" t="str">
        <f>'FR1'!J151</f>
        <v>Third Year</v>
      </c>
      <c r="L154" s="42" t="str">
        <f>'FR1'!K151</f>
        <v>More than 1 year</v>
      </c>
      <c r="M154" s="42" t="str">
        <f>'FR1'!L151</f>
        <v>Weekday - Morning ( 8:00 AM - 12:00 PM )</v>
      </c>
      <c r="N154" s="48">
        <f>'FR1'!M279</f>
        <v>0</v>
      </c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</row>
    <row r="155" spans="1:27" ht="13.2">
      <c r="A155" s="36">
        <f>'FR1'!A152</f>
        <v>45331.767412071757</v>
      </c>
      <c r="B155" s="47" t="str">
        <f>'FR1'!B152</f>
        <v>ជា អុីសុីង</v>
      </c>
      <c r="C155" s="38" t="str">
        <f>'FR1'!C152</f>
        <v>Chea Ising</v>
      </c>
      <c r="D155" s="39">
        <f>'FR1'!N152</f>
        <v>38233</v>
      </c>
      <c r="E155" s="40" t="str">
        <f>'FR1'!D152</f>
        <v>Male</v>
      </c>
      <c r="F155" s="40"/>
      <c r="G155" s="40" t="s">
        <v>27</v>
      </c>
      <c r="H155" s="40" t="str">
        <f>'FR1'!G152</f>
        <v>Grade A</v>
      </c>
      <c r="I155" s="41" t="str">
        <f>'FR1'!H152</f>
        <v>070304926</v>
      </c>
      <c r="J155" s="42" t="str">
        <f>'FR1'!I152</f>
        <v>Royal University of Phnom Penh</v>
      </c>
      <c r="K155" s="42" t="str">
        <f>'FR1'!J152</f>
        <v>Second Year</v>
      </c>
      <c r="L155" s="42" t="str">
        <f>'FR1'!K152</f>
        <v>More than 1 year</v>
      </c>
      <c r="M155" s="42" t="str">
        <f>'FR1'!L152</f>
        <v>Weekday - Morning ( 8:00 AM - 12:00 PM )</v>
      </c>
      <c r="N155" s="48">
        <f>'FR1'!M280</f>
        <v>0</v>
      </c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</row>
    <row r="156" spans="1:27" ht="13.2">
      <c r="A156" s="36">
        <f>'FR1'!A153</f>
        <v>45331.834004212964</v>
      </c>
      <c r="B156" s="47" t="str">
        <f>'FR1'!B153</f>
        <v>ប៉ូច ពិសិដ្ឋ</v>
      </c>
      <c r="C156" s="38" t="str">
        <f>'FR1'!C153</f>
        <v xml:space="preserve">Poch Piseth </v>
      </c>
      <c r="D156" s="39">
        <f>'FR1'!N153</f>
        <v>37632</v>
      </c>
      <c r="E156" s="40" t="str">
        <f>'FR1'!D153</f>
        <v>Male</v>
      </c>
      <c r="F156" s="40"/>
      <c r="G156" s="40" t="s">
        <v>27</v>
      </c>
      <c r="H156" s="40" t="str">
        <f>'FR1'!G153</f>
        <v>Grade C</v>
      </c>
      <c r="I156" s="41" t="str">
        <f>'FR1'!H153</f>
        <v>010759727</v>
      </c>
      <c r="J156" s="42" t="str">
        <f>'FR1'!I153</f>
        <v>Royal University of Phnom Penh</v>
      </c>
      <c r="K156" s="42" t="str">
        <f>'FR1'!J153</f>
        <v>Second Year</v>
      </c>
      <c r="L156" s="42" t="str">
        <f>'FR1'!K153</f>
        <v>More than 1 year</v>
      </c>
      <c r="M156" s="42" t="str">
        <f>'FR1'!L153</f>
        <v>Weekday - Morning ( 8:00 AM - 12:00 PM )</v>
      </c>
      <c r="N156" s="48">
        <f>'FR1'!M281</f>
        <v>0</v>
      </c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</row>
    <row r="157" spans="1:27" ht="13.2">
      <c r="A157" s="36">
        <f>'FR1'!A154</f>
        <v>45332.653214155092</v>
      </c>
      <c r="B157" s="47" t="str">
        <f>'FR1'!B154</f>
        <v>មួក មករា</v>
      </c>
      <c r="C157" s="38" t="str">
        <f>'FR1'!C154</f>
        <v>Mouk Makara</v>
      </c>
      <c r="D157" s="39">
        <f>'FR1'!N154</f>
        <v>45633</v>
      </c>
      <c r="E157" s="40" t="str">
        <f>'FR1'!D154</f>
        <v>Male</v>
      </c>
      <c r="F157" s="40"/>
      <c r="G157" s="40" t="s">
        <v>27</v>
      </c>
      <c r="H157" s="40" t="str">
        <f>'FR1'!G154</f>
        <v>Grade D</v>
      </c>
      <c r="I157" s="41" t="str">
        <f>'FR1'!H154</f>
        <v>+885969857098</v>
      </c>
      <c r="J157" s="42" t="str">
        <f>'FR1'!I154</f>
        <v>Royal University of Phnom Penh</v>
      </c>
      <c r="K157" s="42" t="str">
        <f>'FR1'!J154</f>
        <v>Third Year</v>
      </c>
      <c r="L157" s="42" t="str">
        <f>'FR1'!K154</f>
        <v>More than 1 year</v>
      </c>
      <c r="M157" s="42" t="str">
        <f>'FR1'!L154</f>
        <v>Weekday - Morning ( 8:00 AM - 12:00 PM )</v>
      </c>
      <c r="N157" s="48">
        <f>'FR1'!M282</f>
        <v>0</v>
      </c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</row>
    <row r="158" spans="1:27" ht="13.2">
      <c r="A158" s="36">
        <f>'FR1'!A155</f>
        <v>45332.692134293982</v>
      </c>
      <c r="B158" s="47" t="str">
        <f>'FR1'!B155</f>
        <v>ដា​ ផារ៉ា</v>
      </c>
      <c r="C158" s="38" t="str">
        <f>'FR1'!C155</f>
        <v>Da phara</v>
      </c>
      <c r="D158" s="39">
        <f>'FR1'!N155</f>
        <v>38001</v>
      </c>
      <c r="E158" s="40" t="str">
        <f>'FR1'!D155</f>
        <v>Male</v>
      </c>
      <c r="F158" s="40"/>
      <c r="G158" s="40" t="s">
        <v>27</v>
      </c>
      <c r="H158" s="40" t="str">
        <f>'FR1'!G155</f>
        <v>Grade C</v>
      </c>
      <c r="I158" s="41" t="str">
        <f>'FR1'!H155</f>
        <v>070883646</v>
      </c>
      <c r="J158" s="42" t="str">
        <f>'FR1'!I155</f>
        <v>Setec Institute</v>
      </c>
      <c r="K158" s="42" t="str">
        <f>'FR1'!J155</f>
        <v>Third Year</v>
      </c>
      <c r="L158" s="42" t="str">
        <f>'FR1'!K155</f>
        <v>More than 1 year</v>
      </c>
      <c r="M158" s="42" t="str">
        <f>'FR1'!L155</f>
        <v>Weekday - Morning ( 8:00 AM - 12:00 PM )</v>
      </c>
      <c r="N158" s="48">
        <f>'FR1'!M283</f>
        <v>0</v>
      </c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</row>
    <row r="159" spans="1:27" ht="13.2">
      <c r="A159" s="36">
        <f>'FR1'!A156</f>
        <v>45332.821517905089</v>
      </c>
      <c r="B159" s="47" t="str">
        <f>'FR1'!B156</f>
        <v>សុខ សុធាវី</v>
      </c>
      <c r="C159" s="38" t="str">
        <f>'FR1'!C156</f>
        <v>SOK SOTHEAVY</v>
      </c>
      <c r="D159" s="39">
        <f>'FR1'!N156</f>
        <v>37500</v>
      </c>
      <c r="E159" s="40" t="str">
        <f>'FR1'!D156</f>
        <v>Female</v>
      </c>
      <c r="F159" s="40"/>
      <c r="G159" s="40" t="s">
        <v>27</v>
      </c>
      <c r="H159" s="40" t="str">
        <f>'FR1'!G156</f>
        <v>Grade E</v>
      </c>
      <c r="I159" s="41" t="str">
        <f>'FR1'!H156</f>
        <v>0884810685</v>
      </c>
      <c r="J159" s="42" t="str">
        <f>'FR1'!I156</f>
        <v>Royal University of Phnom Penh</v>
      </c>
      <c r="K159" s="42" t="str">
        <f>'FR1'!J156</f>
        <v>Third Year</v>
      </c>
      <c r="L159" s="42" t="str">
        <f>'FR1'!K156</f>
        <v>Less than 3 months</v>
      </c>
      <c r="M159" s="42" t="str">
        <f>'FR1'!L156</f>
        <v>Weekday - Morning ( 8:00 AM - 12:00 PM )</v>
      </c>
      <c r="N159" s="48">
        <f>'FR1'!M284</f>
        <v>0</v>
      </c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</row>
    <row r="160" spans="1:27" ht="13.2">
      <c r="A160" s="56"/>
      <c r="B160" s="57"/>
      <c r="C160" s="38">
        <f>'FR1'!C157</f>
        <v>0</v>
      </c>
      <c r="D160" s="56"/>
      <c r="E160" s="56"/>
      <c r="F160" s="56"/>
      <c r="G160" s="56"/>
      <c r="H160" s="56"/>
      <c r="I160" s="58"/>
      <c r="J160" s="56"/>
      <c r="K160" s="56"/>
      <c r="L160" s="56"/>
      <c r="M160" s="56"/>
      <c r="N160" s="59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</row>
    <row r="161" spans="1:27" ht="13.2">
      <c r="A161" s="56"/>
      <c r="B161" s="57"/>
      <c r="C161" s="57"/>
      <c r="D161" s="56"/>
      <c r="E161" s="56"/>
      <c r="F161" s="56"/>
      <c r="G161" s="56"/>
      <c r="H161" s="56"/>
      <c r="I161" s="58"/>
      <c r="J161" s="56"/>
      <c r="K161" s="56"/>
      <c r="L161" s="56"/>
      <c r="M161" s="56"/>
      <c r="N161" s="59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</row>
    <row r="162" spans="1:27" ht="13.2">
      <c r="A162" s="56"/>
      <c r="B162" s="57"/>
      <c r="C162" s="57"/>
      <c r="D162" s="56"/>
      <c r="E162" s="56"/>
      <c r="F162" s="56"/>
      <c r="G162" s="56"/>
      <c r="H162" s="56"/>
      <c r="I162" s="58"/>
      <c r="J162" s="56"/>
      <c r="K162" s="56"/>
      <c r="L162" s="56"/>
      <c r="M162" s="56"/>
      <c r="N162" s="59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</row>
    <row r="163" spans="1:27" ht="13.2">
      <c r="A163" s="56"/>
      <c r="B163" s="57"/>
      <c r="C163" s="57"/>
      <c r="D163" s="56"/>
      <c r="E163" s="56"/>
      <c r="F163" s="56"/>
      <c r="G163" s="56"/>
      <c r="H163" s="56"/>
      <c r="I163" s="58"/>
      <c r="J163" s="56"/>
      <c r="K163" s="56"/>
      <c r="L163" s="56"/>
      <c r="M163" s="56"/>
      <c r="N163" s="59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</row>
    <row r="164" spans="1:27" ht="13.2">
      <c r="A164" s="56"/>
      <c r="B164" s="57"/>
      <c r="C164" s="57"/>
      <c r="D164" s="56"/>
      <c r="E164" s="56"/>
      <c r="F164" s="56"/>
      <c r="G164" s="56"/>
      <c r="H164" s="56"/>
      <c r="I164" s="58"/>
      <c r="J164" s="56"/>
      <c r="K164" s="56"/>
      <c r="L164" s="56"/>
      <c r="M164" s="56"/>
      <c r="N164" s="59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</row>
    <row r="165" spans="1:27" ht="13.2">
      <c r="A165" s="56"/>
      <c r="B165" s="57"/>
      <c r="C165" s="57"/>
      <c r="D165" s="56"/>
      <c r="E165" s="56"/>
      <c r="F165" s="56"/>
      <c r="G165" s="56"/>
      <c r="H165" s="56"/>
      <c r="I165" s="58"/>
      <c r="J165" s="56"/>
      <c r="K165" s="56"/>
      <c r="L165" s="56"/>
      <c r="M165" s="56"/>
      <c r="N165" s="59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</row>
    <row r="166" spans="1:27" ht="13.2">
      <c r="A166" s="56"/>
      <c r="B166" s="57"/>
      <c r="C166" s="57"/>
      <c r="D166" s="56"/>
      <c r="E166" s="56"/>
      <c r="F166" s="56"/>
      <c r="G166" s="56"/>
      <c r="H166" s="56"/>
      <c r="I166" s="58"/>
      <c r="J166" s="56"/>
      <c r="K166" s="56"/>
      <c r="L166" s="56"/>
      <c r="M166" s="56"/>
      <c r="N166" s="59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</row>
    <row r="167" spans="1:27" ht="13.2">
      <c r="A167" s="56"/>
      <c r="B167" s="57"/>
      <c r="C167" s="57"/>
      <c r="D167" s="56"/>
      <c r="E167" s="56"/>
      <c r="F167" s="56"/>
      <c r="G167" s="56"/>
      <c r="H167" s="56"/>
      <c r="I167" s="58"/>
      <c r="J167" s="56"/>
      <c r="K167" s="56"/>
      <c r="L167" s="56"/>
      <c r="M167" s="56"/>
      <c r="N167" s="59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</row>
    <row r="168" spans="1:27" ht="13.2">
      <c r="A168" s="56"/>
      <c r="B168" s="57"/>
      <c r="C168" s="57"/>
      <c r="D168" s="56"/>
      <c r="E168" s="56"/>
      <c r="F168" s="56"/>
      <c r="G168" s="56"/>
      <c r="H168" s="56"/>
      <c r="I168" s="58"/>
      <c r="J168" s="56"/>
      <c r="K168" s="56"/>
      <c r="L168" s="56"/>
      <c r="M168" s="56"/>
      <c r="N168" s="59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</row>
    <row r="169" spans="1:27" ht="13.2">
      <c r="A169" s="56"/>
      <c r="B169" s="57"/>
      <c r="C169" s="57"/>
      <c r="D169" s="56"/>
      <c r="E169" s="56"/>
      <c r="F169" s="56"/>
      <c r="G169" s="56"/>
      <c r="H169" s="56"/>
      <c r="I169" s="58"/>
      <c r="J169" s="56"/>
      <c r="K169" s="56"/>
      <c r="L169" s="56"/>
      <c r="M169" s="56"/>
      <c r="N169" s="59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</row>
    <row r="170" spans="1:27" ht="13.2">
      <c r="A170" s="56"/>
      <c r="B170" s="57"/>
      <c r="C170" s="57"/>
      <c r="D170" s="56"/>
      <c r="E170" s="56"/>
      <c r="F170" s="56"/>
      <c r="G170" s="56"/>
      <c r="H170" s="56"/>
      <c r="I170" s="58"/>
      <c r="J170" s="56"/>
      <c r="K170" s="56"/>
      <c r="L170" s="56"/>
      <c r="M170" s="56"/>
      <c r="N170" s="59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</row>
    <row r="171" spans="1:27" ht="13.2">
      <c r="A171" s="56"/>
      <c r="B171" s="57"/>
      <c r="C171" s="57"/>
      <c r="D171" s="56"/>
      <c r="E171" s="56"/>
      <c r="F171" s="56"/>
      <c r="G171" s="56"/>
      <c r="H171" s="56"/>
      <c r="I171" s="58"/>
      <c r="J171" s="56"/>
      <c r="K171" s="56"/>
      <c r="L171" s="56"/>
      <c r="M171" s="56"/>
      <c r="N171" s="59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</row>
    <row r="172" spans="1:27" ht="13.2">
      <c r="A172" s="56"/>
      <c r="B172" s="57"/>
      <c r="C172" s="57"/>
      <c r="D172" s="56"/>
      <c r="E172" s="56"/>
      <c r="F172" s="56"/>
      <c r="G172" s="56"/>
      <c r="H172" s="56"/>
      <c r="I172" s="58"/>
      <c r="J172" s="56"/>
      <c r="K172" s="56"/>
      <c r="L172" s="56"/>
      <c r="M172" s="56"/>
      <c r="N172" s="59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</row>
    <row r="173" spans="1:27" ht="13.2">
      <c r="A173" s="56"/>
      <c r="B173" s="57"/>
      <c r="C173" s="57"/>
      <c r="D173" s="56"/>
      <c r="E173" s="56"/>
      <c r="F173" s="56"/>
      <c r="G173" s="56"/>
      <c r="H173" s="56"/>
      <c r="I173" s="58"/>
      <c r="J173" s="56"/>
      <c r="K173" s="56"/>
      <c r="L173" s="56"/>
      <c r="M173" s="56"/>
      <c r="N173" s="59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</row>
    <row r="174" spans="1:27" ht="13.2">
      <c r="A174" s="56"/>
      <c r="B174" s="57"/>
      <c r="C174" s="57"/>
      <c r="D174" s="56"/>
      <c r="E174" s="56"/>
      <c r="F174" s="56"/>
      <c r="G174" s="56"/>
      <c r="H174" s="56"/>
      <c r="I174" s="58"/>
      <c r="J174" s="56"/>
      <c r="K174" s="56"/>
      <c r="L174" s="56"/>
      <c r="M174" s="56"/>
      <c r="N174" s="59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</row>
    <row r="175" spans="1:27" ht="13.2">
      <c r="A175" s="56"/>
      <c r="B175" s="57"/>
      <c r="C175" s="57"/>
      <c r="D175" s="56"/>
      <c r="E175" s="56"/>
      <c r="F175" s="56"/>
      <c r="G175" s="56"/>
      <c r="H175" s="56"/>
      <c r="I175" s="58"/>
      <c r="J175" s="56"/>
      <c r="K175" s="56"/>
      <c r="L175" s="56"/>
      <c r="M175" s="56"/>
      <c r="N175" s="59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</row>
    <row r="176" spans="1:27" ht="13.2">
      <c r="A176" s="56"/>
      <c r="B176" s="57"/>
      <c r="C176" s="57"/>
      <c r="D176" s="56"/>
      <c r="E176" s="56"/>
      <c r="F176" s="56"/>
      <c r="G176" s="56"/>
      <c r="H176" s="56"/>
      <c r="I176" s="58"/>
      <c r="J176" s="56"/>
      <c r="K176" s="56"/>
      <c r="L176" s="56"/>
      <c r="M176" s="56"/>
      <c r="N176" s="59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</row>
    <row r="177" spans="1:27" ht="13.2">
      <c r="A177" s="56"/>
      <c r="B177" s="57"/>
      <c r="C177" s="57"/>
      <c r="D177" s="56"/>
      <c r="E177" s="56"/>
      <c r="F177" s="56"/>
      <c r="G177" s="56"/>
      <c r="H177" s="56"/>
      <c r="I177" s="58"/>
      <c r="J177" s="56"/>
      <c r="K177" s="56"/>
      <c r="L177" s="56"/>
      <c r="M177" s="56"/>
      <c r="N177" s="59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</row>
    <row r="178" spans="1:27" ht="13.2">
      <c r="A178" s="56"/>
      <c r="B178" s="57"/>
      <c r="C178" s="57"/>
      <c r="D178" s="56"/>
      <c r="E178" s="56"/>
      <c r="F178" s="56"/>
      <c r="G178" s="56"/>
      <c r="H178" s="56"/>
      <c r="I178" s="58"/>
      <c r="J178" s="56"/>
      <c r="K178" s="56"/>
      <c r="L178" s="56"/>
      <c r="M178" s="56"/>
      <c r="N178" s="59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</row>
    <row r="179" spans="1:27" ht="13.2">
      <c r="A179" s="56"/>
      <c r="B179" s="57"/>
      <c r="C179" s="57"/>
      <c r="D179" s="56"/>
      <c r="E179" s="56"/>
      <c r="F179" s="56"/>
      <c r="G179" s="56"/>
      <c r="H179" s="56"/>
      <c r="I179" s="58"/>
      <c r="J179" s="56"/>
      <c r="K179" s="56"/>
      <c r="L179" s="56"/>
      <c r="M179" s="56"/>
      <c r="N179" s="59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</row>
    <row r="180" spans="1:27" ht="13.2">
      <c r="A180" s="56"/>
      <c r="B180" s="57"/>
      <c r="C180" s="57"/>
      <c r="D180" s="56"/>
      <c r="E180" s="56"/>
      <c r="F180" s="56"/>
      <c r="G180" s="56"/>
      <c r="H180" s="56"/>
      <c r="I180" s="58"/>
      <c r="J180" s="56"/>
      <c r="K180" s="56"/>
      <c r="L180" s="56"/>
      <c r="M180" s="56"/>
      <c r="N180" s="59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</row>
    <row r="181" spans="1:27" ht="13.2">
      <c r="A181" s="56"/>
      <c r="B181" s="57"/>
      <c r="C181" s="57"/>
      <c r="D181" s="56"/>
      <c r="E181" s="56"/>
      <c r="F181" s="56"/>
      <c r="G181" s="56"/>
      <c r="H181" s="56"/>
      <c r="I181" s="58"/>
      <c r="J181" s="56"/>
      <c r="K181" s="56"/>
      <c r="L181" s="56"/>
      <c r="M181" s="56"/>
      <c r="N181" s="59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</row>
    <row r="182" spans="1:27" ht="13.2">
      <c r="A182" s="56"/>
      <c r="B182" s="57"/>
      <c r="C182" s="57"/>
      <c r="D182" s="56"/>
      <c r="E182" s="56"/>
      <c r="F182" s="56"/>
      <c r="G182" s="56"/>
      <c r="H182" s="56"/>
      <c r="I182" s="58"/>
      <c r="J182" s="56"/>
      <c r="K182" s="56"/>
      <c r="L182" s="56"/>
      <c r="M182" s="56"/>
      <c r="N182" s="59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</row>
    <row r="183" spans="1:27" ht="13.2">
      <c r="A183" s="56"/>
      <c r="B183" s="57"/>
      <c r="C183" s="57"/>
      <c r="D183" s="56"/>
      <c r="E183" s="56"/>
      <c r="F183" s="56"/>
      <c r="G183" s="56"/>
      <c r="H183" s="56"/>
      <c r="I183" s="58"/>
      <c r="J183" s="56"/>
      <c r="K183" s="56"/>
      <c r="L183" s="56"/>
      <c r="M183" s="56"/>
      <c r="N183" s="59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</row>
    <row r="184" spans="1:27" ht="13.2">
      <c r="A184" s="56"/>
      <c r="B184" s="57"/>
      <c r="C184" s="57"/>
      <c r="D184" s="56"/>
      <c r="E184" s="56"/>
      <c r="F184" s="56"/>
      <c r="G184" s="56"/>
      <c r="H184" s="56"/>
      <c r="I184" s="58"/>
      <c r="J184" s="56"/>
      <c r="K184" s="56"/>
      <c r="L184" s="56"/>
      <c r="M184" s="56"/>
      <c r="N184" s="59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</row>
    <row r="185" spans="1:27" ht="13.2">
      <c r="A185" s="56"/>
      <c r="B185" s="57"/>
      <c r="C185" s="57"/>
      <c r="D185" s="56"/>
      <c r="E185" s="56"/>
      <c r="F185" s="56"/>
      <c r="G185" s="56"/>
      <c r="H185" s="56"/>
      <c r="I185" s="58"/>
      <c r="J185" s="56"/>
      <c r="K185" s="56"/>
      <c r="L185" s="56"/>
      <c r="M185" s="56"/>
      <c r="N185" s="59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</row>
    <row r="186" spans="1:27" ht="13.2">
      <c r="A186" s="56"/>
      <c r="B186" s="57"/>
      <c r="C186" s="57"/>
      <c r="D186" s="56"/>
      <c r="E186" s="56"/>
      <c r="F186" s="56"/>
      <c r="G186" s="56"/>
      <c r="H186" s="56"/>
      <c r="I186" s="58"/>
      <c r="J186" s="56"/>
      <c r="K186" s="56"/>
      <c r="L186" s="56"/>
      <c r="M186" s="56"/>
      <c r="N186" s="59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</row>
    <row r="187" spans="1:27" ht="13.2">
      <c r="A187" s="56"/>
      <c r="B187" s="57"/>
      <c r="C187" s="57"/>
      <c r="D187" s="56"/>
      <c r="E187" s="56"/>
      <c r="F187" s="56"/>
      <c r="G187" s="56"/>
      <c r="H187" s="56"/>
      <c r="I187" s="58"/>
      <c r="J187" s="56"/>
      <c r="K187" s="56"/>
      <c r="L187" s="56"/>
      <c r="M187" s="56"/>
      <c r="N187" s="59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</row>
    <row r="188" spans="1:27" ht="13.2">
      <c r="A188" s="56"/>
      <c r="B188" s="57"/>
      <c r="C188" s="57"/>
      <c r="D188" s="56"/>
      <c r="E188" s="56"/>
      <c r="F188" s="56"/>
      <c r="G188" s="56"/>
      <c r="H188" s="56"/>
      <c r="I188" s="58"/>
      <c r="J188" s="56"/>
      <c r="K188" s="56"/>
      <c r="L188" s="56"/>
      <c r="M188" s="56"/>
      <c r="N188" s="59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</row>
    <row r="189" spans="1:27" ht="13.2">
      <c r="A189" s="56"/>
      <c r="B189" s="57"/>
      <c r="C189" s="57"/>
      <c r="D189" s="56"/>
      <c r="E189" s="56"/>
      <c r="F189" s="56"/>
      <c r="G189" s="56"/>
      <c r="H189" s="56"/>
      <c r="I189" s="58"/>
      <c r="J189" s="56"/>
      <c r="K189" s="56"/>
      <c r="L189" s="56"/>
      <c r="M189" s="56"/>
      <c r="N189" s="59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</row>
    <row r="190" spans="1:27" ht="13.2">
      <c r="A190" s="56"/>
      <c r="B190" s="57"/>
      <c r="C190" s="57"/>
      <c r="D190" s="56"/>
      <c r="E190" s="56"/>
      <c r="F190" s="56"/>
      <c r="G190" s="56"/>
      <c r="H190" s="56"/>
      <c r="I190" s="58"/>
      <c r="J190" s="56"/>
      <c r="K190" s="56"/>
      <c r="L190" s="56"/>
      <c r="M190" s="56"/>
      <c r="N190" s="59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</row>
    <row r="191" spans="1:27" ht="13.2">
      <c r="A191" s="56"/>
      <c r="B191" s="57"/>
      <c r="C191" s="57"/>
      <c r="D191" s="56"/>
      <c r="E191" s="56"/>
      <c r="F191" s="56"/>
      <c r="G191" s="56"/>
      <c r="H191" s="56"/>
      <c r="I191" s="58"/>
      <c r="J191" s="56"/>
      <c r="K191" s="56"/>
      <c r="L191" s="56"/>
      <c r="M191" s="56"/>
      <c r="N191" s="59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</row>
    <row r="192" spans="1:27" ht="13.2">
      <c r="A192" s="56"/>
      <c r="B192" s="57"/>
      <c r="C192" s="57"/>
      <c r="D192" s="56"/>
      <c r="E192" s="56"/>
      <c r="F192" s="56"/>
      <c r="G192" s="56"/>
      <c r="H192" s="56"/>
      <c r="I192" s="58"/>
      <c r="J192" s="56"/>
      <c r="K192" s="56"/>
      <c r="L192" s="56"/>
      <c r="M192" s="56"/>
      <c r="N192" s="59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</row>
    <row r="193" spans="1:27" ht="13.2">
      <c r="A193" s="56"/>
      <c r="B193" s="57"/>
      <c r="C193" s="57"/>
      <c r="D193" s="56"/>
      <c r="E193" s="56"/>
      <c r="F193" s="56"/>
      <c r="G193" s="56"/>
      <c r="H193" s="56"/>
      <c r="I193" s="58"/>
      <c r="J193" s="56"/>
      <c r="K193" s="56"/>
      <c r="L193" s="56"/>
      <c r="M193" s="56"/>
      <c r="N193" s="59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</row>
    <row r="194" spans="1:27" ht="13.2">
      <c r="A194" s="56"/>
      <c r="B194" s="57"/>
      <c r="C194" s="57"/>
      <c r="D194" s="56"/>
      <c r="E194" s="56"/>
      <c r="F194" s="56"/>
      <c r="G194" s="56"/>
      <c r="H194" s="56"/>
      <c r="I194" s="58"/>
      <c r="J194" s="56"/>
      <c r="K194" s="56"/>
      <c r="L194" s="56"/>
      <c r="M194" s="56"/>
      <c r="N194" s="59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</row>
    <row r="195" spans="1:27" ht="13.2">
      <c r="A195" s="56"/>
      <c r="B195" s="57"/>
      <c r="C195" s="57"/>
      <c r="D195" s="56"/>
      <c r="E195" s="56"/>
      <c r="F195" s="56"/>
      <c r="G195" s="56"/>
      <c r="H195" s="56"/>
      <c r="I195" s="58"/>
      <c r="J195" s="56"/>
      <c r="K195" s="56"/>
      <c r="L195" s="56"/>
      <c r="M195" s="56"/>
      <c r="N195" s="59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</row>
    <row r="196" spans="1:27" ht="13.2">
      <c r="A196" s="56"/>
      <c r="B196" s="57"/>
      <c r="C196" s="57"/>
      <c r="D196" s="56"/>
      <c r="E196" s="56"/>
      <c r="F196" s="56"/>
      <c r="G196" s="56"/>
      <c r="H196" s="56"/>
      <c r="I196" s="58"/>
      <c r="J196" s="56"/>
      <c r="K196" s="56"/>
      <c r="L196" s="56"/>
      <c r="M196" s="56"/>
      <c r="N196" s="59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</row>
    <row r="197" spans="1:27" ht="13.2">
      <c r="A197" s="56"/>
      <c r="B197" s="57"/>
      <c r="C197" s="57"/>
      <c r="D197" s="56"/>
      <c r="E197" s="56"/>
      <c r="F197" s="56"/>
      <c r="G197" s="56"/>
      <c r="H197" s="56"/>
      <c r="I197" s="58"/>
      <c r="J197" s="56"/>
      <c r="K197" s="56"/>
      <c r="L197" s="56"/>
      <c r="M197" s="56"/>
      <c r="N197" s="59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</row>
    <row r="198" spans="1:27" ht="13.2">
      <c r="A198" s="56"/>
      <c r="B198" s="57"/>
      <c r="C198" s="57"/>
      <c r="D198" s="56"/>
      <c r="E198" s="56"/>
      <c r="F198" s="56"/>
      <c r="G198" s="56"/>
      <c r="H198" s="56"/>
      <c r="I198" s="58"/>
      <c r="J198" s="56"/>
      <c r="K198" s="56"/>
      <c r="L198" s="56"/>
      <c r="M198" s="56"/>
      <c r="N198" s="59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</row>
    <row r="199" spans="1:27" ht="13.2">
      <c r="A199" s="56"/>
      <c r="B199" s="57"/>
      <c r="C199" s="57"/>
      <c r="D199" s="56"/>
      <c r="E199" s="56"/>
      <c r="F199" s="56"/>
      <c r="G199" s="56"/>
      <c r="H199" s="56"/>
      <c r="I199" s="58"/>
      <c r="J199" s="56"/>
      <c r="K199" s="56"/>
      <c r="L199" s="56"/>
      <c r="M199" s="56"/>
      <c r="N199" s="59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</row>
    <row r="200" spans="1:27" ht="13.2">
      <c r="A200" s="56"/>
      <c r="B200" s="57"/>
      <c r="C200" s="57"/>
      <c r="D200" s="56"/>
      <c r="E200" s="56"/>
      <c r="F200" s="56"/>
      <c r="G200" s="56"/>
      <c r="H200" s="56"/>
      <c r="I200" s="58"/>
      <c r="J200" s="56"/>
      <c r="K200" s="56"/>
      <c r="L200" s="56"/>
      <c r="M200" s="56"/>
      <c r="N200" s="59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</row>
    <row r="201" spans="1:27" ht="13.2">
      <c r="A201" s="56"/>
      <c r="B201" s="57"/>
      <c r="C201" s="57"/>
      <c r="D201" s="56"/>
      <c r="E201" s="56"/>
      <c r="F201" s="56"/>
      <c r="G201" s="56"/>
      <c r="H201" s="56"/>
      <c r="I201" s="58"/>
      <c r="J201" s="56"/>
      <c r="K201" s="56"/>
      <c r="L201" s="56"/>
      <c r="M201" s="56"/>
      <c r="N201" s="59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</row>
    <row r="202" spans="1:27" ht="13.2">
      <c r="A202" s="56"/>
      <c r="B202" s="57"/>
      <c r="C202" s="57"/>
      <c r="D202" s="56"/>
      <c r="E202" s="56"/>
      <c r="F202" s="56"/>
      <c r="G202" s="56"/>
      <c r="H202" s="56"/>
      <c r="I202" s="58"/>
      <c r="J202" s="56"/>
      <c r="K202" s="56"/>
      <c r="L202" s="56"/>
      <c r="M202" s="56"/>
      <c r="N202" s="59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</row>
    <row r="203" spans="1:27" ht="13.2">
      <c r="A203" s="56"/>
      <c r="B203" s="57"/>
      <c r="C203" s="57"/>
      <c r="D203" s="56"/>
      <c r="E203" s="56"/>
      <c r="F203" s="56"/>
      <c r="G203" s="56"/>
      <c r="H203" s="56"/>
      <c r="I203" s="58"/>
      <c r="J203" s="56"/>
      <c r="K203" s="56"/>
      <c r="L203" s="56"/>
      <c r="M203" s="56"/>
      <c r="N203" s="59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</row>
    <row r="204" spans="1:27" ht="13.2">
      <c r="A204" s="56"/>
      <c r="B204" s="57"/>
      <c r="C204" s="57"/>
      <c r="D204" s="56"/>
      <c r="E204" s="56"/>
      <c r="F204" s="56"/>
      <c r="G204" s="56"/>
      <c r="H204" s="56"/>
      <c r="I204" s="58"/>
      <c r="J204" s="56"/>
      <c r="K204" s="56"/>
      <c r="L204" s="56"/>
      <c r="M204" s="56"/>
      <c r="N204" s="59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</row>
    <row r="205" spans="1:27" ht="13.2">
      <c r="A205" s="56"/>
      <c r="B205" s="57"/>
      <c r="C205" s="57"/>
      <c r="D205" s="56"/>
      <c r="E205" s="56"/>
      <c r="F205" s="56"/>
      <c r="G205" s="56"/>
      <c r="H205" s="56"/>
      <c r="I205" s="58"/>
      <c r="J205" s="56"/>
      <c r="K205" s="56"/>
      <c r="L205" s="56"/>
      <c r="M205" s="56"/>
      <c r="N205" s="59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</row>
    <row r="206" spans="1:27" ht="13.2">
      <c r="A206" s="56"/>
      <c r="B206" s="57"/>
      <c r="C206" s="57"/>
      <c r="D206" s="56"/>
      <c r="E206" s="56"/>
      <c r="F206" s="56"/>
      <c r="G206" s="56"/>
      <c r="H206" s="56"/>
      <c r="I206" s="58"/>
      <c r="J206" s="56"/>
      <c r="K206" s="56"/>
      <c r="L206" s="56"/>
      <c r="M206" s="56"/>
      <c r="N206" s="59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</row>
    <row r="207" spans="1:27" ht="13.2">
      <c r="A207" s="56"/>
      <c r="B207" s="57"/>
      <c r="C207" s="57"/>
      <c r="D207" s="56"/>
      <c r="E207" s="56"/>
      <c r="F207" s="56"/>
      <c r="G207" s="56"/>
      <c r="H207" s="56"/>
      <c r="I207" s="58"/>
      <c r="J207" s="56"/>
      <c r="K207" s="56"/>
      <c r="L207" s="56"/>
      <c r="M207" s="56"/>
      <c r="N207" s="59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</row>
    <row r="208" spans="1:27" ht="13.2">
      <c r="A208" s="56"/>
      <c r="B208" s="57"/>
      <c r="C208" s="57"/>
      <c r="D208" s="56"/>
      <c r="E208" s="56"/>
      <c r="F208" s="56"/>
      <c r="G208" s="56"/>
      <c r="H208" s="56"/>
      <c r="I208" s="58"/>
      <c r="J208" s="56"/>
      <c r="K208" s="56"/>
      <c r="L208" s="56"/>
      <c r="M208" s="56"/>
      <c r="N208" s="59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</row>
    <row r="209" spans="1:27" ht="13.2">
      <c r="A209" s="56"/>
      <c r="B209" s="57"/>
      <c r="C209" s="57"/>
      <c r="D209" s="56"/>
      <c r="E209" s="56"/>
      <c r="F209" s="56"/>
      <c r="G209" s="56"/>
      <c r="H209" s="56"/>
      <c r="I209" s="58"/>
      <c r="J209" s="56"/>
      <c r="K209" s="56"/>
      <c r="L209" s="56"/>
      <c r="M209" s="56"/>
      <c r="N209" s="59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</row>
    <row r="210" spans="1:27" ht="13.2">
      <c r="A210" s="56"/>
      <c r="B210" s="57"/>
      <c r="C210" s="57"/>
      <c r="D210" s="56"/>
      <c r="E210" s="56"/>
      <c r="F210" s="56"/>
      <c r="G210" s="56"/>
      <c r="H210" s="56"/>
      <c r="I210" s="58"/>
      <c r="J210" s="56"/>
      <c r="K210" s="56"/>
      <c r="L210" s="56"/>
      <c r="M210" s="56"/>
      <c r="N210" s="59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</row>
    <row r="211" spans="1:27" ht="13.2">
      <c r="A211" s="56"/>
      <c r="B211" s="57"/>
      <c r="C211" s="57"/>
      <c r="D211" s="56"/>
      <c r="E211" s="56"/>
      <c r="F211" s="56"/>
      <c r="G211" s="56"/>
      <c r="H211" s="56"/>
      <c r="I211" s="58"/>
      <c r="J211" s="56"/>
      <c r="K211" s="56"/>
      <c r="L211" s="56"/>
      <c r="M211" s="56"/>
      <c r="N211" s="59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</row>
    <row r="212" spans="1:27" ht="13.2">
      <c r="A212" s="56"/>
      <c r="B212" s="57"/>
      <c r="C212" s="57"/>
      <c r="D212" s="56"/>
      <c r="E212" s="56"/>
      <c r="F212" s="56"/>
      <c r="G212" s="56"/>
      <c r="H212" s="56"/>
      <c r="I212" s="58"/>
      <c r="J212" s="56"/>
      <c r="K212" s="56"/>
      <c r="L212" s="56"/>
      <c r="M212" s="56"/>
      <c r="N212" s="59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</row>
    <row r="213" spans="1:27" ht="13.2">
      <c r="A213" s="56"/>
      <c r="B213" s="57"/>
      <c r="C213" s="57"/>
      <c r="D213" s="56"/>
      <c r="E213" s="56"/>
      <c r="F213" s="56"/>
      <c r="G213" s="56"/>
      <c r="H213" s="56"/>
      <c r="I213" s="58"/>
      <c r="J213" s="56"/>
      <c r="K213" s="56"/>
      <c r="L213" s="56"/>
      <c r="M213" s="56"/>
      <c r="N213" s="59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</row>
    <row r="214" spans="1:27" ht="13.2">
      <c r="A214" s="56"/>
      <c r="B214" s="57"/>
      <c r="C214" s="57"/>
      <c r="D214" s="56"/>
      <c r="E214" s="56"/>
      <c r="F214" s="56"/>
      <c r="G214" s="56"/>
      <c r="H214" s="56"/>
      <c r="I214" s="58"/>
      <c r="J214" s="56"/>
      <c r="K214" s="56"/>
      <c r="L214" s="56"/>
      <c r="M214" s="56"/>
      <c r="N214" s="59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</row>
    <row r="215" spans="1:27" ht="13.2">
      <c r="A215" s="56"/>
      <c r="B215" s="57"/>
      <c r="C215" s="57"/>
      <c r="D215" s="56"/>
      <c r="E215" s="56"/>
      <c r="F215" s="56"/>
      <c r="G215" s="56"/>
      <c r="H215" s="56"/>
      <c r="I215" s="58"/>
      <c r="J215" s="56"/>
      <c r="K215" s="56"/>
      <c r="L215" s="56"/>
      <c r="M215" s="56"/>
      <c r="N215" s="59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</row>
    <row r="216" spans="1:27" ht="13.2">
      <c r="A216" s="56"/>
      <c r="B216" s="57"/>
      <c r="C216" s="57"/>
      <c r="D216" s="56"/>
      <c r="E216" s="56"/>
      <c r="F216" s="56"/>
      <c r="G216" s="56"/>
      <c r="H216" s="56"/>
      <c r="I216" s="58"/>
      <c r="J216" s="56"/>
      <c r="K216" s="56"/>
      <c r="L216" s="56"/>
      <c r="M216" s="56"/>
      <c r="N216" s="59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</row>
    <row r="217" spans="1:27" ht="13.2">
      <c r="A217" s="56"/>
      <c r="B217" s="57"/>
      <c r="C217" s="57"/>
      <c r="D217" s="56"/>
      <c r="E217" s="56"/>
      <c r="F217" s="56"/>
      <c r="G217" s="56"/>
      <c r="H217" s="56"/>
      <c r="I217" s="58"/>
      <c r="J217" s="56"/>
      <c r="K217" s="56"/>
      <c r="L217" s="56"/>
      <c r="M217" s="56"/>
      <c r="N217" s="59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</row>
    <row r="218" spans="1:27" ht="13.2">
      <c r="A218" s="56"/>
      <c r="B218" s="57"/>
      <c r="C218" s="57"/>
      <c r="D218" s="56"/>
      <c r="E218" s="56"/>
      <c r="F218" s="56"/>
      <c r="G218" s="56"/>
      <c r="H218" s="56"/>
      <c r="I218" s="58"/>
      <c r="J218" s="56"/>
      <c r="K218" s="56"/>
      <c r="L218" s="56"/>
      <c r="M218" s="56"/>
      <c r="N218" s="59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</row>
    <row r="219" spans="1:27" ht="13.2">
      <c r="A219" s="56"/>
      <c r="B219" s="57"/>
      <c r="C219" s="57"/>
      <c r="D219" s="56"/>
      <c r="E219" s="56"/>
      <c r="F219" s="56"/>
      <c r="G219" s="56"/>
      <c r="H219" s="56"/>
      <c r="I219" s="58"/>
      <c r="J219" s="56"/>
      <c r="K219" s="56"/>
      <c r="L219" s="56"/>
      <c r="M219" s="56"/>
      <c r="N219" s="59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</row>
    <row r="220" spans="1:27" ht="13.2">
      <c r="A220" s="24"/>
      <c r="B220" s="57"/>
      <c r="C220" s="57"/>
      <c r="D220" s="24"/>
      <c r="E220" s="24"/>
      <c r="F220" s="24"/>
      <c r="G220" s="24"/>
      <c r="H220" s="24"/>
      <c r="I220" s="60"/>
      <c r="J220" s="24"/>
      <c r="K220" s="24"/>
      <c r="L220" s="24"/>
      <c r="M220" s="24"/>
      <c r="N220" s="61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</row>
    <row r="221" spans="1:27" ht="13.2">
      <c r="A221" s="24"/>
      <c r="B221" s="57"/>
      <c r="C221" s="57"/>
      <c r="D221" s="24"/>
      <c r="E221" s="24"/>
      <c r="F221" s="24"/>
      <c r="G221" s="24"/>
      <c r="H221" s="24"/>
      <c r="I221" s="60"/>
      <c r="J221" s="24"/>
      <c r="K221" s="24"/>
      <c r="L221" s="24"/>
      <c r="M221" s="24"/>
      <c r="N221" s="61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</row>
    <row r="222" spans="1:27" ht="13.2">
      <c r="A222" s="24"/>
      <c r="B222" s="57"/>
      <c r="C222" s="57"/>
      <c r="D222" s="24"/>
      <c r="E222" s="24"/>
      <c r="F222" s="24"/>
      <c r="G222" s="24"/>
      <c r="H222" s="24"/>
      <c r="I222" s="60"/>
      <c r="J222" s="24"/>
      <c r="K222" s="24"/>
      <c r="L222" s="24"/>
      <c r="M222" s="24"/>
      <c r="N222" s="61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</row>
    <row r="223" spans="1:27" ht="13.2">
      <c r="A223" s="24"/>
      <c r="B223" s="57"/>
      <c r="C223" s="57"/>
      <c r="D223" s="24"/>
      <c r="E223" s="24"/>
      <c r="F223" s="24"/>
      <c r="G223" s="24"/>
      <c r="H223" s="24"/>
      <c r="I223" s="60"/>
      <c r="J223" s="24"/>
      <c r="K223" s="24"/>
      <c r="L223" s="24"/>
      <c r="M223" s="24"/>
      <c r="N223" s="61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</row>
    <row r="224" spans="1:27" ht="13.2">
      <c r="A224" s="24"/>
      <c r="B224" s="57"/>
      <c r="C224" s="57"/>
      <c r="D224" s="24"/>
      <c r="E224" s="24"/>
      <c r="F224" s="24"/>
      <c r="G224" s="24"/>
      <c r="H224" s="24"/>
      <c r="I224" s="60"/>
      <c r="J224" s="24"/>
      <c r="K224" s="24"/>
      <c r="L224" s="24"/>
      <c r="M224" s="24"/>
      <c r="N224" s="61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</row>
    <row r="225" spans="1:27" ht="13.2">
      <c r="A225" s="24"/>
      <c r="B225" s="57"/>
      <c r="C225" s="57"/>
      <c r="D225" s="24"/>
      <c r="E225" s="24"/>
      <c r="F225" s="24"/>
      <c r="G225" s="24"/>
      <c r="H225" s="24"/>
      <c r="I225" s="60"/>
      <c r="J225" s="24"/>
      <c r="K225" s="24"/>
      <c r="L225" s="24"/>
      <c r="M225" s="24"/>
      <c r="N225" s="61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</row>
    <row r="226" spans="1:27" ht="13.2">
      <c r="A226" s="24"/>
      <c r="B226" s="57"/>
      <c r="C226" s="57"/>
      <c r="D226" s="24"/>
      <c r="E226" s="24"/>
      <c r="F226" s="24"/>
      <c r="G226" s="24"/>
      <c r="H226" s="24"/>
      <c r="I226" s="60"/>
      <c r="J226" s="24"/>
      <c r="K226" s="24"/>
      <c r="L226" s="24"/>
      <c r="M226" s="24"/>
      <c r="N226" s="61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</row>
    <row r="227" spans="1:27" ht="13.2">
      <c r="A227" s="24"/>
      <c r="B227" s="57"/>
      <c r="C227" s="57"/>
      <c r="D227" s="24"/>
      <c r="E227" s="24"/>
      <c r="F227" s="24"/>
      <c r="G227" s="24"/>
      <c r="H227" s="24"/>
      <c r="I227" s="60"/>
      <c r="J227" s="24"/>
      <c r="K227" s="24"/>
      <c r="L227" s="24"/>
      <c r="M227" s="24"/>
      <c r="N227" s="61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</row>
    <row r="228" spans="1:27" ht="13.2">
      <c r="A228" s="24"/>
      <c r="B228" s="57"/>
      <c r="C228" s="57"/>
      <c r="D228" s="24"/>
      <c r="E228" s="24"/>
      <c r="F228" s="24"/>
      <c r="G228" s="24"/>
      <c r="H228" s="24"/>
      <c r="I228" s="60"/>
      <c r="J228" s="24"/>
      <c r="K228" s="24"/>
      <c r="L228" s="24"/>
      <c r="M228" s="24"/>
      <c r="N228" s="61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</row>
    <row r="229" spans="1:27" ht="13.2">
      <c r="A229" s="24"/>
      <c r="B229" s="57"/>
      <c r="C229" s="57"/>
      <c r="D229" s="24"/>
      <c r="E229" s="24"/>
      <c r="F229" s="24"/>
      <c r="G229" s="24"/>
      <c r="H229" s="24"/>
      <c r="I229" s="60"/>
      <c r="J229" s="24"/>
      <c r="K229" s="24"/>
      <c r="L229" s="24"/>
      <c r="M229" s="24"/>
      <c r="N229" s="61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</row>
    <row r="230" spans="1:27" ht="13.2">
      <c r="A230" s="24"/>
      <c r="B230" s="57"/>
      <c r="C230" s="57"/>
      <c r="D230" s="24"/>
      <c r="E230" s="24"/>
      <c r="F230" s="24"/>
      <c r="G230" s="24"/>
      <c r="H230" s="24"/>
      <c r="I230" s="60"/>
      <c r="J230" s="24"/>
      <c r="K230" s="24"/>
      <c r="L230" s="24"/>
      <c r="M230" s="24"/>
      <c r="N230" s="61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</row>
    <row r="231" spans="1:27" ht="13.2">
      <c r="A231" s="24"/>
      <c r="B231" s="57"/>
      <c r="C231" s="57"/>
      <c r="D231" s="24"/>
      <c r="E231" s="24"/>
      <c r="F231" s="24"/>
      <c r="G231" s="24"/>
      <c r="H231" s="24"/>
      <c r="I231" s="60"/>
      <c r="J231" s="24"/>
      <c r="K231" s="24"/>
      <c r="L231" s="24"/>
      <c r="M231" s="24"/>
      <c r="N231" s="61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</row>
    <row r="232" spans="1:27" ht="13.2">
      <c r="A232" s="24"/>
      <c r="B232" s="57"/>
      <c r="C232" s="57"/>
      <c r="D232" s="24"/>
      <c r="E232" s="24"/>
      <c r="F232" s="24"/>
      <c r="G232" s="24"/>
      <c r="H232" s="24"/>
      <c r="I232" s="60"/>
      <c r="J232" s="24"/>
      <c r="K232" s="24"/>
      <c r="L232" s="24"/>
      <c r="M232" s="24"/>
      <c r="N232" s="61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</row>
    <row r="233" spans="1:27" ht="13.2">
      <c r="A233" s="24"/>
      <c r="B233" s="57"/>
      <c r="C233" s="57"/>
      <c r="D233" s="24"/>
      <c r="E233" s="24"/>
      <c r="F233" s="24"/>
      <c r="G233" s="24"/>
      <c r="H233" s="24"/>
      <c r="I233" s="60"/>
      <c r="J233" s="24"/>
      <c r="K233" s="24"/>
      <c r="L233" s="24"/>
      <c r="M233" s="24"/>
      <c r="N233" s="61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</row>
    <row r="234" spans="1:27" ht="13.2">
      <c r="A234" s="24"/>
      <c r="B234" s="57"/>
      <c r="C234" s="57"/>
      <c r="D234" s="24"/>
      <c r="E234" s="24"/>
      <c r="F234" s="24"/>
      <c r="G234" s="24"/>
      <c r="H234" s="24"/>
      <c r="I234" s="60"/>
      <c r="J234" s="24"/>
      <c r="K234" s="24"/>
      <c r="L234" s="24"/>
      <c r="M234" s="24"/>
      <c r="N234" s="61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</row>
    <row r="235" spans="1:27" ht="13.2">
      <c r="A235" s="24"/>
      <c r="B235" s="57"/>
      <c r="C235" s="57"/>
      <c r="D235" s="24"/>
      <c r="E235" s="24"/>
      <c r="F235" s="24"/>
      <c r="G235" s="24"/>
      <c r="H235" s="24"/>
      <c r="I235" s="60"/>
      <c r="J235" s="24"/>
      <c r="K235" s="24"/>
      <c r="L235" s="24"/>
      <c r="M235" s="24"/>
      <c r="N235" s="61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</row>
    <row r="236" spans="1:27" ht="13.2">
      <c r="A236" s="24"/>
      <c r="B236" s="57"/>
      <c r="C236" s="57"/>
      <c r="D236" s="24"/>
      <c r="E236" s="24"/>
      <c r="F236" s="24"/>
      <c r="G236" s="24"/>
      <c r="H236" s="24"/>
      <c r="I236" s="60"/>
      <c r="J236" s="24"/>
      <c r="K236" s="24"/>
      <c r="L236" s="24"/>
      <c r="M236" s="24"/>
      <c r="N236" s="61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</row>
    <row r="237" spans="1:27" ht="13.2">
      <c r="A237" s="24"/>
      <c r="B237" s="57"/>
      <c r="C237" s="57"/>
      <c r="D237" s="24"/>
      <c r="E237" s="24"/>
      <c r="F237" s="24"/>
      <c r="G237" s="24"/>
      <c r="H237" s="24"/>
      <c r="I237" s="60"/>
      <c r="J237" s="24"/>
      <c r="K237" s="24"/>
      <c r="L237" s="24"/>
      <c r="M237" s="24"/>
      <c r="N237" s="61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</row>
    <row r="238" spans="1:27" ht="13.2">
      <c r="A238" s="24"/>
      <c r="B238" s="57"/>
      <c r="C238" s="57"/>
      <c r="D238" s="24"/>
      <c r="E238" s="24"/>
      <c r="F238" s="24"/>
      <c r="G238" s="24"/>
      <c r="H238" s="24"/>
      <c r="I238" s="60"/>
      <c r="J238" s="24"/>
      <c r="K238" s="24"/>
      <c r="L238" s="24"/>
      <c r="M238" s="24"/>
      <c r="N238" s="61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</row>
    <row r="239" spans="1:27" ht="13.2">
      <c r="A239" s="24"/>
      <c r="B239" s="57"/>
      <c r="C239" s="57"/>
      <c r="D239" s="24"/>
      <c r="E239" s="24"/>
      <c r="F239" s="24"/>
      <c r="G239" s="24"/>
      <c r="H239" s="24"/>
      <c r="I239" s="60"/>
      <c r="J239" s="24"/>
      <c r="K239" s="24"/>
      <c r="L239" s="24"/>
      <c r="M239" s="24"/>
      <c r="N239" s="61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</row>
    <row r="240" spans="1:27" ht="13.2">
      <c r="A240" s="24"/>
      <c r="B240" s="57"/>
      <c r="C240" s="57"/>
      <c r="D240" s="24"/>
      <c r="E240" s="24"/>
      <c r="F240" s="24"/>
      <c r="G240" s="24"/>
      <c r="H240" s="24"/>
      <c r="I240" s="60"/>
      <c r="J240" s="24"/>
      <c r="K240" s="24"/>
      <c r="L240" s="24"/>
      <c r="M240" s="24"/>
      <c r="N240" s="61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</row>
    <row r="241" spans="1:27" ht="13.2">
      <c r="A241" s="24"/>
      <c r="B241" s="57"/>
      <c r="C241" s="57"/>
      <c r="D241" s="24"/>
      <c r="E241" s="24"/>
      <c r="F241" s="24"/>
      <c r="G241" s="24"/>
      <c r="H241" s="24"/>
      <c r="I241" s="60"/>
      <c r="J241" s="24"/>
      <c r="K241" s="24"/>
      <c r="L241" s="24"/>
      <c r="M241" s="24"/>
      <c r="N241" s="61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</row>
    <row r="242" spans="1:27" ht="13.2">
      <c r="A242" s="24"/>
      <c r="B242" s="57"/>
      <c r="C242" s="57"/>
      <c r="D242" s="24"/>
      <c r="E242" s="24"/>
      <c r="F242" s="24"/>
      <c r="G242" s="24"/>
      <c r="H242" s="24"/>
      <c r="I242" s="60"/>
      <c r="J242" s="24"/>
      <c r="K242" s="24"/>
      <c r="L242" s="24"/>
      <c r="M242" s="24"/>
      <c r="N242" s="61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</row>
    <row r="243" spans="1:27" ht="13.2">
      <c r="A243" s="24"/>
      <c r="B243" s="57"/>
      <c r="C243" s="57"/>
      <c r="D243" s="24"/>
      <c r="E243" s="24"/>
      <c r="F243" s="24"/>
      <c r="G243" s="24"/>
      <c r="H243" s="24"/>
      <c r="I243" s="60"/>
      <c r="J243" s="24"/>
      <c r="K243" s="24"/>
      <c r="L243" s="24"/>
      <c r="M243" s="24"/>
      <c r="N243" s="61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</row>
    <row r="244" spans="1:27" ht="13.2">
      <c r="A244" s="24"/>
      <c r="B244" s="57"/>
      <c r="C244" s="57"/>
      <c r="D244" s="24"/>
      <c r="E244" s="24"/>
      <c r="F244" s="24"/>
      <c r="G244" s="24"/>
      <c r="H244" s="24"/>
      <c r="I244" s="60"/>
      <c r="J244" s="24"/>
      <c r="K244" s="24"/>
      <c r="L244" s="24"/>
      <c r="M244" s="24"/>
      <c r="N244" s="61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</row>
    <row r="245" spans="1:27" ht="13.2">
      <c r="A245" s="24"/>
      <c r="B245" s="57"/>
      <c r="C245" s="57"/>
      <c r="D245" s="24"/>
      <c r="E245" s="24"/>
      <c r="F245" s="24"/>
      <c r="G245" s="24"/>
      <c r="H245" s="24"/>
      <c r="I245" s="60"/>
      <c r="J245" s="24"/>
      <c r="K245" s="24"/>
      <c r="L245" s="24"/>
      <c r="M245" s="24"/>
      <c r="N245" s="61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</row>
    <row r="246" spans="1:27" ht="13.2">
      <c r="A246" s="24"/>
      <c r="B246" s="57"/>
      <c r="C246" s="57"/>
      <c r="D246" s="24"/>
      <c r="E246" s="24"/>
      <c r="F246" s="24"/>
      <c r="G246" s="24"/>
      <c r="H246" s="24"/>
      <c r="I246" s="60"/>
      <c r="J246" s="24"/>
      <c r="K246" s="24"/>
      <c r="L246" s="24"/>
      <c r="M246" s="24"/>
      <c r="N246" s="61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</row>
    <row r="247" spans="1:27" ht="13.2">
      <c r="A247" s="24"/>
      <c r="B247" s="57"/>
      <c r="C247" s="57"/>
      <c r="D247" s="24"/>
      <c r="E247" s="24"/>
      <c r="F247" s="24"/>
      <c r="G247" s="24"/>
      <c r="H247" s="24"/>
      <c r="I247" s="60"/>
      <c r="J247" s="24"/>
      <c r="K247" s="24"/>
      <c r="L247" s="24"/>
      <c r="M247" s="24"/>
      <c r="N247" s="61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</row>
    <row r="248" spans="1:27" ht="13.2">
      <c r="A248" s="24"/>
      <c r="B248" s="57"/>
      <c r="C248" s="57"/>
      <c r="D248" s="24"/>
      <c r="E248" s="24"/>
      <c r="F248" s="24"/>
      <c r="G248" s="24"/>
      <c r="H248" s="24"/>
      <c r="I248" s="60"/>
      <c r="J248" s="24"/>
      <c r="K248" s="24"/>
      <c r="L248" s="24"/>
      <c r="M248" s="24"/>
      <c r="N248" s="61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</row>
    <row r="249" spans="1:27" ht="13.2">
      <c r="A249" s="24"/>
      <c r="B249" s="57"/>
      <c r="C249" s="57"/>
      <c r="D249" s="24"/>
      <c r="E249" s="24"/>
      <c r="F249" s="24"/>
      <c r="G249" s="24"/>
      <c r="H249" s="24"/>
      <c r="I249" s="60"/>
      <c r="J249" s="24"/>
      <c r="K249" s="24"/>
      <c r="L249" s="24"/>
      <c r="M249" s="24"/>
      <c r="N249" s="61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</row>
    <row r="250" spans="1:27" ht="13.2">
      <c r="A250" s="24"/>
      <c r="B250" s="57"/>
      <c r="C250" s="57"/>
      <c r="D250" s="24"/>
      <c r="E250" s="24"/>
      <c r="F250" s="24"/>
      <c r="G250" s="24"/>
      <c r="H250" s="24"/>
      <c r="I250" s="60"/>
      <c r="J250" s="24"/>
      <c r="K250" s="24"/>
      <c r="L250" s="24"/>
      <c r="M250" s="24"/>
      <c r="N250" s="61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</row>
    <row r="251" spans="1:27" ht="13.2">
      <c r="A251" s="24"/>
      <c r="B251" s="57"/>
      <c r="C251" s="57"/>
      <c r="D251" s="24"/>
      <c r="E251" s="24"/>
      <c r="F251" s="24"/>
      <c r="G251" s="24"/>
      <c r="H251" s="24"/>
      <c r="I251" s="60"/>
      <c r="J251" s="24"/>
      <c r="K251" s="24"/>
      <c r="L251" s="24"/>
      <c r="M251" s="24"/>
      <c r="N251" s="61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</row>
    <row r="252" spans="1:27" ht="13.2">
      <c r="A252" s="24"/>
      <c r="B252" s="57"/>
      <c r="C252" s="57"/>
      <c r="D252" s="24"/>
      <c r="E252" s="24"/>
      <c r="F252" s="24"/>
      <c r="G252" s="24"/>
      <c r="H252" s="24"/>
      <c r="I252" s="60"/>
      <c r="J252" s="24"/>
      <c r="K252" s="24"/>
      <c r="L252" s="24"/>
      <c r="M252" s="24"/>
      <c r="N252" s="61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</row>
    <row r="253" spans="1:27" ht="13.2">
      <c r="A253" s="24"/>
      <c r="B253" s="57"/>
      <c r="C253" s="57"/>
      <c r="D253" s="24"/>
      <c r="E253" s="24"/>
      <c r="F253" s="24"/>
      <c r="G253" s="24"/>
      <c r="H253" s="24"/>
      <c r="I253" s="60"/>
      <c r="J253" s="24"/>
      <c r="K253" s="24"/>
      <c r="L253" s="24"/>
      <c r="M253" s="24"/>
      <c r="N253" s="61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</row>
    <row r="254" spans="1:27" ht="13.2">
      <c r="A254" s="24"/>
      <c r="B254" s="57"/>
      <c r="C254" s="57"/>
      <c r="D254" s="24"/>
      <c r="E254" s="24"/>
      <c r="F254" s="24"/>
      <c r="G254" s="24"/>
      <c r="H254" s="24"/>
      <c r="I254" s="60"/>
      <c r="J254" s="24"/>
      <c r="K254" s="24"/>
      <c r="L254" s="24"/>
      <c r="M254" s="24"/>
      <c r="N254" s="61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</row>
    <row r="255" spans="1:27" ht="13.2">
      <c r="A255" s="24"/>
      <c r="B255" s="57"/>
      <c r="C255" s="57"/>
      <c r="D255" s="24"/>
      <c r="E255" s="24"/>
      <c r="F255" s="24"/>
      <c r="G255" s="24"/>
      <c r="H255" s="24"/>
      <c r="I255" s="60"/>
      <c r="J255" s="24"/>
      <c r="K255" s="24"/>
      <c r="L255" s="24"/>
      <c r="M255" s="24"/>
      <c r="N255" s="61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</row>
    <row r="256" spans="1:27" ht="13.2">
      <c r="A256" s="24"/>
      <c r="B256" s="57"/>
      <c r="C256" s="57"/>
      <c r="D256" s="24"/>
      <c r="E256" s="24"/>
      <c r="F256" s="24"/>
      <c r="G256" s="24"/>
      <c r="H256" s="24"/>
      <c r="I256" s="60"/>
      <c r="J256" s="24"/>
      <c r="K256" s="24"/>
      <c r="L256" s="24"/>
      <c r="M256" s="24"/>
      <c r="N256" s="61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</row>
    <row r="257" spans="1:27" ht="13.2">
      <c r="A257" s="24"/>
      <c r="B257" s="57"/>
      <c r="C257" s="57"/>
      <c r="D257" s="24"/>
      <c r="E257" s="24"/>
      <c r="F257" s="24"/>
      <c r="G257" s="24"/>
      <c r="H257" s="24"/>
      <c r="I257" s="60"/>
      <c r="J257" s="24"/>
      <c r="K257" s="24"/>
      <c r="L257" s="24"/>
      <c r="M257" s="24"/>
      <c r="N257" s="61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</row>
    <row r="258" spans="1:27" ht="13.2">
      <c r="A258" s="24"/>
      <c r="B258" s="57"/>
      <c r="C258" s="57"/>
      <c r="D258" s="24"/>
      <c r="E258" s="24"/>
      <c r="F258" s="24"/>
      <c r="G258" s="24"/>
      <c r="H258" s="24"/>
      <c r="I258" s="60"/>
      <c r="J258" s="24"/>
      <c r="K258" s="24"/>
      <c r="L258" s="24"/>
      <c r="M258" s="24"/>
      <c r="N258" s="61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</row>
    <row r="259" spans="1:27" ht="13.2">
      <c r="A259" s="24"/>
      <c r="B259" s="57"/>
      <c r="C259" s="57"/>
      <c r="D259" s="24"/>
      <c r="E259" s="24"/>
      <c r="F259" s="24"/>
      <c r="G259" s="24"/>
      <c r="H259" s="24"/>
      <c r="I259" s="60"/>
      <c r="J259" s="24"/>
      <c r="K259" s="24"/>
      <c r="L259" s="24"/>
      <c r="M259" s="24"/>
      <c r="N259" s="61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</row>
    <row r="260" spans="1:27" ht="13.2">
      <c r="A260" s="24"/>
      <c r="B260" s="57"/>
      <c r="C260" s="57"/>
      <c r="D260" s="24"/>
      <c r="E260" s="24"/>
      <c r="F260" s="24"/>
      <c r="G260" s="24"/>
      <c r="H260" s="24"/>
      <c r="I260" s="60"/>
      <c r="J260" s="24"/>
      <c r="K260" s="24"/>
      <c r="L260" s="24"/>
      <c r="M260" s="24"/>
      <c r="N260" s="61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</row>
    <row r="261" spans="1:27" ht="13.2">
      <c r="A261" s="24"/>
      <c r="B261" s="57"/>
      <c r="C261" s="57"/>
      <c r="D261" s="24"/>
      <c r="E261" s="24"/>
      <c r="F261" s="24"/>
      <c r="G261" s="24"/>
      <c r="H261" s="24"/>
      <c r="I261" s="60"/>
      <c r="J261" s="24"/>
      <c r="K261" s="24"/>
      <c r="L261" s="24"/>
      <c r="M261" s="24"/>
      <c r="N261" s="61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</row>
    <row r="262" spans="1:27" ht="13.2">
      <c r="A262" s="24"/>
      <c r="B262" s="57"/>
      <c r="C262" s="57"/>
      <c r="D262" s="24"/>
      <c r="E262" s="24"/>
      <c r="F262" s="24"/>
      <c r="G262" s="24"/>
      <c r="H262" s="24"/>
      <c r="I262" s="60"/>
      <c r="J262" s="24"/>
      <c r="K262" s="24"/>
      <c r="L262" s="24"/>
      <c r="M262" s="24"/>
      <c r="N262" s="61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</row>
    <row r="263" spans="1:27" ht="13.2">
      <c r="A263" s="24"/>
      <c r="B263" s="57"/>
      <c r="C263" s="57"/>
      <c r="D263" s="24"/>
      <c r="E263" s="24"/>
      <c r="F263" s="24"/>
      <c r="G263" s="24"/>
      <c r="H263" s="24"/>
      <c r="I263" s="60"/>
      <c r="J263" s="24"/>
      <c r="K263" s="24"/>
      <c r="L263" s="24"/>
      <c r="M263" s="24"/>
      <c r="N263" s="61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</row>
    <row r="264" spans="1:27" ht="13.2">
      <c r="A264" s="24"/>
      <c r="B264" s="57"/>
      <c r="C264" s="57"/>
      <c r="D264" s="24"/>
      <c r="E264" s="24"/>
      <c r="F264" s="24"/>
      <c r="G264" s="24"/>
      <c r="H264" s="24"/>
      <c r="I264" s="60"/>
      <c r="J264" s="24"/>
      <c r="K264" s="24"/>
      <c r="L264" s="24"/>
      <c r="M264" s="24"/>
      <c r="N264" s="61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</row>
    <row r="265" spans="1:27" ht="13.2">
      <c r="A265" s="24"/>
      <c r="B265" s="57"/>
      <c r="C265" s="57"/>
      <c r="D265" s="24"/>
      <c r="E265" s="24"/>
      <c r="F265" s="24"/>
      <c r="G265" s="24"/>
      <c r="H265" s="24"/>
      <c r="I265" s="60"/>
      <c r="J265" s="24"/>
      <c r="K265" s="24"/>
      <c r="L265" s="24"/>
      <c r="M265" s="24"/>
      <c r="N265" s="61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</row>
    <row r="266" spans="1:27" ht="13.2">
      <c r="A266" s="24"/>
      <c r="B266" s="57"/>
      <c r="C266" s="57"/>
      <c r="D266" s="24"/>
      <c r="E266" s="24"/>
      <c r="F266" s="24"/>
      <c r="G266" s="24"/>
      <c r="H266" s="24"/>
      <c r="I266" s="60"/>
      <c r="J266" s="24"/>
      <c r="K266" s="24"/>
      <c r="L266" s="24"/>
      <c r="M266" s="24"/>
      <c r="N266" s="61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</row>
    <row r="267" spans="1:27" ht="13.2">
      <c r="A267" s="24"/>
      <c r="B267" s="57"/>
      <c r="C267" s="57"/>
      <c r="D267" s="24"/>
      <c r="E267" s="24"/>
      <c r="F267" s="24"/>
      <c r="G267" s="24"/>
      <c r="H267" s="24"/>
      <c r="I267" s="60"/>
      <c r="J267" s="24"/>
      <c r="K267" s="24"/>
      <c r="L267" s="24"/>
      <c r="M267" s="24"/>
      <c r="N267" s="61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</row>
    <row r="268" spans="1:27" ht="13.2">
      <c r="A268" s="24"/>
      <c r="B268" s="57"/>
      <c r="C268" s="57"/>
      <c r="D268" s="24"/>
      <c r="E268" s="24"/>
      <c r="F268" s="24"/>
      <c r="G268" s="24"/>
      <c r="H268" s="24"/>
      <c r="I268" s="60"/>
      <c r="J268" s="24"/>
      <c r="K268" s="24"/>
      <c r="L268" s="24"/>
      <c r="M268" s="24"/>
      <c r="N268" s="61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</row>
    <row r="269" spans="1:27" ht="13.2">
      <c r="A269" s="24"/>
      <c r="B269" s="57"/>
      <c r="C269" s="57"/>
      <c r="D269" s="24"/>
      <c r="E269" s="24"/>
      <c r="F269" s="24"/>
      <c r="G269" s="24"/>
      <c r="H269" s="24"/>
      <c r="I269" s="60"/>
      <c r="J269" s="24"/>
      <c r="K269" s="24"/>
      <c r="L269" s="24"/>
      <c r="M269" s="24"/>
      <c r="N269" s="61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</row>
    <row r="270" spans="1:27" ht="13.2">
      <c r="A270" s="24"/>
      <c r="B270" s="57"/>
      <c r="C270" s="57"/>
      <c r="D270" s="24"/>
      <c r="E270" s="24"/>
      <c r="F270" s="24"/>
      <c r="G270" s="24"/>
      <c r="H270" s="24"/>
      <c r="I270" s="60"/>
      <c r="J270" s="24"/>
      <c r="K270" s="24"/>
      <c r="L270" s="24"/>
      <c r="M270" s="24"/>
      <c r="N270" s="61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</row>
    <row r="271" spans="1:27" ht="13.2">
      <c r="A271" s="24"/>
      <c r="B271" s="57"/>
      <c r="C271" s="57"/>
      <c r="D271" s="24"/>
      <c r="E271" s="24"/>
      <c r="F271" s="24"/>
      <c r="G271" s="24"/>
      <c r="H271" s="24"/>
      <c r="I271" s="60"/>
      <c r="J271" s="24"/>
      <c r="K271" s="24"/>
      <c r="L271" s="24"/>
      <c r="M271" s="24"/>
      <c r="N271" s="61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</row>
    <row r="272" spans="1:27" ht="13.2">
      <c r="A272" s="24"/>
      <c r="B272" s="57"/>
      <c r="C272" s="57"/>
      <c r="D272" s="24"/>
      <c r="E272" s="24"/>
      <c r="F272" s="24"/>
      <c r="G272" s="24"/>
      <c r="H272" s="24"/>
      <c r="I272" s="60"/>
      <c r="J272" s="24"/>
      <c r="K272" s="24"/>
      <c r="L272" s="24"/>
      <c r="M272" s="24"/>
      <c r="N272" s="61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</row>
    <row r="273" spans="1:27" ht="13.2">
      <c r="A273" s="24"/>
      <c r="B273" s="57"/>
      <c r="C273" s="57"/>
      <c r="D273" s="24"/>
      <c r="E273" s="24"/>
      <c r="F273" s="24"/>
      <c r="G273" s="24"/>
      <c r="H273" s="24"/>
      <c r="I273" s="60"/>
      <c r="J273" s="24"/>
      <c r="K273" s="24"/>
      <c r="L273" s="24"/>
      <c r="M273" s="24"/>
      <c r="N273" s="61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</row>
    <row r="274" spans="1:27" ht="13.2">
      <c r="A274" s="24"/>
      <c r="B274" s="57"/>
      <c r="C274" s="57"/>
      <c r="D274" s="24"/>
      <c r="E274" s="24"/>
      <c r="F274" s="24"/>
      <c r="G274" s="24"/>
      <c r="H274" s="24"/>
      <c r="I274" s="60"/>
      <c r="J274" s="24"/>
      <c r="K274" s="24"/>
      <c r="L274" s="24"/>
      <c r="M274" s="24"/>
      <c r="N274" s="61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</row>
    <row r="275" spans="1:27" ht="13.2">
      <c r="A275" s="24"/>
      <c r="B275" s="57"/>
      <c r="C275" s="57"/>
      <c r="D275" s="24"/>
      <c r="E275" s="24"/>
      <c r="F275" s="24"/>
      <c r="G275" s="24"/>
      <c r="H275" s="24"/>
      <c r="I275" s="60"/>
      <c r="J275" s="24"/>
      <c r="K275" s="24"/>
      <c r="L275" s="24"/>
      <c r="M275" s="24"/>
      <c r="N275" s="61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</row>
    <row r="276" spans="1:27" ht="13.2">
      <c r="A276" s="24"/>
      <c r="B276" s="57"/>
      <c r="C276" s="57"/>
      <c r="D276" s="24"/>
      <c r="E276" s="24"/>
      <c r="F276" s="24"/>
      <c r="G276" s="24"/>
      <c r="H276" s="24"/>
      <c r="I276" s="60"/>
      <c r="J276" s="24"/>
      <c r="K276" s="24"/>
      <c r="L276" s="24"/>
      <c r="M276" s="24"/>
      <c r="N276" s="61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</row>
    <row r="277" spans="1:27" ht="13.2">
      <c r="A277" s="24"/>
      <c r="B277" s="57"/>
      <c r="C277" s="57"/>
      <c r="D277" s="24"/>
      <c r="E277" s="24"/>
      <c r="F277" s="24"/>
      <c r="G277" s="24"/>
      <c r="H277" s="24"/>
      <c r="I277" s="60"/>
      <c r="J277" s="24"/>
      <c r="K277" s="24"/>
      <c r="L277" s="24"/>
      <c r="M277" s="24"/>
      <c r="N277" s="61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</row>
    <row r="278" spans="1:27" ht="13.2">
      <c r="A278" s="24"/>
      <c r="B278" s="57"/>
      <c r="C278" s="57"/>
      <c r="D278" s="24"/>
      <c r="E278" s="24"/>
      <c r="F278" s="24"/>
      <c r="G278" s="24"/>
      <c r="H278" s="24"/>
      <c r="I278" s="60"/>
      <c r="J278" s="24"/>
      <c r="K278" s="24"/>
      <c r="L278" s="24"/>
      <c r="M278" s="24"/>
      <c r="N278" s="61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</row>
    <row r="279" spans="1:27" ht="13.2">
      <c r="A279" s="24"/>
      <c r="B279" s="57"/>
      <c r="C279" s="57"/>
      <c r="D279" s="24"/>
      <c r="E279" s="24"/>
      <c r="F279" s="24"/>
      <c r="G279" s="24"/>
      <c r="H279" s="24"/>
      <c r="I279" s="60"/>
      <c r="J279" s="24"/>
      <c r="K279" s="24"/>
      <c r="L279" s="24"/>
      <c r="M279" s="24"/>
      <c r="N279" s="61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</row>
    <row r="280" spans="1:27" ht="13.2">
      <c r="A280" s="24"/>
      <c r="B280" s="57"/>
      <c r="C280" s="57"/>
      <c r="D280" s="24"/>
      <c r="E280" s="24"/>
      <c r="F280" s="24"/>
      <c r="G280" s="24"/>
      <c r="H280" s="24"/>
      <c r="I280" s="60"/>
      <c r="J280" s="24"/>
      <c r="K280" s="24"/>
      <c r="L280" s="24"/>
      <c r="M280" s="24"/>
      <c r="N280" s="61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</row>
    <row r="281" spans="1:27" ht="13.2">
      <c r="A281" s="24"/>
      <c r="B281" s="57"/>
      <c r="C281" s="57"/>
      <c r="D281" s="24"/>
      <c r="E281" s="24"/>
      <c r="F281" s="24"/>
      <c r="G281" s="24"/>
      <c r="H281" s="24"/>
      <c r="I281" s="60"/>
      <c r="J281" s="24"/>
      <c r="K281" s="24"/>
      <c r="L281" s="24"/>
      <c r="M281" s="24"/>
      <c r="N281" s="61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</row>
    <row r="282" spans="1:27" ht="13.2">
      <c r="A282" s="24"/>
      <c r="B282" s="57"/>
      <c r="C282" s="57"/>
      <c r="D282" s="24"/>
      <c r="E282" s="24"/>
      <c r="F282" s="24"/>
      <c r="G282" s="24"/>
      <c r="H282" s="24"/>
      <c r="I282" s="60"/>
      <c r="J282" s="24"/>
      <c r="K282" s="24"/>
      <c r="L282" s="24"/>
      <c r="M282" s="24"/>
      <c r="N282" s="61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</row>
    <row r="283" spans="1:27" ht="13.2">
      <c r="A283" s="24"/>
      <c r="B283" s="57"/>
      <c r="C283" s="57"/>
      <c r="D283" s="24"/>
      <c r="E283" s="24"/>
      <c r="F283" s="24"/>
      <c r="G283" s="24"/>
      <c r="H283" s="24"/>
      <c r="I283" s="60"/>
      <c r="J283" s="24"/>
      <c r="K283" s="24"/>
      <c r="L283" s="24"/>
      <c r="M283" s="24"/>
      <c r="N283" s="61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</row>
    <row r="284" spans="1:27" ht="13.2">
      <c r="A284" s="24"/>
      <c r="B284" s="57"/>
      <c r="C284" s="57"/>
      <c r="D284" s="24"/>
      <c r="E284" s="24"/>
      <c r="F284" s="24"/>
      <c r="G284" s="24"/>
      <c r="H284" s="24"/>
      <c r="I284" s="60"/>
      <c r="J284" s="24"/>
      <c r="K284" s="24"/>
      <c r="L284" s="24"/>
      <c r="M284" s="24"/>
      <c r="N284" s="61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</row>
    <row r="285" spans="1:27" ht="13.2">
      <c r="A285" s="24"/>
      <c r="B285" s="57"/>
      <c r="C285" s="57"/>
      <c r="D285" s="24"/>
      <c r="E285" s="24"/>
      <c r="F285" s="24"/>
      <c r="G285" s="24"/>
      <c r="H285" s="24"/>
      <c r="I285" s="60"/>
      <c r="J285" s="24"/>
      <c r="K285" s="24"/>
      <c r="L285" s="24"/>
      <c r="M285" s="24"/>
      <c r="N285" s="61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</row>
    <row r="286" spans="1:27" ht="13.2">
      <c r="A286" s="24"/>
      <c r="B286" s="57"/>
      <c r="C286" s="57"/>
      <c r="D286" s="24"/>
      <c r="E286" s="24"/>
      <c r="F286" s="24"/>
      <c r="G286" s="24"/>
      <c r="H286" s="24"/>
      <c r="I286" s="60"/>
      <c r="J286" s="24"/>
      <c r="K286" s="24"/>
      <c r="L286" s="24"/>
      <c r="M286" s="24"/>
      <c r="N286" s="61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</row>
    <row r="287" spans="1:27" ht="13.2">
      <c r="A287" s="24"/>
      <c r="B287" s="57"/>
      <c r="C287" s="57"/>
      <c r="D287" s="24"/>
      <c r="E287" s="24"/>
      <c r="F287" s="24"/>
      <c r="G287" s="24"/>
      <c r="H287" s="24"/>
      <c r="I287" s="60"/>
      <c r="J287" s="24"/>
      <c r="K287" s="24"/>
      <c r="L287" s="24"/>
      <c r="M287" s="24"/>
      <c r="N287" s="61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</row>
    <row r="288" spans="1:27" ht="13.2">
      <c r="A288" s="24"/>
      <c r="B288" s="57"/>
      <c r="C288" s="57"/>
      <c r="D288" s="24"/>
      <c r="E288" s="24"/>
      <c r="F288" s="24"/>
      <c r="G288" s="24"/>
      <c r="H288" s="24"/>
      <c r="I288" s="60"/>
      <c r="J288" s="24"/>
      <c r="K288" s="24"/>
      <c r="L288" s="24"/>
      <c r="M288" s="24"/>
      <c r="N288" s="61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</row>
    <row r="289" spans="1:27" ht="13.2">
      <c r="A289" s="24"/>
      <c r="B289" s="57"/>
      <c r="C289" s="57"/>
      <c r="D289" s="24"/>
      <c r="E289" s="24"/>
      <c r="F289" s="24"/>
      <c r="G289" s="24"/>
      <c r="H289" s="24"/>
      <c r="I289" s="60"/>
      <c r="J289" s="24"/>
      <c r="K289" s="24"/>
      <c r="L289" s="24"/>
      <c r="M289" s="24"/>
      <c r="N289" s="61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</row>
    <row r="290" spans="1:27" ht="13.2">
      <c r="A290" s="24"/>
      <c r="B290" s="57"/>
      <c r="C290" s="57"/>
      <c r="D290" s="24"/>
      <c r="E290" s="24"/>
      <c r="F290" s="24"/>
      <c r="G290" s="24"/>
      <c r="H290" s="24"/>
      <c r="I290" s="60"/>
      <c r="J290" s="24"/>
      <c r="K290" s="24"/>
      <c r="L290" s="24"/>
      <c r="M290" s="24"/>
      <c r="N290" s="61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</row>
    <row r="291" spans="1:27" ht="13.2">
      <c r="A291" s="24"/>
      <c r="B291" s="57"/>
      <c r="C291" s="57"/>
      <c r="D291" s="24"/>
      <c r="E291" s="24"/>
      <c r="F291" s="24"/>
      <c r="G291" s="24"/>
      <c r="H291" s="24"/>
      <c r="I291" s="60"/>
      <c r="J291" s="24"/>
      <c r="K291" s="24"/>
      <c r="L291" s="24"/>
      <c r="M291" s="24"/>
      <c r="N291" s="61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</row>
    <row r="292" spans="1:27" ht="13.2">
      <c r="A292" s="24"/>
      <c r="B292" s="57"/>
      <c r="C292" s="57"/>
      <c r="D292" s="24"/>
      <c r="E292" s="24"/>
      <c r="F292" s="24"/>
      <c r="G292" s="24"/>
      <c r="H292" s="24"/>
      <c r="I292" s="60"/>
      <c r="J292" s="24"/>
      <c r="K292" s="24"/>
      <c r="L292" s="24"/>
      <c r="M292" s="24"/>
      <c r="N292" s="61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</row>
    <row r="293" spans="1:27" ht="13.2">
      <c r="A293" s="24"/>
      <c r="B293" s="57"/>
      <c r="C293" s="57"/>
      <c r="D293" s="24"/>
      <c r="E293" s="24"/>
      <c r="F293" s="24"/>
      <c r="G293" s="24"/>
      <c r="H293" s="24"/>
      <c r="I293" s="60"/>
      <c r="J293" s="24"/>
      <c r="K293" s="24"/>
      <c r="L293" s="24"/>
      <c r="M293" s="24"/>
      <c r="N293" s="61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</row>
    <row r="294" spans="1:27" ht="13.2">
      <c r="A294" s="24"/>
      <c r="B294" s="57"/>
      <c r="C294" s="57"/>
      <c r="D294" s="24"/>
      <c r="E294" s="24"/>
      <c r="F294" s="24"/>
      <c r="G294" s="24"/>
      <c r="H294" s="24"/>
      <c r="I294" s="60"/>
      <c r="J294" s="24"/>
      <c r="K294" s="24"/>
      <c r="L294" s="24"/>
      <c r="M294" s="24"/>
      <c r="N294" s="61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</row>
    <row r="295" spans="1:27" ht="13.2">
      <c r="A295" s="24"/>
      <c r="B295" s="57"/>
      <c r="C295" s="57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61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</row>
    <row r="296" spans="1:27" ht="13.2">
      <c r="A296" s="24"/>
      <c r="B296" s="57"/>
      <c r="C296" s="57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61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</row>
    <row r="297" spans="1:27" ht="13.2">
      <c r="A297" s="24"/>
      <c r="B297" s="57"/>
      <c r="C297" s="57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61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</row>
    <row r="298" spans="1:27" ht="13.2">
      <c r="A298" s="24"/>
      <c r="B298" s="57"/>
      <c r="C298" s="57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61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</row>
    <row r="299" spans="1:27" ht="13.2">
      <c r="A299" s="24"/>
      <c r="B299" s="57"/>
      <c r="C299" s="57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61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</row>
    <row r="300" spans="1:27" ht="13.2">
      <c r="A300" s="24"/>
      <c r="B300" s="57"/>
      <c r="C300" s="57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61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</row>
    <row r="301" spans="1:27" ht="13.2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61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</row>
    <row r="302" spans="1:27" ht="13.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61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</row>
    <row r="303" spans="1:27" ht="13.2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61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</row>
    <row r="304" spans="1:27" ht="13.2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61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</row>
    <row r="305" spans="1:27" ht="13.2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61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</row>
    <row r="306" spans="1:27" ht="13.2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61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</row>
    <row r="307" spans="1:27" ht="13.2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61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</row>
    <row r="308" spans="1:27" ht="13.2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61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</row>
    <row r="309" spans="1:27" ht="13.2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61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</row>
    <row r="310" spans="1:27" ht="13.2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61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</row>
    <row r="311" spans="1:27" ht="13.2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61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</row>
    <row r="312" spans="1:27" ht="13.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61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</row>
    <row r="313" spans="1:27" ht="13.2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61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</row>
    <row r="314" spans="1:27" ht="13.2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61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</row>
    <row r="315" spans="1:27" ht="13.2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61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</row>
    <row r="316" spans="1:27" ht="13.2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61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</row>
    <row r="317" spans="1:27" ht="13.2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61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</row>
    <row r="318" spans="1:27" ht="13.2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61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</row>
    <row r="319" spans="1:27" ht="13.2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61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</row>
    <row r="320" spans="1:27" ht="13.2">
      <c r="N320" s="2"/>
    </row>
    <row r="321" spans="14:14" ht="13.2">
      <c r="N321" s="2"/>
    </row>
    <row r="322" spans="14:14" ht="13.2">
      <c r="N322" s="2"/>
    </row>
    <row r="323" spans="14:14" ht="13.2">
      <c r="N323" s="2"/>
    </row>
    <row r="324" spans="14:14" ht="13.2">
      <c r="N324" s="2"/>
    </row>
    <row r="325" spans="14:14" ht="13.2">
      <c r="N325" s="2"/>
    </row>
    <row r="326" spans="14:14" ht="13.2">
      <c r="N326" s="2"/>
    </row>
    <row r="327" spans="14:14" ht="13.2">
      <c r="N327" s="2"/>
    </row>
    <row r="328" spans="14:14" ht="13.2">
      <c r="N328" s="2"/>
    </row>
    <row r="329" spans="14:14" ht="13.2">
      <c r="N329" s="2"/>
    </row>
    <row r="330" spans="14:14" ht="13.2">
      <c r="N330" s="2"/>
    </row>
    <row r="331" spans="14:14" ht="13.2">
      <c r="N331" s="2"/>
    </row>
    <row r="332" spans="14:14" ht="13.2">
      <c r="N332" s="2"/>
    </row>
    <row r="333" spans="14:14" ht="13.2">
      <c r="N333" s="2"/>
    </row>
    <row r="334" spans="14:14" ht="13.2">
      <c r="N334" s="2"/>
    </row>
    <row r="335" spans="14:14" ht="13.2">
      <c r="N335" s="2"/>
    </row>
    <row r="336" spans="14:14" ht="13.2">
      <c r="N336" s="2"/>
    </row>
    <row r="337" spans="14:14" ht="13.2">
      <c r="N337" s="2"/>
    </row>
    <row r="338" spans="14:14" ht="13.2">
      <c r="N338" s="2"/>
    </row>
    <row r="339" spans="14:14" ht="13.2">
      <c r="N339" s="2"/>
    </row>
    <row r="340" spans="14:14" ht="13.2">
      <c r="N340" s="2"/>
    </row>
    <row r="341" spans="14:14" ht="13.2">
      <c r="N341" s="2"/>
    </row>
    <row r="342" spans="14:14" ht="13.2">
      <c r="N342" s="2"/>
    </row>
    <row r="343" spans="14:14" ht="13.2">
      <c r="N343" s="2"/>
    </row>
    <row r="344" spans="14:14" ht="13.2">
      <c r="N344" s="2"/>
    </row>
    <row r="345" spans="14:14" ht="13.2">
      <c r="N345" s="2"/>
    </row>
    <row r="346" spans="14:14" ht="13.2">
      <c r="N346" s="2"/>
    </row>
    <row r="347" spans="14:14" ht="13.2">
      <c r="N347" s="2"/>
    </row>
    <row r="348" spans="14:14" ht="13.2">
      <c r="N348" s="2"/>
    </row>
    <row r="349" spans="14:14" ht="13.2">
      <c r="N349" s="2"/>
    </row>
    <row r="350" spans="14:14" ht="13.2">
      <c r="N350" s="2"/>
    </row>
    <row r="351" spans="14:14" ht="13.2">
      <c r="N351" s="2"/>
    </row>
    <row r="352" spans="14:14" ht="13.2">
      <c r="N352" s="2"/>
    </row>
    <row r="353" spans="14:14" ht="13.2">
      <c r="N353" s="2"/>
    </row>
    <row r="354" spans="14:14" ht="13.2">
      <c r="N354" s="2"/>
    </row>
    <row r="355" spans="14:14" ht="13.2">
      <c r="N355" s="2"/>
    </row>
    <row r="356" spans="14:14" ht="13.2">
      <c r="N356" s="2"/>
    </row>
    <row r="357" spans="14:14" ht="13.2">
      <c r="N357" s="2"/>
    </row>
    <row r="358" spans="14:14" ht="13.2">
      <c r="N358" s="2"/>
    </row>
    <row r="359" spans="14:14" ht="13.2">
      <c r="N359" s="2"/>
    </row>
    <row r="360" spans="14:14" ht="13.2">
      <c r="N360" s="2"/>
    </row>
    <row r="361" spans="14:14" ht="13.2">
      <c r="N361" s="2"/>
    </row>
    <row r="362" spans="14:14" ht="13.2">
      <c r="N362" s="2"/>
    </row>
    <row r="363" spans="14:14" ht="13.2">
      <c r="N363" s="2"/>
    </row>
    <row r="364" spans="14:14" ht="13.2">
      <c r="N364" s="2"/>
    </row>
    <row r="365" spans="14:14" ht="13.2">
      <c r="N365" s="2"/>
    </row>
    <row r="366" spans="14:14" ht="13.2">
      <c r="N366" s="2"/>
    </row>
    <row r="367" spans="14:14" ht="13.2">
      <c r="N367" s="2"/>
    </row>
    <row r="368" spans="14:14" ht="13.2">
      <c r="N368" s="2"/>
    </row>
    <row r="369" spans="14:14" ht="13.2">
      <c r="N369" s="2"/>
    </row>
    <row r="370" spans="14:14" ht="13.2">
      <c r="N370" s="2"/>
    </row>
    <row r="371" spans="14:14" ht="13.2">
      <c r="N371" s="2"/>
    </row>
    <row r="372" spans="14:14" ht="13.2">
      <c r="N372" s="2"/>
    </row>
    <row r="373" spans="14:14" ht="13.2">
      <c r="N373" s="2"/>
    </row>
    <row r="374" spans="14:14" ht="13.2">
      <c r="N374" s="2"/>
    </row>
    <row r="375" spans="14:14" ht="13.2">
      <c r="N375" s="2"/>
    </row>
    <row r="376" spans="14:14" ht="13.2">
      <c r="N376" s="2"/>
    </row>
    <row r="377" spans="14:14" ht="13.2">
      <c r="N377" s="2"/>
    </row>
    <row r="378" spans="14:14" ht="13.2">
      <c r="N378" s="2"/>
    </row>
    <row r="379" spans="14:14" ht="13.2">
      <c r="N379" s="2"/>
    </row>
    <row r="380" spans="14:14" ht="13.2">
      <c r="N380" s="2"/>
    </row>
    <row r="381" spans="14:14" ht="13.2">
      <c r="N381" s="2"/>
    </row>
    <row r="382" spans="14:14" ht="13.2">
      <c r="N382" s="2"/>
    </row>
    <row r="383" spans="14:14" ht="13.2">
      <c r="N383" s="2"/>
    </row>
    <row r="384" spans="14:14" ht="13.2">
      <c r="N384" s="2"/>
    </row>
    <row r="385" spans="14:14" ht="13.2">
      <c r="N385" s="2"/>
    </row>
    <row r="386" spans="14:14" ht="13.2">
      <c r="N386" s="2"/>
    </row>
    <row r="387" spans="14:14" ht="13.2">
      <c r="N387" s="2"/>
    </row>
    <row r="388" spans="14:14" ht="13.2">
      <c r="N388" s="2"/>
    </row>
    <row r="389" spans="14:14" ht="13.2">
      <c r="N389" s="2"/>
    </row>
    <row r="390" spans="14:14" ht="13.2">
      <c r="N390" s="2"/>
    </row>
    <row r="391" spans="14:14" ht="13.2">
      <c r="N391" s="2"/>
    </row>
    <row r="392" spans="14:14" ht="13.2">
      <c r="N392" s="2"/>
    </row>
    <row r="393" spans="14:14" ht="13.2">
      <c r="N393" s="2"/>
    </row>
    <row r="394" spans="14:14" ht="13.2">
      <c r="N394" s="2"/>
    </row>
    <row r="395" spans="14:14" ht="13.2">
      <c r="N395" s="2"/>
    </row>
    <row r="396" spans="14:14" ht="13.2">
      <c r="N396" s="2"/>
    </row>
    <row r="397" spans="14:14" ht="13.2">
      <c r="N397" s="2"/>
    </row>
    <row r="398" spans="14:14" ht="13.2">
      <c r="N398" s="2"/>
    </row>
    <row r="399" spans="14:14" ht="13.2">
      <c r="N399" s="2"/>
    </row>
    <row r="400" spans="14:14" ht="13.2">
      <c r="N400" s="2"/>
    </row>
    <row r="401" spans="14:14" ht="13.2">
      <c r="N401" s="2"/>
    </row>
    <row r="402" spans="14:14" ht="13.2">
      <c r="N402" s="2"/>
    </row>
    <row r="403" spans="14:14" ht="13.2">
      <c r="N403" s="2"/>
    </row>
    <row r="404" spans="14:14" ht="13.2">
      <c r="N404" s="2"/>
    </row>
    <row r="405" spans="14:14" ht="13.2">
      <c r="N405" s="2"/>
    </row>
    <row r="406" spans="14:14" ht="13.2">
      <c r="N406" s="2"/>
    </row>
    <row r="407" spans="14:14" ht="13.2">
      <c r="N407" s="2"/>
    </row>
    <row r="408" spans="14:14" ht="13.2">
      <c r="N408" s="2"/>
    </row>
    <row r="409" spans="14:14" ht="13.2">
      <c r="N409" s="2"/>
    </row>
    <row r="410" spans="14:14" ht="13.2">
      <c r="N410" s="2"/>
    </row>
    <row r="411" spans="14:14" ht="13.2">
      <c r="N411" s="2"/>
    </row>
    <row r="412" spans="14:14" ht="13.2">
      <c r="N412" s="2"/>
    </row>
    <row r="413" spans="14:14" ht="13.2">
      <c r="N413" s="2"/>
    </row>
    <row r="414" spans="14:14" ht="13.2">
      <c r="N414" s="2"/>
    </row>
    <row r="415" spans="14:14" ht="13.2">
      <c r="N415" s="2"/>
    </row>
    <row r="416" spans="14:14" ht="13.2">
      <c r="N416" s="2"/>
    </row>
    <row r="417" spans="14:14" ht="13.2">
      <c r="N417" s="2"/>
    </row>
    <row r="418" spans="14:14" ht="13.2">
      <c r="N418" s="2"/>
    </row>
    <row r="419" spans="14:14" ht="13.2">
      <c r="N419" s="2"/>
    </row>
    <row r="420" spans="14:14" ht="13.2">
      <c r="N420" s="2"/>
    </row>
    <row r="421" spans="14:14" ht="13.2">
      <c r="N421" s="2"/>
    </row>
    <row r="422" spans="14:14" ht="13.2">
      <c r="N422" s="2"/>
    </row>
    <row r="423" spans="14:14" ht="13.2">
      <c r="N423" s="2"/>
    </row>
    <row r="424" spans="14:14" ht="13.2">
      <c r="N424" s="2"/>
    </row>
    <row r="425" spans="14:14" ht="13.2">
      <c r="N425" s="2"/>
    </row>
    <row r="426" spans="14:14" ht="13.2">
      <c r="N426" s="2"/>
    </row>
    <row r="427" spans="14:14" ht="13.2">
      <c r="N427" s="2"/>
    </row>
    <row r="428" spans="14:14" ht="13.2">
      <c r="N428" s="2"/>
    </row>
    <row r="429" spans="14:14" ht="13.2">
      <c r="N429" s="2"/>
    </row>
    <row r="430" spans="14:14" ht="13.2">
      <c r="N430" s="2"/>
    </row>
    <row r="431" spans="14:14" ht="13.2">
      <c r="N431" s="2"/>
    </row>
    <row r="432" spans="14:14" ht="13.2">
      <c r="N432" s="2"/>
    </row>
    <row r="433" spans="14:14" ht="13.2">
      <c r="N433" s="2"/>
    </row>
    <row r="434" spans="14:14" ht="13.2">
      <c r="N434" s="2"/>
    </row>
    <row r="435" spans="14:14" ht="13.2">
      <c r="N435" s="2"/>
    </row>
    <row r="436" spans="14:14" ht="13.2">
      <c r="N436" s="2"/>
    </row>
    <row r="437" spans="14:14" ht="13.2">
      <c r="N437" s="2"/>
    </row>
    <row r="438" spans="14:14" ht="13.2">
      <c r="N438" s="2"/>
    </row>
    <row r="439" spans="14:14" ht="13.2">
      <c r="N439" s="2"/>
    </row>
    <row r="440" spans="14:14" ht="13.2">
      <c r="N440" s="2"/>
    </row>
    <row r="441" spans="14:14" ht="13.2">
      <c r="N441" s="2"/>
    </row>
    <row r="442" spans="14:14" ht="13.2">
      <c r="N442" s="2"/>
    </row>
    <row r="443" spans="14:14" ht="13.2">
      <c r="N443" s="2"/>
    </row>
    <row r="444" spans="14:14" ht="13.2">
      <c r="N444" s="2"/>
    </row>
    <row r="445" spans="14:14" ht="13.2">
      <c r="N445" s="2"/>
    </row>
    <row r="446" spans="14:14" ht="13.2">
      <c r="N446" s="2"/>
    </row>
    <row r="447" spans="14:14" ht="13.2">
      <c r="N447" s="2"/>
    </row>
    <row r="448" spans="14:14" ht="13.2">
      <c r="N448" s="2"/>
    </row>
    <row r="449" spans="14:14" ht="13.2">
      <c r="N449" s="2"/>
    </row>
    <row r="450" spans="14:14" ht="13.2">
      <c r="N450" s="2"/>
    </row>
    <row r="451" spans="14:14" ht="13.2">
      <c r="N451" s="2"/>
    </row>
    <row r="452" spans="14:14" ht="13.2">
      <c r="N452" s="2"/>
    </row>
    <row r="453" spans="14:14" ht="13.2">
      <c r="N453" s="2"/>
    </row>
    <row r="454" spans="14:14" ht="13.2">
      <c r="N454" s="2"/>
    </row>
    <row r="455" spans="14:14" ht="13.2">
      <c r="N455" s="2"/>
    </row>
    <row r="456" spans="14:14" ht="13.2">
      <c r="N456" s="2"/>
    </row>
    <row r="457" spans="14:14" ht="13.2">
      <c r="N457" s="2"/>
    </row>
    <row r="458" spans="14:14" ht="13.2">
      <c r="N458" s="2"/>
    </row>
    <row r="459" spans="14:14" ht="13.2">
      <c r="N459" s="2"/>
    </row>
    <row r="460" spans="14:14" ht="13.2">
      <c r="N460" s="2"/>
    </row>
    <row r="461" spans="14:14" ht="13.2">
      <c r="N461" s="2"/>
    </row>
    <row r="462" spans="14:14" ht="13.2">
      <c r="N462" s="2"/>
    </row>
    <row r="463" spans="14:14" ht="13.2">
      <c r="N463" s="2"/>
    </row>
    <row r="464" spans="14:14" ht="13.2">
      <c r="N464" s="2"/>
    </row>
    <row r="465" spans="14:14" ht="13.2">
      <c r="N465" s="2"/>
    </row>
    <row r="466" spans="14:14" ht="13.2">
      <c r="N466" s="2"/>
    </row>
    <row r="467" spans="14:14" ht="13.2">
      <c r="N467" s="2"/>
    </row>
    <row r="468" spans="14:14" ht="13.2">
      <c r="N468" s="2"/>
    </row>
    <row r="469" spans="14:14" ht="13.2">
      <c r="N469" s="2"/>
    </row>
    <row r="470" spans="14:14" ht="13.2">
      <c r="N470" s="2"/>
    </row>
    <row r="471" spans="14:14" ht="13.2">
      <c r="N471" s="2"/>
    </row>
    <row r="472" spans="14:14" ht="13.2">
      <c r="N472" s="2"/>
    </row>
    <row r="473" spans="14:14" ht="13.2">
      <c r="N473" s="2"/>
    </row>
    <row r="474" spans="14:14" ht="13.2">
      <c r="N474" s="2"/>
    </row>
    <row r="475" spans="14:14" ht="13.2">
      <c r="N475" s="2"/>
    </row>
    <row r="476" spans="14:14" ht="13.2">
      <c r="N476" s="2"/>
    </row>
    <row r="477" spans="14:14" ht="13.2">
      <c r="N477" s="2"/>
    </row>
    <row r="478" spans="14:14" ht="13.2">
      <c r="N478" s="2"/>
    </row>
    <row r="479" spans="14:14" ht="13.2">
      <c r="N479" s="2"/>
    </row>
    <row r="480" spans="14:14" ht="13.2">
      <c r="N480" s="2"/>
    </row>
    <row r="481" spans="14:14" ht="13.2">
      <c r="N481" s="2"/>
    </row>
    <row r="482" spans="14:14" ht="13.2">
      <c r="N482" s="2"/>
    </row>
    <row r="483" spans="14:14" ht="13.2">
      <c r="N483" s="2"/>
    </row>
    <row r="484" spans="14:14" ht="13.2">
      <c r="N484" s="2"/>
    </row>
    <row r="485" spans="14:14" ht="13.2">
      <c r="N485" s="2"/>
    </row>
    <row r="486" spans="14:14" ht="13.2">
      <c r="N486" s="2"/>
    </row>
    <row r="487" spans="14:14" ht="13.2">
      <c r="N487" s="2"/>
    </row>
    <row r="488" spans="14:14" ht="13.2">
      <c r="N488" s="2"/>
    </row>
    <row r="489" spans="14:14" ht="13.2">
      <c r="N489" s="2"/>
    </row>
    <row r="490" spans="14:14" ht="13.2">
      <c r="N490" s="2"/>
    </row>
    <row r="491" spans="14:14" ht="13.2">
      <c r="N491" s="2"/>
    </row>
    <row r="492" spans="14:14" ht="13.2">
      <c r="N492" s="2"/>
    </row>
    <row r="493" spans="14:14" ht="13.2">
      <c r="N493" s="2"/>
    </row>
    <row r="494" spans="14:14" ht="13.2">
      <c r="N494" s="2"/>
    </row>
    <row r="495" spans="14:14" ht="13.2">
      <c r="N495" s="2"/>
    </row>
    <row r="496" spans="14:14" ht="13.2">
      <c r="N496" s="2"/>
    </row>
    <row r="497" spans="14:14" ht="13.2">
      <c r="N497" s="2"/>
    </row>
    <row r="498" spans="14:14" ht="13.2">
      <c r="N498" s="2"/>
    </row>
    <row r="499" spans="14:14" ht="13.2">
      <c r="N499" s="2"/>
    </row>
    <row r="500" spans="14:14" ht="13.2">
      <c r="N500" s="2"/>
    </row>
    <row r="501" spans="14:14" ht="13.2">
      <c r="N501" s="2"/>
    </row>
    <row r="502" spans="14:14" ht="13.2">
      <c r="N502" s="2"/>
    </row>
    <row r="503" spans="14:14" ht="13.2">
      <c r="N503" s="2"/>
    </row>
    <row r="504" spans="14:14" ht="13.2">
      <c r="N504" s="2"/>
    </row>
    <row r="505" spans="14:14" ht="13.2">
      <c r="N505" s="2"/>
    </row>
    <row r="506" spans="14:14" ht="13.2">
      <c r="N506" s="2"/>
    </row>
    <row r="507" spans="14:14" ht="13.2">
      <c r="N507" s="2"/>
    </row>
    <row r="508" spans="14:14" ht="13.2">
      <c r="N508" s="2"/>
    </row>
    <row r="509" spans="14:14" ht="13.2">
      <c r="N509" s="2"/>
    </row>
    <row r="510" spans="14:14" ht="13.2">
      <c r="N510" s="2"/>
    </row>
    <row r="511" spans="14:14" ht="13.2">
      <c r="N511" s="2"/>
    </row>
    <row r="512" spans="14:14" ht="13.2">
      <c r="N512" s="2"/>
    </row>
    <row r="513" spans="14:14" ht="13.2">
      <c r="N513" s="2"/>
    </row>
    <row r="514" spans="14:14" ht="13.2">
      <c r="N514" s="2"/>
    </row>
    <row r="515" spans="14:14" ht="13.2">
      <c r="N515" s="2"/>
    </row>
    <row r="516" spans="14:14" ht="13.2">
      <c r="N516" s="2"/>
    </row>
    <row r="517" spans="14:14" ht="13.2">
      <c r="N517" s="2"/>
    </row>
    <row r="518" spans="14:14" ht="13.2">
      <c r="N518" s="2"/>
    </row>
    <row r="519" spans="14:14" ht="13.2">
      <c r="N519" s="2"/>
    </row>
    <row r="520" spans="14:14" ht="13.2">
      <c r="N520" s="2"/>
    </row>
    <row r="521" spans="14:14" ht="13.2">
      <c r="N521" s="2"/>
    </row>
    <row r="522" spans="14:14" ht="13.2">
      <c r="N522" s="2"/>
    </row>
    <row r="523" spans="14:14" ht="13.2">
      <c r="N523" s="2"/>
    </row>
    <row r="524" spans="14:14" ht="13.2">
      <c r="N524" s="2"/>
    </row>
    <row r="525" spans="14:14" ht="13.2">
      <c r="N525" s="2"/>
    </row>
    <row r="526" spans="14:14" ht="13.2">
      <c r="N526" s="2"/>
    </row>
    <row r="527" spans="14:14" ht="13.2">
      <c r="N527" s="2"/>
    </row>
    <row r="528" spans="14:14" ht="13.2">
      <c r="N528" s="2"/>
    </row>
    <row r="529" spans="14:14" ht="13.2">
      <c r="N529" s="2"/>
    </row>
    <row r="530" spans="14:14" ht="13.2">
      <c r="N530" s="2"/>
    </row>
    <row r="531" spans="14:14" ht="13.2">
      <c r="N531" s="2"/>
    </row>
    <row r="532" spans="14:14" ht="13.2">
      <c r="N532" s="2"/>
    </row>
    <row r="533" spans="14:14" ht="13.2">
      <c r="N533" s="2"/>
    </row>
    <row r="534" spans="14:14" ht="13.2">
      <c r="N534" s="2"/>
    </row>
    <row r="535" spans="14:14" ht="13.2">
      <c r="N535" s="2"/>
    </row>
    <row r="536" spans="14:14" ht="13.2">
      <c r="N536" s="2"/>
    </row>
    <row r="537" spans="14:14" ht="13.2">
      <c r="N537" s="2"/>
    </row>
    <row r="538" spans="14:14" ht="13.2">
      <c r="N538" s="2"/>
    </row>
    <row r="539" spans="14:14" ht="13.2">
      <c r="N539" s="2"/>
    </row>
    <row r="540" spans="14:14" ht="13.2">
      <c r="N540" s="2"/>
    </row>
    <row r="541" spans="14:14" ht="13.2">
      <c r="N541" s="2"/>
    </row>
    <row r="542" spans="14:14" ht="13.2">
      <c r="N542" s="2"/>
    </row>
    <row r="543" spans="14:14" ht="13.2">
      <c r="N543" s="2"/>
    </row>
    <row r="544" spans="14:14" ht="13.2">
      <c r="N544" s="2"/>
    </row>
    <row r="545" spans="14:14" ht="13.2">
      <c r="N545" s="2"/>
    </row>
    <row r="546" spans="14:14" ht="13.2">
      <c r="N546" s="2"/>
    </row>
    <row r="547" spans="14:14" ht="13.2">
      <c r="N547" s="2"/>
    </row>
    <row r="548" spans="14:14" ht="13.2">
      <c r="N548" s="2"/>
    </row>
    <row r="549" spans="14:14" ht="13.2">
      <c r="N549" s="2"/>
    </row>
    <row r="550" spans="14:14" ht="13.2">
      <c r="N550" s="2"/>
    </row>
    <row r="551" spans="14:14" ht="13.2">
      <c r="N551" s="2"/>
    </row>
    <row r="552" spans="14:14" ht="13.2">
      <c r="N552" s="2"/>
    </row>
    <row r="553" spans="14:14" ht="13.2">
      <c r="N553" s="2"/>
    </row>
    <row r="554" spans="14:14" ht="13.2">
      <c r="N554" s="2"/>
    </row>
    <row r="555" spans="14:14" ht="13.2">
      <c r="N555" s="2"/>
    </row>
    <row r="556" spans="14:14" ht="13.2">
      <c r="N556" s="2"/>
    </row>
    <row r="557" spans="14:14" ht="13.2">
      <c r="N557" s="2"/>
    </row>
    <row r="558" spans="14:14" ht="13.2">
      <c r="N558" s="2"/>
    </row>
    <row r="559" spans="14:14" ht="13.2">
      <c r="N559" s="2"/>
    </row>
    <row r="560" spans="14:14" ht="13.2">
      <c r="N560" s="2"/>
    </row>
    <row r="561" spans="14:14" ht="13.2">
      <c r="N561" s="2"/>
    </row>
    <row r="562" spans="14:14" ht="13.2">
      <c r="N562" s="2"/>
    </row>
    <row r="563" spans="14:14" ht="13.2">
      <c r="N563" s="2"/>
    </row>
    <row r="564" spans="14:14" ht="13.2">
      <c r="N564" s="2"/>
    </row>
    <row r="565" spans="14:14" ht="13.2">
      <c r="N565" s="2"/>
    </row>
    <row r="566" spans="14:14" ht="13.2">
      <c r="N566" s="2"/>
    </row>
    <row r="567" spans="14:14" ht="13.2">
      <c r="N567" s="2"/>
    </row>
    <row r="568" spans="14:14" ht="13.2">
      <c r="N568" s="2"/>
    </row>
    <row r="569" spans="14:14" ht="13.2">
      <c r="N569" s="2"/>
    </row>
    <row r="570" spans="14:14" ht="13.2">
      <c r="N570" s="2"/>
    </row>
    <row r="571" spans="14:14" ht="13.2">
      <c r="N571" s="2"/>
    </row>
    <row r="572" spans="14:14" ht="13.2">
      <c r="N572" s="2"/>
    </row>
    <row r="573" spans="14:14" ht="13.2">
      <c r="N573" s="2"/>
    </row>
    <row r="574" spans="14:14" ht="13.2">
      <c r="N574" s="2"/>
    </row>
    <row r="575" spans="14:14" ht="13.2">
      <c r="N575" s="2"/>
    </row>
    <row r="576" spans="14:14" ht="13.2">
      <c r="N576" s="2"/>
    </row>
    <row r="577" spans="14:14" ht="13.2">
      <c r="N577" s="2"/>
    </row>
    <row r="578" spans="14:14" ht="13.2">
      <c r="N578" s="2"/>
    </row>
    <row r="579" spans="14:14" ht="13.2">
      <c r="N579" s="2"/>
    </row>
    <row r="580" spans="14:14" ht="13.2">
      <c r="N580" s="2"/>
    </row>
    <row r="581" spans="14:14" ht="13.2">
      <c r="N581" s="2"/>
    </row>
    <row r="582" spans="14:14" ht="13.2">
      <c r="N582" s="2"/>
    </row>
    <row r="583" spans="14:14" ht="13.2">
      <c r="N583" s="2"/>
    </row>
    <row r="584" spans="14:14" ht="13.2">
      <c r="N584" s="2"/>
    </row>
    <row r="585" spans="14:14" ht="13.2">
      <c r="N585" s="2"/>
    </row>
    <row r="586" spans="14:14" ht="13.2">
      <c r="N586" s="2"/>
    </row>
    <row r="587" spans="14:14" ht="13.2">
      <c r="N587" s="2"/>
    </row>
    <row r="588" spans="14:14" ht="13.2">
      <c r="N588" s="2"/>
    </row>
    <row r="589" spans="14:14" ht="13.2">
      <c r="N589" s="2"/>
    </row>
    <row r="590" spans="14:14" ht="13.2">
      <c r="N590" s="2"/>
    </row>
    <row r="591" spans="14:14" ht="13.2">
      <c r="N591" s="2"/>
    </row>
    <row r="592" spans="14:14" ht="13.2">
      <c r="N592" s="2"/>
    </row>
    <row r="593" spans="14:14" ht="13.2">
      <c r="N593" s="2"/>
    </row>
    <row r="594" spans="14:14" ht="13.2">
      <c r="N594" s="2"/>
    </row>
    <row r="595" spans="14:14" ht="13.2">
      <c r="N595" s="2"/>
    </row>
    <row r="596" spans="14:14" ht="13.2">
      <c r="N596" s="2"/>
    </row>
    <row r="597" spans="14:14" ht="13.2">
      <c r="N597" s="2"/>
    </row>
    <row r="598" spans="14:14" ht="13.2">
      <c r="N598" s="2"/>
    </row>
    <row r="599" spans="14:14" ht="13.2">
      <c r="N599" s="2"/>
    </row>
    <row r="600" spans="14:14" ht="13.2">
      <c r="N600" s="2"/>
    </row>
    <row r="601" spans="14:14" ht="13.2">
      <c r="N601" s="2"/>
    </row>
    <row r="602" spans="14:14" ht="13.2">
      <c r="N602" s="2"/>
    </row>
    <row r="603" spans="14:14" ht="13.2">
      <c r="N603" s="2"/>
    </row>
    <row r="604" spans="14:14" ht="13.2">
      <c r="N604" s="2"/>
    </row>
    <row r="605" spans="14:14" ht="13.2">
      <c r="N605" s="2"/>
    </row>
    <row r="606" spans="14:14" ht="13.2">
      <c r="N606" s="2"/>
    </row>
    <row r="607" spans="14:14" ht="13.2">
      <c r="N607" s="2"/>
    </row>
    <row r="608" spans="14:14" ht="13.2">
      <c r="N608" s="2"/>
    </row>
    <row r="609" spans="14:14" ht="13.2">
      <c r="N609" s="2"/>
    </row>
    <row r="610" spans="14:14" ht="13.2">
      <c r="N610" s="2"/>
    </row>
    <row r="611" spans="14:14" ht="13.2">
      <c r="N611" s="2"/>
    </row>
    <row r="612" spans="14:14" ht="13.2">
      <c r="N612" s="2"/>
    </row>
    <row r="613" spans="14:14" ht="13.2">
      <c r="N613" s="2"/>
    </row>
    <row r="614" spans="14:14" ht="13.2">
      <c r="N614" s="2"/>
    </row>
    <row r="615" spans="14:14" ht="13.2">
      <c r="N615" s="2"/>
    </row>
    <row r="616" spans="14:14" ht="13.2">
      <c r="N616" s="2"/>
    </row>
    <row r="617" spans="14:14" ht="13.2">
      <c r="N617" s="2"/>
    </row>
    <row r="618" spans="14:14" ht="13.2">
      <c r="N618" s="2"/>
    </row>
    <row r="619" spans="14:14" ht="13.2">
      <c r="N619" s="2"/>
    </row>
    <row r="620" spans="14:14" ht="13.2">
      <c r="N620" s="2"/>
    </row>
    <row r="621" spans="14:14" ht="13.2">
      <c r="N621" s="2"/>
    </row>
    <row r="622" spans="14:14" ht="13.2">
      <c r="N622" s="2"/>
    </row>
    <row r="623" spans="14:14" ht="13.2">
      <c r="N623" s="2"/>
    </row>
    <row r="624" spans="14:14" ht="13.2">
      <c r="N624" s="2"/>
    </row>
    <row r="625" spans="14:14" ht="13.2">
      <c r="N625" s="2"/>
    </row>
    <row r="626" spans="14:14" ht="13.2">
      <c r="N626" s="2"/>
    </row>
    <row r="627" spans="14:14" ht="13.2">
      <c r="N627" s="2"/>
    </row>
    <row r="628" spans="14:14" ht="13.2">
      <c r="N628" s="2"/>
    </row>
    <row r="629" spans="14:14" ht="13.2">
      <c r="N629" s="2"/>
    </row>
    <row r="630" spans="14:14" ht="13.2">
      <c r="N630" s="2"/>
    </row>
    <row r="631" spans="14:14" ht="13.2">
      <c r="N631" s="2"/>
    </row>
    <row r="632" spans="14:14" ht="13.2">
      <c r="N632" s="2"/>
    </row>
    <row r="633" spans="14:14" ht="13.2">
      <c r="N633" s="2"/>
    </row>
    <row r="634" spans="14:14" ht="13.2">
      <c r="N634" s="2"/>
    </row>
    <row r="635" spans="14:14" ht="13.2">
      <c r="N635" s="2"/>
    </row>
    <row r="636" spans="14:14" ht="13.2">
      <c r="N636" s="2"/>
    </row>
    <row r="637" spans="14:14" ht="13.2">
      <c r="N637" s="2"/>
    </row>
    <row r="638" spans="14:14" ht="13.2">
      <c r="N638" s="2"/>
    </row>
    <row r="639" spans="14:14" ht="13.2">
      <c r="N639" s="2"/>
    </row>
    <row r="640" spans="14:14" ht="13.2">
      <c r="N640" s="2"/>
    </row>
    <row r="641" spans="14:14" ht="13.2">
      <c r="N641" s="2"/>
    </row>
    <row r="642" spans="14:14" ht="13.2">
      <c r="N642" s="2"/>
    </row>
    <row r="643" spans="14:14" ht="13.2">
      <c r="N643" s="2"/>
    </row>
    <row r="644" spans="14:14" ht="13.2">
      <c r="N644" s="2"/>
    </row>
    <row r="645" spans="14:14" ht="13.2">
      <c r="N645" s="2"/>
    </row>
    <row r="646" spans="14:14" ht="13.2">
      <c r="N646" s="2"/>
    </row>
    <row r="647" spans="14:14" ht="13.2">
      <c r="N647" s="2"/>
    </row>
    <row r="648" spans="14:14" ht="13.2">
      <c r="N648" s="2"/>
    </row>
    <row r="649" spans="14:14" ht="13.2">
      <c r="N649" s="2"/>
    </row>
    <row r="650" spans="14:14" ht="13.2">
      <c r="N650" s="2"/>
    </row>
    <row r="651" spans="14:14" ht="13.2">
      <c r="N651" s="2"/>
    </row>
    <row r="652" spans="14:14" ht="13.2">
      <c r="N652" s="2"/>
    </row>
    <row r="653" spans="14:14" ht="13.2">
      <c r="N653" s="2"/>
    </row>
    <row r="654" spans="14:14" ht="13.2">
      <c r="N654" s="2"/>
    </row>
    <row r="655" spans="14:14" ht="13.2">
      <c r="N655" s="2"/>
    </row>
    <row r="656" spans="14:14" ht="13.2">
      <c r="N656" s="2"/>
    </row>
    <row r="657" spans="14:14" ht="13.2">
      <c r="N657" s="2"/>
    </row>
    <row r="658" spans="14:14" ht="13.2">
      <c r="N658" s="2"/>
    </row>
    <row r="659" spans="14:14" ht="13.2">
      <c r="N659" s="2"/>
    </row>
    <row r="660" spans="14:14" ht="13.2">
      <c r="N660" s="2"/>
    </row>
    <row r="661" spans="14:14" ht="13.2">
      <c r="N661" s="2"/>
    </row>
    <row r="662" spans="14:14" ht="13.2">
      <c r="N662" s="2"/>
    </row>
    <row r="663" spans="14:14" ht="13.2">
      <c r="N663" s="2"/>
    </row>
    <row r="664" spans="14:14" ht="13.2">
      <c r="N664" s="2"/>
    </row>
    <row r="665" spans="14:14" ht="13.2">
      <c r="N665" s="2"/>
    </row>
    <row r="666" spans="14:14" ht="13.2">
      <c r="N666" s="2"/>
    </row>
    <row r="667" spans="14:14" ht="13.2">
      <c r="N667" s="2"/>
    </row>
    <row r="668" spans="14:14" ht="13.2">
      <c r="N668" s="2"/>
    </row>
    <row r="669" spans="14:14" ht="13.2">
      <c r="N669" s="2"/>
    </row>
    <row r="670" spans="14:14" ht="13.2">
      <c r="N670" s="2"/>
    </row>
    <row r="671" spans="14:14" ht="13.2">
      <c r="N671" s="2"/>
    </row>
    <row r="672" spans="14:14" ht="13.2">
      <c r="N672" s="2"/>
    </row>
    <row r="673" spans="14:14" ht="13.2">
      <c r="N673" s="2"/>
    </row>
    <row r="674" spans="14:14" ht="13.2">
      <c r="N674" s="2"/>
    </row>
    <row r="675" spans="14:14" ht="13.2">
      <c r="N675" s="2"/>
    </row>
    <row r="676" spans="14:14" ht="13.2">
      <c r="N676" s="2"/>
    </row>
    <row r="677" spans="14:14" ht="13.2">
      <c r="N677" s="2"/>
    </row>
    <row r="678" spans="14:14" ht="13.2">
      <c r="N678" s="2"/>
    </row>
    <row r="679" spans="14:14" ht="13.2">
      <c r="N679" s="2"/>
    </row>
    <row r="680" spans="14:14" ht="13.2">
      <c r="N680" s="2"/>
    </row>
    <row r="681" spans="14:14" ht="13.2">
      <c r="N681" s="2"/>
    </row>
    <row r="682" spans="14:14" ht="13.2">
      <c r="N682" s="2"/>
    </row>
    <row r="683" spans="14:14" ht="13.2">
      <c r="N683" s="2"/>
    </row>
    <row r="684" spans="14:14" ht="13.2">
      <c r="N684" s="2"/>
    </row>
    <row r="685" spans="14:14" ht="13.2">
      <c r="N685" s="2"/>
    </row>
    <row r="686" spans="14:14" ht="13.2">
      <c r="N686" s="2"/>
    </row>
    <row r="687" spans="14:14" ht="13.2">
      <c r="N687" s="2"/>
    </row>
    <row r="688" spans="14:14" ht="13.2">
      <c r="N688" s="2"/>
    </row>
    <row r="689" spans="14:14" ht="13.2">
      <c r="N689" s="2"/>
    </row>
    <row r="690" spans="14:14" ht="13.2">
      <c r="N690" s="2"/>
    </row>
    <row r="691" spans="14:14" ht="13.2">
      <c r="N691" s="2"/>
    </row>
    <row r="692" spans="14:14" ht="13.2">
      <c r="N692" s="2"/>
    </row>
    <row r="693" spans="14:14" ht="13.2">
      <c r="N693" s="2"/>
    </row>
    <row r="694" spans="14:14" ht="13.2">
      <c r="N694" s="2"/>
    </row>
    <row r="695" spans="14:14" ht="13.2">
      <c r="N695" s="2"/>
    </row>
    <row r="696" spans="14:14" ht="13.2">
      <c r="N696" s="2"/>
    </row>
    <row r="697" spans="14:14" ht="13.2">
      <c r="N697" s="2"/>
    </row>
    <row r="698" spans="14:14" ht="13.2">
      <c r="N698" s="2"/>
    </row>
    <row r="699" spans="14:14" ht="13.2">
      <c r="N699" s="2"/>
    </row>
    <row r="700" spans="14:14" ht="13.2">
      <c r="N700" s="2"/>
    </row>
    <row r="701" spans="14:14" ht="13.2">
      <c r="N701" s="2"/>
    </row>
    <row r="702" spans="14:14" ht="13.2">
      <c r="N702" s="2"/>
    </row>
    <row r="703" spans="14:14" ht="13.2">
      <c r="N703" s="2"/>
    </row>
    <row r="704" spans="14:14" ht="13.2">
      <c r="N704" s="2"/>
    </row>
    <row r="705" spans="14:14" ht="13.2">
      <c r="N705" s="2"/>
    </row>
    <row r="706" spans="14:14" ht="13.2">
      <c r="N706" s="2"/>
    </row>
    <row r="707" spans="14:14" ht="13.2">
      <c r="N707" s="2"/>
    </row>
    <row r="708" spans="14:14" ht="13.2">
      <c r="N708" s="2"/>
    </row>
    <row r="709" spans="14:14" ht="13.2">
      <c r="N709" s="2"/>
    </row>
    <row r="710" spans="14:14" ht="13.2">
      <c r="N710" s="2"/>
    </row>
    <row r="711" spans="14:14" ht="13.2">
      <c r="N711" s="2"/>
    </row>
    <row r="712" spans="14:14" ht="13.2">
      <c r="N712" s="2"/>
    </row>
    <row r="713" spans="14:14" ht="13.2">
      <c r="N713" s="2"/>
    </row>
    <row r="714" spans="14:14" ht="13.2">
      <c r="N714" s="2"/>
    </row>
    <row r="715" spans="14:14" ht="13.2">
      <c r="N715" s="2"/>
    </row>
    <row r="716" spans="14:14" ht="13.2">
      <c r="N716" s="2"/>
    </row>
    <row r="717" spans="14:14" ht="13.2">
      <c r="N717" s="2"/>
    </row>
    <row r="718" spans="14:14" ht="13.2">
      <c r="N718" s="2"/>
    </row>
    <row r="719" spans="14:14" ht="13.2">
      <c r="N719" s="2"/>
    </row>
    <row r="720" spans="14:14" ht="13.2">
      <c r="N720" s="2"/>
    </row>
    <row r="721" spans="14:14" ht="13.2">
      <c r="N721" s="2"/>
    </row>
    <row r="722" spans="14:14" ht="13.2">
      <c r="N722" s="2"/>
    </row>
    <row r="723" spans="14:14" ht="13.2">
      <c r="N723" s="2"/>
    </row>
    <row r="724" spans="14:14" ht="13.2">
      <c r="N724" s="2"/>
    </row>
    <row r="725" spans="14:14" ht="13.2">
      <c r="N725" s="2"/>
    </row>
    <row r="726" spans="14:14" ht="13.2">
      <c r="N726" s="2"/>
    </row>
    <row r="727" spans="14:14" ht="13.2">
      <c r="N727" s="2"/>
    </row>
    <row r="728" spans="14:14" ht="13.2">
      <c r="N728" s="2"/>
    </row>
    <row r="729" spans="14:14" ht="13.2">
      <c r="N729" s="2"/>
    </row>
    <row r="730" spans="14:14" ht="13.2">
      <c r="N730" s="2"/>
    </row>
    <row r="731" spans="14:14" ht="13.2">
      <c r="N731" s="2"/>
    </row>
    <row r="732" spans="14:14" ht="13.2">
      <c r="N732" s="2"/>
    </row>
    <row r="733" spans="14:14" ht="13.2">
      <c r="N733" s="2"/>
    </row>
    <row r="734" spans="14:14" ht="13.2">
      <c r="N734" s="2"/>
    </row>
    <row r="735" spans="14:14" ht="13.2">
      <c r="N735" s="2"/>
    </row>
    <row r="736" spans="14:14" ht="13.2">
      <c r="N736" s="2"/>
    </row>
    <row r="737" spans="14:14" ht="13.2">
      <c r="N737" s="2"/>
    </row>
    <row r="738" spans="14:14" ht="13.2">
      <c r="N738" s="2"/>
    </row>
    <row r="739" spans="14:14" ht="13.2">
      <c r="N739" s="2"/>
    </row>
    <row r="740" spans="14:14" ht="13.2">
      <c r="N740" s="2"/>
    </row>
    <row r="741" spans="14:14" ht="13.2">
      <c r="N741" s="2"/>
    </row>
    <row r="742" spans="14:14" ht="13.2">
      <c r="N742" s="2"/>
    </row>
    <row r="743" spans="14:14" ht="13.2">
      <c r="N743" s="2"/>
    </row>
    <row r="744" spans="14:14" ht="13.2">
      <c r="N744" s="2"/>
    </row>
    <row r="745" spans="14:14" ht="13.2">
      <c r="N745" s="2"/>
    </row>
    <row r="746" spans="14:14" ht="13.2">
      <c r="N746" s="2"/>
    </row>
    <row r="747" spans="14:14" ht="13.2">
      <c r="N747" s="2"/>
    </row>
    <row r="748" spans="14:14" ht="13.2">
      <c r="N748" s="2"/>
    </row>
    <row r="749" spans="14:14" ht="13.2">
      <c r="N749" s="2"/>
    </row>
    <row r="750" spans="14:14" ht="13.2">
      <c r="N750" s="2"/>
    </row>
    <row r="751" spans="14:14" ht="13.2">
      <c r="N751" s="2"/>
    </row>
    <row r="752" spans="14:14" ht="13.2">
      <c r="N752" s="2"/>
    </row>
    <row r="753" spans="14:14" ht="13.2">
      <c r="N753" s="2"/>
    </row>
    <row r="754" spans="14:14" ht="13.2">
      <c r="N754" s="2"/>
    </row>
    <row r="755" spans="14:14" ht="13.2">
      <c r="N755" s="2"/>
    </row>
    <row r="756" spans="14:14" ht="13.2">
      <c r="N756" s="2"/>
    </row>
    <row r="757" spans="14:14" ht="13.2">
      <c r="N757" s="2"/>
    </row>
    <row r="758" spans="14:14" ht="13.2">
      <c r="N758" s="2"/>
    </row>
    <row r="759" spans="14:14" ht="13.2">
      <c r="N759" s="2"/>
    </row>
    <row r="760" spans="14:14" ht="13.2">
      <c r="N760" s="2"/>
    </row>
    <row r="761" spans="14:14" ht="13.2">
      <c r="N761" s="2"/>
    </row>
    <row r="762" spans="14:14" ht="13.2">
      <c r="N762" s="2"/>
    </row>
    <row r="763" spans="14:14" ht="13.2">
      <c r="N763" s="2"/>
    </row>
    <row r="764" spans="14:14" ht="13.2">
      <c r="N764" s="2"/>
    </row>
    <row r="765" spans="14:14" ht="13.2">
      <c r="N765" s="2"/>
    </row>
    <row r="766" spans="14:14" ht="13.2">
      <c r="N766" s="2"/>
    </row>
    <row r="767" spans="14:14" ht="13.2">
      <c r="N767" s="2"/>
    </row>
    <row r="768" spans="14:14" ht="13.2">
      <c r="N768" s="2"/>
    </row>
    <row r="769" spans="14:14" ht="13.2">
      <c r="N769" s="2"/>
    </row>
    <row r="770" spans="14:14" ht="13.2">
      <c r="N770" s="2"/>
    </row>
    <row r="771" spans="14:14" ht="13.2">
      <c r="N771" s="2"/>
    </row>
    <row r="772" spans="14:14" ht="13.2">
      <c r="N772" s="2"/>
    </row>
    <row r="773" spans="14:14" ht="13.2">
      <c r="N773" s="2"/>
    </row>
    <row r="774" spans="14:14" ht="13.2">
      <c r="N774" s="2"/>
    </row>
    <row r="775" spans="14:14" ht="13.2">
      <c r="N775" s="2"/>
    </row>
    <row r="776" spans="14:14" ht="13.2">
      <c r="N776" s="2"/>
    </row>
    <row r="777" spans="14:14" ht="13.2">
      <c r="N777" s="2"/>
    </row>
    <row r="778" spans="14:14" ht="13.2">
      <c r="N778" s="2"/>
    </row>
    <row r="779" spans="14:14" ht="13.2">
      <c r="N779" s="2"/>
    </row>
    <row r="780" spans="14:14" ht="13.2">
      <c r="N780" s="2"/>
    </row>
    <row r="781" spans="14:14" ht="13.2">
      <c r="N781" s="2"/>
    </row>
    <row r="782" spans="14:14" ht="13.2">
      <c r="N782" s="2"/>
    </row>
    <row r="783" spans="14:14" ht="13.2">
      <c r="N783" s="2"/>
    </row>
    <row r="784" spans="14:14" ht="13.2">
      <c r="N784" s="2"/>
    </row>
    <row r="785" spans="14:14" ht="13.2">
      <c r="N785" s="2"/>
    </row>
    <row r="786" spans="14:14" ht="13.2">
      <c r="N786" s="2"/>
    </row>
    <row r="787" spans="14:14" ht="13.2">
      <c r="N787" s="2"/>
    </row>
    <row r="788" spans="14:14" ht="13.2">
      <c r="N788" s="2"/>
    </row>
    <row r="789" spans="14:14" ht="13.2">
      <c r="N789" s="2"/>
    </row>
    <row r="790" spans="14:14" ht="13.2">
      <c r="N790" s="2"/>
    </row>
    <row r="791" spans="14:14" ht="13.2">
      <c r="N791" s="2"/>
    </row>
    <row r="792" spans="14:14" ht="13.2">
      <c r="N792" s="2"/>
    </row>
    <row r="793" spans="14:14" ht="13.2">
      <c r="N793" s="2"/>
    </row>
    <row r="794" spans="14:14" ht="13.2">
      <c r="N794" s="2"/>
    </row>
    <row r="795" spans="14:14" ht="13.2">
      <c r="N795" s="2"/>
    </row>
    <row r="796" spans="14:14" ht="13.2">
      <c r="N796" s="2"/>
    </row>
    <row r="797" spans="14:14" ht="13.2">
      <c r="N797" s="2"/>
    </row>
    <row r="798" spans="14:14" ht="13.2">
      <c r="N798" s="2"/>
    </row>
    <row r="799" spans="14:14" ht="13.2">
      <c r="N799" s="2"/>
    </row>
    <row r="800" spans="14:14" ht="13.2">
      <c r="N800" s="2"/>
    </row>
    <row r="801" spans="14:14" ht="13.2">
      <c r="N801" s="2"/>
    </row>
    <row r="802" spans="14:14" ht="13.2">
      <c r="N802" s="2"/>
    </row>
    <row r="803" spans="14:14" ht="13.2">
      <c r="N803" s="2"/>
    </row>
    <row r="804" spans="14:14" ht="13.2">
      <c r="N804" s="2"/>
    </row>
    <row r="805" spans="14:14" ht="13.2">
      <c r="N805" s="2"/>
    </row>
    <row r="806" spans="14:14" ht="13.2">
      <c r="N806" s="2"/>
    </row>
    <row r="807" spans="14:14" ht="13.2">
      <c r="N807" s="2"/>
    </row>
    <row r="808" spans="14:14" ht="13.2">
      <c r="N808" s="2"/>
    </row>
    <row r="809" spans="14:14" ht="13.2">
      <c r="N809" s="2"/>
    </row>
    <row r="810" spans="14:14" ht="13.2">
      <c r="N810" s="2"/>
    </row>
    <row r="811" spans="14:14" ht="13.2">
      <c r="N811" s="2"/>
    </row>
    <row r="812" spans="14:14" ht="13.2">
      <c r="N812" s="2"/>
    </row>
    <row r="813" spans="14:14" ht="13.2">
      <c r="N813" s="2"/>
    </row>
    <row r="814" spans="14:14" ht="13.2">
      <c r="N814" s="2"/>
    </row>
    <row r="815" spans="14:14" ht="13.2">
      <c r="N815" s="2"/>
    </row>
    <row r="816" spans="14:14" ht="13.2">
      <c r="N816" s="2"/>
    </row>
    <row r="817" spans="14:14" ht="13.2">
      <c r="N817" s="2"/>
    </row>
    <row r="818" spans="14:14" ht="13.2">
      <c r="N818" s="2"/>
    </row>
    <row r="819" spans="14:14" ht="13.2">
      <c r="N819" s="2"/>
    </row>
    <row r="820" spans="14:14" ht="13.2">
      <c r="N820" s="2"/>
    </row>
    <row r="821" spans="14:14" ht="13.2">
      <c r="N821" s="2"/>
    </row>
    <row r="822" spans="14:14" ht="13.2">
      <c r="N822" s="2"/>
    </row>
    <row r="823" spans="14:14" ht="13.2">
      <c r="N823" s="2"/>
    </row>
    <row r="824" spans="14:14" ht="13.2">
      <c r="N824" s="2"/>
    </row>
    <row r="825" spans="14:14" ht="13.2">
      <c r="N825" s="2"/>
    </row>
    <row r="826" spans="14:14" ht="13.2">
      <c r="N826" s="2"/>
    </row>
    <row r="827" spans="14:14" ht="13.2">
      <c r="N827" s="2"/>
    </row>
    <row r="828" spans="14:14" ht="13.2">
      <c r="N828" s="2"/>
    </row>
    <row r="829" spans="14:14" ht="13.2">
      <c r="N829" s="2"/>
    </row>
    <row r="830" spans="14:14" ht="13.2">
      <c r="N830" s="2"/>
    </row>
    <row r="831" spans="14:14" ht="13.2">
      <c r="N831" s="2"/>
    </row>
    <row r="832" spans="14:14" ht="13.2">
      <c r="N832" s="2"/>
    </row>
    <row r="833" spans="14:14" ht="13.2">
      <c r="N833" s="2"/>
    </row>
    <row r="834" spans="14:14" ht="13.2">
      <c r="N834" s="2"/>
    </row>
    <row r="835" spans="14:14" ht="13.2">
      <c r="N835" s="2"/>
    </row>
    <row r="836" spans="14:14" ht="13.2">
      <c r="N836" s="2"/>
    </row>
    <row r="837" spans="14:14" ht="13.2">
      <c r="N837" s="2"/>
    </row>
    <row r="838" spans="14:14" ht="13.2">
      <c r="N838" s="2"/>
    </row>
    <row r="839" spans="14:14" ht="13.2">
      <c r="N839" s="2"/>
    </row>
    <row r="840" spans="14:14" ht="13.2">
      <c r="N840" s="2"/>
    </row>
    <row r="841" spans="14:14" ht="13.2">
      <c r="N841" s="2"/>
    </row>
    <row r="842" spans="14:14" ht="13.2">
      <c r="N842" s="2"/>
    </row>
    <row r="843" spans="14:14" ht="13.2">
      <c r="N843" s="2"/>
    </row>
    <row r="844" spans="14:14" ht="13.2">
      <c r="N844" s="2"/>
    </row>
    <row r="845" spans="14:14" ht="13.2">
      <c r="N845" s="2"/>
    </row>
    <row r="846" spans="14:14" ht="13.2">
      <c r="N846" s="2"/>
    </row>
    <row r="847" spans="14:14" ht="13.2">
      <c r="N847" s="2"/>
    </row>
    <row r="848" spans="14:14" ht="13.2">
      <c r="N848" s="2"/>
    </row>
    <row r="849" spans="14:14" ht="13.2">
      <c r="N849" s="2"/>
    </row>
    <row r="850" spans="14:14" ht="13.2">
      <c r="N850" s="2"/>
    </row>
    <row r="851" spans="14:14" ht="13.2">
      <c r="N851" s="2"/>
    </row>
    <row r="852" spans="14:14" ht="13.2">
      <c r="N852" s="2"/>
    </row>
    <row r="853" spans="14:14" ht="13.2">
      <c r="N853" s="2"/>
    </row>
    <row r="854" spans="14:14" ht="13.2">
      <c r="N854" s="2"/>
    </row>
    <row r="855" spans="14:14" ht="13.2">
      <c r="N855" s="2"/>
    </row>
    <row r="856" spans="14:14" ht="13.2">
      <c r="N856" s="2"/>
    </row>
    <row r="857" spans="14:14" ht="13.2">
      <c r="N857" s="2"/>
    </row>
    <row r="858" spans="14:14" ht="13.2">
      <c r="N858" s="2"/>
    </row>
    <row r="859" spans="14:14" ht="13.2">
      <c r="N859" s="2"/>
    </row>
    <row r="860" spans="14:14" ht="13.2">
      <c r="N860" s="2"/>
    </row>
    <row r="861" spans="14:14" ht="13.2">
      <c r="N861" s="2"/>
    </row>
    <row r="862" spans="14:14" ht="13.2">
      <c r="N862" s="2"/>
    </row>
    <row r="863" spans="14:14" ht="13.2">
      <c r="N863" s="2"/>
    </row>
    <row r="864" spans="14:14" ht="13.2">
      <c r="N864" s="2"/>
    </row>
    <row r="865" spans="14:14" ht="13.2">
      <c r="N865" s="2"/>
    </row>
    <row r="866" spans="14:14" ht="13.2">
      <c r="N866" s="2"/>
    </row>
    <row r="867" spans="14:14" ht="13.2">
      <c r="N867" s="2"/>
    </row>
    <row r="868" spans="14:14" ht="13.2">
      <c r="N868" s="2"/>
    </row>
    <row r="869" spans="14:14" ht="13.2">
      <c r="N869" s="2"/>
    </row>
    <row r="870" spans="14:14" ht="13.2">
      <c r="N870" s="2"/>
    </row>
    <row r="871" spans="14:14" ht="13.2">
      <c r="N871" s="2"/>
    </row>
    <row r="872" spans="14:14" ht="13.2">
      <c r="N872" s="2"/>
    </row>
    <row r="873" spans="14:14" ht="13.2">
      <c r="N873" s="2"/>
    </row>
    <row r="874" spans="14:14" ht="13.2">
      <c r="N874" s="2"/>
    </row>
    <row r="875" spans="14:14" ht="13.2">
      <c r="N875" s="2"/>
    </row>
    <row r="876" spans="14:14" ht="13.2">
      <c r="N876" s="2"/>
    </row>
    <row r="877" spans="14:14" ht="13.2">
      <c r="N877" s="2"/>
    </row>
    <row r="878" spans="14:14" ht="13.2">
      <c r="N878" s="2"/>
    </row>
    <row r="879" spans="14:14" ht="13.2">
      <c r="N879" s="2"/>
    </row>
    <row r="880" spans="14:14" ht="13.2">
      <c r="N880" s="2"/>
    </row>
    <row r="881" spans="14:14" ht="13.2">
      <c r="N881" s="2"/>
    </row>
    <row r="882" spans="14:14" ht="13.2">
      <c r="N882" s="2"/>
    </row>
    <row r="883" spans="14:14" ht="13.2">
      <c r="N883" s="2"/>
    </row>
    <row r="884" spans="14:14" ht="13.2">
      <c r="N884" s="2"/>
    </row>
    <row r="885" spans="14:14" ht="13.2">
      <c r="N885" s="2"/>
    </row>
    <row r="886" spans="14:14" ht="13.2">
      <c r="N886" s="2"/>
    </row>
    <row r="887" spans="14:14" ht="13.2">
      <c r="N887" s="2"/>
    </row>
    <row r="888" spans="14:14" ht="13.2">
      <c r="N888" s="2"/>
    </row>
    <row r="889" spans="14:14" ht="13.2">
      <c r="N889" s="2"/>
    </row>
    <row r="890" spans="14:14" ht="13.2">
      <c r="N890" s="2"/>
    </row>
    <row r="891" spans="14:14" ht="13.2">
      <c r="N891" s="2"/>
    </row>
    <row r="892" spans="14:14" ht="13.2">
      <c r="N892" s="2"/>
    </row>
    <row r="893" spans="14:14" ht="13.2">
      <c r="N893" s="2"/>
    </row>
    <row r="894" spans="14:14" ht="13.2">
      <c r="N894" s="2"/>
    </row>
    <row r="895" spans="14:14" ht="13.2">
      <c r="N895" s="2"/>
    </row>
    <row r="896" spans="14:14" ht="13.2">
      <c r="N896" s="2"/>
    </row>
    <row r="897" spans="14:14" ht="13.2">
      <c r="N897" s="2"/>
    </row>
    <row r="898" spans="14:14" ht="13.2">
      <c r="N898" s="2"/>
    </row>
    <row r="899" spans="14:14" ht="13.2">
      <c r="N899" s="2"/>
    </row>
    <row r="900" spans="14:14" ht="13.2">
      <c r="N900" s="2"/>
    </row>
    <row r="901" spans="14:14" ht="13.2">
      <c r="N901" s="2"/>
    </row>
    <row r="902" spans="14:14" ht="13.2">
      <c r="N902" s="2"/>
    </row>
    <row r="903" spans="14:14" ht="13.2">
      <c r="N903" s="2"/>
    </row>
    <row r="904" spans="14:14" ht="13.2">
      <c r="N904" s="2"/>
    </row>
    <row r="905" spans="14:14" ht="13.2">
      <c r="N905" s="2"/>
    </row>
    <row r="906" spans="14:14" ht="13.2">
      <c r="N906" s="2"/>
    </row>
    <row r="907" spans="14:14" ht="13.2">
      <c r="N907" s="2"/>
    </row>
    <row r="908" spans="14:14" ht="13.2">
      <c r="N908" s="2"/>
    </row>
    <row r="909" spans="14:14" ht="13.2">
      <c r="N909" s="2"/>
    </row>
    <row r="910" spans="14:14" ht="13.2">
      <c r="N910" s="2"/>
    </row>
    <row r="911" spans="14:14" ht="13.2">
      <c r="N911" s="2"/>
    </row>
    <row r="912" spans="14:14" ht="13.2">
      <c r="N912" s="2"/>
    </row>
    <row r="913" spans="14:14" ht="13.2">
      <c r="N913" s="2"/>
    </row>
    <row r="914" spans="14:14" ht="13.2">
      <c r="N914" s="2"/>
    </row>
    <row r="915" spans="14:14" ht="13.2">
      <c r="N915" s="2"/>
    </row>
    <row r="916" spans="14:14" ht="13.2">
      <c r="N916" s="2"/>
    </row>
    <row r="917" spans="14:14" ht="13.2">
      <c r="N917" s="2"/>
    </row>
    <row r="918" spans="14:14" ht="13.2">
      <c r="N918" s="2"/>
    </row>
    <row r="919" spans="14:14" ht="13.2">
      <c r="N919" s="2"/>
    </row>
    <row r="920" spans="14:14" ht="13.2">
      <c r="N920" s="2"/>
    </row>
    <row r="921" spans="14:14" ht="13.2">
      <c r="N921" s="2"/>
    </row>
    <row r="922" spans="14:14" ht="13.2">
      <c r="N922" s="2"/>
    </row>
    <row r="923" spans="14:14" ht="13.2">
      <c r="N923" s="2"/>
    </row>
    <row r="924" spans="14:14" ht="13.2">
      <c r="N924" s="2"/>
    </row>
    <row r="925" spans="14:14" ht="13.2">
      <c r="N925" s="2"/>
    </row>
    <row r="926" spans="14:14" ht="13.2">
      <c r="N926" s="2"/>
    </row>
    <row r="927" spans="14:14" ht="13.2">
      <c r="N927" s="2"/>
    </row>
    <row r="928" spans="14:14" ht="13.2">
      <c r="N928" s="2"/>
    </row>
    <row r="929" spans="14:14" ht="13.2">
      <c r="N929" s="2"/>
    </row>
    <row r="930" spans="14:14" ht="13.2">
      <c r="N930" s="2"/>
    </row>
    <row r="931" spans="14:14" ht="13.2">
      <c r="N931" s="2"/>
    </row>
    <row r="932" spans="14:14" ht="13.2">
      <c r="N932" s="2"/>
    </row>
    <row r="933" spans="14:14" ht="13.2">
      <c r="N933" s="2"/>
    </row>
    <row r="934" spans="14:14" ht="13.2">
      <c r="N934" s="2"/>
    </row>
    <row r="935" spans="14:14" ht="13.2">
      <c r="N935" s="2"/>
    </row>
    <row r="936" spans="14:14" ht="13.2">
      <c r="N936" s="2"/>
    </row>
    <row r="937" spans="14:14" ht="13.2">
      <c r="N937" s="2"/>
    </row>
    <row r="938" spans="14:14" ht="13.2">
      <c r="N938" s="2"/>
    </row>
    <row r="939" spans="14:14" ht="13.2">
      <c r="N939" s="2"/>
    </row>
    <row r="940" spans="14:14" ht="13.2">
      <c r="N940" s="2"/>
    </row>
    <row r="941" spans="14:14" ht="13.2">
      <c r="N941" s="2"/>
    </row>
    <row r="942" spans="14:14" ht="13.2">
      <c r="N942" s="2"/>
    </row>
    <row r="943" spans="14:14" ht="13.2">
      <c r="N943" s="2"/>
    </row>
    <row r="944" spans="14:14" ht="13.2">
      <c r="N944" s="2"/>
    </row>
    <row r="945" spans="14:14" ht="13.2">
      <c r="N945" s="2"/>
    </row>
    <row r="946" spans="14:14" ht="13.2">
      <c r="N946" s="2"/>
    </row>
    <row r="947" spans="14:14" ht="13.2">
      <c r="N947" s="2"/>
    </row>
    <row r="948" spans="14:14" ht="13.2">
      <c r="N948" s="2"/>
    </row>
    <row r="949" spans="14:14" ht="13.2">
      <c r="N949" s="2"/>
    </row>
    <row r="950" spans="14:14" ht="13.2">
      <c r="N950" s="2"/>
    </row>
    <row r="951" spans="14:14" ht="13.2">
      <c r="N951" s="2"/>
    </row>
    <row r="952" spans="14:14" ht="13.2">
      <c r="N952" s="2"/>
    </row>
    <row r="953" spans="14:14" ht="13.2">
      <c r="N953" s="2"/>
    </row>
    <row r="954" spans="14:14" ht="13.2">
      <c r="N954" s="2"/>
    </row>
    <row r="955" spans="14:14" ht="13.2">
      <c r="N955" s="2"/>
    </row>
    <row r="956" spans="14:14" ht="13.2">
      <c r="N956" s="2"/>
    </row>
    <row r="957" spans="14:14" ht="13.2">
      <c r="N957" s="2"/>
    </row>
    <row r="958" spans="14:14" ht="13.2">
      <c r="N958" s="2"/>
    </row>
    <row r="959" spans="14:14" ht="13.2">
      <c r="N959" s="2"/>
    </row>
    <row r="960" spans="14:14" ht="13.2">
      <c r="N960" s="2"/>
    </row>
    <row r="961" spans="14:14" ht="13.2">
      <c r="N961" s="2"/>
    </row>
    <row r="962" spans="14:14" ht="13.2">
      <c r="N962" s="2"/>
    </row>
    <row r="963" spans="14:14" ht="13.2">
      <c r="N963" s="2"/>
    </row>
    <row r="964" spans="14:14" ht="13.2">
      <c r="N964" s="2"/>
    </row>
    <row r="965" spans="14:14" ht="13.2">
      <c r="N965" s="2"/>
    </row>
    <row r="966" spans="14:14" ht="13.2">
      <c r="N966" s="2"/>
    </row>
    <row r="967" spans="14:14" ht="13.2">
      <c r="N967" s="2"/>
    </row>
    <row r="968" spans="14:14" ht="13.2">
      <c r="N968" s="2"/>
    </row>
    <row r="969" spans="14:14" ht="13.2">
      <c r="N969" s="2"/>
    </row>
    <row r="970" spans="14:14" ht="13.2">
      <c r="N970" s="2"/>
    </row>
    <row r="971" spans="14:14" ht="13.2">
      <c r="N971" s="2"/>
    </row>
    <row r="972" spans="14:14" ht="13.2">
      <c r="N972" s="2"/>
    </row>
    <row r="973" spans="14:14" ht="13.2">
      <c r="N973" s="2"/>
    </row>
    <row r="974" spans="14:14" ht="13.2">
      <c r="N974" s="2"/>
    </row>
    <row r="975" spans="14:14" ht="13.2">
      <c r="N975" s="2"/>
    </row>
    <row r="976" spans="14:14" ht="13.2">
      <c r="N976" s="2"/>
    </row>
    <row r="977" spans="14:14" ht="13.2">
      <c r="N977" s="2"/>
    </row>
    <row r="978" spans="14:14" ht="13.2">
      <c r="N978" s="2"/>
    </row>
    <row r="979" spans="14:14" ht="13.2">
      <c r="N979" s="2"/>
    </row>
    <row r="980" spans="14:14" ht="13.2">
      <c r="N980" s="2"/>
    </row>
    <row r="981" spans="14:14" ht="13.2">
      <c r="N981" s="2"/>
    </row>
  </sheetData>
  <autoFilter ref="A19:N159" xr:uid="{00000000-0009-0000-0000-000001000000}">
    <filterColumn colId="6">
      <filters>
        <filter val="Paid"/>
      </filters>
    </filterColumn>
  </autoFilter>
  <mergeCells count="7">
    <mergeCell ref="A10:B10"/>
    <mergeCell ref="D10:G10"/>
    <mergeCell ref="A2:M2"/>
    <mergeCell ref="A3:M3"/>
    <mergeCell ref="J5:K5"/>
    <mergeCell ref="D7:E7"/>
    <mergeCell ref="D8:E8"/>
  </mergeCells>
  <conditionalFormatting sqref="B20:B159">
    <cfRule type="expression" dxfId="7" priority="4">
      <formula>COUNTIF(B:B, B20)&gt;1</formula>
    </cfRule>
  </conditionalFormatting>
  <conditionalFormatting sqref="E20:E352">
    <cfRule type="containsText" dxfId="6" priority="1" operator="containsText" text="Female">
      <formula>NOT(ISERROR(SEARCH(("Female"),(E20))))</formula>
    </cfRule>
  </conditionalFormatting>
  <conditionalFormatting sqref="G20:G110">
    <cfRule type="cellIs" dxfId="5" priority="3" operator="equal">
      <formula>"Contacted"</formula>
    </cfRule>
  </conditionalFormatting>
  <conditionalFormatting sqref="G20:G425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67"/>
  <sheetViews>
    <sheetView workbookViewId="0">
      <selection activeCell="A3" sqref="A3:M3"/>
    </sheetView>
  </sheetViews>
  <sheetFormatPr defaultColWidth="12.5546875" defaultRowHeight="15.75" customHeight="1"/>
  <cols>
    <col min="1" max="1" width="19.6640625" customWidth="1"/>
    <col min="2" max="2" width="15.33203125" customWidth="1"/>
    <col min="3" max="3" width="18.44140625" customWidth="1"/>
    <col min="6" max="6" width="16" customWidth="1"/>
    <col min="7" max="7" width="10.33203125" customWidth="1"/>
    <col min="8" max="8" width="14.109375" customWidth="1"/>
    <col min="10" max="10" width="19.88671875" customWidth="1"/>
    <col min="11" max="11" width="14.44140625" customWidth="1"/>
    <col min="12" max="12" width="21.6640625" customWidth="1"/>
    <col min="13" max="13" width="15.6640625" customWidth="1"/>
    <col min="14" max="14" width="39.44140625" customWidth="1"/>
  </cols>
  <sheetData>
    <row r="1" spans="1:14" ht="17.39999999999999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</row>
    <row r="2" spans="1:14" ht="17.399999999999999">
      <c r="A2" s="105" t="s">
        <v>0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2"/>
    </row>
    <row r="3" spans="1:14" ht="17.399999999999999">
      <c r="A3" s="105" t="s">
        <v>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2"/>
    </row>
    <row r="4" spans="1:14" ht="28.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2"/>
    </row>
    <row r="5" spans="1:14" ht="16.8">
      <c r="A5" s="4" t="s">
        <v>2</v>
      </c>
      <c r="B5" s="5">
        <f>SUM(D5,F5)</f>
        <v>126</v>
      </c>
      <c r="C5" s="4" t="s">
        <v>3</v>
      </c>
      <c r="D5" s="6">
        <f>COUNTIFS(E20:E189, "Female")</f>
        <v>41</v>
      </c>
      <c r="E5" s="4" t="s">
        <v>4</v>
      </c>
      <c r="F5" s="7">
        <f>COUNTIFS(E20:E189, "Male")</f>
        <v>85</v>
      </c>
      <c r="I5" s="3"/>
      <c r="J5" s="103" t="s">
        <v>5</v>
      </c>
      <c r="K5" s="104"/>
      <c r="M5" s="3"/>
      <c r="N5" s="2"/>
    </row>
    <row r="6" spans="1:14" ht="21.75" customHeight="1">
      <c r="A6" s="9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2"/>
    </row>
    <row r="7" spans="1:14" ht="17.25" customHeight="1">
      <c r="A7" s="9"/>
      <c r="B7" s="9"/>
      <c r="C7" s="9"/>
      <c r="D7" s="106"/>
      <c r="E7" s="104"/>
      <c r="F7" s="9"/>
      <c r="G7" s="9"/>
      <c r="H7" s="9"/>
      <c r="I7" s="3"/>
      <c r="J7" s="3"/>
      <c r="K7" s="3"/>
      <c r="L7" s="3"/>
      <c r="M7" s="3"/>
      <c r="N7" s="2"/>
    </row>
    <row r="8" spans="1:14" ht="16.8">
      <c r="A8" s="10"/>
      <c r="B8" s="10"/>
      <c r="C8" s="10"/>
      <c r="D8" s="107"/>
      <c r="E8" s="104"/>
      <c r="F8" s="9"/>
      <c r="G8" s="9"/>
      <c r="H8" s="9"/>
      <c r="I8" s="3"/>
      <c r="J8" s="3"/>
      <c r="K8" s="3"/>
      <c r="L8" s="3"/>
      <c r="M8" s="3"/>
      <c r="N8" s="2"/>
    </row>
    <row r="9" spans="1:14" ht="13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2"/>
    </row>
    <row r="10" spans="1:14" ht="15.6">
      <c r="A10" s="101" t="s">
        <v>6</v>
      </c>
      <c r="B10" s="102"/>
      <c r="C10" s="3"/>
      <c r="D10" s="103" t="s">
        <v>7</v>
      </c>
      <c r="E10" s="104"/>
      <c r="F10" s="104"/>
      <c r="G10" s="104"/>
      <c r="H10" s="9"/>
      <c r="I10" s="3"/>
      <c r="J10" s="8" t="s">
        <v>8</v>
      </c>
      <c r="K10" s="9"/>
      <c r="L10" s="9"/>
      <c r="M10" s="9"/>
      <c r="N10" s="11"/>
    </row>
    <row r="11" spans="1:14" ht="13.2">
      <c r="C11" s="3"/>
      <c r="D11" s="3"/>
      <c r="E11" s="3"/>
      <c r="F11" s="3"/>
      <c r="G11" s="3"/>
      <c r="H11" s="3"/>
      <c r="I11" s="3"/>
      <c r="L11" s="12" t="s">
        <v>9</v>
      </c>
      <c r="M11" s="65">
        <f>COUNTIFS(G20:G182, "Paid")</f>
        <v>106</v>
      </c>
      <c r="N11" s="2"/>
    </row>
    <row r="12" spans="1:14" ht="13.8">
      <c r="A12" s="14" t="s">
        <v>10</v>
      </c>
      <c r="B12" s="15">
        <f>COUNTIF(H20:H458,"Grade A")</f>
        <v>3</v>
      </c>
      <c r="C12" s="3"/>
      <c r="D12" s="3"/>
      <c r="E12" s="3"/>
      <c r="F12" s="3"/>
      <c r="G12" s="3"/>
      <c r="H12" s="3"/>
      <c r="I12" s="3"/>
      <c r="L12" s="12" t="s">
        <v>11</v>
      </c>
      <c r="M12" s="16"/>
      <c r="N12" s="2"/>
    </row>
    <row r="13" spans="1:14" ht="13.8">
      <c r="A13" s="14" t="s">
        <v>12</v>
      </c>
      <c r="B13" s="15">
        <f>COUNTIF(H20:H459,"Grade B")</f>
        <v>16</v>
      </c>
      <c r="C13" s="3"/>
      <c r="D13" s="3"/>
      <c r="E13" s="3"/>
      <c r="F13" s="3"/>
      <c r="G13" s="3"/>
      <c r="H13" s="3"/>
      <c r="I13" s="3"/>
      <c r="L13" s="17" t="s">
        <v>13</v>
      </c>
      <c r="M13" s="66"/>
      <c r="N13" s="2"/>
    </row>
    <row r="14" spans="1:14" ht="13.8">
      <c r="A14" s="14" t="s">
        <v>14</v>
      </c>
      <c r="B14" s="15">
        <f>COUNTIF(H21:H460,"Grade C")</f>
        <v>30</v>
      </c>
      <c r="C14" s="3"/>
      <c r="D14" s="3"/>
      <c r="E14" s="3"/>
      <c r="F14" s="3"/>
      <c r="G14" s="3"/>
      <c r="H14" s="3"/>
      <c r="I14" s="3"/>
      <c r="L14" s="12" t="s">
        <v>15</v>
      </c>
      <c r="M14" s="16"/>
      <c r="N14" s="2"/>
    </row>
    <row r="15" spans="1:14" ht="13.8">
      <c r="A15" s="14" t="s">
        <v>16</v>
      </c>
      <c r="B15" s="15">
        <f>COUNTIF(H21:H461,"Grade D")</f>
        <v>28</v>
      </c>
      <c r="C15" s="3"/>
      <c r="D15" s="3"/>
      <c r="E15" s="3"/>
      <c r="F15" s="3"/>
      <c r="G15" s="3"/>
      <c r="H15" s="3"/>
      <c r="I15" s="3"/>
      <c r="L15" s="12" t="s">
        <v>17</v>
      </c>
      <c r="M15" s="16"/>
      <c r="N15" s="2"/>
    </row>
    <row r="16" spans="1:14" ht="13.8">
      <c r="A16" s="14" t="s">
        <v>18</v>
      </c>
      <c r="B16" s="15">
        <f>COUNTIF(H22:H462,"Grade E")</f>
        <v>23</v>
      </c>
      <c r="C16" s="3"/>
      <c r="D16" s="3"/>
      <c r="E16" s="3"/>
      <c r="F16" s="3"/>
      <c r="G16" s="3"/>
      <c r="H16" s="3"/>
      <c r="I16" s="3"/>
      <c r="L16" s="12" t="s">
        <v>19</v>
      </c>
      <c r="M16" s="16"/>
      <c r="N16" s="2"/>
    </row>
    <row r="17" spans="1:27" ht="13.8">
      <c r="A17" s="14" t="s">
        <v>20</v>
      </c>
      <c r="B17" s="15">
        <f>COUNTIF(H23:H463,"Grade Auto")</f>
        <v>17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2"/>
    </row>
    <row r="18" spans="1:27" ht="13.2">
      <c r="N18" s="2"/>
    </row>
    <row r="19" spans="1:27" ht="13.2">
      <c r="A19" s="21" t="s">
        <v>21</v>
      </c>
      <c r="B19" s="21" t="s">
        <v>22</v>
      </c>
      <c r="C19" s="21" t="s">
        <v>23</v>
      </c>
      <c r="D19" s="21" t="s">
        <v>24</v>
      </c>
      <c r="E19" s="21" t="s">
        <v>25</v>
      </c>
      <c r="F19" s="21" t="s">
        <v>26</v>
      </c>
      <c r="G19" s="22" t="s">
        <v>27</v>
      </c>
      <c r="H19" s="21" t="s">
        <v>28</v>
      </c>
      <c r="I19" s="21" t="s">
        <v>29</v>
      </c>
      <c r="J19" s="22" t="s">
        <v>30</v>
      </c>
      <c r="K19" s="21" t="s">
        <v>31</v>
      </c>
      <c r="L19" s="21" t="s">
        <v>32</v>
      </c>
      <c r="M19" s="21" t="s">
        <v>33</v>
      </c>
      <c r="N19" s="23" t="s">
        <v>34</v>
      </c>
      <c r="O19" s="24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 spans="1:27" ht="13.2">
      <c r="A20" s="36">
        <f>'FR1'!A3</f>
        <v>45274.6714559838</v>
      </c>
      <c r="B20" s="37" t="str">
        <f>'FR1'!B3</f>
        <v>ស្រុីវ ណារី</v>
      </c>
      <c r="C20" s="38" t="str">
        <f>'FR1'!C3</f>
        <v>Sriv nary</v>
      </c>
      <c r="D20" s="39">
        <f>'FR1'!N3</f>
        <v>37412</v>
      </c>
      <c r="E20" s="40" t="str">
        <f>'FR1'!D3</f>
        <v>Female</v>
      </c>
      <c r="F20" s="63" t="e">
        <f ca="1">_xludf.IMAGE(SUBSTITUTE(SUBSTITUTE('FR1'!F3, "/open?id=", "/uc?export=view&amp;id="), "drive.google.com/file/d/", "drive.google.com/uc?export=view&amp;id="))</f>
        <v>#NAME?</v>
      </c>
      <c r="G20" s="40" t="s">
        <v>27</v>
      </c>
      <c r="H20" s="40" t="str">
        <f>'FR1'!G3</f>
        <v>Grade Auto</v>
      </c>
      <c r="I20" s="41" t="str">
        <f>'FR1'!H3</f>
        <v>0882146358</v>
      </c>
      <c r="J20" s="42" t="str">
        <f>'FR1'!I3</f>
        <v>National University of Management</v>
      </c>
      <c r="K20" s="40" t="str">
        <f>'FR1'!J3</f>
        <v>Third Year</v>
      </c>
      <c r="L20" s="40" t="str">
        <f>'FR1'!K3</f>
        <v>Less than 6 months</v>
      </c>
      <c r="M20" s="40" t="str">
        <f>'FR1'!L3</f>
        <v>Weekday - Afternoon ( 1:30 PM - 5:30 PM )</v>
      </c>
      <c r="N20" s="43" t="str">
        <f>'FR1'!M3</f>
        <v>Not yet available.</v>
      </c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</row>
    <row r="21" spans="1:27" ht="13.2">
      <c r="A21" s="36">
        <f>'FR1'!A5</f>
        <v>45274.679239027777</v>
      </c>
      <c r="B21" s="37" t="str">
        <f>'FR1'!B5</f>
        <v>យ៉ែម ហ៊តឆាយ</v>
      </c>
      <c r="C21" s="38" t="str">
        <f>'FR1'!C5</f>
        <v>Yem Hortchhay</v>
      </c>
      <c r="D21" s="39">
        <f>'FR1'!N5</f>
        <v>36414</v>
      </c>
      <c r="E21" s="40" t="str">
        <f>'FR1'!D5</f>
        <v>Male</v>
      </c>
      <c r="F21" s="63" t="e">
        <f ca="1">_xludf.IMAGE(SUBSTITUTE(SUBSTITUTE('FR1'!F5, "/open?id=", "/uc?export=view&amp;id="), "drive.google.com/file/d/", "drive.google.com/uc?export=view&amp;id="))</f>
        <v>#NAME?</v>
      </c>
      <c r="G21" s="40" t="s">
        <v>27</v>
      </c>
      <c r="H21" s="40" t="str">
        <f>'FR1'!G5</f>
        <v>Grade F</v>
      </c>
      <c r="I21" s="41" t="str">
        <f>'FR1'!H5</f>
        <v>099388336</v>
      </c>
      <c r="J21" s="42" t="str">
        <f>'FR1'!I5</f>
        <v>Build Bright University</v>
      </c>
      <c r="K21" s="40" t="str">
        <f>'FR1'!J5</f>
        <v>Fourth Year</v>
      </c>
      <c r="L21" s="40" t="str">
        <f>'FR1'!K5</f>
        <v>More than 1 year</v>
      </c>
      <c r="M21" s="40" t="str">
        <f>'FR1'!L5</f>
        <v>Weekday - Morning ( 8:00 AM - 12:00 PM )</v>
      </c>
      <c r="N21" s="43">
        <f>'FR1'!M5</f>
        <v>0</v>
      </c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</row>
    <row r="22" spans="1:27" ht="13.2">
      <c r="A22" s="36">
        <f>'FR1'!A6</f>
        <v>45274.679576921291</v>
      </c>
      <c r="B22" s="37" t="str">
        <f>'FR1'!B6</f>
        <v>សាន បញ្ញា</v>
      </c>
      <c r="C22" s="38" t="str">
        <f>'FR1'!C6</f>
        <v>San Panha</v>
      </c>
      <c r="D22" s="39">
        <f>'FR1'!N6</f>
        <v>37333</v>
      </c>
      <c r="E22" s="40" t="str">
        <f>'FR1'!D6</f>
        <v>Female</v>
      </c>
      <c r="F22" s="63" t="e">
        <f ca="1">_xludf.IMAGE(SUBSTITUTE(SUBSTITUTE('FR1'!F6, "/open?id=", "/uc?export=view&amp;id="), "drive.google.com/file/d/", "drive.google.com/uc?export=view&amp;id="))</f>
        <v>#NAME?</v>
      </c>
      <c r="G22" s="40" t="s">
        <v>27</v>
      </c>
      <c r="H22" s="40" t="str">
        <f>'FR1'!G6</f>
        <v>Grade Auto</v>
      </c>
      <c r="I22" s="41" t="str">
        <f>'FR1'!H6</f>
        <v>0963880600</v>
      </c>
      <c r="J22" s="42" t="str">
        <f>'FR1'!I6</f>
        <v>Royal University of Phnom Penh</v>
      </c>
      <c r="K22" s="40" t="str">
        <f>'FR1'!J6</f>
        <v>Fourth Year</v>
      </c>
      <c r="L22" s="40" t="str">
        <f>'FR1'!K6</f>
        <v>Less than 3 months</v>
      </c>
      <c r="M22" s="40" t="str">
        <f>'FR1'!L6</f>
        <v>Weekday - Morning ( 8:00 AM - 12:00 PM )</v>
      </c>
      <c r="N22" s="43">
        <f>'FR1'!M6</f>
        <v>0</v>
      </c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</row>
    <row r="23" spans="1:27" ht="13.2">
      <c r="A23" s="36">
        <f>'FR1'!A8</f>
        <v>45274.685740868052</v>
      </c>
      <c r="B23" s="37" t="str">
        <f>'FR1'!B8</f>
        <v>ផន សុភី</v>
      </c>
      <c r="C23" s="38" t="str">
        <f>'FR1'!C8</f>
        <v>Phorn Sophy</v>
      </c>
      <c r="D23" s="39">
        <f>'FR1'!N8</f>
        <v>37100</v>
      </c>
      <c r="E23" s="40" t="str">
        <f>'FR1'!D8</f>
        <v>Female</v>
      </c>
      <c r="F23" s="63" t="e">
        <f ca="1">_xludf.IMAGE(SUBSTITUTE(SUBSTITUTE('FR1'!F157, "/open?id=", "/uc?export=view&amp;id="), "drive.google.com/file/d/", "drive.google.com/uc?export=view&amp;id="))</f>
        <v>#NAME?</v>
      </c>
      <c r="G23" s="40" t="s">
        <v>27</v>
      </c>
      <c r="H23" s="40" t="str">
        <f>'FR1'!G8</f>
        <v>Grade D</v>
      </c>
      <c r="I23" s="41" t="str">
        <f>'FR1'!H8</f>
        <v>0975799227</v>
      </c>
      <c r="J23" s="42" t="str">
        <f>'FR1'!I8</f>
        <v>Royal University of Phnom Penh</v>
      </c>
      <c r="K23" s="40" t="str">
        <f>'FR1'!J8</f>
        <v>Third Year</v>
      </c>
      <c r="L23" s="40" t="str">
        <f>'FR1'!K8</f>
        <v>Less than 12 months</v>
      </c>
      <c r="M23" s="40" t="str">
        <f>'FR1'!L8</f>
        <v>Weekday - Morning ( 8:00 AM - 12:00 PM )</v>
      </c>
      <c r="N23" s="43">
        <f>'FR1'!M8</f>
        <v>0</v>
      </c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</row>
    <row r="24" spans="1:27" ht="13.2">
      <c r="A24" s="36">
        <f>'FR1'!A9</f>
        <v>45274.686100833336</v>
      </c>
      <c r="B24" s="37" t="str">
        <f>'FR1'!B9</f>
        <v>សាន់ សុវណ្ណនីតា</v>
      </c>
      <c r="C24" s="38" t="str">
        <f>'FR1'!C9</f>
        <v xml:space="preserve">Sann Sovannita </v>
      </c>
      <c r="D24" s="39">
        <f>'FR1'!N9</f>
        <v>38637</v>
      </c>
      <c r="E24" s="40" t="str">
        <f>'FR1'!D9</f>
        <v>Female</v>
      </c>
      <c r="F24" s="40"/>
      <c r="G24" s="45" t="s">
        <v>36</v>
      </c>
      <c r="H24" s="40" t="str">
        <f>'FR1'!G9</f>
        <v>Grade C</v>
      </c>
      <c r="I24" s="41" t="str">
        <f>'FR1'!H9</f>
        <v>0977678063</v>
      </c>
      <c r="J24" s="42" t="str">
        <f>'FR1'!I9</f>
        <v>Setec Institute</v>
      </c>
      <c r="K24" s="40" t="str">
        <f>'FR1'!J9</f>
        <v>First Year</v>
      </c>
      <c r="L24" s="40" t="str">
        <f>'FR1'!K9</f>
        <v>Haven't taken any class yet</v>
      </c>
      <c r="M24" s="40" t="str">
        <f>'FR1'!L9</f>
        <v>Weekday - Morning ( 8:00 AM - 12:00 PM )</v>
      </c>
      <c r="N24" s="43">
        <f>'FR1'!M9</f>
        <v>0</v>
      </c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</row>
    <row r="25" spans="1:27" ht="13.2">
      <c r="A25" s="36">
        <f>'FR1'!A10</f>
        <v>45274.68680708333</v>
      </c>
      <c r="B25" s="37" t="str">
        <f>'FR1'!B10</f>
        <v>ស៊ាម​ ជីមិញ</v>
      </c>
      <c r="C25" s="38" t="str">
        <f>'FR1'!C10</f>
        <v>Seam Chiminh</v>
      </c>
      <c r="D25" s="39">
        <f>'FR1'!N10</f>
        <v>37816</v>
      </c>
      <c r="E25" s="40" t="str">
        <f>'FR1'!D10</f>
        <v>Male</v>
      </c>
      <c r="F25" s="40" t="e">
        <f ca="1">_xludf.IMAGE("https://drive.google.com/open?id=1xN-QNqFGb1sIjgEXFiix7OZo09aEcZxP")</f>
        <v>#NAME?</v>
      </c>
      <c r="G25" s="40" t="s">
        <v>27</v>
      </c>
      <c r="H25" s="40" t="str">
        <f>'FR1'!G10</f>
        <v>Grade C</v>
      </c>
      <c r="I25" s="41" t="str">
        <f>'FR1'!H10</f>
        <v>061236276</v>
      </c>
      <c r="J25" s="42" t="str">
        <f>'FR1'!I10</f>
        <v>Royal University of Phnom Penh</v>
      </c>
      <c r="K25" s="40" t="str">
        <f>'FR1'!J10</f>
        <v>Third Year</v>
      </c>
      <c r="L25" s="40" t="str">
        <f>'FR1'!K10</f>
        <v>More than 1 year</v>
      </c>
      <c r="M25" s="40" t="str">
        <f>'FR1'!L10</f>
        <v>Weekday - Afternoon ( 1:30 PM - 5:30 PM )</v>
      </c>
      <c r="N25" s="43">
        <f>'FR1'!M10</f>
        <v>0</v>
      </c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</row>
    <row r="26" spans="1:27" ht="66">
      <c r="A26" s="36">
        <f>'FR1'!A11</f>
        <v>45274.68701627315</v>
      </c>
      <c r="B26" s="37" t="str">
        <f>'FR1'!B11</f>
        <v>អោម បូឧត្តម</v>
      </c>
      <c r="C26" s="38" t="str">
        <f>'FR1'!C11</f>
        <v xml:space="preserve">Orm Boudom </v>
      </c>
      <c r="D26" s="39">
        <f>'FR1'!N11</f>
        <v>38874</v>
      </c>
      <c r="E26" s="40" t="str">
        <f>'FR1'!D11</f>
        <v>Male</v>
      </c>
      <c r="F26" s="40"/>
      <c r="G26" s="40"/>
      <c r="H26" s="40" t="str">
        <f>'FR1'!G11</f>
        <v>Grade C</v>
      </c>
      <c r="I26" s="41" t="str">
        <f>'FR1'!H11</f>
        <v>090697955</v>
      </c>
      <c r="J26" s="42" t="str">
        <f>'FR1'!I11</f>
        <v>Cambodia Academy of Digital Technology</v>
      </c>
      <c r="K26" s="40" t="str">
        <f>'FR1'!J11</f>
        <v>First Year</v>
      </c>
      <c r="L26" s="40" t="str">
        <f>'FR1'!K11</f>
        <v>More than 1 year</v>
      </c>
      <c r="M26" s="40" t="str">
        <f>'FR1'!L11</f>
        <v>Weekday - Afternoon ( 1:30 PM - 5:30 PM )</v>
      </c>
      <c r="N26" s="43" t="str">
        <f>'FR1'!M11</f>
        <v>I want to get some scholarships that I do not know. I came from the province to continue my studies in Phnom Penh but did not know which school to study in IT related skills. I think this school can change me.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</row>
    <row r="27" spans="1:27" ht="13.2">
      <c r="A27" s="36">
        <f>'FR1'!A12</f>
        <v>45274.68982112268</v>
      </c>
      <c r="B27" s="37" t="str">
        <f>'FR1'!B12</f>
        <v>ហួន ស្រីឡែន</v>
      </c>
      <c r="C27" s="38" t="str">
        <f>'FR1'!C12</f>
        <v>HUON SREYLEN</v>
      </c>
      <c r="D27" s="39">
        <f>'FR1'!N12</f>
        <v>37063</v>
      </c>
      <c r="E27" s="40" t="str">
        <f>'FR1'!D12</f>
        <v>Female</v>
      </c>
      <c r="F27" s="40"/>
      <c r="G27" s="40" t="s">
        <v>27</v>
      </c>
      <c r="H27" s="40" t="str">
        <f>'FR1'!G12</f>
        <v>Grade B</v>
      </c>
      <c r="I27" s="41" t="str">
        <f>'FR1'!H12</f>
        <v>015233910</v>
      </c>
      <c r="J27" s="42" t="str">
        <f>'FR1'!I12</f>
        <v>Royal University of Phnom Penh</v>
      </c>
      <c r="K27" s="40" t="str">
        <f>'FR1'!J12</f>
        <v>Third Year</v>
      </c>
      <c r="L27" s="40" t="str">
        <f>'FR1'!K12</f>
        <v>Less than 12 months</v>
      </c>
      <c r="M27" s="40" t="str">
        <f>'FR1'!L12</f>
        <v>Weekday - Morning ( 8:00 AM - 12:00 PM )</v>
      </c>
      <c r="N27" s="43">
        <f>'FR1'!M12</f>
        <v>0</v>
      </c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</row>
    <row r="28" spans="1:27" ht="13.2">
      <c r="A28" s="36">
        <f>'FR1'!A13</f>
        <v>45274.707354907412</v>
      </c>
      <c r="B28" s="37" t="str">
        <f>'FR1'!B13</f>
        <v>យ៉េត ភាសា</v>
      </c>
      <c r="C28" s="38" t="str">
        <f>'FR1'!C13</f>
        <v xml:space="preserve">Yet Pheasa </v>
      </c>
      <c r="D28" s="39">
        <f>'FR1'!N13</f>
        <v>36887</v>
      </c>
      <c r="E28" s="40" t="str">
        <f>'FR1'!D13</f>
        <v>Male</v>
      </c>
      <c r="F28" s="40"/>
      <c r="G28" s="40" t="s">
        <v>27</v>
      </c>
      <c r="H28" s="40" t="str">
        <f>'FR1'!G13</f>
        <v>Grade E</v>
      </c>
      <c r="I28" s="41" t="str">
        <f>'FR1'!H13</f>
        <v>060414770</v>
      </c>
      <c r="J28" s="42" t="str">
        <f>'FR1'!I13</f>
        <v>National Polytechnic Institute of Cambodia</v>
      </c>
      <c r="K28" s="40" t="str">
        <f>'FR1'!J13</f>
        <v>Graduated</v>
      </c>
      <c r="L28" s="40" t="str">
        <f>'FR1'!K13</f>
        <v>Less than 3 months</v>
      </c>
      <c r="M28" s="40" t="str">
        <f>'FR1'!L13</f>
        <v>Weekday - Morning ( 8:00 AM - 12:00 PM )</v>
      </c>
      <c r="N28" s="43">
        <f>'FR1'!M13</f>
        <v>0</v>
      </c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</row>
    <row r="29" spans="1:27" ht="26.4">
      <c r="A29" s="36">
        <f>'FR1'!A14</f>
        <v>45274.709020983792</v>
      </c>
      <c r="B29" s="37" t="str">
        <f>'FR1'!B14</f>
        <v>ឆោម វិច្ឆ័យ</v>
      </c>
      <c r="C29" s="38" t="str">
        <f>'FR1'!C14</f>
        <v>Chhorm Vichhai</v>
      </c>
      <c r="D29" s="39">
        <f>'FR1'!N14</f>
        <v>37869</v>
      </c>
      <c r="E29" s="40" t="str">
        <f>'FR1'!D14</f>
        <v>Male</v>
      </c>
      <c r="F29" s="40"/>
      <c r="G29" s="40" t="s">
        <v>27</v>
      </c>
      <c r="H29" s="40" t="str">
        <f>'FR1'!G14</f>
        <v>Grade C</v>
      </c>
      <c r="I29" s="41" t="str">
        <f>'FR1'!H14</f>
        <v>087322800</v>
      </c>
      <c r="J29" s="42" t="str">
        <f>'FR1'!I14</f>
        <v>Royal University of Phnom Penh</v>
      </c>
      <c r="K29" s="40" t="str">
        <f>'FR1'!J14</f>
        <v>Third Year</v>
      </c>
      <c r="L29" s="40" t="str">
        <f>'FR1'!K14</f>
        <v>Less than 3 months</v>
      </c>
      <c r="M29" s="40" t="str">
        <f>'FR1'!L14</f>
        <v>Weekday - Morning ( 8:00 AM - 12:00 PM )</v>
      </c>
      <c r="N29" s="43" t="str">
        <f>'FR1'!M14</f>
        <v>Thanks for opportunity. I appreciate your CSTAD. Not anything to request .</v>
      </c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</row>
    <row r="30" spans="1:27" ht="13.2">
      <c r="A30" s="36">
        <f>'FR1'!A17</f>
        <v>45274.721603078702</v>
      </c>
      <c r="B30" s="37" t="str">
        <f>'FR1'!B17</f>
        <v>ឆែម​ ប៊ុន​ធឿន​</v>
      </c>
      <c r="C30" s="38" t="str">
        <f>'FR1'!C17</f>
        <v xml:space="preserve">Chheam Bunthoeun </v>
      </c>
      <c r="D30" s="39">
        <f>'FR1'!N17</f>
        <v>37901</v>
      </c>
      <c r="E30" s="40" t="str">
        <f>'FR1'!D17</f>
        <v>Male</v>
      </c>
      <c r="F30" s="40"/>
      <c r="G30" s="40" t="s">
        <v>27</v>
      </c>
      <c r="H30" s="40" t="str">
        <f>'FR1'!G17</f>
        <v>Grade Auto</v>
      </c>
      <c r="I30" s="41" t="str">
        <f>'FR1'!H17</f>
        <v>069786507</v>
      </c>
      <c r="J30" s="42" t="str">
        <f>'FR1'!I17</f>
        <v>Royal University of Phnom Penh</v>
      </c>
      <c r="K30" s="40" t="str">
        <f>'FR1'!J17</f>
        <v>Third Year</v>
      </c>
      <c r="L30" s="40" t="str">
        <f>'FR1'!K17</f>
        <v>Less than 6 months</v>
      </c>
      <c r="M30" s="40" t="str">
        <f>'FR1'!L17</f>
        <v>Weekday - Morning ( 8:00 AM - 12:00 PM )</v>
      </c>
      <c r="N30" s="43" t="str">
        <f>'FR1'!M17</f>
        <v>Can you add any soft skill course?</v>
      </c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</row>
    <row r="31" spans="1:27" ht="34.5" customHeight="1">
      <c r="A31" s="36">
        <f>'FR1'!A20</f>
        <v>45274.741067951385</v>
      </c>
      <c r="B31" s="47" t="str">
        <f>'FR1'!B20</f>
        <v>កៅ វិបុល</v>
      </c>
      <c r="C31" s="38" t="str">
        <f>'FR1'!C20</f>
        <v>Kao Vibol</v>
      </c>
      <c r="D31" s="39">
        <f>'FR1'!N20</f>
        <v>38709</v>
      </c>
      <c r="E31" s="40" t="str">
        <f>'FR1'!D20</f>
        <v>Male</v>
      </c>
      <c r="F31" s="40"/>
      <c r="G31" s="40" t="s">
        <v>27</v>
      </c>
      <c r="H31" s="40" t="str">
        <f>'FR1'!G20</f>
        <v>Grade B</v>
      </c>
      <c r="I31" s="41" t="str">
        <f>'FR1'!H20</f>
        <v>070577246</v>
      </c>
      <c r="J31" s="42" t="str">
        <f>'FR1'!I20</f>
        <v>Royal University of Phnom Penh</v>
      </c>
      <c r="K31" s="42" t="str">
        <f>'FR1'!J20</f>
        <v>First Year</v>
      </c>
      <c r="L31" s="42" t="str">
        <f>'FR1'!K20</f>
        <v>Just start learning</v>
      </c>
      <c r="M31" s="42" t="str">
        <f>'FR1'!L20</f>
        <v>Weekday - Afternoon ( 1:30 PM - 5:30 PM )</v>
      </c>
      <c r="N31" s="48" t="str">
        <f>'FR1'!M20</f>
        <v>I want to improve my Information technology  skills even better. That’s why I chose this institute❤️</v>
      </c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</row>
    <row r="32" spans="1:27" ht="13.2">
      <c r="A32" s="36">
        <f>'FR1'!A21</f>
        <v>45274.741990856477</v>
      </c>
      <c r="B32" s="47" t="str">
        <f>'FR1'!B21</f>
        <v>គិន សុជាតិ</v>
      </c>
      <c r="C32" s="38" t="str">
        <f>'FR1'!C21</f>
        <v>Kin socheat</v>
      </c>
      <c r="D32" s="39">
        <f>'FR1'!N21</f>
        <v>38538</v>
      </c>
      <c r="E32" s="40" t="str">
        <f>'FR1'!D21</f>
        <v>Male</v>
      </c>
      <c r="F32" s="40"/>
      <c r="G32" s="40" t="s">
        <v>27</v>
      </c>
      <c r="H32" s="40" t="str">
        <f>'FR1'!G21</f>
        <v>Grade E</v>
      </c>
      <c r="I32" s="41" t="str">
        <f>'FR1'!H21</f>
        <v>087708384</v>
      </c>
      <c r="J32" s="42" t="str">
        <f>'FR1'!I21</f>
        <v>Royal University of Phnom Penh</v>
      </c>
      <c r="K32" s="42" t="str">
        <f>'FR1'!J21</f>
        <v>Third Year</v>
      </c>
      <c r="L32" s="42" t="str">
        <f>'FR1'!K21</f>
        <v>More than 1 year</v>
      </c>
      <c r="M32" s="42" t="str">
        <f>'FR1'!L21</f>
        <v>Weekday - Afternoon ( 1:30 PM - 5:30 PM )</v>
      </c>
      <c r="N32" s="48">
        <f>'FR1'!M21</f>
        <v>0</v>
      </c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</row>
    <row r="33" spans="1:27" ht="13.2">
      <c r="A33" s="36">
        <f>'FR1'!A22</f>
        <v>45274.74280493056</v>
      </c>
      <c r="B33" s="47" t="str">
        <f>'FR1'!B22</f>
        <v>ហុីង ម៉ាលី</v>
      </c>
      <c r="C33" s="38" t="str">
        <f>'FR1'!C22</f>
        <v>Hing maly</v>
      </c>
      <c r="D33" s="39">
        <f>'FR1'!N22</f>
        <v>35843</v>
      </c>
      <c r="E33" s="40" t="str">
        <f>'FR1'!D22</f>
        <v>Male</v>
      </c>
      <c r="F33" s="40"/>
      <c r="G33" s="64" t="s">
        <v>36</v>
      </c>
      <c r="H33" s="40" t="str">
        <f>'FR1'!G22</f>
        <v>Grade E</v>
      </c>
      <c r="I33" s="41" t="str">
        <f>'FR1'!H22</f>
        <v>077424933</v>
      </c>
      <c r="J33" s="42" t="str">
        <f>'FR1'!I22</f>
        <v>National Polytechnic Institute of Cambodia</v>
      </c>
      <c r="K33" s="42" t="str">
        <f>'FR1'!J22</f>
        <v>I have graduation 2016</v>
      </c>
      <c r="L33" s="42" t="str">
        <f>'FR1'!K22</f>
        <v xml:space="preserve">I have learn in IT but I know word and excel to be and request for scholarships </v>
      </c>
      <c r="M33" s="42" t="str">
        <f>'FR1'!L22</f>
        <v>Weekday - Morning ( 8:00 AM - 12:00 PM )</v>
      </c>
      <c r="N33" s="48" t="str">
        <f>'FR1'!M22</f>
        <v>I want to ask for scholarships for opportunity learn</v>
      </c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</row>
    <row r="34" spans="1:27" ht="13.2">
      <c r="A34" s="36">
        <f>'FR1'!A24</f>
        <v>45274.752499814815</v>
      </c>
      <c r="B34" s="47" t="str">
        <f>'FR1'!B24</f>
        <v>ពិសិដ្ឋ សត្យា</v>
      </c>
      <c r="C34" s="38" t="str">
        <f>'FR1'!C24</f>
        <v xml:space="preserve">PISETH SATTYA </v>
      </c>
      <c r="D34" s="39">
        <f>'FR1'!N24</f>
        <v>37812</v>
      </c>
      <c r="E34" s="40" t="str">
        <f>'FR1'!D24</f>
        <v>Male</v>
      </c>
      <c r="F34" s="40"/>
      <c r="G34" s="40" t="s">
        <v>27</v>
      </c>
      <c r="H34" s="40" t="str">
        <f>'FR1'!G24</f>
        <v>Grade Auto</v>
      </c>
      <c r="I34" s="41" t="str">
        <f>'FR1'!H24</f>
        <v>0882345638</v>
      </c>
      <c r="J34" s="42" t="str">
        <f>'FR1'!I24</f>
        <v>National University of Management</v>
      </c>
      <c r="K34" s="42" t="str">
        <f>'FR1'!J24</f>
        <v>Fourth Year</v>
      </c>
      <c r="L34" s="42" t="str">
        <f>'FR1'!K24</f>
        <v>More than 1 year</v>
      </c>
      <c r="M34" s="42" t="str">
        <f>'FR1'!L24</f>
        <v>Weekday - Morning ( 8:00 AM - 12:00 PM )</v>
      </c>
      <c r="N34" s="48">
        <f>'FR1'!M24</f>
        <v>0</v>
      </c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</row>
    <row r="35" spans="1:27" ht="13.2">
      <c r="A35" s="36">
        <f>'FR1'!A26</f>
        <v>45274.803907581023</v>
      </c>
      <c r="B35" s="47" t="str">
        <f>'FR1'!B26</f>
        <v>ហុង មួយហ៊ាន់</v>
      </c>
      <c r="C35" s="38" t="str">
        <f>'FR1'!C26</f>
        <v>Hong Mouyhoin</v>
      </c>
      <c r="D35" s="39">
        <f>'FR1'!N26</f>
        <v>38428</v>
      </c>
      <c r="E35" s="40" t="str">
        <f>'FR1'!D26</f>
        <v>Female</v>
      </c>
      <c r="F35" s="40"/>
      <c r="G35" s="64" t="s">
        <v>41</v>
      </c>
      <c r="H35" s="40" t="str">
        <f>'FR1'!G26</f>
        <v>Grade D</v>
      </c>
      <c r="I35" s="41" t="str">
        <f>'FR1'!H26</f>
        <v>070778834</v>
      </c>
      <c r="J35" s="42" t="str">
        <f>'FR1'!I26</f>
        <v>Setec Institute</v>
      </c>
      <c r="K35" s="42" t="str">
        <f>'FR1'!J26</f>
        <v>Second Year</v>
      </c>
      <c r="L35" s="42" t="str">
        <f>'FR1'!K26</f>
        <v>Less than 6 months</v>
      </c>
      <c r="M35" s="42" t="str">
        <f>'FR1'!L26</f>
        <v>Weekday - Morning ( 8:00 AM - 12:00 PM )</v>
      </c>
      <c r="N35" s="48" t="str">
        <f>'FR1'!M26</f>
        <v>Good</v>
      </c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</row>
    <row r="36" spans="1:27" ht="13.2">
      <c r="A36" s="36">
        <f>'FR1'!A27</f>
        <v>45274.809187824074</v>
      </c>
      <c r="B36" s="47" t="str">
        <f>'FR1'!B27</f>
        <v>ភៀង​ សុជាតិ</v>
      </c>
      <c r="C36" s="38" t="str">
        <f>'FR1'!C27</f>
        <v>Phieng Socheat</v>
      </c>
      <c r="D36" s="39">
        <f>'FR1'!N27</f>
        <v>37434</v>
      </c>
      <c r="E36" s="40" t="str">
        <f>'FR1'!D27</f>
        <v>Male</v>
      </c>
      <c r="F36" s="40"/>
      <c r="G36" s="40" t="s">
        <v>27</v>
      </c>
      <c r="H36" s="40" t="str">
        <f>'FR1'!G27</f>
        <v>Grade D</v>
      </c>
      <c r="I36" s="41" t="str">
        <f>'FR1'!H27</f>
        <v>0968463629</v>
      </c>
      <c r="J36" s="42" t="str">
        <f>'FR1'!I27</f>
        <v>Royal University of Phnom Penh</v>
      </c>
      <c r="K36" s="42" t="str">
        <f>'FR1'!J27</f>
        <v>Third Year</v>
      </c>
      <c r="L36" s="42" t="str">
        <f>'FR1'!K27</f>
        <v>More than 1 year</v>
      </c>
      <c r="M36" s="42" t="str">
        <f>'FR1'!L27</f>
        <v>Weekday - Afternoon ( 1:30 PM - 5:30 PM )</v>
      </c>
      <c r="N36" s="48">
        <f>'FR1'!M27</f>
        <v>0</v>
      </c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</row>
    <row r="37" spans="1:27" ht="13.2">
      <c r="A37" s="36">
        <f>'FR1'!A28</f>
        <v>45274.809572152779</v>
      </c>
      <c r="B37" s="47" t="str">
        <f>'FR1'!B28</f>
        <v>ធឿន រដ្ឋា</v>
      </c>
      <c r="C37" s="38" t="str">
        <f>'FR1'!C28</f>
        <v xml:space="preserve">Thoeurn Ratha </v>
      </c>
      <c r="D37" s="39">
        <f>'FR1'!N28</f>
        <v>37325</v>
      </c>
      <c r="E37" s="40" t="str">
        <f>'FR1'!D28</f>
        <v>Male</v>
      </c>
      <c r="F37" s="40"/>
      <c r="G37" s="40" t="s">
        <v>27</v>
      </c>
      <c r="H37" s="40" t="str">
        <f>'FR1'!G28</f>
        <v>Grade D</v>
      </c>
      <c r="I37" s="41" t="str">
        <f>'FR1'!H28</f>
        <v>0888639316</v>
      </c>
      <c r="J37" s="42" t="str">
        <f>'FR1'!I28</f>
        <v>Royal University of Phnom Penh</v>
      </c>
      <c r="K37" s="42" t="str">
        <f>'FR1'!J28</f>
        <v>Third Year</v>
      </c>
      <c r="L37" s="42" t="str">
        <f>'FR1'!K28</f>
        <v>More than 1 year</v>
      </c>
      <c r="M37" s="42" t="str">
        <f>'FR1'!L28</f>
        <v>Weekday - Afternoon ( 1:30 PM - 5:30 PM )</v>
      </c>
      <c r="N37" s="48">
        <f>'FR1'!M28</f>
        <v>0</v>
      </c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</row>
    <row r="38" spans="1:27" ht="13.2">
      <c r="A38" s="36">
        <f>'FR1'!A29</f>
        <v>45274.837801111113</v>
      </c>
      <c r="B38" s="47" t="str">
        <f>'FR1'!B29</f>
        <v>ចាន់ វាសនា</v>
      </c>
      <c r="C38" s="38" t="str">
        <f>'FR1'!C29</f>
        <v xml:space="preserve">Chan Veasna </v>
      </c>
      <c r="D38" s="39">
        <f>'FR1'!N29</f>
        <v>38171</v>
      </c>
      <c r="E38" s="40" t="str">
        <f>'FR1'!D29</f>
        <v>Male</v>
      </c>
      <c r="F38" s="40"/>
      <c r="G38" s="40" t="s">
        <v>27</v>
      </c>
      <c r="H38" s="40" t="str">
        <f>'FR1'!G29</f>
        <v>Grade E</v>
      </c>
      <c r="I38" s="41" t="str">
        <f>'FR1'!H29</f>
        <v>0979036937</v>
      </c>
      <c r="J38" s="42" t="str">
        <f>'FR1'!I29</f>
        <v>Setec Institute</v>
      </c>
      <c r="K38" s="42" t="str">
        <f>'FR1'!J29</f>
        <v>First Year</v>
      </c>
      <c r="L38" s="42" t="str">
        <f>'FR1'!K29</f>
        <v>Less than 3 months</v>
      </c>
      <c r="M38" s="42" t="str">
        <f>'FR1'!L29</f>
        <v>Weekday - Morning ( 8:00 AM - 12:00 PM )</v>
      </c>
      <c r="N38" s="48">
        <f>'FR1'!M157</f>
        <v>0</v>
      </c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</row>
    <row r="39" spans="1:27" ht="13.2">
      <c r="A39" s="36">
        <f>'FR1'!A30</f>
        <v>45274.844698171291</v>
      </c>
      <c r="B39" s="47" t="str">
        <f>'FR1'!B30</f>
        <v>ឆេង ឌឿន</v>
      </c>
      <c r="C39" s="38" t="str">
        <f>'FR1'!C30</f>
        <v>Chheng Doeun</v>
      </c>
      <c r="D39" s="39">
        <f>'FR1'!N30</f>
        <v>38590</v>
      </c>
      <c r="E39" s="40" t="str">
        <f>'FR1'!D30</f>
        <v>Female</v>
      </c>
      <c r="F39" s="40"/>
      <c r="G39" s="40" t="s">
        <v>27</v>
      </c>
      <c r="H39" s="40" t="str">
        <f>'FR1'!G30</f>
        <v>Grade D</v>
      </c>
      <c r="I39" s="41" t="str">
        <f>'FR1'!H30</f>
        <v>0964794443</v>
      </c>
      <c r="J39" s="42" t="str">
        <f>'FR1'!I30</f>
        <v>Royal University of Phnom Penh</v>
      </c>
      <c r="K39" s="42" t="str">
        <f>'FR1'!J30</f>
        <v>Second Year</v>
      </c>
      <c r="L39" s="42" t="str">
        <f>'FR1'!K30</f>
        <v>More than 1 year</v>
      </c>
      <c r="M39" s="42" t="str">
        <f>'FR1'!L30</f>
        <v>Weekday - Afternoon ( 1:30 PM - 5:30 PM )</v>
      </c>
      <c r="N39" s="48">
        <f>'FR1'!M158</f>
        <v>0</v>
      </c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</row>
    <row r="40" spans="1:27" ht="13.2">
      <c r="A40" s="36">
        <f>'FR1'!A33</f>
        <v>45274.87571443287</v>
      </c>
      <c r="B40" s="47" t="str">
        <f>'FR1'!B33</f>
        <v>ប៉ុល ផុនចក្រី</v>
      </c>
      <c r="C40" s="38" t="str">
        <f>'FR1'!C33</f>
        <v xml:space="preserve">Pol PhonChakkrey </v>
      </c>
      <c r="D40" s="39">
        <f>'FR1'!N33</f>
        <v>38426</v>
      </c>
      <c r="E40" s="40" t="str">
        <f>'FR1'!D33</f>
        <v>Male</v>
      </c>
      <c r="F40" s="40"/>
      <c r="G40" s="40" t="s">
        <v>27</v>
      </c>
      <c r="H40" s="40" t="str">
        <f>'FR1'!G33</f>
        <v>Grade D</v>
      </c>
      <c r="I40" s="41" t="str">
        <f>'FR1'!H33</f>
        <v>0966172007</v>
      </c>
      <c r="J40" s="42" t="str">
        <f>'FR1'!I33</f>
        <v>Royal University of Phnom Penh</v>
      </c>
      <c r="K40" s="42" t="str">
        <f>'FR1'!J33</f>
        <v>First Year</v>
      </c>
      <c r="L40" s="42" t="str">
        <f>'FR1'!K33</f>
        <v xml:space="preserve">I'm not study yat </v>
      </c>
      <c r="M40" s="42" t="str">
        <f>'FR1'!L33</f>
        <v>Weekday - Morning ( 8:00 AM - 12:00 PM )</v>
      </c>
      <c r="N40" s="48">
        <f>'FR1'!M161</f>
        <v>0</v>
      </c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</row>
    <row r="41" spans="1:27" ht="13.2">
      <c r="A41" s="36">
        <f>'FR1'!A34</f>
        <v>45274.895247418986</v>
      </c>
      <c r="B41" s="47" t="str">
        <f>'FR1'!B34</f>
        <v>គួច សុីវមីញ</v>
      </c>
      <c r="C41" s="38" t="str">
        <f>'FR1'!C34</f>
        <v>Kuoch Sivminh</v>
      </c>
      <c r="D41" s="39">
        <f>'FR1'!N34</f>
        <v>38371</v>
      </c>
      <c r="E41" s="40" t="str">
        <f>'FR1'!D34</f>
        <v>Female</v>
      </c>
      <c r="F41" s="40"/>
      <c r="G41" s="40" t="s">
        <v>27</v>
      </c>
      <c r="H41" s="40" t="str">
        <f>'FR1'!G34</f>
        <v>Grade C</v>
      </c>
      <c r="I41" s="41" t="str">
        <f>'FR1'!H34</f>
        <v>0963068032</v>
      </c>
      <c r="J41" s="42" t="str">
        <f>'FR1'!I34</f>
        <v>Royal University of Phnom Penh</v>
      </c>
      <c r="K41" s="42" t="str">
        <f>'FR1'!J34</f>
        <v>Third Year</v>
      </c>
      <c r="L41" s="42" t="str">
        <f>'FR1'!K34</f>
        <v>More than 1 year</v>
      </c>
      <c r="M41" s="42" t="str">
        <f>'FR1'!L34</f>
        <v>Weekday - Morning ( 8:00 AM - 12:00 PM )</v>
      </c>
      <c r="N41" s="48">
        <f>'FR1'!M162</f>
        <v>0</v>
      </c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</row>
    <row r="42" spans="1:27" ht="13.2">
      <c r="A42" s="36">
        <f>'FR1'!A35</f>
        <v>45274.907605416665</v>
      </c>
      <c r="B42" s="47" t="str">
        <f>'FR1'!B35</f>
        <v>សាយ​ សុភត្រា</v>
      </c>
      <c r="C42" s="38" t="str">
        <f>'FR1'!C35</f>
        <v>Say Sopheaktra</v>
      </c>
      <c r="D42" s="39">
        <f>'FR1'!N35</f>
        <v>38466</v>
      </c>
      <c r="E42" s="40" t="str">
        <f>'FR1'!D35</f>
        <v>Male</v>
      </c>
      <c r="F42" s="40"/>
      <c r="G42" s="64" t="s">
        <v>41</v>
      </c>
      <c r="H42" s="40" t="str">
        <f>'FR1'!G35</f>
        <v>Grade D</v>
      </c>
      <c r="I42" s="41" t="str">
        <f>'FR1'!H35</f>
        <v>070719821</v>
      </c>
      <c r="J42" s="42" t="str">
        <f>'FR1'!I35</f>
        <v>Setec Institute</v>
      </c>
      <c r="K42" s="42" t="str">
        <f>'FR1'!J35</f>
        <v>Second Year</v>
      </c>
      <c r="L42" s="42" t="str">
        <f>'FR1'!K35</f>
        <v>More than 1 year</v>
      </c>
      <c r="M42" s="42" t="str">
        <f>'FR1'!L35</f>
        <v>Weekday - Afternoon ( 1:30 PM - 5:30 PM )</v>
      </c>
      <c r="N42" s="48">
        <f>'FR1'!M163</f>
        <v>0</v>
      </c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</row>
    <row r="43" spans="1:27" ht="13.2">
      <c r="A43" s="36">
        <f>'FR1'!A36</f>
        <v>45274.975322557875</v>
      </c>
      <c r="B43" s="47" t="str">
        <f>'FR1'!B36</f>
        <v>យ៉ន ម៉េងនី</v>
      </c>
      <c r="C43" s="38" t="str">
        <f>'FR1'!C36</f>
        <v xml:space="preserve">YORN MENGNY </v>
      </c>
      <c r="D43" s="39">
        <f>'FR1'!N36</f>
        <v>37452</v>
      </c>
      <c r="E43" s="40" t="str">
        <f>'FR1'!D36</f>
        <v>Female</v>
      </c>
      <c r="F43" s="40"/>
      <c r="G43" s="40" t="s">
        <v>27</v>
      </c>
      <c r="H43" s="40" t="str">
        <f>'FR1'!G36</f>
        <v>Grade Auto</v>
      </c>
      <c r="I43" s="41" t="str">
        <f>'FR1'!H36</f>
        <v>095487169</v>
      </c>
      <c r="J43" s="42" t="str">
        <f>'FR1'!I36</f>
        <v>Royal University of Phnom Penh</v>
      </c>
      <c r="K43" s="42" t="str">
        <f>'FR1'!J36</f>
        <v>Third Year</v>
      </c>
      <c r="L43" s="42" t="str">
        <f>'FR1'!K36</f>
        <v>Less than 6 months</v>
      </c>
      <c r="M43" s="42" t="str">
        <f>'FR1'!L36</f>
        <v>Weekday - Morning ( 8:00 AM - 12:00 PM )</v>
      </c>
      <c r="N43" s="48">
        <f>'FR1'!M164</f>
        <v>0</v>
      </c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</row>
    <row r="44" spans="1:27" ht="13.2">
      <c r="A44" s="36">
        <f>'FR1'!A37</f>
        <v>45275.334967187504</v>
      </c>
      <c r="B44" s="47" t="str">
        <f>'FR1'!B37</f>
        <v>ឡាង វិធូ</v>
      </c>
      <c r="C44" s="38" t="str">
        <f>'FR1'!C37</f>
        <v>Lang Vitu</v>
      </c>
      <c r="D44" s="39">
        <f>'FR1'!N37</f>
        <v>37880</v>
      </c>
      <c r="E44" s="40" t="str">
        <f>'FR1'!D37</f>
        <v>Male</v>
      </c>
      <c r="F44" s="40"/>
      <c r="G44" s="64" t="s">
        <v>36</v>
      </c>
      <c r="H44" s="40" t="str">
        <f>'FR1'!G37</f>
        <v>Grade C</v>
      </c>
      <c r="I44" s="41" t="str">
        <f>'FR1'!H37</f>
        <v>081578115</v>
      </c>
      <c r="J44" s="42" t="str">
        <f>'FR1'!I37</f>
        <v>Royal University of Phnom Penh</v>
      </c>
      <c r="K44" s="42" t="str">
        <f>'FR1'!J37</f>
        <v>Second Year</v>
      </c>
      <c r="L44" s="42" t="str">
        <f>'FR1'!K37</f>
        <v>Less than 6 months</v>
      </c>
      <c r="M44" s="42" t="str">
        <f>'FR1'!L37</f>
        <v>Weekday - Morning ( 8:00 AM - 12:00 PM )</v>
      </c>
      <c r="N44" s="48">
        <f>'FR1'!M165</f>
        <v>0</v>
      </c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</row>
    <row r="45" spans="1:27" ht="13.2">
      <c r="A45" s="36">
        <f>'FR1'!A38</f>
        <v>45275.336602233801</v>
      </c>
      <c r="B45" s="47" t="str">
        <f>'FR1'!B38</f>
        <v>ប៊ន ភក្កនី</v>
      </c>
      <c r="C45" s="38" t="str">
        <f>'FR1'!C38</f>
        <v>Born Pheakkorny</v>
      </c>
      <c r="D45" s="39">
        <f>'FR1'!N38</f>
        <v>36687</v>
      </c>
      <c r="E45" s="40" t="str">
        <f>'FR1'!D38</f>
        <v>Male</v>
      </c>
      <c r="F45" s="40"/>
      <c r="G45" s="40" t="s">
        <v>27</v>
      </c>
      <c r="H45" s="40" t="str">
        <f>'FR1'!G38</f>
        <v>Grade C</v>
      </c>
      <c r="I45" s="41" t="str">
        <f>'FR1'!H38</f>
        <v>0969027063</v>
      </c>
      <c r="J45" s="42" t="str">
        <f>'FR1'!I38</f>
        <v>Royal University of Phnom Penh</v>
      </c>
      <c r="K45" s="42" t="str">
        <f>'FR1'!J38</f>
        <v>Third Year</v>
      </c>
      <c r="L45" s="42" t="str">
        <f>'FR1'!K38</f>
        <v>Less than 12 months</v>
      </c>
      <c r="M45" s="42" t="str">
        <f>'FR1'!L38</f>
        <v>Weekday - Afternoon ( 1:30 PM - 5:30 PM )</v>
      </c>
      <c r="N45" s="48">
        <f>'FR1'!M166</f>
        <v>0</v>
      </c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</row>
    <row r="46" spans="1:27" ht="13.2">
      <c r="A46" s="36">
        <f>'FR1'!A39</f>
        <v>45275.347816412039</v>
      </c>
      <c r="B46" s="47" t="str">
        <f>'FR1'!B39</f>
        <v>អ៊ី​ ចន្ទ័ឧត្តម</v>
      </c>
      <c r="C46" s="38" t="str">
        <f>'FR1'!C39</f>
        <v>EI CHANUDOM</v>
      </c>
      <c r="D46" s="39">
        <f>'FR1'!N39</f>
        <v>37673</v>
      </c>
      <c r="E46" s="40" t="str">
        <f>'FR1'!D39</f>
        <v>Male</v>
      </c>
      <c r="F46" s="40"/>
      <c r="G46" s="40" t="s">
        <v>27</v>
      </c>
      <c r="H46" s="40" t="str">
        <f>'FR1'!G39</f>
        <v>Grade E</v>
      </c>
      <c r="I46" s="41" t="str">
        <f>'FR1'!H39</f>
        <v>0977345470</v>
      </c>
      <c r="J46" s="42" t="str">
        <f>'FR1'!I39</f>
        <v>National Polytechnic Institute of Cambodia</v>
      </c>
      <c r="K46" s="42" t="str">
        <f>'FR1'!J39</f>
        <v>Second Year</v>
      </c>
      <c r="L46" s="42" t="str">
        <f>'FR1'!K39</f>
        <v>More than 1 year</v>
      </c>
      <c r="M46" s="42" t="str">
        <f>'FR1'!L39</f>
        <v>Weekday - Afternoon ( 1:30 PM - 5:30 PM )</v>
      </c>
      <c r="N46" s="48">
        <f>'FR1'!M167</f>
        <v>0</v>
      </c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</row>
    <row r="47" spans="1:27" ht="13.2">
      <c r="A47" s="36">
        <f>'FR1'!A40</f>
        <v>45275.357606215279</v>
      </c>
      <c r="B47" s="47" t="str">
        <f>'FR1'!B40</f>
        <v>សុព្រី ប៉ាហ្វីស</v>
      </c>
      <c r="C47" s="38" t="str">
        <f>'FR1'!C40</f>
        <v>Zubri Pafiz</v>
      </c>
      <c r="D47" s="39">
        <f>'FR1'!N40</f>
        <v>38330</v>
      </c>
      <c r="E47" s="40" t="str">
        <f>'FR1'!D40</f>
        <v>Male</v>
      </c>
      <c r="F47" s="40"/>
      <c r="G47" s="52" t="s">
        <v>38</v>
      </c>
      <c r="H47" s="40" t="str">
        <f>'FR1'!G40</f>
        <v>Grade D</v>
      </c>
      <c r="I47" s="41" t="str">
        <f>'FR1'!H40</f>
        <v>090599978</v>
      </c>
      <c r="J47" s="42" t="str">
        <f>'FR1'!I40</f>
        <v>Royal University of Phnom Penh</v>
      </c>
      <c r="K47" s="42" t="str">
        <f>'FR1'!J40</f>
        <v>First Year</v>
      </c>
      <c r="L47" s="42" t="str">
        <f>'FR1'!K40</f>
        <v>Less than 3 months</v>
      </c>
      <c r="M47" s="42" t="str">
        <f>'FR1'!L40</f>
        <v>Weekday - Afternoon ( 1:30 PM - 5:30 PM )</v>
      </c>
      <c r="N47" s="48">
        <f>'FR1'!M168</f>
        <v>0</v>
      </c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</row>
    <row r="48" spans="1:27" ht="13.2">
      <c r="A48" s="36">
        <f>'FR1'!A43</f>
        <v>45276.53014185185</v>
      </c>
      <c r="B48" s="47" t="str">
        <f>'FR1'!B43</f>
        <v>ថោង ស្រីភា</v>
      </c>
      <c r="C48" s="38" t="str">
        <f>'FR1'!C43</f>
        <v>Thaong Sreyphea</v>
      </c>
      <c r="D48" s="39">
        <f>'FR1'!N43</f>
        <v>38242</v>
      </c>
      <c r="E48" s="40" t="str">
        <f>'FR1'!D43</f>
        <v>Female</v>
      </c>
      <c r="F48" s="40"/>
      <c r="G48" s="40" t="s">
        <v>27</v>
      </c>
      <c r="H48" s="40" t="str">
        <f>'FR1'!G43</f>
        <v>Grade B</v>
      </c>
      <c r="I48" s="41" t="str">
        <f>'FR1'!H43</f>
        <v>0716633952</v>
      </c>
      <c r="J48" s="42" t="str">
        <f>'FR1'!I43</f>
        <v>Royal University of Phnom Penh</v>
      </c>
      <c r="K48" s="42" t="str">
        <f>'FR1'!J43</f>
        <v>Second Year</v>
      </c>
      <c r="L48" s="42" t="str">
        <f>'FR1'!K43</f>
        <v>More than 1 year</v>
      </c>
      <c r="M48" s="42" t="str">
        <f>'FR1'!L43</f>
        <v>Weekday - Morning ( 8:00 AM - 12:00 PM )</v>
      </c>
      <c r="N48" s="48">
        <f>'FR1'!M171</f>
        <v>0</v>
      </c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</row>
    <row r="49" spans="1:27" ht="13.2">
      <c r="A49" s="36">
        <f>'FR1'!A44</f>
        <v>45276.732431215278</v>
      </c>
      <c r="B49" s="47" t="str">
        <f>'FR1'!B44</f>
        <v>អ៊ូ ចន្ទ័អរុណ</v>
      </c>
      <c r="C49" s="38" t="str">
        <f>'FR1'!C44</f>
        <v>Ou chanarun</v>
      </c>
      <c r="D49" s="39">
        <f>'FR1'!N44</f>
        <v>37375</v>
      </c>
      <c r="E49" s="40" t="str">
        <f>'FR1'!D44</f>
        <v>Male</v>
      </c>
      <c r="F49" s="40"/>
      <c r="G49" s="40" t="s">
        <v>27</v>
      </c>
      <c r="H49" s="40" t="str">
        <f>'FR1'!G44</f>
        <v>Grade Auto</v>
      </c>
      <c r="I49" s="41" t="str">
        <f>'FR1'!H44</f>
        <v>099820077</v>
      </c>
      <c r="J49" s="42" t="str">
        <f>'FR1'!I44</f>
        <v>Royal University of Phnom Penh</v>
      </c>
      <c r="K49" s="42" t="str">
        <f>'FR1'!J44</f>
        <v>Third Year</v>
      </c>
      <c r="L49" s="42" t="str">
        <f>'FR1'!K44</f>
        <v>Less than 6 months</v>
      </c>
      <c r="M49" s="42" t="str">
        <f>'FR1'!L44</f>
        <v>Weekday - Afternoon ( 1:30 PM - 5:30 PM )</v>
      </c>
      <c r="N49" s="48">
        <f>'FR1'!M172</f>
        <v>0</v>
      </c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</row>
    <row r="50" spans="1:27" ht="13.2">
      <c r="A50" s="36">
        <f>'FR1'!A45</f>
        <v>45277.674352071757</v>
      </c>
      <c r="B50" s="47" t="str">
        <f>'FR1'!B45</f>
        <v>រឿន សុខណៃ</v>
      </c>
      <c r="C50" s="38" t="str">
        <f>'FR1'!C45</f>
        <v>ROEUN SOKNAI</v>
      </c>
      <c r="D50" s="39">
        <f>'FR1'!N45</f>
        <v>38480</v>
      </c>
      <c r="E50" s="40" t="str">
        <f>'FR1'!D45</f>
        <v>Male</v>
      </c>
      <c r="F50" s="40"/>
      <c r="G50" s="64" t="s">
        <v>37</v>
      </c>
      <c r="H50" s="40" t="str">
        <f>'FR1'!G45</f>
        <v>Grade B</v>
      </c>
      <c r="I50" s="41" t="str">
        <f>'FR1'!H45</f>
        <v>086218630</v>
      </c>
      <c r="J50" s="42" t="str">
        <f>'FR1'!I45</f>
        <v>Royal University of Phnom Penh</v>
      </c>
      <c r="K50" s="42" t="str">
        <f>'FR1'!J45</f>
        <v>Graduated</v>
      </c>
      <c r="L50" s="42" t="str">
        <f>'FR1'!K45</f>
        <v>គ្មាន</v>
      </c>
      <c r="M50" s="42" t="str">
        <f>'FR1'!L45</f>
        <v>Weekday - Afternoon ( 1:30 PM - 5:30 PM )</v>
      </c>
      <c r="N50" s="48">
        <f>'FR1'!M173</f>
        <v>0</v>
      </c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</row>
    <row r="51" spans="1:27" ht="13.2">
      <c r="A51" s="36">
        <f>'FR1'!A49</f>
        <v>45278.886555474535</v>
      </c>
      <c r="B51" s="47" t="str">
        <f>'FR1'!B49</f>
        <v>តៃ ងន់ហេង</v>
      </c>
      <c r="C51" s="38" t="str">
        <f>'FR1'!C49</f>
        <v>TAI NGONHENG</v>
      </c>
      <c r="D51" s="39">
        <f>'FR1'!N49</f>
        <v>38477</v>
      </c>
      <c r="E51" s="40" t="str">
        <f>'FR1'!D49</f>
        <v>Male</v>
      </c>
      <c r="F51" s="40"/>
      <c r="G51" s="64" t="s">
        <v>41</v>
      </c>
      <c r="H51" s="40" t="str">
        <f>'FR1'!G49</f>
        <v>Grade C</v>
      </c>
      <c r="I51" s="41" t="str">
        <f>'FR1'!H49</f>
        <v>0962738305</v>
      </c>
      <c r="J51" s="42" t="str">
        <f>'FR1'!I49</f>
        <v>Royal University of Phnom Penh</v>
      </c>
      <c r="K51" s="42" t="str">
        <f>'FR1'!J49</f>
        <v>First Year</v>
      </c>
      <c r="L51" s="42" t="str">
        <f>'FR1'!K49</f>
        <v>Less than 12 months</v>
      </c>
      <c r="M51" s="42" t="str">
        <f>'FR1'!L49</f>
        <v>Weekday - Morning ( 8:00 AM - 12:00 PM )</v>
      </c>
      <c r="N51" s="48">
        <f>'FR1'!M177</f>
        <v>0</v>
      </c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</row>
    <row r="52" spans="1:27" ht="13.2">
      <c r="A52" s="36">
        <f>'FR1'!A50</f>
        <v>45278.932384432876</v>
      </c>
      <c r="B52" s="47" t="str">
        <f>'FR1'!B50</f>
        <v>តាំង វេងសុឹង</v>
      </c>
      <c r="C52" s="38" t="str">
        <f>'FR1'!C50</f>
        <v>Taing VeongSoeng</v>
      </c>
      <c r="D52" s="39">
        <f>'FR1'!N50</f>
        <v>38267</v>
      </c>
      <c r="E52" s="40" t="str">
        <f>'FR1'!D50</f>
        <v>Male</v>
      </c>
      <c r="F52" s="40"/>
      <c r="G52" s="54" t="s">
        <v>42</v>
      </c>
      <c r="H52" s="40" t="str">
        <f>'FR1'!G50</f>
        <v>Grade D</v>
      </c>
      <c r="I52" s="41" t="str">
        <f>'FR1'!H50</f>
        <v>077947193</v>
      </c>
      <c r="J52" s="42" t="str">
        <f>'FR1'!I50</f>
        <v>Royal University of Phnom Penh</v>
      </c>
      <c r="K52" s="42" t="str">
        <f>'FR1'!J50</f>
        <v>Second Year</v>
      </c>
      <c r="L52" s="42" t="str">
        <f>'FR1'!K50</f>
        <v>More than 1 year</v>
      </c>
      <c r="M52" s="42" t="str">
        <f>'FR1'!L50</f>
        <v>Weekday - Morning ( 8:00 AM - 12:00 PM )</v>
      </c>
      <c r="N52" s="48">
        <f>'FR1'!M178</f>
        <v>0</v>
      </c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</row>
    <row r="53" spans="1:27" ht="13.2">
      <c r="A53" s="36">
        <f>'FR1'!A51</f>
        <v>45278.951070428244</v>
      </c>
      <c r="B53" s="47" t="str">
        <f>'FR1'!B51</f>
        <v>ស៊ីម​ គីមឡាង</v>
      </c>
      <c r="C53" s="38" t="str">
        <f>'FR1'!C51</f>
        <v>Sim Kimlang</v>
      </c>
      <c r="D53" s="39">
        <f>'FR1'!N51</f>
        <v>37455</v>
      </c>
      <c r="E53" s="40" t="str">
        <f>'FR1'!D51</f>
        <v>Male</v>
      </c>
      <c r="F53" s="40"/>
      <c r="G53" s="40" t="s">
        <v>27</v>
      </c>
      <c r="H53" s="40" t="str">
        <f>'FR1'!G51</f>
        <v>Grade Auto</v>
      </c>
      <c r="I53" s="41" t="str">
        <f>'FR1'!H51</f>
        <v>092491868</v>
      </c>
      <c r="J53" s="42" t="str">
        <f>'FR1'!I51</f>
        <v>Royal University of Phnom Penh</v>
      </c>
      <c r="K53" s="42" t="str">
        <f>'FR1'!J51</f>
        <v>Fourth Year</v>
      </c>
      <c r="L53" s="42" t="str">
        <f>'FR1'!K51</f>
        <v>More than 1 year</v>
      </c>
      <c r="M53" s="42" t="str">
        <f>'FR1'!L51</f>
        <v>Weekday - Afternoon ( 1:30 PM - 5:30 PM )</v>
      </c>
      <c r="N53" s="48">
        <f>'FR1'!M179</f>
        <v>0</v>
      </c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</row>
    <row r="54" spans="1:27" ht="13.2">
      <c r="A54" s="36">
        <f>'FR1'!A52</f>
        <v>45279.055440555559</v>
      </c>
      <c r="B54" s="47" t="str">
        <f>'FR1'!B52</f>
        <v>សូកូត គីសទូឡានី</v>
      </c>
      <c r="C54" s="38" t="str">
        <f>'FR1'!C52</f>
        <v xml:space="preserve">SOKOT   KISTOLANY </v>
      </c>
      <c r="D54" s="39">
        <f>'FR1'!N52</f>
        <v>37931</v>
      </c>
      <c r="E54" s="40" t="str">
        <f>'FR1'!D52</f>
        <v>Male</v>
      </c>
      <c r="F54" s="40"/>
      <c r="G54" s="40" t="s">
        <v>27</v>
      </c>
      <c r="H54" s="40" t="str">
        <f>'FR1'!G52</f>
        <v>Grade C</v>
      </c>
      <c r="I54" s="41" t="str">
        <f>'FR1'!H52</f>
        <v>015935603</v>
      </c>
      <c r="J54" s="42" t="str">
        <f>'FR1'!I52</f>
        <v>IT Academy Step Cambodia</v>
      </c>
      <c r="K54" s="42" t="str">
        <f>'FR1'!J52</f>
        <v>Second Year</v>
      </c>
      <c r="L54" s="42" t="str">
        <f>'FR1'!K52</f>
        <v>More than 1 year</v>
      </c>
      <c r="M54" s="42" t="str">
        <f>'FR1'!L52</f>
        <v>Weekday - Afternoon ( 1:30 PM - 5:30 PM )</v>
      </c>
      <c r="N54" s="48">
        <f>'FR1'!M180</f>
        <v>0</v>
      </c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</row>
    <row r="55" spans="1:27" ht="13.2">
      <c r="A55" s="36">
        <f>'FR1'!A53</f>
        <v>45279.391533773145</v>
      </c>
      <c r="B55" s="47" t="str">
        <f>'FR1'!B53</f>
        <v>គ្រី មេងលី</v>
      </c>
      <c r="C55" s="38" t="str">
        <f>'FR1'!C53</f>
        <v xml:space="preserve">Kri MengLy </v>
      </c>
      <c r="D55" s="39">
        <f>'FR1'!N53</f>
        <v>37668</v>
      </c>
      <c r="E55" s="40" t="str">
        <f>'FR1'!D53</f>
        <v>Female</v>
      </c>
      <c r="F55" s="40"/>
      <c r="G55" s="40" t="s">
        <v>27</v>
      </c>
      <c r="H55" s="40" t="str">
        <f>'FR1'!G53</f>
        <v>Grade C</v>
      </c>
      <c r="I55" s="41" t="str">
        <f>'FR1'!H53</f>
        <v>060271870</v>
      </c>
      <c r="J55" s="42" t="str">
        <f>'FR1'!I53</f>
        <v>Royal University of Phnom Penh</v>
      </c>
      <c r="K55" s="42" t="str">
        <f>'FR1'!J53</f>
        <v>Third Year</v>
      </c>
      <c r="L55" s="42" t="str">
        <f>'FR1'!K53</f>
        <v>Less than 6 months</v>
      </c>
      <c r="M55" s="42" t="str">
        <f>'FR1'!L53</f>
        <v>Weekday - Morning ( 8:00 AM - 12:00 PM )</v>
      </c>
      <c r="N55" s="48">
        <f>'FR1'!M181</f>
        <v>0</v>
      </c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</row>
    <row r="56" spans="1:27" ht="13.2">
      <c r="A56" s="36">
        <f>'FR1'!A54</f>
        <v>45280.407304351851</v>
      </c>
      <c r="B56" s="47" t="str">
        <f>'FR1'!B54</f>
        <v>វ៉ឹង​ ផានី​ត</v>
      </c>
      <c r="C56" s="38" t="str">
        <f>'FR1'!C54</f>
        <v>Voeng Phantih</v>
      </c>
      <c r="D56" s="39">
        <f>'FR1'!N54</f>
        <v>37827</v>
      </c>
      <c r="E56" s="40" t="str">
        <f>'FR1'!D54</f>
        <v>Male</v>
      </c>
      <c r="F56" s="40"/>
      <c r="G56" s="40" t="s">
        <v>27</v>
      </c>
      <c r="H56" s="40" t="str">
        <f>'FR1'!G54</f>
        <v>Grade E</v>
      </c>
      <c r="I56" s="41" t="str">
        <f>'FR1'!H54</f>
        <v>069572250</v>
      </c>
      <c r="J56" s="42" t="str">
        <f>'FR1'!I54</f>
        <v>Royal University of Phnom Penh</v>
      </c>
      <c r="K56" s="42" t="str">
        <f>'FR1'!J54</f>
        <v>Third Year</v>
      </c>
      <c r="L56" s="42" t="str">
        <f>'FR1'!K54</f>
        <v>More than 1 year</v>
      </c>
      <c r="M56" s="42" t="str">
        <f>'FR1'!L54</f>
        <v>Weekday - Afternoon ( 1:30 PM - 5:30 PM )</v>
      </c>
      <c r="N56" s="48">
        <f>'FR1'!M182</f>
        <v>0</v>
      </c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</row>
    <row r="57" spans="1:27" ht="13.2">
      <c r="A57" s="36">
        <f>'FR1'!A55</f>
        <v>45280.725701342591</v>
      </c>
      <c r="B57" s="47" t="str">
        <f>'FR1'!B55</f>
        <v>ថន សូរ្យាពង្ស</v>
      </c>
      <c r="C57" s="38" t="str">
        <f>'FR1'!C55</f>
        <v>Than soryapongs</v>
      </c>
      <c r="D57" s="39">
        <f>'FR1'!N55</f>
        <v>38000</v>
      </c>
      <c r="E57" s="40" t="str">
        <f>'FR1'!D55</f>
        <v>Male</v>
      </c>
      <c r="F57" s="40"/>
      <c r="G57" s="40" t="s">
        <v>27</v>
      </c>
      <c r="H57" s="40" t="str">
        <f>'FR1'!G55</f>
        <v>Grade C</v>
      </c>
      <c r="I57" s="41" t="str">
        <f>'FR1'!H55</f>
        <v>0966002495</v>
      </c>
      <c r="J57" s="42" t="str">
        <f>'FR1'!I55</f>
        <v>Royal University of Phnom Penh</v>
      </c>
      <c r="K57" s="42" t="str">
        <f>'FR1'!J55</f>
        <v>Second Year</v>
      </c>
      <c r="L57" s="42" t="str">
        <f>'FR1'!K55</f>
        <v>Less than 12 months</v>
      </c>
      <c r="M57" s="42" t="str">
        <f>'FR1'!L55</f>
        <v>Weekday - Morning ( 8:00 AM - 12:00 PM )</v>
      </c>
      <c r="N57" s="48">
        <f>'FR1'!M183</f>
        <v>0</v>
      </c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</row>
    <row r="58" spans="1:27" ht="13.2">
      <c r="A58" s="36">
        <f>'FR1'!A56</f>
        <v>45282.530480578702</v>
      </c>
      <c r="B58" s="47" t="str">
        <f>'FR1'!B56</f>
        <v>ពោន ពិភព</v>
      </c>
      <c r="C58" s="38" t="str">
        <f>'FR1'!C56</f>
        <v>​Poen Piphub</v>
      </c>
      <c r="D58" s="39">
        <f>'FR1'!N56</f>
        <v>36938</v>
      </c>
      <c r="E58" s="40" t="str">
        <f>'FR1'!D56</f>
        <v>Male</v>
      </c>
      <c r="F58" s="40"/>
      <c r="G58" s="64" t="s">
        <v>36</v>
      </c>
      <c r="H58" s="40" t="str">
        <f>'FR1'!G56</f>
        <v>Grade Auto</v>
      </c>
      <c r="I58" s="50" t="str">
        <f>'FR1'!H56</f>
        <v>https://t.me/poenpiphub</v>
      </c>
      <c r="J58" s="42" t="str">
        <f>'FR1'!I56</f>
        <v>Build Bright University</v>
      </c>
      <c r="K58" s="42" t="str">
        <f>'FR1'!J56</f>
        <v>Fourth Year</v>
      </c>
      <c r="L58" s="42" t="str">
        <f>'FR1'!K56</f>
        <v>More than 1 year</v>
      </c>
      <c r="M58" s="42" t="str">
        <f>'FR1'!L56</f>
        <v>Weekday - Morning ( 8:00 AM - 12:00 PM )</v>
      </c>
      <c r="N58" s="48">
        <f>'FR1'!M184</f>
        <v>0</v>
      </c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</row>
    <row r="59" spans="1:27" ht="13.2">
      <c r="A59" s="36">
        <f>'FR1'!A58</f>
        <v>45282.677369317127</v>
      </c>
      <c r="B59" s="47" t="str">
        <f>'FR1'!B58</f>
        <v>មន់ លិ</v>
      </c>
      <c r="C59" s="38" t="str">
        <f>'FR1'!C58</f>
        <v>MON LIK</v>
      </c>
      <c r="D59" s="39">
        <f>'FR1'!N58</f>
        <v>38008</v>
      </c>
      <c r="E59" s="40" t="str">
        <f>'FR1'!D58</f>
        <v>Male</v>
      </c>
      <c r="F59" s="40"/>
      <c r="G59" s="40" t="s">
        <v>27</v>
      </c>
      <c r="H59" s="40" t="str">
        <f>'FR1'!G58</f>
        <v>Grade E</v>
      </c>
      <c r="I59" s="41" t="str">
        <f>'FR1'!H58</f>
        <v>070471510</v>
      </c>
      <c r="J59" s="42" t="str">
        <f>'FR1'!I58</f>
        <v>Cambodia Academy of Digital Technology</v>
      </c>
      <c r="K59" s="42" t="str">
        <f>'FR1'!J58</f>
        <v>Second Year</v>
      </c>
      <c r="L59" s="42" t="str">
        <f>'FR1'!K58</f>
        <v>Less than 3 months</v>
      </c>
      <c r="M59" s="42" t="str">
        <f>'FR1'!L58</f>
        <v>Weekday - Morning ( 8:00 AM - 12:00 PM )</v>
      </c>
      <c r="N59" s="48">
        <f>'FR1'!M186</f>
        <v>0</v>
      </c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</row>
    <row r="60" spans="1:27" ht="13.2">
      <c r="A60" s="36">
        <f>'FR1'!A59</f>
        <v>45284.560055011578</v>
      </c>
      <c r="B60" s="47" t="str">
        <f>'FR1'!B59</f>
        <v>លុយ កាន្និកា</v>
      </c>
      <c r="C60" s="38" t="str">
        <f>'FR1'!C59</f>
        <v xml:space="preserve">Luy Kanika </v>
      </c>
      <c r="D60" s="39">
        <f>'FR1'!N59</f>
        <v>37867</v>
      </c>
      <c r="E60" s="40" t="str">
        <f>'FR1'!D59</f>
        <v>Female</v>
      </c>
      <c r="F60" s="40"/>
      <c r="G60" s="40" t="s">
        <v>27</v>
      </c>
      <c r="H60" s="40" t="str">
        <f>'FR1'!G59</f>
        <v>Grade E</v>
      </c>
      <c r="I60" s="41" t="str">
        <f>'FR1'!H59</f>
        <v>012262814</v>
      </c>
      <c r="J60" s="42" t="str">
        <f>'FR1'!I59</f>
        <v>Royal University of Phnom Penh</v>
      </c>
      <c r="K60" s="42" t="str">
        <f>'FR1'!J59</f>
        <v>Third Year</v>
      </c>
      <c r="L60" s="42" t="str">
        <f>'FR1'!K59</f>
        <v>More than 1 year</v>
      </c>
      <c r="M60" s="42" t="str">
        <f>'FR1'!L59</f>
        <v>Weekday - Morning ( 8:00 AM - 12:00 PM )</v>
      </c>
      <c r="N60" s="48">
        <f>'FR1'!M187</f>
        <v>0</v>
      </c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</row>
    <row r="61" spans="1:27" ht="13.2">
      <c r="A61" s="36">
        <f>'FR1'!A60</f>
        <v>45284.578096979167</v>
      </c>
      <c r="B61" s="47" t="str">
        <f>'FR1'!B60</f>
        <v>គ្រី សុនីតា</v>
      </c>
      <c r="C61" s="38" t="str">
        <f>'FR1'!C60</f>
        <v xml:space="preserve">KRY SONITA </v>
      </c>
      <c r="D61" s="39">
        <f>'FR1'!N60</f>
        <v>38095</v>
      </c>
      <c r="E61" s="40" t="str">
        <f>'FR1'!D60</f>
        <v>Female</v>
      </c>
      <c r="F61" s="40"/>
      <c r="G61" s="40" t="s">
        <v>27</v>
      </c>
      <c r="H61" s="40" t="str">
        <f>'FR1'!G60</f>
        <v>Grade D</v>
      </c>
      <c r="I61" s="41" t="str">
        <f>'FR1'!H60</f>
        <v>0968189261</v>
      </c>
      <c r="J61" s="42" t="str">
        <f>'FR1'!I60</f>
        <v>Royal University of Phnom Penh</v>
      </c>
      <c r="K61" s="42" t="str">
        <f>'FR1'!J60</f>
        <v>Third Year</v>
      </c>
      <c r="L61" s="42" t="str">
        <f>'FR1'!K60</f>
        <v>More than 1 year</v>
      </c>
      <c r="M61" s="42" t="str">
        <f>'FR1'!L60</f>
        <v>Weekday - Afternoon ( 1:30 PM - 5:30 PM )</v>
      </c>
      <c r="N61" s="48">
        <f>'FR1'!M188</f>
        <v>0</v>
      </c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</row>
    <row r="62" spans="1:27" ht="13.2">
      <c r="A62" s="36">
        <f>'FR1'!A63</f>
        <v>45285.357882557873</v>
      </c>
      <c r="B62" s="47" t="str">
        <f>'FR1'!B63</f>
        <v>ហោ រដ្ឋា</v>
      </c>
      <c r="C62" s="38" t="str">
        <f>'FR1'!C63</f>
        <v>HOR RATHA</v>
      </c>
      <c r="D62" s="39">
        <f>'FR1'!N63</f>
        <v>38096</v>
      </c>
      <c r="E62" s="40" t="str">
        <f>'FR1'!D63</f>
        <v>Male</v>
      </c>
      <c r="F62" s="40"/>
      <c r="G62" s="40" t="s">
        <v>27</v>
      </c>
      <c r="H62" s="40" t="str">
        <f>'FR1'!G63</f>
        <v>Grade D</v>
      </c>
      <c r="I62" s="41" t="str">
        <f>'FR1'!H63</f>
        <v>0976550829</v>
      </c>
      <c r="J62" s="42" t="str">
        <f>'FR1'!I63</f>
        <v>Asia Euro University</v>
      </c>
      <c r="K62" s="42" t="str">
        <f>'FR1'!J63</f>
        <v>Second Year</v>
      </c>
      <c r="L62" s="42" t="str">
        <f>'FR1'!K63</f>
        <v>Less than 12 months</v>
      </c>
      <c r="M62" s="42" t="str">
        <f>'FR1'!L63</f>
        <v>Weekday - Afternoon ( 1:30 PM - 5:30 PM )</v>
      </c>
      <c r="N62" s="48">
        <f>'FR1'!M191</f>
        <v>0</v>
      </c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</row>
    <row r="63" spans="1:27" ht="13.2">
      <c r="A63" s="36">
        <f>'FR1'!A64</f>
        <v>45285.390337511577</v>
      </c>
      <c r="B63" s="47" t="str">
        <f>'FR1'!B64</f>
        <v>ឡេង បញ្ញា</v>
      </c>
      <c r="C63" s="38" t="str">
        <f>'FR1'!C64</f>
        <v>Leng panha</v>
      </c>
      <c r="D63" s="39">
        <f>'FR1'!N64</f>
        <v>38177</v>
      </c>
      <c r="E63" s="40" t="str">
        <f>'FR1'!D64</f>
        <v>Female</v>
      </c>
      <c r="F63" s="40"/>
      <c r="G63" s="40" t="s">
        <v>27</v>
      </c>
      <c r="H63" s="40" t="str">
        <f>'FR1'!G64</f>
        <v>Grade C</v>
      </c>
      <c r="I63" s="41" t="str">
        <f>'FR1'!H64</f>
        <v>0974821711</v>
      </c>
      <c r="J63" s="42" t="str">
        <f>'FR1'!I64</f>
        <v>Royal University of Phnom Penh</v>
      </c>
      <c r="K63" s="42" t="str">
        <f>'FR1'!J64</f>
        <v>Third Year</v>
      </c>
      <c r="L63" s="42" t="str">
        <f>'FR1'!K64</f>
        <v>3 year</v>
      </c>
      <c r="M63" s="42" t="str">
        <f>'FR1'!L64</f>
        <v>Weekday - Afternoon ( 1:30 PM - 5:30 PM )</v>
      </c>
      <c r="N63" s="48">
        <f>'FR1'!M192</f>
        <v>0</v>
      </c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</row>
    <row r="64" spans="1:27" ht="13.2">
      <c r="A64" s="36">
        <f>'FR1'!A65</f>
        <v>45285.836455312499</v>
      </c>
      <c r="B64" s="47" t="str">
        <f>'FR1'!B65</f>
        <v>សុខ វណ្ណ</v>
      </c>
      <c r="C64" s="38" t="str">
        <f>'FR1'!C65</f>
        <v>SOK VAN</v>
      </c>
      <c r="D64" s="39">
        <f>'FR1'!N65</f>
        <v>37861</v>
      </c>
      <c r="E64" s="40" t="str">
        <f>'FR1'!D65</f>
        <v>Male</v>
      </c>
      <c r="F64" s="40"/>
      <c r="G64" s="40" t="s">
        <v>27</v>
      </c>
      <c r="H64" s="40" t="str">
        <f>'FR1'!G65</f>
        <v>Grade C</v>
      </c>
      <c r="I64" s="41" t="str">
        <f>'FR1'!H65</f>
        <v>067780591</v>
      </c>
      <c r="J64" s="42" t="str">
        <f>'FR1'!I65</f>
        <v>Royal University of Phnom Penh</v>
      </c>
      <c r="K64" s="42" t="str">
        <f>'FR1'!J65</f>
        <v>Third Year</v>
      </c>
      <c r="L64" s="42" t="str">
        <f>'FR1'!K65</f>
        <v>More than 1 year</v>
      </c>
      <c r="M64" s="42" t="str">
        <f>'FR1'!L65</f>
        <v>Weekday - Morning ( 8:00 AM - 12:00 PM )</v>
      </c>
      <c r="N64" s="48">
        <f>'FR1'!M193</f>
        <v>0</v>
      </c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</row>
    <row r="65" spans="1:27" ht="13.2">
      <c r="A65" s="36">
        <f>'FR1'!A66</f>
        <v>45288.952246423607</v>
      </c>
      <c r="B65" s="47" t="str">
        <f>'FR1'!B66</f>
        <v>អែ៑ល ចាន់រ៉ា</v>
      </c>
      <c r="C65" s="38" t="str">
        <f>'FR1'!C66</f>
        <v>El Chanra</v>
      </c>
      <c r="D65" s="39">
        <f>'FR1'!N66</f>
        <v>37391</v>
      </c>
      <c r="E65" s="40" t="str">
        <f>'FR1'!D66</f>
        <v>Male</v>
      </c>
      <c r="F65" s="40"/>
      <c r="G65" s="67" t="s">
        <v>43</v>
      </c>
      <c r="H65" s="40" t="str">
        <f>'FR1'!G66</f>
        <v>Grade E</v>
      </c>
      <c r="I65" s="41" t="str">
        <f>'FR1'!H66</f>
        <v>0965753997</v>
      </c>
      <c r="J65" s="42" t="str">
        <f>'FR1'!I66</f>
        <v>Asia Euro University</v>
      </c>
      <c r="K65" s="42" t="str">
        <f>'FR1'!J66</f>
        <v>Second Year</v>
      </c>
      <c r="L65" s="42" t="str">
        <f>'FR1'!K66</f>
        <v>Less than 6 months</v>
      </c>
      <c r="M65" s="42" t="str">
        <f>'FR1'!L66</f>
        <v>Weekday - Afternoon ( 1:30 PM - 5:30 PM )</v>
      </c>
      <c r="N65" s="48">
        <f>'FR1'!M194</f>
        <v>0</v>
      </c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</row>
    <row r="66" spans="1:27" ht="13.2">
      <c r="A66" s="36">
        <f>'FR1'!A69</f>
        <v>45290.50078180556</v>
      </c>
      <c r="B66" s="47" t="str">
        <f>'FR1'!B69</f>
        <v>ហេង វត្តី</v>
      </c>
      <c r="C66" s="38" t="str">
        <f>'FR1'!C69</f>
        <v>Heng Vattey</v>
      </c>
      <c r="D66" s="39">
        <f>'FR1'!N69</f>
        <v>38449</v>
      </c>
      <c r="E66" s="40" t="str">
        <f>'FR1'!D69</f>
        <v>Female</v>
      </c>
      <c r="F66" s="40"/>
      <c r="G66" s="40" t="s">
        <v>27</v>
      </c>
      <c r="H66" s="40" t="str">
        <f>'FR1'!G69</f>
        <v>Grade B</v>
      </c>
      <c r="I66" s="41" t="str">
        <f>'FR1'!H69</f>
        <v>0888071405</v>
      </c>
      <c r="J66" s="42" t="str">
        <f>'FR1'!I69</f>
        <v>Royal University of Phnom Penh</v>
      </c>
      <c r="K66" s="42" t="str">
        <f>'FR1'!J69</f>
        <v>Second Year</v>
      </c>
      <c r="L66" s="42" t="str">
        <f>'FR1'!K69</f>
        <v>More than 1 year</v>
      </c>
      <c r="M66" s="42" t="str">
        <f>'FR1'!L69</f>
        <v>Weekday - Morning ( 8:00 AM - 12:00 PM )</v>
      </c>
      <c r="N66" s="48">
        <f>'FR1'!M197</f>
        <v>0</v>
      </c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</row>
    <row r="67" spans="1:27" ht="13.2">
      <c r="A67" s="36">
        <f>'FR1'!A70</f>
        <v>45290.525339074069</v>
      </c>
      <c r="B67" s="47" t="str">
        <f>'FR1'!B70</f>
        <v>សេង ចន្ទ័ធា</v>
      </c>
      <c r="C67" s="38" t="str">
        <f>'FR1'!C70</f>
        <v xml:space="preserve">Seng chanthea </v>
      </c>
      <c r="D67" s="39">
        <f>'FR1'!N70</f>
        <v>38432</v>
      </c>
      <c r="E67" s="40" t="str">
        <f>'FR1'!D70</f>
        <v>Male</v>
      </c>
      <c r="F67" s="40"/>
      <c r="G67" s="40" t="s">
        <v>27</v>
      </c>
      <c r="H67" s="40" t="str">
        <f>'FR1'!G70</f>
        <v>Grade B</v>
      </c>
      <c r="I67" s="41" t="str">
        <f>'FR1'!H70</f>
        <v>061843567</v>
      </c>
      <c r="J67" s="42" t="str">
        <f>'FR1'!I70</f>
        <v>Royal University of Phnom Penh</v>
      </c>
      <c r="K67" s="42" t="str">
        <f>'FR1'!J70</f>
        <v>Second Year</v>
      </c>
      <c r="L67" s="42" t="str">
        <f>'FR1'!K70</f>
        <v>Less than 12 months</v>
      </c>
      <c r="M67" s="42" t="str">
        <f>'FR1'!L70</f>
        <v>Weekday - Afternoon ( 1:30 PM - 5:30 PM )</v>
      </c>
      <c r="N67" s="48">
        <f>'FR1'!M198</f>
        <v>0</v>
      </c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</row>
    <row r="68" spans="1:27" ht="13.2">
      <c r="A68" s="36">
        <f>'FR1'!A71</f>
        <v>45292.816717974536</v>
      </c>
      <c r="B68" s="47" t="str">
        <f>'FR1'!B71</f>
        <v>ភឿន រ៉ាវី</v>
      </c>
      <c r="C68" s="38" t="str">
        <f>'FR1'!C71</f>
        <v>PHOEUN RAVY</v>
      </c>
      <c r="D68" s="39">
        <f>'FR1'!N71</f>
        <v>33760</v>
      </c>
      <c r="E68" s="40" t="str">
        <f>'FR1'!D71</f>
        <v>Male</v>
      </c>
      <c r="F68" s="40"/>
      <c r="G68" s="52" t="s">
        <v>38</v>
      </c>
      <c r="H68" s="40" t="str">
        <f>'FR1'!G71</f>
        <v>fall exam</v>
      </c>
      <c r="I68" s="41" t="str">
        <f>'FR1'!H71</f>
        <v>0882878890</v>
      </c>
      <c r="J68" s="42" t="str">
        <f>'FR1'!I71</f>
        <v xml:space="preserve">ppi institute </v>
      </c>
      <c r="K68" s="42" t="str">
        <f>'FR1'!J71</f>
        <v>Fourth Year</v>
      </c>
      <c r="L68" s="42" t="str">
        <f>'FR1'!K71</f>
        <v>More than 1 year</v>
      </c>
      <c r="M68" s="42" t="str">
        <f>'FR1'!L71</f>
        <v>Weekday - Morning ( 8:00 AM - 12:00 PM )</v>
      </c>
      <c r="N68" s="48">
        <f>'FR1'!M199</f>
        <v>0</v>
      </c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</row>
    <row r="69" spans="1:27" ht="13.2">
      <c r="A69" s="36">
        <f>'FR1'!A72</f>
        <v>45296.512969282412</v>
      </c>
      <c r="B69" s="47" t="str">
        <f>'FR1'!B72</f>
        <v>អឿន សុវណ្ណមុនី</v>
      </c>
      <c r="C69" s="38" t="str">
        <f>'FR1'!C72</f>
        <v xml:space="preserve">OEURN SOVANMONY </v>
      </c>
      <c r="D69" s="39">
        <f>'FR1'!N72</f>
        <v>38336</v>
      </c>
      <c r="E69" s="40" t="str">
        <f>'FR1'!D72</f>
        <v>Male</v>
      </c>
      <c r="F69" s="40"/>
      <c r="G69" s="40" t="s">
        <v>27</v>
      </c>
      <c r="H69" s="40" t="str">
        <f>'FR1'!G72</f>
        <v>F</v>
      </c>
      <c r="I69" s="41" t="str">
        <f>'FR1'!H72</f>
        <v>0969431568</v>
      </c>
      <c r="J69" s="42" t="str">
        <f>'FR1'!I72</f>
        <v>Setec Institute</v>
      </c>
      <c r="K69" s="42" t="str">
        <f>'FR1'!J72</f>
        <v>First Year</v>
      </c>
      <c r="L69" s="42" t="str">
        <f>'FR1'!K72</f>
        <v xml:space="preserve">Never but interested </v>
      </c>
      <c r="M69" s="42" t="str">
        <f>'FR1'!L72</f>
        <v>Weekday - Afternoon ( 1:30 PM - 5:30 PM )</v>
      </c>
      <c r="N69" s="48">
        <f>'FR1'!M200</f>
        <v>0</v>
      </c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</row>
    <row r="70" spans="1:27" ht="13.2">
      <c r="A70" s="36">
        <f>'FR1'!A73</f>
        <v>45297.549707905091</v>
      </c>
      <c r="B70" s="47" t="str">
        <f>'FR1'!B73</f>
        <v>ណំ ពន្លឺ</v>
      </c>
      <c r="C70" s="38" t="str">
        <f>'FR1'!C73</f>
        <v>NAM PONLEU</v>
      </c>
      <c r="D70" s="39">
        <f>'FR1'!N73</f>
        <v>37638</v>
      </c>
      <c r="E70" s="40" t="str">
        <f>'FR1'!D73</f>
        <v>Male</v>
      </c>
      <c r="F70" s="40"/>
      <c r="G70" s="40" t="s">
        <v>27</v>
      </c>
      <c r="H70" s="40" t="str">
        <f>'FR1'!G73</f>
        <v>Grade C</v>
      </c>
      <c r="I70" s="41" t="str">
        <f>'FR1'!H73</f>
        <v>0885361200</v>
      </c>
      <c r="J70" s="42" t="str">
        <f>'FR1'!I73</f>
        <v>Royal University of Phnom Penh</v>
      </c>
      <c r="K70" s="42" t="str">
        <f>'FR1'!J73</f>
        <v>Second Year</v>
      </c>
      <c r="L70" s="42" t="str">
        <f>'FR1'!K73</f>
        <v>Less than 12 months</v>
      </c>
      <c r="M70" s="42" t="str">
        <f>'FR1'!L73</f>
        <v>Weekday - Morning ( 8:00 AM - 12:00 PM )</v>
      </c>
      <c r="N70" s="48">
        <f>'FR1'!M201</f>
        <v>0</v>
      </c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</row>
    <row r="71" spans="1:27" ht="13.2">
      <c r="A71" s="36">
        <f>'FR1'!A74</f>
        <v>45298.727284849534</v>
      </c>
      <c r="B71" s="47" t="str">
        <f>'FR1'!B74</f>
        <v>ជន ធារិត</v>
      </c>
      <c r="C71" s="38" t="str">
        <f>'FR1'!C74</f>
        <v>Jun Thearith</v>
      </c>
      <c r="D71" s="39">
        <f>'FR1'!N74</f>
        <v>36326</v>
      </c>
      <c r="E71" s="40" t="str">
        <f>'FR1'!D74</f>
        <v>Male</v>
      </c>
      <c r="F71" s="40"/>
      <c r="G71" s="40" t="s">
        <v>27</v>
      </c>
      <c r="H71" s="40" t="str">
        <f>'FR1'!G74</f>
        <v>Grade E</v>
      </c>
      <c r="I71" s="41" t="str">
        <f>'FR1'!H74</f>
        <v>070859271</v>
      </c>
      <c r="J71" s="42" t="str">
        <f>'FR1'!I74</f>
        <v>Royal University of Phnom Penh</v>
      </c>
      <c r="K71" s="42" t="str">
        <f>'FR1'!J74</f>
        <v>Graduated</v>
      </c>
      <c r="L71" s="42" t="str">
        <f>'FR1'!K74</f>
        <v>More than 1 year</v>
      </c>
      <c r="M71" s="42" t="str">
        <f>'FR1'!L74</f>
        <v>Weekday - Afternoon ( 1:30 PM - 5:30 PM )</v>
      </c>
      <c r="N71" s="48">
        <f>'FR1'!M202</f>
        <v>0</v>
      </c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</row>
    <row r="72" spans="1:27" ht="13.2">
      <c r="A72" s="36">
        <f>'FR1'!A75</f>
        <v>45299.388508125005</v>
      </c>
      <c r="B72" s="47" t="str">
        <f>'FR1'!B75</f>
        <v>សំ រដ្ឋា</v>
      </c>
      <c r="C72" s="38" t="str">
        <f>'FR1'!C75</f>
        <v>Sam Rotha</v>
      </c>
      <c r="D72" s="39">
        <f>'FR1'!N75</f>
        <v>37923</v>
      </c>
      <c r="E72" s="40" t="str">
        <f>'FR1'!D75</f>
        <v>Female</v>
      </c>
      <c r="F72" s="40"/>
      <c r="G72" s="40" t="s">
        <v>27</v>
      </c>
      <c r="H72" s="40" t="str">
        <f>'FR1'!G75</f>
        <v>Grade A</v>
      </c>
      <c r="I72" s="41" t="str">
        <f>'FR1'!H75</f>
        <v>012475030</v>
      </c>
      <c r="J72" s="42" t="str">
        <f>'FR1'!I75</f>
        <v>Royal University of Phnom Penh</v>
      </c>
      <c r="K72" s="42" t="str">
        <f>'FR1'!J75</f>
        <v>Second Year</v>
      </c>
      <c r="L72" s="42" t="str">
        <f>'FR1'!K75</f>
        <v>More than 1 year</v>
      </c>
      <c r="M72" s="42" t="str">
        <f>'FR1'!L75</f>
        <v>Weekday - Afternoon ( 1:30 PM - 5:30 PM )</v>
      </c>
      <c r="N72" s="48">
        <f>'FR1'!M203</f>
        <v>0</v>
      </c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</row>
    <row r="73" spans="1:27" ht="13.2">
      <c r="A73" s="36">
        <f>'FR1'!A76</f>
        <v>45299.399306446758</v>
      </c>
      <c r="B73" s="47" t="str">
        <f>'FR1'!B76</f>
        <v>ប៉ាង​ ស៊ួហ៊ា</v>
      </c>
      <c r="C73" s="38" t="str">
        <f>'FR1'!C76</f>
        <v>Pang Souhea</v>
      </c>
      <c r="D73" s="39">
        <f>'FR1'!N76</f>
        <v>37026</v>
      </c>
      <c r="E73" s="40" t="str">
        <f>'FR1'!D76</f>
        <v>Female</v>
      </c>
      <c r="F73" s="40"/>
      <c r="G73" s="40" t="s">
        <v>27</v>
      </c>
      <c r="H73" s="40" t="str">
        <f>'FR1'!G76</f>
        <v>Grade Auto</v>
      </c>
      <c r="I73" s="41" t="str">
        <f>'FR1'!H76</f>
        <v>0966668655</v>
      </c>
      <c r="J73" s="42" t="str">
        <f>'FR1'!I76</f>
        <v>Royal University of Phnom Penh</v>
      </c>
      <c r="K73" s="42" t="str">
        <f>'FR1'!J76</f>
        <v>Fourth Year</v>
      </c>
      <c r="L73" s="42" t="str">
        <f>'FR1'!K76</f>
        <v>More than 1 year</v>
      </c>
      <c r="M73" s="42" t="str">
        <f>'FR1'!L76</f>
        <v>Weekday - Morning ( 8:00 AM - 12:00 PM )</v>
      </c>
      <c r="N73" s="48">
        <f>'FR1'!M204</f>
        <v>0</v>
      </c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</row>
    <row r="74" spans="1:27" ht="13.2">
      <c r="A74" s="36">
        <f>'FR1'!A77</f>
        <v>45299.604762777773</v>
      </c>
      <c r="B74" s="47" t="str">
        <f>'FR1'!B77</f>
        <v>ជឿន ទ្រីយ៉ា</v>
      </c>
      <c r="C74" s="38" t="str">
        <f>'FR1'!C77</f>
        <v xml:space="preserve">Choeurn Triya </v>
      </c>
      <c r="D74" s="39">
        <f>'FR1'!N77</f>
        <v>37403</v>
      </c>
      <c r="E74" s="40" t="str">
        <f>'FR1'!D77</f>
        <v>Female</v>
      </c>
      <c r="F74" s="40"/>
      <c r="G74" s="40" t="s">
        <v>27</v>
      </c>
      <c r="H74" s="40" t="str">
        <f>'FR1'!G77</f>
        <v>Grade Auto</v>
      </c>
      <c r="I74" s="41" t="str">
        <f>'FR1'!H77</f>
        <v>0962011756</v>
      </c>
      <c r="J74" s="42" t="str">
        <f>'FR1'!I77</f>
        <v>Royal University of Phnom Penh</v>
      </c>
      <c r="K74" s="42" t="str">
        <f>'FR1'!J77</f>
        <v>Third Year</v>
      </c>
      <c r="L74" s="42" t="str">
        <f>'FR1'!K77</f>
        <v>More than 1 year</v>
      </c>
      <c r="M74" s="42" t="str">
        <f>'FR1'!L77</f>
        <v>Weekday - Afternoon ( 1:30 PM - 5:30 PM )</v>
      </c>
      <c r="N74" s="48">
        <f>'FR1'!M205</f>
        <v>0</v>
      </c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</row>
    <row r="75" spans="1:27" ht="13.2">
      <c r="A75" s="36">
        <f>'FR1'!A78</f>
        <v>45299.824498125003</v>
      </c>
      <c r="B75" s="47" t="str">
        <f>'FR1'!B78</f>
        <v>ហុង ស្រី​នាង</v>
      </c>
      <c r="C75" s="38" t="str">
        <f>'FR1'!C78</f>
        <v>Hong Sreyneang</v>
      </c>
      <c r="D75" s="39">
        <f>'FR1'!N78</f>
        <v>37923</v>
      </c>
      <c r="E75" s="40" t="str">
        <f>'FR1'!D78</f>
        <v>Female</v>
      </c>
      <c r="F75" s="40"/>
      <c r="G75" s="40" t="s">
        <v>27</v>
      </c>
      <c r="H75" s="40" t="str">
        <f>'FR1'!G78</f>
        <v>Grade B</v>
      </c>
      <c r="I75" s="41" t="str">
        <f>'FR1'!H78</f>
        <v>093 520 619</v>
      </c>
      <c r="J75" s="42" t="str">
        <f>'FR1'!I78</f>
        <v>Royal University of Phnom Penh</v>
      </c>
      <c r="K75" s="42" t="str">
        <f>'FR1'!J78</f>
        <v>Third Year</v>
      </c>
      <c r="L75" s="42" t="str">
        <f>'FR1'!K78</f>
        <v>More than 1 year</v>
      </c>
      <c r="M75" s="42" t="str">
        <f>'FR1'!L78</f>
        <v>Weekday - Morning ( 8:00 AM - 12:00 PM )</v>
      </c>
      <c r="N75" s="48">
        <f>'FR1'!M206</f>
        <v>0</v>
      </c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</row>
    <row r="76" spans="1:27" ht="13.2">
      <c r="A76" s="36">
        <f>'FR1'!A79</f>
        <v>45299.843900659718</v>
      </c>
      <c r="B76" s="47" t="str">
        <f>'FR1'!B79</f>
        <v>ណុប តុលា</v>
      </c>
      <c r="C76" s="38" t="str">
        <f>'FR1'!C79</f>
        <v>Nob Tola</v>
      </c>
      <c r="D76" s="39">
        <f>'FR1'!N79</f>
        <v>37716</v>
      </c>
      <c r="E76" s="40" t="str">
        <f>'FR1'!D79</f>
        <v>Male</v>
      </c>
      <c r="F76" s="40"/>
      <c r="G76" s="40" t="s">
        <v>27</v>
      </c>
      <c r="H76" s="40" t="str">
        <f>'FR1'!G79</f>
        <v>Grade C</v>
      </c>
      <c r="I76" s="41" t="str">
        <f>'FR1'!H79</f>
        <v>0964612616</v>
      </c>
      <c r="J76" s="42" t="str">
        <f>'FR1'!I79</f>
        <v>Aceleda Institute of Business</v>
      </c>
      <c r="K76" s="42" t="str">
        <f>'FR1'!J79</f>
        <v>Second Year</v>
      </c>
      <c r="L76" s="42" t="str">
        <f>'FR1'!K79</f>
        <v>Less than 6 months</v>
      </c>
      <c r="M76" s="42" t="str">
        <f>'FR1'!L79</f>
        <v>Weekday - Morning ( 8:00 AM - 12:00 PM )</v>
      </c>
      <c r="N76" s="48">
        <f>'FR1'!M207</f>
        <v>0</v>
      </c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</row>
    <row r="77" spans="1:27" ht="13.2">
      <c r="A77" s="36">
        <f>'FR1'!A80</f>
        <v>45300.443754340275</v>
      </c>
      <c r="B77" s="47" t="str">
        <f>'FR1'!B80</f>
        <v>ភាព អភិរក្ស</v>
      </c>
      <c r="C77" s="38" t="str">
        <f>'FR1'!C80</f>
        <v>Pheap Apireak</v>
      </c>
      <c r="D77" s="39">
        <f>'FR1'!N80</f>
        <v>37716</v>
      </c>
      <c r="E77" s="40" t="str">
        <f>'FR1'!D80</f>
        <v>Male</v>
      </c>
      <c r="F77" s="40"/>
      <c r="G77" s="40" t="s">
        <v>27</v>
      </c>
      <c r="H77" s="40" t="str">
        <f>'FR1'!G80</f>
        <v>Grade D</v>
      </c>
      <c r="I77" s="41" t="str">
        <f>'FR1'!H80</f>
        <v>069859556</v>
      </c>
      <c r="J77" s="42" t="str">
        <f>'FR1'!I80</f>
        <v>Setec Institute</v>
      </c>
      <c r="K77" s="42" t="str">
        <f>'FR1'!J80</f>
        <v>Second Year</v>
      </c>
      <c r="L77" s="42" t="str">
        <f>'FR1'!K80</f>
        <v>More than 1 year</v>
      </c>
      <c r="M77" s="42" t="str">
        <f>'FR1'!L80</f>
        <v>Weekday - Morning ( 8:00 AM - 12:00 PM )</v>
      </c>
      <c r="N77" s="48">
        <f>'FR1'!M208</f>
        <v>0</v>
      </c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</row>
    <row r="78" spans="1:27" ht="13.2">
      <c r="A78" s="36">
        <f>'FR1'!A81</f>
        <v>45300.586199212965</v>
      </c>
      <c r="B78" s="47" t="str">
        <f>'FR1'!B81</f>
        <v>បួរ សួស្ដី</v>
      </c>
      <c r="C78" s="38" t="str">
        <f>'FR1'!C81</f>
        <v>BOUR SUORCDEY</v>
      </c>
      <c r="D78" s="39">
        <f>'FR1'!N81</f>
        <v>37386</v>
      </c>
      <c r="E78" s="40" t="str">
        <f>'FR1'!D81</f>
        <v>Male</v>
      </c>
      <c r="F78" s="40"/>
      <c r="G78" s="40" t="s">
        <v>27</v>
      </c>
      <c r="H78" s="40" t="str">
        <f>'FR1'!G81</f>
        <v>Grade Auto</v>
      </c>
      <c r="I78" s="41" t="str">
        <f>'FR1'!H81</f>
        <v>0963769248</v>
      </c>
      <c r="J78" s="42" t="str">
        <f>'FR1'!I81</f>
        <v>Royal University of Phnom Penh</v>
      </c>
      <c r="K78" s="42" t="str">
        <f>'FR1'!J81</f>
        <v>Fourth Year</v>
      </c>
      <c r="L78" s="42" t="str">
        <f>'FR1'!K81</f>
        <v>More than 1 year</v>
      </c>
      <c r="M78" s="42" t="str">
        <f>'FR1'!L81</f>
        <v>Weekday - Afternoon ( 1:30 PM - 5:30 PM )</v>
      </c>
      <c r="N78" s="48">
        <f>'FR1'!M209</f>
        <v>0</v>
      </c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</row>
    <row r="79" spans="1:27" ht="13.2">
      <c r="A79" s="36">
        <f>'FR1'!A82</f>
        <v>45301.302734583332</v>
      </c>
      <c r="B79" s="47" t="str">
        <f>'FR1'!B82</f>
        <v>មុំ រដ្ឋា</v>
      </c>
      <c r="C79" s="38" t="str">
        <f>'FR1'!C82</f>
        <v>Mom Rotha</v>
      </c>
      <c r="D79" s="39">
        <f>'FR1'!N82</f>
        <v>38333</v>
      </c>
      <c r="E79" s="40" t="str">
        <f>'FR1'!D82</f>
        <v>Female</v>
      </c>
      <c r="F79" s="40"/>
      <c r="G79" s="40" t="s">
        <v>27</v>
      </c>
      <c r="H79" s="40" t="str">
        <f>'FR1'!G82</f>
        <v>Grade C</v>
      </c>
      <c r="I79" s="41" t="str">
        <f>'FR1'!H82</f>
        <v>0883062075</v>
      </c>
      <c r="J79" s="42" t="str">
        <f>'FR1'!I82</f>
        <v>The University of Cambodia</v>
      </c>
      <c r="K79" s="42" t="str">
        <f>'FR1'!J82</f>
        <v>First Year</v>
      </c>
      <c r="L79" s="42" t="str">
        <f>'FR1'!K82</f>
        <v>Less than 3 months</v>
      </c>
      <c r="M79" s="42" t="str">
        <f>'FR1'!L82</f>
        <v>Weekday - Afternoon ( 1:30 PM - 5:30 PM )</v>
      </c>
      <c r="N79" s="48">
        <f>'FR1'!M210</f>
        <v>0</v>
      </c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</row>
    <row r="80" spans="1:27" ht="13.2">
      <c r="A80" s="36">
        <f>'FR1'!A83</f>
        <v>45301.885731655093</v>
      </c>
      <c r="B80" s="47" t="str">
        <f>'FR1'!B83</f>
        <v>សយ ស្រីតី</v>
      </c>
      <c r="C80" s="38" t="str">
        <f>'FR1'!C83</f>
        <v>SOY STEYTEY</v>
      </c>
      <c r="D80" s="39">
        <f>'FR1'!N83</f>
        <v>38385</v>
      </c>
      <c r="E80" s="40" t="str">
        <f>'FR1'!D83</f>
        <v>Female</v>
      </c>
      <c r="F80" s="40"/>
      <c r="G80" s="40" t="s">
        <v>27</v>
      </c>
      <c r="H80" s="40" t="str">
        <f>'FR1'!G83</f>
        <v>Grade D</v>
      </c>
      <c r="I80" s="41" t="str">
        <f>'FR1'!H83</f>
        <v>0962469346</v>
      </c>
      <c r="J80" s="42" t="str">
        <f>'FR1'!I83</f>
        <v>Royal University of Phnom Penh</v>
      </c>
      <c r="K80" s="42" t="str">
        <f>'FR1'!J83</f>
        <v>Third Year</v>
      </c>
      <c r="L80" s="42" t="str">
        <f>'FR1'!K83</f>
        <v>Less than 6 months</v>
      </c>
      <c r="M80" s="42" t="str">
        <f>'FR1'!L83</f>
        <v>Weekday - Afternoon ( 1:30 PM - 5:30 PM )</v>
      </c>
      <c r="N80" s="48">
        <f>'FR1'!M211</f>
        <v>0</v>
      </c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</row>
    <row r="81" spans="1:27" ht="13.2">
      <c r="A81" s="36">
        <f>'FR1'!A84</f>
        <v>45302.428951261572</v>
      </c>
      <c r="B81" s="47" t="str">
        <f>'FR1'!B84</f>
        <v>ខូ សូដានាថ</v>
      </c>
      <c r="C81" s="38" t="str">
        <f>'FR1'!C84</f>
        <v>Kho Sodaneath</v>
      </c>
      <c r="D81" s="39">
        <f>'FR1'!N84</f>
        <v>37685</v>
      </c>
      <c r="E81" s="40" t="str">
        <f>'FR1'!D84</f>
        <v>Female</v>
      </c>
      <c r="F81" s="40"/>
      <c r="G81" s="40" t="s">
        <v>27</v>
      </c>
      <c r="H81" s="40" t="str">
        <f>'FR1'!G84</f>
        <v>Grade Auto</v>
      </c>
      <c r="I81" s="41" t="str">
        <f>'FR1'!H84</f>
        <v>078658635</v>
      </c>
      <c r="J81" s="42" t="str">
        <f>'FR1'!I84</f>
        <v>Royal University of Phnom Penh</v>
      </c>
      <c r="K81" s="42" t="str">
        <f>'FR1'!J84</f>
        <v>Fourth Year</v>
      </c>
      <c r="L81" s="42" t="str">
        <f>'FR1'!K84</f>
        <v>More than 1 year</v>
      </c>
      <c r="M81" s="42" t="str">
        <f>'FR1'!L84</f>
        <v>Weekday - Morning ( 8:00 AM - 12:00 PM )</v>
      </c>
      <c r="N81" s="48">
        <f>'FR1'!M212</f>
        <v>0</v>
      </c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</row>
    <row r="82" spans="1:27" ht="13.2">
      <c r="A82" s="36">
        <f>'FR1'!A85</f>
        <v>45302.467206064815</v>
      </c>
      <c r="B82" s="47" t="str">
        <f>'FR1'!B85</f>
        <v>មុំ រស្មី</v>
      </c>
      <c r="C82" s="38" t="str">
        <f>'FR1'!C85</f>
        <v xml:space="preserve">Mom Raksmey </v>
      </c>
      <c r="D82" s="39">
        <f>'FR1'!N85</f>
        <v>38317</v>
      </c>
      <c r="E82" s="40" t="str">
        <f>'FR1'!D85</f>
        <v>Female</v>
      </c>
      <c r="F82" s="40"/>
      <c r="G82" s="40" t="s">
        <v>27</v>
      </c>
      <c r="H82" s="40" t="str">
        <f>'FR1'!G85</f>
        <v>Grade C</v>
      </c>
      <c r="I82" s="41" t="str">
        <f>'FR1'!H85</f>
        <v>081438933</v>
      </c>
      <c r="J82" s="42" t="str">
        <f>'FR1'!I85</f>
        <v>The University of Cambodia</v>
      </c>
      <c r="K82" s="42" t="str">
        <f>'FR1'!J85</f>
        <v>First Year</v>
      </c>
      <c r="L82" s="42" t="str">
        <f>'FR1'!K85</f>
        <v>Less than 3 months</v>
      </c>
      <c r="M82" s="42" t="str">
        <f>'FR1'!L85</f>
        <v>Weekday - Afternoon ( 1:30 PM - 5:30 PM )</v>
      </c>
      <c r="N82" s="48">
        <f>'FR1'!M213</f>
        <v>0</v>
      </c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</row>
    <row r="83" spans="1:27" ht="13.2">
      <c r="A83" s="36">
        <f>'FR1'!A86</f>
        <v>45302.631472245368</v>
      </c>
      <c r="B83" s="47" t="str">
        <f>'FR1'!B86</f>
        <v>យុយ​ បញ្ញារាជ្យ</v>
      </c>
      <c r="C83" s="38" t="str">
        <f>'FR1'!C86</f>
        <v>Yuy Panhareach</v>
      </c>
      <c r="D83" s="39">
        <f>'FR1'!N86</f>
        <v>36687</v>
      </c>
      <c r="E83" s="40" t="str">
        <f>'FR1'!D86</f>
        <v>Male</v>
      </c>
      <c r="F83" s="40"/>
      <c r="G83" s="40" t="s">
        <v>27</v>
      </c>
      <c r="H83" s="40" t="str">
        <f>'FR1'!G86</f>
        <v>Grade Auto</v>
      </c>
      <c r="I83" s="41" t="str">
        <f>'FR1'!H86</f>
        <v>011507370</v>
      </c>
      <c r="J83" s="42" t="str">
        <f>'FR1'!I86</f>
        <v>Royal University of Phnom Penh</v>
      </c>
      <c r="K83" s="42" t="str">
        <f>'FR1'!J86</f>
        <v>Fourth Year</v>
      </c>
      <c r="L83" s="42" t="str">
        <f>'FR1'!K86</f>
        <v>More than 1 year</v>
      </c>
      <c r="M83" s="42" t="str">
        <f>'FR1'!L86</f>
        <v>Weekday - Afternoon ( 1:30 PM - 5:30 PM )</v>
      </c>
      <c r="N83" s="48">
        <f>'FR1'!M214</f>
        <v>0</v>
      </c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</row>
    <row r="84" spans="1:27" ht="13.2">
      <c r="A84" s="36">
        <f>'FR1'!A87</f>
        <v>45302.644598020837</v>
      </c>
      <c r="B84" s="47" t="str">
        <f>'FR1'!B87</f>
        <v>ទូច ម៉េងហាក់</v>
      </c>
      <c r="C84" s="38" t="str">
        <f>'FR1'!C87</f>
        <v>TOUCH MENGHAK</v>
      </c>
      <c r="D84" s="39">
        <f>'FR1'!N87</f>
        <v>38478</v>
      </c>
      <c r="E84" s="40" t="str">
        <f>'FR1'!D87</f>
        <v>Male</v>
      </c>
      <c r="F84" s="40"/>
      <c r="G84" s="64" t="s">
        <v>37</v>
      </c>
      <c r="H84" s="40" t="str">
        <f>'FR1'!G87</f>
        <v>Grade C</v>
      </c>
      <c r="I84" s="41" t="str">
        <f>'FR1'!H87</f>
        <v>081894024</v>
      </c>
      <c r="J84" s="42" t="str">
        <f>'FR1'!I87</f>
        <v>Belti International University</v>
      </c>
      <c r="K84" s="42" t="str">
        <f>'FR1'!J87</f>
        <v>First Year</v>
      </c>
      <c r="L84" s="42" t="str">
        <f>'FR1'!K87</f>
        <v>Less than 6 months</v>
      </c>
      <c r="M84" s="42" t="str">
        <f>'FR1'!L87</f>
        <v>Weekday - Afternoon ( 1:30 PM - 5:30 PM )</v>
      </c>
      <c r="N84" s="48">
        <f>'FR1'!M215</f>
        <v>0</v>
      </c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</row>
    <row r="85" spans="1:27" ht="13.2">
      <c r="A85" s="36">
        <f>'FR1'!A88</f>
        <v>45302.763689236112</v>
      </c>
      <c r="B85" s="47" t="str">
        <f>'FR1'!B88</f>
        <v>យុទ្ធគង់សុយ៉ា</v>
      </c>
      <c r="C85" s="38" t="str">
        <f>'FR1'!C88</f>
        <v xml:space="preserve">Youth kongsoya </v>
      </c>
      <c r="D85" s="39">
        <f>'FR1'!N88</f>
        <v>38330</v>
      </c>
      <c r="E85" s="40" t="str">
        <f>'FR1'!D88</f>
        <v>Male</v>
      </c>
      <c r="F85" s="40"/>
      <c r="G85" s="40" t="s">
        <v>27</v>
      </c>
      <c r="H85" s="40" t="str">
        <f>'FR1'!G88</f>
        <v>Grade E</v>
      </c>
      <c r="I85" s="41" t="str">
        <f>'FR1'!H88</f>
        <v>069224384(@YT kongsoya)</v>
      </c>
      <c r="J85" s="42" t="str">
        <f>'FR1'!I88</f>
        <v>The University of Cambodia</v>
      </c>
      <c r="K85" s="42" t="str">
        <f>'FR1'!J88</f>
        <v>Second Year</v>
      </c>
      <c r="L85" s="42" t="str">
        <f>'FR1'!K88</f>
        <v>More than 1 year</v>
      </c>
      <c r="M85" s="42" t="str">
        <f>'FR1'!L88</f>
        <v>Weekday - Morning ( 8:00 AM - 12:00 PM )</v>
      </c>
      <c r="N85" s="48">
        <f>'FR1'!M216</f>
        <v>0</v>
      </c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</row>
    <row r="86" spans="1:27" ht="13.2">
      <c r="A86" s="36">
        <f>'FR1'!A89</f>
        <v>45302.788287106479</v>
      </c>
      <c r="B86" s="47" t="str">
        <f>'FR1'!B89</f>
        <v>អុល​ ដារ៉ា​</v>
      </c>
      <c r="C86" s="38" t="str">
        <f>'FR1'!C89</f>
        <v xml:space="preserve">OL DARA </v>
      </c>
      <c r="D86" s="39">
        <f>'FR1'!N89</f>
        <v>36661</v>
      </c>
      <c r="E86" s="40" t="str">
        <f>'FR1'!D89</f>
        <v>Male</v>
      </c>
      <c r="F86" s="40"/>
      <c r="G86" s="40" t="s">
        <v>27</v>
      </c>
      <c r="H86" s="40" t="str">
        <f>'FR1'!G89</f>
        <v>Grade E</v>
      </c>
      <c r="I86" s="41" t="str">
        <f>'FR1'!H89</f>
        <v>089298488</v>
      </c>
      <c r="J86" s="42" t="str">
        <f>'FR1'!I89</f>
        <v>Setec Institute</v>
      </c>
      <c r="K86" s="42" t="str">
        <f>'FR1'!J89</f>
        <v>Second Year</v>
      </c>
      <c r="L86" s="42" t="str">
        <f>'FR1'!K89</f>
        <v>More than 1 year</v>
      </c>
      <c r="M86" s="42" t="str">
        <f>'FR1'!L89</f>
        <v>Weekday - Afternoon ( 1:30 PM - 5:30 PM )</v>
      </c>
      <c r="N86" s="48">
        <f>'FR1'!M217</f>
        <v>0</v>
      </c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</row>
    <row r="87" spans="1:27" ht="13.2">
      <c r="A87" s="36">
        <f>'FR1'!A90</f>
        <v>45302.87044017361</v>
      </c>
      <c r="B87" s="47" t="str">
        <f>'FR1'!B90</f>
        <v>ម៉ក់ រក្សា</v>
      </c>
      <c r="C87" s="38" t="str">
        <f>'FR1'!C90</f>
        <v>MORK RAKSA</v>
      </c>
      <c r="D87" s="39">
        <f>'FR1'!N90</f>
        <v>38110</v>
      </c>
      <c r="E87" s="40" t="str">
        <f>'FR1'!D90</f>
        <v>Male</v>
      </c>
      <c r="F87" s="40"/>
      <c r="G87" s="40" t="s">
        <v>27</v>
      </c>
      <c r="H87" s="40" t="str">
        <f>'FR1'!G90</f>
        <v>Grade E</v>
      </c>
      <c r="I87" s="41" t="str">
        <f>'FR1'!H90</f>
        <v>061460062</v>
      </c>
      <c r="J87" s="42" t="str">
        <f>'FR1'!I90</f>
        <v>Royal University of Phnom Penh</v>
      </c>
      <c r="K87" s="42" t="str">
        <f>'FR1'!J90</f>
        <v>Third Year</v>
      </c>
      <c r="L87" s="42" t="str">
        <f>'FR1'!K90</f>
        <v>More than 1 year</v>
      </c>
      <c r="M87" s="42" t="str">
        <f>'FR1'!L90</f>
        <v>Weekday - Morning ( 8:00 AM - 12:00 PM )</v>
      </c>
      <c r="N87" s="48">
        <f>'FR1'!M218</f>
        <v>0</v>
      </c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</row>
    <row r="88" spans="1:27" ht="13.2">
      <c r="A88" s="36">
        <f>'FR1'!A91</f>
        <v>45302.892587523151</v>
      </c>
      <c r="B88" s="47" t="str">
        <f>'FR1'!B91</f>
        <v>កែវ រតនា</v>
      </c>
      <c r="C88" s="38" t="str">
        <f>'FR1'!C91</f>
        <v xml:space="preserve">Keo Ratana </v>
      </c>
      <c r="D88" s="39">
        <f>'FR1'!N91</f>
        <v>38455</v>
      </c>
      <c r="E88" s="40" t="str">
        <f>'FR1'!D91</f>
        <v>Female</v>
      </c>
      <c r="F88" s="40"/>
      <c r="G88" s="40" t="s">
        <v>27</v>
      </c>
      <c r="H88" s="40" t="str">
        <f>'FR1'!G91</f>
        <v>Grade C</v>
      </c>
      <c r="I88" s="41" t="str">
        <f>'FR1'!H91</f>
        <v>0714428387</v>
      </c>
      <c r="J88" s="42" t="str">
        <f>'FR1'!I91</f>
        <v>Royal University of Phnom Penh</v>
      </c>
      <c r="K88" s="42" t="str">
        <f>'FR1'!J91</f>
        <v>Third Year</v>
      </c>
      <c r="L88" s="42" t="str">
        <f>'FR1'!K91</f>
        <v>More than 1 year</v>
      </c>
      <c r="M88" s="42" t="str">
        <f>'FR1'!L91</f>
        <v>Weekday - Morning ( 8:00 AM - 12:00 PM )</v>
      </c>
      <c r="N88" s="48">
        <f>'FR1'!M219</f>
        <v>0</v>
      </c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</row>
    <row r="89" spans="1:27" ht="13.2">
      <c r="A89" s="36">
        <f>'FR1'!A92</f>
        <v>45303.340228402776</v>
      </c>
      <c r="B89" s="47" t="str">
        <f>'FR1'!B92</f>
        <v>ឡេង សុភត្រា</v>
      </c>
      <c r="C89" s="38" t="str">
        <f>'FR1'!C92</f>
        <v>Leng Sopheaktra</v>
      </c>
      <c r="D89" s="39">
        <f>'FR1'!N92</f>
        <v>38014</v>
      </c>
      <c r="E89" s="40" t="str">
        <f>'FR1'!D92</f>
        <v>Male</v>
      </c>
      <c r="F89" s="40"/>
      <c r="G89" s="40" t="s">
        <v>27</v>
      </c>
      <c r="H89" s="40" t="str">
        <f>'FR1'!G92</f>
        <v>Grade Auto</v>
      </c>
      <c r="I89" s="41" t="str">
        <f>'FR1'!H92</f>
        <v>0969003479</v>
      </c>
      <c r="J89" s="42" t="str">
        <f>'FR1'!I92</f>
        <v>Royal University of Phnom Penh</v>
      </c>
      <c r="K89" s="42" t="str">
        <f>'FR1'!J92</f>
        <v>Fourth Year</v>
      </c>
      <c r="L89" s="42" t="str">
        <f>'FR1'!K92</f>
        <v>More than 1 year</v>
      </c>
      <c r="M89" s="42" t="str">
        <f>'FR1'!L92</f>
        <v>Weekday - Afternoon ( 1:30 PM - 5:30 PM )</v>
      </c>
      <c r="N89" s="48">
        <f>'FR1'!M220</f>
        <v>0</v>
      </c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</row>
    <row r="90" spans="1:27" ht="13.2">
      <c r="A90" s="36">
        <f>'FR1'!A93</f>
        <v>45303.39374579861</v>
      </c>
      <c r="B90" s="47" t="str">
        <f>'FR1'!B93</f>
        <v>ជឹម សៃណា</v>
      </c>
      <c r="C90" s="38" t="str">
        <f>'FR1'!C93</f>
        <v>Chim Saina</v>
      </c>
      <c r="D90" s="39">
        <f>'FR1'!N93</f>
        <v>37824</v>
      </c>
      <c r="E90" s="40" t="str">
        <f>'FR1'!D93</f>
        <v>Female</v>
      </c>
      <c r="F90" s="40"/>
      <c r="G90" s="40" t="s">
        <v>27</v>
      </c>
      <c r="H90" s="40" t="str">
        <f>'FR1'!G93</f>
        <v>Grade E</v>
      </c>
      <c r="I90" s="41" t="str">
        <f>'FR1'!H93</f>
        <v>0967024271</v>
      </c>
      <c r="J90" s="42" t="str">
        <f>'FR1'!I93</f>
        <v>Asia Euro University</v>
      </c>
      <c r="K90" s="42" t="str">
        <f>'FR1'!J93</f>
        <v>Third Year</v>
      </c>
      <c r="L90" s="42" t="str">
        <f>'FR1'!K93</f>
        <v>Less than 6 months</v>
      </c>
      <c r="M90" s="42" t="str">
        <f>'FR1'!L93</f>
        <v>Weekday - Afternoon ( 1:30 PM - 5:30 PM )</v>
      </c>
      <c r="N90" s="48">
        <f>'FR1'!M221</f>
        <v>0</v>
      </c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</row>
    <row r="91" spans="1:27" ht="13.2">
      <c r="A91" s="36">
        <f>'FR1'!A94</f>
        <v>45303.466490312501</v>
      </c>
      <c r="B91" s="47" t="str">
        <f>'FR1'!B94</f>
        <v>មឺន​ សុម៉លី</v>
      </c>
      <c r="C91" s="38" t="str">
        <f>'FR1'!C94</f>
        <v>Meun Somaly</v>
      </c>
      <c r="D91" s="39">
        <f>'FR1'!N94</f>
        <v>37701</v>
      </c>
      <c r="E91" s="40" t="str">
        <f>'FR1'!D94</f>
        <v>Female</v>
      </c>
      <c r="F91" s="40"/>
      <c r="G91" s="40" t="s">
        <v>27</v>
      </c>
      <c r="H91" s="40" t="str">
        <f>'FR1'!G94</f>
        <v>Grade D</v>
      </c>
      <c r="I91" s="41" t="str">
        <f>'FR1'!H94</f>
        <v>010807382</v>
      </c>
      <c r="J91" s="42" t="str">
        <f>'FR1'!I94</f>
        <v>Royal University of Phnom Penh</v>
      </c>
      <c r="K91" s="42" t="str">
        <f>'FR1'!J94</f>
        <v>Third Year</v>
      </c>
      <c r="L91" s="42" t="str">
        <f>'FR1'!K94</f>
        <v>More than 1 year</v>
      </c>
      <c r="M91" s="42" t="str">
        <f>'FR1'!L94</f>
        <v>Weekday - Afternoon ( 1:30 PM - 5:30 PM )</v>
      </c>
      <c r="N91" s="48">
        <f>'FR1'!M222</f>
        <v>0</v>
      </c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</row>
    <row r="92" spans="1:27" ht="13.2">
      <c r="A92" s="36">
        <f>'FR1'!A95</f>
        <v>45303.502776666668</v>
      </c>
      <c r="B92" s="47" t="str">
        <f>'FR1'!B95</f>
        <v>ប៉ុន​ ច័ន្ទណារិទ្ធិ</v>
      </c>
      <c r="C92" s="38" t="str">
        <f>'FR1'!C95</f>
        <v>PON CHANNARITH</v>
      </c>
      <c r="D92" s="39">
        <f>'FR1'!N95</f>
        <v>38159</v>
      </c>
      <c r="E92" s="40" t="str">
        <f>'FR1'!D95</f>
        <v>Male</v>
      </c>
      <c r="F92" s="40"/>
      <c r="G92" s="40" t="s">
        <v>27</v>
      </c>
      <c r="H92" s="40" t="str">
        <f>'FR1'!G95</f>
        <v>Grade C</v>
      </c>
      <c r="I92" s="41" t="str">
        <f>'FR1'!H95</f>
        <v>098232478</v>
      </c>
      <c r="J92" s="42" t="str">
        <f>'FR1'!I95</f>
        <v>Royal University of Phnom Penh</v>
      </c>
      <c r="K92" s="42" t="str">
        <f>'FR1'!J95</f>
        <v>Second Year</v>
      </c>
      <c r="L92" s="42" t="str">
        <f>'FR1'!K95</f>
        <v>Less than 12 months</v>
      </c>
      <c r="M92" s="42" t="str">
        <f>'FR1'!L95</f>
        <v>Weekday - Morning ( 8:00 AM - 12:00 PM )</v>
      </c>
      <c r="N92" s="48">
        <f>'FR1'!M223</f>
        <v>0</v>
      </c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</row>
    <row r="93" spans="1:27" ht="13.2">
      <c r="A93" s="36">
        <f>'FR1'!A96</f>
        <v>45304.71483305555</v>
      </c>
      <c r="B93" s="47" t="str">
        <f>'FR1'!B96</f>
        <v>ហ៊ន់ កញ្ញា</v>
      </c>
      <c r="C93" s="38" t="str">
        <f>'FR1'!C96</f>
        <v>Huon Kanha</v>
      </c>
      <c r="D93" s="39">
        <f>'FR1'!N96</f>
        <v>37261</v>
      </c>
      <c r="E93" s="40" t="str">
        <f>'FR1'!D96</f>
        <v>Female</v>
      </c>
      <c r="F93" s="40"/>
      <c r="G93" s="40" t="s">
        <v>27</v>
      </c>
      <c r="H93" s="40" t="str">
        <f>'FR1'!G96</f>
        <v>Grade E</v>
      </c>
      <c r="I93" s="41" t="str">
        <f>'FR1'!H96</f>
        <v>096 9197 163</v>
      </c>
      <c r="J93" s="42" t="str">
        <f>'FR1'!I96</f>
        <v>Belti International University</v>
      </c>
      <c r="K93" s="42" t="str">
        <f>'FR1'!J96</f>
        <v>Second Year</v>
      </c>
      <c r="L93" s="42" t="str">
        <f>'FR1'!K96</f>
        <v>More than 1 year</v>
      </c>
      <c r="M93" s="42" t="str">
        <f>'FR1'!L96</f>
        <v>Weekday - Morning ( 8:00 AM - 12:00 PM )</v>
      </c>
      <c r="N93" s="48">
        <f>'FR1'!M224</f>
        <v>0</v>
      </c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</row>
    <row r="94" spans="1:27" ht="13.2">
      <c r="A94" s="36">
        <f>'FR1'!A97</f>
        <v>45304.945196516201</v>
      </c>
      <c r="B94" s="47" t="str">
        <f>'FR1'!B97</f>
        <v>ស៊ូ ផល្លីន</v>
      </c>
      <c r="C94" s="38" t="str">
        <f>'FR1'!C97</f>
        <v>Sou Phallin</v>
      </c>
      <c r="D94" s="39">
        <f>'FR1'!N97</f>
        <v>37359</v>
      </c>
      <c r="E94" s="40" t="str">
        <f>'FR1'!D97</f>
        <v>Female</v>
      </c>
      <c r="F94" s="40"/>
      <c r="G94" s="40" t="s">
        <v>27</v>
      </c>
      <c r="H94" s="40" t="str">
        <f>'FR1'!G97</f>
        <v>Grade Auto</v>
      </c>
      <c r="I94" s="41" t="str">
        <f>'FR1'!H97</f>
        <v>0964388836</v>
      </c>
      <c r="J94" s="42" t="str">
        <f>'FR1'!I97</f>
        <v>Setec Institute</v>
      </c>
      <c r="K94" s="42" t="str">
        <f>'FR1'!J97</f>
        <v>Third Year</v>
      </c>
      <c r="L94" s="42" t="str">
        <f>'FR1'!K97</f>
        <v>Less than 3 months</v>
      </c>
      <c r="M94" s="42" t="str">
        <f>'FR1'!L97</f>
        <v>Weekday - Morning ( 8:00 AM - 12:00 PM )</v>
      </c>
      <c r="N94" s="48">
        <f>'FR1'!M225</f>
        <v>0</v>
      </c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</row>
    <row r="95" spans="1:27" ht="13.2">
      <c r="A95" s="36">
        <f>'FR1'!A99</f>
        <v>45306.027246875004</v>
      </c>
      <c r="B95" s="47" t="str">
        <f>'FR1'!B99</f>
        <v>អ៊ែល ណាហ្វី</v>
      </c>
      <c r="C95" s="38" t="str">
        <f>'FR1'!C99</f>
        <v>EL NAFI</v>
      </c>
      <c r="D95" s="39">
        <f>'FR1'!N99</f>
        <v>37546</v>
      </c>
      <c r="E95" s="40" t="str">
        <f>'FR1'!D99</f>
        <v>Male</v>
      </c>
      <c r="F95" s="40"/>
      <c r="G95" s="64" t="s">
        <v>37</v>
      </c>
      <c r="H95" s="40" t="str">
        <f>'FR1'!G99</f>
        <v>F</v>
      </c>
      <c r="I95" s="53" t="str">
        <f>'FR1'!H99</f>
        <v>081502365</v>
      </c>
      <c r="J95" s="42" t="str">
        <f>'FR1'!I99</f>
        <v>Phnom Penh International University</v>
      </c>
      <c r="K95" s="42" t="str">
        <f>'FR1'!J99</f>
        <v>Second Year</v>
      </c>
      <c r="L95" s="42" t="str">
        <f>'FR1'!K99</f>
        <v>Less than 12 months</v>
      </c>
      <c r="M95" s="42" t="str">
        <f>'FR1'!L99</f>
        <v>Weekday - Afternoon ( 1:30 PM - 5:30 PM )</v>
      </c>
      <c r="N95" s="48">
        <f>'FR1'!M227</f>
        <v>0</v>
      </c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</row>
    <row r="96" spans="1:27" ht="13.2">
      <c r="A96" s="36">
        <f>'FR1'!A102</f>
        <v>45306.677605567129</v>
      </c>
      <c r="B96" s="47" t="str">
        <f>'FR1'!B102</f>
        <v>លឿង លីណា</v>
      </c>
      <c r="C96" s="38" t="str">
        <f>'FR1'!C102</f>
        <v>លឿង លីណា</v>
      </c>
      <c r="D96" s="39">
        <f>'FR1'!N102</f>
        <v>38053</v>
      </c>
      <c r="E96" s="40" t="str">
        <f>'FR1'!D102</f>
        <v>Male</v>
      </c>
      <c r="F96" s="40"/>
      <c r="G96" s="40" t="s">
        <v>27</v>
      </c>
      <c r="H96" s="40" t="str">
        <f>'FR1'!G102</f>
        <v>Grade E</v>
      </c>
      <c r="I96" s="41" t="str">
        <f>'FR1'!H102</f>
        <v>0964538628</v>
      </c>
      <c r="J96" s="42" t="str">
        <f>'FR1'!I102</f>
        <v>Royal University of Phnom Penh</v>
      </c>
      <c r="K96" s="42" t="str">
        <f>'FR1'!J102</f>
        <v>Third Year</v>
      </c>
      <c r="L96" s="42" t="str">
        <f>'FR1'!K102</f>
        <v xml:space="preserve">1 months </v>
      </c>
      <c r="M96" s="42" t="str">
        <f>'FR1'!L102</f>
        <v>Weekday - Morning ( 8:00 AM - 12:00 PM )</v>
      </c>
      <c r="N96" s="48">
        <f>'FR1'!M230</f>
        <v>0</v>
      </c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</row>
    <row r="97" spans="1:27" ht="13.2">
      <c r="A97" s="36">
        <f>'FR1'!A103</f>
        <v>45306.757957499998</v>
      </c>
      <c r="B97" s="47" t="str">
        <f>'FR1'!B103</f>
        <v>ឈុន បញ្ញា</v>
      </c>
      <c r="C97" s="38" t="str">
        <f>'FR1'!C103</f>
        <v>Chhun Panha</v>
      </c>
      <c r="D97" s="39">
        <f>'FR1'!N103</f>
        <v>38371</v>
      </c>
      <c r="E97" s="40" t="str">
        <f>'FR1'!D103</f>
        <v>Male</v>
      </c>
      <c r="F97" s="40"/>
      <c r="G97" s="64" t="s">
        <v>37</v>
      </c>
      <c r="H97" s="40" t="str">
        <f>'FR1'!G103</f>
        <v>Grade D</v>
      </c>
      <c r="I97" s="41" t="str">
        <f>'FR1'!H103</f>
        <v>0717430515</v>
      </c>
      <c r="J97" s="42" t="str">
        <f>'FR1'!I103</f>
        <v>Norton University</v>
      </c>
      <c r="K97" s="42" t="str">
        <f>'FR1'!J103</f>
        <v>Second Year</v>
      </c>
      <c r="L97" s="42" t="str">
        <f>'FR1'!K103</f>
        <v>Less than 6 months</v>
      </c>
      <c r="M97" s="42" t="str">
        <f>'FR1'!L103</f>
        <v>Weekday - Afternoon ( 1:30 PM - 5:30 PM )</v>
      </c>
      <c r="N97" s="48">
        <f>'FR1'!M231</f>
        <v>0</v>
      </c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</row>
    <row r="98" spans="1:27" ht="13.2">
      <c r="A98" s="36">
        <f>'FR1'!A104</f>
        <v>45306.9468809838</v>
      </c>
      <c r="B98" s="47" t="str">
        <f>'FR1'!B104</f>
        <v>ធិន ស៊ីវធាន</v>
      </c>
      <c r="C98" s="38" t="str">
        <f>'FR1'!C104</f>
        <v>THEN SIVTHEAN</v>
      </c>
      <c r="D98" s="39">
        <f>'FR1'!N104</f>
        <v>38287</v>
      </c>
      <c r="E98" s="40" t="str">
        <f>'FR1'!D104</f>
        <v>Female</v>
      </c>
      <c r="F98" s="40"/>
      <c r="G98" s="54" t="s">
        <v>39</v>
      </c>
      <c r="H98" s="40" t="str">
        <f>'FR1'!G104</f>
        <v>Grade B</v>
      </c>
      <c r="I98" s="41" t="str">
        <f>'FR1'!H104</f>
        <v>017266864(@SivtheanV)</v>
      </c>
      <c r="J98" s="42" t="str">
        <f>'FR1'!I104</f>
        <v>Royal University of Phnom Penh</v>
      </c>
      <c r="K98" s="42" t="str">
        <f>'FR1'!J104</f>
        <v>Second Year</v>
      </c>
      <c r="L98" s="42" t="str">
        <f>'FR1'!K104</f>
        <v>More than 1 year</v>
      </c>
      <c r="M98" s="42" t="str">
        <f>'FR1'!L104</f>
        <v>Weekday - Morning ( 8:00 AM - 12:00 PM )</v>
      </c>
      <c r="N98" s="48">
        <f>'FR1'!M232</f>
        <v>0</v>
      </c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</row>
    <row r="99" spans="1:27" ht="13.2">
      <c r="A99" s="36">
        <f>'FR1'!A106</f>
        <v>45308.179584502315</v>
      </c>
      <c r="B99" s="47" t="str">
        <f>'FR1'!B106</f>
        <v>សៀន ស៊ុនលី</v>
      </c>
      <c r="C99" s="38" t="str">
        <f>'FR1'!C106</f>
        <v>Sean sunly</v>
      </c>
      <c r="D99" s="39">
        <f>'FR1'!N106</f>
        <v>37836</v>
      </c>
      <c r="E99" s="40" t="str">
        <f>'FR1'!D106</f>
        <v>Male</v>
      </c>
      <c r="F99" s="40"/>
      <c r="G99" s="40" t="s">
        <v>27</v>
      </c>
      <c r="H99" s="40" t="str">
        <f>'FR1'!G106</f>
        <v>Grade D</v>
      </c>
      <c r="I99" s="41" t="str">
        <f>'FR1'!H106</f>
        <v>0967621922</v>
      </c>
      <c r="J99" s="42" t="str">
        <f>'FR1'!I106</f>
        <v>Royal University of Phnom Penh</v>
      </c>
      <c r="K99" s="42" t="str">
        <f>'FR1'!J106</f>
        <v>Third Year</v>
      </c>
      <c r="L99" s="42" t="str">
        <f>'FR1'!K106</f>
        <v>Less than 6 months</v>
      </c>
      <c r="M99" s="42" t="str">
        <f>'FR1'!L106</f>
        <v>Weekday - Morning ( 8:00 AM - 12:00 PM )</v>
      </c>
      <c r="N99" s="48">
        <f>'FR1'!M234</f>
        <v>0</v>
      </c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</row>
    <row r="100" spans="1:27" ht="13.2">
      <c r="A100" s="36">
        <f>'FR1'!A107</f>
        <v>45308.407451041669</v>
      </c>
      <c r="B100" s="47" t="str">
        <f>'FR1'!B107</f>
        <v>ជុំ វេហា</v>
      </c>
      <c r="C100" s="38" t="str">
        <f>'FR1'!C107</f>
        <v>Chum Veha</v>
      </c>
      <c r="D100" s="39">
        <f>'FR1'!N107</f>
        <v>36833</v>
      </c>
      <c r="E100" s="40" t="str">
        <f>'FR1'!D107</f>
        <v>Male</v>
      </c>
      <c r="F100" s="40"/>
      <c r="G100" s="40" t="s">
        <v>27</v>
      </c>
      <c r="H100" s="40" t="str">
        <f>'FR1'!G107</f>
        <v>Grade E</v>
      </c>
      <c r="I100" s="41" t="str">
        <f>'FR1'!H107</f>
        <v>0969752426</v>
      </c>
      <c r="J100" s="42" t="str">
        <f>'FR1'!I107</f>
        <v>Build Bright University</v>
      </c>
      <c r="K100" s="42" t="str">
        <f>'FR1'!J107</f>
        <v>Third Year</v>
      </c>
      <c r="L100" s="42" t="str">
        <f>'FR1'!K107</f>
        <v>Less than 6 months</v>
      </c>
      <c r="M100" s="42" t="str">
        <f>'FR1'!L107</f>
        <v>Weekday - Morning ( 8:00 AM - 12:00 PM )</v>
      </c>
      <c r="N100" s="48">
        <f>'FR1'!M235</f>
        <v>0</v>
      </c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</row>
    <row r="101" spans="1:27" ht="13.2">
      <c r="A101" s="36">
        <f>'FR1'!A108</f>
        <v>45308.746670868059</v>
      </c>
      <c r="B101" s="47" t="str">
        <f>'FR1'!B108</f>
        <v>សៀម រ៉ា​</v>
      </c>
      <c r="C101" s="38" t="str">
        <f>'FR1'!C108</f>
        <v>Sim Ra</v>
      </c>
      <c r="D101" s="39">
        <f>'FR1'!N108</f>
        <v>37904</v>
      </c>
      <c r="E101" s="40" t="str">
        <f>'FR1'!D108</f>
        <v>Male</v>
      </c>
      <c r="F101" s="40"/>
      <c r="G101" s="54" t="s">
        <v>42</v>
      </c>
      <c r="H101" s="40" t="str">
        <f>'FR1'!G108</f>
        <v>F</v>
      </c>
      <c r="I101" s="41">
        <f>'FR1'!H108</f>
        <v>965574409</v>
      </c>
      <c r="J101" s="42" t="str">
        <f>'FR1'!I108</f>
        <v>Build Bright University</v>
      </c>
      <c r="K101" s="42">
        <f>'FR1'!J108</f>
        <v>3</v>
      </c>
      <c r="L101" s="42" t="str">
        <f>'FR1'!K108</f>
        <v>Less than 6 months</v>
      </c>
      <c r="M101" s="42" t="str">
        <f>'FR1'!L108</f>
        <v>Weekday - Morning ( 8:00 AM - 12:00 PM )</v>
      </c>
      <c r="N101" s="48">
        <f>'FR1'!M236</f>
        <v>0</v>
      </c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</row>
    <row r="102" spans="1:27" ht="13.2">
      <c r="A102" s="36">
        <f>'FR1'!A109</f>
        <v>45308.775610613426</v>
      </c>
      <c r="B102" s="47" t="str">
        <f>'FR1'!B109</f>
        <v>រេត សារៈនរិន្ទ</v>
      </c>
      <c r="C102" s="38" t="str">
        <f>'FR1'!C109</f>
        <v>Reth Saraknorin</v>
      </c>
      <c r="D102" s="39">
        <f>'FR1'!N109</f>
        <v>38118</v>
      </c>
      <c r="E102" s="40" t="str">
        <f>'FR1'!D109</f>
        <v>Male</v>
      </c>
      <c r="F102" s="40"/>
      <c r="G102" s="40" t="s">
        <v>27</v>
      </c>
      <c r="H102" s="40" t="str">
        <f>'FR1'!G109</f>
        <v>Grade C</v>
      </c>
      <c r="I102" s="41" t="str">
        <f>'FR1'!H109</f>
        <v>095778324</v>
      </c>
      <c r="J102" s="42" t="str">
        <f>'FR1'!I109</f>
        <v>National University of Management</v>
      </c>
      <c r="K102" s="42" t="str">
        <f>'FR1'!J109</f>
        <v>Third Year</v>
      </c>
      <c r="L102" s="42" t="str">
        <f>'FR1'!K109</f>
        <v>More than 1 year</v>
      </c>
      <c r="M102" s="42" t="str">
        <f>'FR1'!L109</f>
        <v>Weekday - Afternoon ( 1:30 PM - 5:30 PM )</v>
      </c>
      <c r="N102" s="48">
        <f>'FR1'!M237</f>
        <v>0</v>
      </c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</row>
    <row r="103" spans="1:27" ht="13.2">
      <c r="A103" s="36">
        <f>'FR1'!A110</f>
        <v>45308.873327476853</v>
      </c>
      <c r="B103" s="47" t="str">
        <f>'FR1'!B110</f>
        <v>បឹន ធិ</v>
      </c>
      <c r="C103" s="38" t="str">
        <f>'FR1'!C110</f>
        <v>BOEN THI</v>
      </c>
      <c r="D103" s="39">
        <f>'FR1'!N110</f>
        <v>37263</v>
      </c>
      <c r="E103" s="40" t="str">
        <f>'FR1'!D110</f>
        <v>Female</v>
      </c>
      <c r="F103" s="40"/>
      <c r="G103" s="40" t="s">
        <v>27</v>
      </c>
      <c r="H103" s="40" t="str">
        <f>'FR1'!G110</f>
        <v>Grade Auto</v>
      </c>
      <c r="I103" s="41" t="str">
        <f>'FR1'!H110</f>
        <v>086797291</v>
      </c>
      <c r="J103" s="42" t="str">
        <f>'FR1'!I110</f>
        <v>Royal University of Phnom Penh</v>
      </c>
      <c r="K103" s="42" t="str">
        <f>'FR1'!J110</f>
        <v>Fourth Year</v>
      </c>
      <c r="L103" s="42" t="str">
        <f>'FR1'!K110</f>
        <v>More than 1 year</v>
      </c>
      <c r="M103" s="42" t="str">
        <f>'FR1'!L110</f>
        <v>Weekday - Morning ( 8:00 AM - 12:00 PM )</v>
      </c>
      <c r="N103" s="48">
        <f>'FR1'!M238</f>
        <v>0</v>
      </c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</row>
    <row r="104" spans="1:27" ht="13.2">
      <c r="A104" s="36">
        <f>'FR1'!A111</f>
        <v>45308.884616006944</v>
      </c>
      <c r="B104" s="47" t="str">
        <f>'FR1'!B111</f>
        <v>អ៊ាង វីន</v>
      </c>
      <c r="C104" s="38" t="str">
        <f>'FR1'!C111</f>
        <v>EANG VIN</v>
      </c>
      <c r="D104" s="39">
        <f>'FR1'!N111</f>
        <v>36590</v>
      </c>
      <c r="E104" s="40" t="str">
        <f>'FR1'!D111</f>
        <v>Male</v>
      </c>
      <c r="F104" s="40"/>
      <c r="G104" s="68" t="s">
        <v>44</v>
      </c>
      <c r="H104" s="40" t="str">
        <f>'FR1'!G111</f>
        <v>Grade F</v>
      </c>
      <c r="I104" s="41" t="str">
        <f>'FR1'!H111</f>
        <v>087370600</v>
      </c>
      <c r="J104" s="42" t="str">
        <f>'FR1'!I111</f>
        <v>brachñāsāstra technology institute, kampong speu</v>
      </c>
      <c r="K104" s="42" t="str">
        <f>'FR1'!J111</f>
        <v>Graduated</v>
      </c>
      <c r="L104" s="42" t="str">
        <f>'FR1'!K111</f>
        <v>More than 1 year</v>
      </c>
      <c r="M104" s="42" t="str">
        <f>'FR1'!L111</f>
        <v>Weekday - Morning ( 8:00 AM - 12:00 PM )</v>
      </c>
      <c r="N104" s="48">
        <f>'FR1'!M239</f>
        <v>0</v>
      </c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</row>
    <row r="105" spans="1:27" ht="13.2">
      <c r="A105" s="36">
        <f>'FR1'!A113</f>
        <v>45308.956164571762</v>
      </c>
      <c r="B105" s="47" t="str">
        <f>'FR1'!B113</f>
        <v>គន្ធ ធារី</v>
      </c>
      <c r="C105" s="38" t="str">
        <f>'FR1'!C113</f>
        <v xml:space="preserve">kon theary </v>
      </c>
      <c r="D105" s="39">
        <f>'FR1'!N113</f>
        <v>37965</v>
      </c>
      <c r="E105" s="40" t="str">
        <f>'FR1'!D113</f>
        <v>Male</v>
      </c>
      <c r="F105" s="40"/>
      <c r="G105" s="40" t="s">
        <v>27</v>
      </c>
      <c r="H105" s="40" t="str">
        <f>'FR1'!G113</f>
        <v>Grade D</v>
      </c>
      <c r="I105" s="41" t="str">
        <f>'FR1'!H113</f>
        <v>0973850511</v>
      </c>
      <c r="J105" s="42" t="str">
        <f>'FR1'!I113</f>
        <v>Asia Euro University</v>
      </c>
      <c r="K105" s="42" t="str">
        <f>'FR1'!J113</f>
        <v>Second Year</v>
      </c>
      <c r="L105" s="42" t="str">
        <f>'FR1'!K113</f>
        <v>More than 1 year</v>
      </c>
      <c r="M105" s="42" t="str">
        <f>'FR1'!L113</f>
        <v>Weekday - Afternoon ( 1:30 PM - 5:30 PM )</v>
      </c>
      <c r="N105" s="48">
        <f>'FR1'!M241</f>
        <v>0</v>
      </c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</row>
    <row r="106" spans="1:27" ht="13.2">
      <c r="A106" s="36">
        <f>'FR1'!A114</f>
        <v>45308.973820173611</v>
      </c>
      <c r="B106" s="47" t="str">
        <f>'FR1'!B114</f>
        <v>ឃួន​ ឈឿន</v>
      </c>
      <c r="C106" s="38" t="str">
        <f>'FR1'!C114</f>
        <v>Khuon Chhoeurn</v>
      </c>
      <c r="D106" s="39">
        <f>'FR1'!N114</f>
        <v>38007</v>
      </c>
      <c r="E106" s="40" t="str">
        <f>'FR1'!D114</f>
        <v>Male</v>
      </c>
      <c r="F106" s="40"/>
      <c r="G106" s="40" t="s">
        <v>27</v>
      </c>
      <c r="H106" s="40" t="str">
        <f>'FR1'!G114</f>
        <v>Grade D</v>
      </c>
      <c r="I106" s="41" t="str">
        <f>'FR1'!H114</f>
        <v>0964685506</v>
      </c>
      <c r="J106" s="42" t="str">
        <f>'FR1'!I114</f>
        <v>National University of Management</v>
      </c>
      <c r="K106" s="42" t="str">
        <f>'FR1'!J114</f>
        <v>Third Year</v>
      </c>
      <c r="L106" s="42" t="str">
        <f>'FR1'!K114</f>
        <v>Less than 6 months</v>
      </c>
      <c r="M106" s="42" t="str">
        <f>'FR1'!L114</f>
        <v>Weekday - Afternoon ( 1:30 PM - 5:30 PM )</v>
      </c>
      <c r="N106" s="48">
        <f>'FR1'!M242</f>
        <v>0</v>
      </c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</row>
    <row r="107" spans="1:27" ht="13.2">
      <c r="A107" s="36">
        <f>'FR1'!A115</f>
        <v>45308.982962534719</v>
      </c>
      <c r="B107" s="47" t="str">
        <f>'FR1'!B115</f>
        <v>ឡោន យូហាន</v>
      </c>
      <c r="C107" s="38" t="str">
        <f>'FR1'!C115</f>
        <v xml:space="preserve">Lorn yuhan </v>
      </c>
      <c r="D107" s="39">
        <f>'FR1'!N115</f>
        <v>37825</v>
      </c>
      <c r="E107" s="40" t="str">
        <f>'FR1'!D115</f>
        <v>Male</v>
      </c>
      <c r="F107" s="40"/>
      <c r="G107" s="40" t="s">
        <v>27</v>
      </c>
      <c r="H107" s="40" t="str">
        <f>'FR1'!G115</f>
        <v>Grade C</v>
      </c>
      <c r="I107" s="41" t="str">
        <f>'FR1'!H115</f>
        <v>+85587257762</v>
      </c>
      <c r="J107" s="42" t="str">
        <f>'FR1'!I115</f>
        <v>Setec Institute</v>
      </c>
      <c r="K107" s="42" t="str">
        <f>'FR1'!J115</f>
        <v>Second Year</v>
      </c>
      <c r="L107" s="42" t="str">
        <f>'FR1'!K115</f>
        <v>Less than 3 months</v>
      </c>
      <c r="M107" s="42" t="str">
        <f>'FR1'!L115</f>
        <v>Weekday - Morning ( 8:00 AM - 12:00 PM )</v>
      </c>
      <c r="N107" s="48">
        <f>'FR1'!M243</f>
        <v>0</v>
      </c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</row>
    <row r="108" spans="1:27" ht="13.2">
      <c r="A108" s="36">
        <f>'FR1'!A116</f>
        <v>45309.513956770832</v>
      </c>
      <c r="B108" s="47" t="str">
        <f>'FR1'!B116</f>
        <v>ខាន់​ តីមេត្តា</v>
      </c>
      <c r="C108" s="38" t="str">
        <f>'FR1'!C116</f>
        <v>Khann Teymeta</v>
      </c>
      <c r="D108" s="39">
        <f>'FR1'!N116</f>
        <v>38386</v>
      </c>
      <c r="E108" s="40" t="str">
        <f>'FR1'!D116</f>
        <v>Female</v>
      </c>
      <c r="F108" s="40"/>
      <c r="G108" s="40" t="s">
        <v>27</v>
      </c>
      <c r="H108" s="40" t="str">
        <f>'FR1'!G116</f>
        <v>Grade B</v>
      </c>
      <c r="I108" s="41" t="str">
        <f>'FR1'!H116</f>
        <v>0962337606</v>
      </c>
      <c r="J108" s="42" t="str">
        <f>'FR1'!I116</f>
        <v>Norton University</v>
      </c>
      <c r="K108" s="42" t="str">
        <f>'FR1'!J116</f>
        <v>Second Year</v>
      </c>
      <c r="L108" s="42" t="str">
        <f>'FR1'!K116</f>
        <v>Less than 12 months</v>
      </c>
      <c r="M108" s="42" t="str">
        <f>'FR1'!L116</f>
        <v>Weekday - Afternoon ( 1:30 PM - 5:30 PM )</v>
      </c>
      <c r="N108" s="48">
        <f>'FR1'!M244</f>
        <v>0</v>
      </c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</row>
    <row r="109" spans="1:27" ht="13.2">
      <c r="A109" s="36">
        <f>'FR1'!A117</f>
        <v>45309.672780717592</v>
      </c>
      <c r="B109" s="47" t="str">
        <f>'FR1'!B117</f>
        <v>ង៉ូវប៊ុនស៊ិញ</v>
      </c>
      <c r="C109" s="38" t="str">
        <f>'FR1'!C117</f>
        <v>NgovBunsinh</v>
      </c>
      <c r="D109" s="39">
        <f>'FR1'!N117</f>
        <v>38632</v>
      </c>
      <c r="E109" s="40" t="str">
        <f>'FR1'!D117</f>
        <v>Male</v>
      </c>
      <c r="F109" s="40"/>
      <c r="G109" s="40" t="s">
        <v>27</v>
      </c>
      <c r="H109" s="40" t="str">
        <f>'FR1'!G117</f>
        <v>Grade C</v>
      </c>
      <c r="I109" s="41" t="str">
        <f>'FR1'!H117</f>
        <v>085595117</v>
      </c>
      <c r="J109" s="42" t="str">
        <f>'FR1'!I117</f>
        <v>Setec Institute</v>
      </c>
      <c r="K109" s="42" t="str">
        <f>'FR1'!J117</f>
        <v>Second Year</v>
      </c>
      <c r="L109" s="42" t="str">
        <f>'FR1'!K117</f>
        <v>Less than 12 months</v>
      </c>
      <c r="M109" s="42" t="str">
        <f>'FR1'!L117</f>
        <v>Weekday - Afternoon ( 1:30 PM - 5:30 PM )</v>
      </c>
      <c r="N109" s="48">
        <f>'FR1'!M245</f>
        <v>0</v>
      </c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</row>
    <row r="110" spans="1:27" ht="13.2">
      <c r="A110" s="36">
        <f>'FR1'!A118</f>
        <v>45309.737135451389</v>
      </c>
      <c r="B110" s="47" t="str">
        <f>'FR1'!B118</f>
        <v>ឡង​ ឡុង</v>
      </c>
      <c r="C110" s="38" t="str">
        <f>'FR1'!C118</f>
        <v>LONG LUNG</v>
      </c>
      <c r="D110" s="39">
        <f>'FR1'!N118</f>
        <v>36376</v>
      </c>
      <c r="E110" s="40" t="str">
        <f>'FR1'!D118</f>
        <v>Female</v>
      </c>
      <c r="F110" s="40"/>
      <c r="G110" s="40" t="s">
        <v>27</v>
      </c>
      <c r="H110" s="40" t="str">
        <f>'FR1'!G118</f>
        <v>Grade E</v>
      </c>
      <c r="I110" s="41" t="str">
        <f>'FR1'!H118</f>
        <v>010252180</v>
      </c>
      <c r="J110" s="42" t="str">
        <f>'FR1'!I118</f>
        <v>Build Bright University</v>
      </c>
      <c r="K110" s="42" t="str">
        <f>'FR1'!J118</f>
        <v>Fourth Year</v>
      </c>
      <c r="L110" s="42" t="str">
        <f>'FR1'!K118</f>
        <v>Less than 6 months</v>
      </c>
      <c r="M110" s="42" t="str">
        <f>'FR1'!L118</f>
        <v>Weekday - Morning ( 8:00 AM - 12:00 PM )</v>
      </c>
      <c r="N110" s="48">
        <f>'FR1'!M246</f>
        <v>0</v>
      </c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</row>
    <row r="111" spans="1:27" ht="13.2">
      <c r="A111" s="36">
        <f>'FR1'!A119</f>
        <v>45309.916084895835</v>
      </c>
      <c r="B111" s="47" t="str">
        <f>'FR1'!B119</f>
        <v>ណាន កញ្ញា</v>
      </c>
      <c r="C111" s="38" t="str">
        <f>'FR1'!C119</f>
        <v>Nan Kanha</v>
      </c>
      <c r="D111" s="39">
        <f>'FR1'!N119</f>
        <v>37493</v>
      </c>
      <c r="E111" s="40" t="str">
        <f>'FR1'!D119</f>
        <v>Female</v>
      </c>
      <c r="F111" s="40"/>
      <c r="G111" s="40" t="s">
        <v>27</v>
      </c>
      <c r="H111" s="40" t="str">
        <f>'FR1'!G119</f>
        <v>Grade Auto</v>
      </c>
      <c r="I111" s="41" t="str">
        <f>'FR1'!H119</f>
        <v>069391894</v>
      </c>
      <c r="J111" s="42" t="str">
        <f>'FR1'!I119</f>
        <v>Royal University of Phnom Penh</v>
      </c>
      <c r="K111" s="42" t="str">
        <f>'FR1'!J119</f>
        <v>Third Year</v>
      </c>
      <c r="L111" s="42" t="str">
        <f>'FR1'!K119</f>
        <v>More than 1 year</v>
      </c>
      <c r="M111" s="42" t="str">
        <f>'FR1'!L119</f>
        <v>Weekday - Afternoon ( 1:30 PM - 5:30 PM )</v>
      </c>
      <c r="N111" s="48">
        <f>'FR1'!M247</f>
        <v>0</v>
      </c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</row>
    <row r="112" spans="1:27" ht="13.2">
      <c r="A112" s="36">
        <f>'FR1'!A120</f>
        <v>45309.945718425923</v>
      </c>
      <c r="B112" s="47" t="str">
        <f>'FR1'!B120</f>
        <v>ប្លុង រិទ្ធិថាអេរីណា</v>
      </c>
      <c r="C112" s="38" t="str">
        <f>'FR1'!C120</f>
        <v>Plong Ritha Eryna</v>
      </c>
      <c r="D112" s="39">
        <f>'FR1'!N120</f>
        <v>38630</v>
      </c>
      <c r="E112" s="40" t="str">
        <f>'FR1'!D120</f>
        <v>Female</v>
      </c>
      <c r="F112" s="40"/>
      <c r="G112" s="40" t="s">
        <v>27</v>
      </c>
      <c r="H112" s="40" t="str">
        <f>'FR1'!G120</f>
        <v>Grade B</v>
      </c>
      <c r="I112" s="41" t="str">
        <f>'FR1'!H120</f>
        <v>095841751</v>
      </c>
      <c r="J112" s="42" t="str">
        <f>'FR1'!I120</f>
        <v>Western University of Cambodia</v>
      </c>
      <c r="K112" s="42" t="str">
        <f>'FR1'!J120</f>
        <v>First Year</v>
      </c>
      <c r="L112" s="42" t="str">
        <f>'FR1'!K120</f>
        <v>Less than 3 months</v>
      </c>
      <c r="M112" s="42" t="str">
        <f>'FR1'!L120</f>
        <v>Weekday - Afternoon ( 1:30 PM - 5:30 PM )</v>
      </c>
      <c r="N112" s="48">
        <f>'FR1'!M248</f>
        <v>0</v>
      </c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</row>
    <row r="113" spans="1:27" ht="13.2">
      <c r="A113" s="36">
        <f>'FR1'!A124</f>
        <v>45318.487729675922</v>
      </c>
      <c r="B113" s="47" t="str">
        <f>'FR1'!B124</f>
        <v>អាន សំអឿន</v>
      </c>
      <c r="C113" s="38" t="str">
        <f>'FR1'!C124</f>
        <v>AN SOMOEURN</v>
      </c>
      <c r="D113" s="39">
        <f>'FR1'!N124</f>
        <v>38480</v>
      </c>
      <c r="E113" s="40" t="str">
        <f>'FR1'!D124</f>
        <v>Female</v>
      </c>
      <c r="F113" s="40"/>
      <c r="G113" s="40" t="s">
        <v>27</v>
      </c>
      <c r="H113" s="40" t="str">
        <f>'FR1'!G124</f>
        <v>Grade B</v>
      </c>
      <c r="I113" s="41" t="str">
        <f>'FR1'!H124</f>
        <v>087367473</v>
      </c>
      <c r="J113" s="42" t="str">
        <f>'FR1'!I124</f>
        <v>Royal University of Law and Economics</v>
      </c>
      <c r="K113" s="42" t="str">
        <f>'FR1'!J124</f>
        <v>First Year</v>
      </c>
      <c r="L113" s="42" t="str">
        <f>'FR1'!K124</f>
        <v>Less than 3 months</v>
      </c>
      <c r="M113" s="42" t="str">
        <f>'FR1'!L124</f>
        <v>Weekday - Morning ( 8:00 AM - 12:00 PM )</v>
      </c>
      <c r="N113" s="48">
        <f>'FR1'!M252</f>
        <v>0</v>
      </c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</row>
    <row r="114" spans="1:27" ht="13.2">
      <c r="A114" s="36">
        <f>'FR1'!A125</f>
        <v>45320.580042870366</v>
      </c>
      <c r="B114" s="47" t="str">
        <f>'FR1'!B125</f>
        <v>ហុងលីហួរ</v>
      </c>
      <c r="C114" s="38" t="str">
        <f>'FR1'!C125</f>
        <v>Hong Lyhour</v>
      </c>
      <c r="D114" s="39">
        <f>'FR1'!N125</f>
        <v>38297</v>
      </c>
      <c r="E114" s="40" t="str">
        <f>'FR1'!D125</f>
        <v>Male</v>
      </c>
      <c r="F114" s="40"/>
      <c r="G114" s="40" t="s">
        <v>27</v>
      </c>
      <c r="H114" s="40" t="str">
        <f>'FR1'!G125</f>
        <v>Grade E</v>
      </c>
      <c r="I114" s="41" t="str">
        <f>'FR1'!H125</f>
        <v>085814424</v>
      </c>
      <c r="J114" s="42" t="str">
        <f>'FR1'!I125</f>
        <v>Royal University of Phnom Penh</v>
      </c>
      <c r="K114" s="42" t="str">
        <f>'FR1'!J125</f>
        <v>Second Year</v>
      </c>
      <c r="L114" s="42" t="str">
        <f>'FR1'!K125</f>
        <v>Less than 3 months</v>
      </c>
      <c r="M114" s="42" t="str">
        <f>'FR1'!L125</f>
        <v>Weekday - Afternoon ( 1:30 PM - 5:30 PM )</v>
      </c>
      <c r="N114" s="48">
        <f>'FR1'!M253</f>
        <v>0</v>
      </c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</row>
    <row r="115" spans="1:27" ht="13.2">
      <c r="A115" s="36">
        <f>'FR1'!A126</f>
        <v>45321.791599930555</v>
      </c>
      <c r="B115" s="47" t="str">
        <f>'FR1'!B126</f>
        <v>ខាន់ ខេម៉ា</v>
      </c>
      <c r="C115" s="38" t="str">
        <f>'FR1'!C126</f>
        <v>Khann Khema</v>
      </c>
      <c r="D115" s="39">
        <f>'FR1'!N126</f>
        <v>38263</v>
      </c>
      <c r="E115" s="40" t="str">
        <f>'FR1'!D126</f>
        <v>Female</v>
      </c>
      <c r="F115" s="40"/>
      <c r="G115" s="40" t="s">
        <v>27</v>
      </c>
      <c r="H115" s="40" t="str">
        <f>'FR1'!G126</f>
        <v>Grade D</v>
      </c>
      <c r="I115" s="41" t="str">
        <f>'FR1'!H126</f>
        <v>078530023</v>
      </c>
      <c r="J115" s="42" t="str">
        <f>'FR1'!I126</f>
        <v>Royal University of Phnom Penh</v>
      </c>
      <c r="K115" s="42" t="str">
        <f>'FR1'!J126</f>
        <v>Third Year</v>
      </c>
      <c r="L115" s="42" t="str">
        <f>'FR1'!K126</f>
        <v>More than 1 year</v>
      </c>
      <c r="M115" s="42" t="str">
        <f>'FR1'!L126</f>
        <v>Weekday - Afternoon ( 1:30 PM - 5:30 PM )</v>
      </c>
      <c r="N115" s="48">
        <f>'FR1'!M254</f>
        <v>0</v>
      </c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</row>
    <row r="116" spans="1:27" ht="13.2">
      <c r="A116" s="36">
        <f>'FR1'!A127</f>
        <v>45322.599028738427</v>
      </c>
      <c r="B116" s="47" t="str">
        <f>'FR1'!B127</f>
        <v>សី ប៊ុនរ៉ុង</v>
      </c>
      <c r="C116" s="38" t="str">
        <f>'FR1'!C127</f>
        <v>Sey Bunrong</v>
      </c>
      <c r="D116" s="39">
        <f>'FR1'!N127</f>
        <v>38668</v>
      </c>
      <c r="E116" s="40" t="str">
        <f>'FR1'!D127</f>
        <v>Male</v>
      </c>
      <c r="F116" s="40"/>
      <c r="G116" s="40" t="s">
        <v>27</v>
      </c>
      <c r="H116" s="40" t="str">
        <f>'FR1'!G127</f>
        <v>Grade E</v>
      </c>
      <c r="I116" s="41" t="str">
        <f>'FR1'!H127</f>
        <v>087638318</v>
      </c>
      <c r="J116" s="42" t="str">
        <f>'FR1'!I127</f>
        <v>Royal University of Phnom Penh</v>
      </c>
      <c r="K116" s="42" t="str">
        <f>'FR1'!J127</f>
        <v>Second Year</v>
      </c>
      <c r="L116" s="42" t="str">
        <f>'FR1'!K127</f>
        <v>Less than 12 months</v>
      </c>
      <c r="M116" s="42" t="str">
        <f>'FR1'!L127</f>
        <v>Weekday - Afternoon ( 1:30 PM - 5:30 PM )</v>
      </c>
      <c r="N116" s="48">
        <f>'FR1'!M255</f>
        <v>0</v>
      </c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</row>
    <row r="117" spans="1:27" ht="13.2">
      <c r="A117" s="36">
        <f>'FR1'!A128</f>
        <v>45323.740246168978</v>
      </c>
      <c r="B117" s="47" t="str">
        <f>'FR1'!B128</f>
        <v>ឈឿន ភា</v>
      </c>
      <c r="C117" s="38" t="str">
        <f>'FR1'!C128</f>
        <v>Chhoeurn Phea</v>
      </c>
      <c r="D117" s="39">
        <f>'FR1'!N128</f>
        <v>36937</v>
      </c>
      <c r="E117" s="40" t="str">
        <f>'FR1'!D128</f>
        <v>Female</v>
      </c>
      <c r="F117" s="40"/>
      <c r="G117" s="40" t="s">
        <v>27</v>
      </c>
      <c r="H117" s="40" t="str">
        <f>'FR1'!G128</f>
        <v>Grade B</v>
      </c>
      <c r="I117" s="41" t="str">
        <f>'FR1'!H128</f>
        <v>0969143882</v>
      </c>
      <c r="J117" s="42" t="str">
        <f>'FR1'!I128</f>
        <v>Royal University of Phnom Penh</v>
      </c>
      <c r="K117" s="42" t="str">
        <f>'FR1'!J128</f>
        <v>Third Year</v>
      </c>
      <c r="L117" s="42" t="str">
        <f>'FR1'!K128</f>
        <v>Less than 3 months</v>
      </c>
      <c r="M117" s="42" t="str">
        <f>'FR1'!L128</f>
        <v>Weekday - Morning ( 8:00 AM - 12:00 PM )</v>
      </c>
      <c r="N117" s="48">
        <f>'FR1'!M256</f>
        <v>0</v>
      </c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</row>
    <row r="118" spans="1:27" ht="13.2">
      <c r="A118" s="36">
        <f>'FR1'!A129</f>
        <v>45323.817475729171</v>
      </c>
      <c r="B118" s="47" t="str">
        <f>'FR1'!B129</f>
        <v>សុីម អាសុីស</v>
      </c>
      <c r="C118" s="38" t="str">
        <f>'FR1'!C129</f>
        <v>SIM AZIZ</v>
      </c>
      <c r="D118" s="39">
        <f>'FR1'!N129</f>
        <v>37805</v>
      </c>
      <c r="E118" s="40" t="str">
        <f>'FR1'!D129</f>
        <v>Male</v>
      </c>
      <c r="F118" s="40"/>
      <c r="G118" s="40" t="s">
        <v>27</v>
      </c>
      <c r="H118" s="40" t="str">
        <f>'FR1'!G129</f>
        <v>Grade D</v>
      </c>
      <c r="I118" s="41" t="str">
        <f>'FR1'!H129</f>
        <v>061509177</v>
      </c>
      <c r="J118" s="42" t="str">
        <f>'FR1'!I129</f>
        <v>Royal University of Phnom Penh</v>
      </c>
      <c r="K118" s="42" t="str">
        <f>'FR1'!J129</f>
        <v>Second Year</v>
      </c>
      <c r="L118" s="42" t="str">
        <f>'FR1'!K129</f>
        <v>Less than 12 months</v>
      </c>
      <c r="M118" s="42" t="str">
        <f>'FR1'!L129</f>
        <v>Weekday - Afternoon ( 1:30 PM - 5:30 PM )</v>
      </c>
      <c r="N118" s="48">
        <f>'FR1'!M257</f>
        <v>0</v>
      </c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</row>
    <row r="119" spans="1:27" ht="13.2">
      <c r="A119" s="36">
        <f>'FR1'!A130</f>
        <v>45324.327654641209</v>
      </c>
      <c r="B119" s="55" t="str">
        <f>'FR1'!B130</f>
        <v>សេង ប៉ូគៀត</v>
      </c>
      <c r="C119" s="38" t="str">
        <f>'FR1'!C130</f>
        <v>Seng porkeat</v>
      </c>
      <c r="D119" s="39">
        <f>'FR1'!N130</f>
        <v>38234</v>
      </c>
      <c r="E119" s="40" t="str">
        <f>'FR1'!D130</f>
        <v>Male</v>
      </c>
      <c r="F119" s="40"/>
      <c r="G119" s="40" t="s">
        <v>27</v>
      </c>
      <c r="H119" s="40" t="str">
        <f>'FR1'!G130</f>
        <v>Grade D</v>
      </c>
      <c r="I119" s="41" t="str">
        <f>'FR1'!H130</f>
        <v>012740222</v>
      </c>
      <c r="J119" s="42" t="str">
        <f>'FR1'!I130</f>
        <v>Setec Institute</v>
      </c>
      <c r="K119" s="42" t="str">
        <f>'FR1'!J130</f>
        <v>First Year</v>
      </c>
      <c r="L119" s="42" t="str">
        <f>'FR1'!K130</f>
        <v>Less than 3 months</v>
      </c>
      <c r="M119" s="42" t="str">
        <f>'FR1'!L130</f>
        <v>Weekday - Morning ( 8:00 AM - 12:00 PM )</v>
      </c>
      <c r="N119" s="48">
        <f>'FR1'!M258</f>
        <v>0</v>
      </c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</row>
    <row r="120" spans="1:27" ht="13.2">
      <c r="A120" s="36">
        <f>'FR1'!A131</f>
        <v>45324.800144305555</v>
      </c>
      <c r="B120" s="47" t="str">
        <f>'FR1'!B131</f>
        <v>ប្រាក់ សុខបញ្ញា</v>
      </c>
      <c r="C120" s="38" t="str">
        <f>'FR1'!C131</f>
        <v>Prak Sokpanha</v>
      </c>
      <c r="D120" s="39">
        <f>'FR1'!N131</f>
        <v>37337</v>
      </c>
      <c r="E120" s="40" t="str">
        <f>'FR1'!D131</f>
        <v>Male</v>
      </c>
      <c r="F120" s="40"/>
      <c r="G120" s="40" t="s">
        <v>27</v>
      </c>
      <c r="H120" s="40" t="str">
        <f>'FR1'!G131</f>
        <v>Grade E</v>
      </c>
      <c r="I120" s="41" t="str">
        <f>'FR1'!H131</f>
        <v>095742402</v>
      </c>
      <c r="J120" s="42" t="str">
        <f>'FR1'!I131</f>
        <v>Institute of Technology of Cambodia</v>
      </c>
      <c r="K120" s="42" t="str">
        <f>'FR1'!J131</f>
        <v>Graduated</v>
      </c>
      <c r="L120" s="42" t="str">
        <f>'FR1'!K131</f>
        <v>Less than 3 months</v>
      </c>
      <c r="M120" s="42" t="str">
        <f>'FR1'!L131</f>
        <v>Weekday - Afternoon ( 1:30 PM - 5:30 PM )</v>
      </c>
      <c r="N120" s="48">
        <f>'FR1'!M259</f>
        <v>0</v>
      </c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</row>
    <row r="121" spans="1:27" ht="13.2">
      <c r="A121" s="36">
        <f>'FR1'!A132</f>
        <v>45325.058726979165</v>
      </c>
      <c r="B121" s="47" t="str">
        <f>'FR1'!B132</f>
        <v>ផេង ប៊ុនណាត</v>
      </c>
      <c r="C121" s="38" t="str">
        <f>'FR1'!C132</f>
        <v>Pheng Bunath</v>
      </c>
      <c r="D121" s="39">
        <f>'FR1'!N132</f>
        <v>38322</v>
      </c>
      <c r="E121" s="40" t="str">
        <f>'FR1'!D132</f>
        <v>Male</v>
      </c>
      <c r="F121" s="40"/>
      <c r="G121" s="40" t="s">
        <v>27</v>
      </c>
      <c r="H121" s="40" t="str">
        <f>'FR1'!G132</f>
        <v>Grade B</v>
      </c>
      <c r="I121" s="41" t="str">
        <f>'FR1'!H132</f>
        <v>087270311</v>
      </c>
      <c r="J121" s="42" t="str">
        <f>'FR1'!I132</f>
        <v>Royal University of Phnom Penh</v>
      </c>
      <c r="K121" s="42" t="str">
        <f>'FR1'!J132</f>
        <v>Second Year</v>
      </c>
      <c r="L121" s="42" t="str">
        <f>'FR1'!K132</f>
        <v>Less than 12 months</v>
      </c>
      <c r="M121" s="42" t="str">
        <f>'FR1'!L132</f>
        <v>Weekday - Morning ( 8:00 AM - 12:00 PM )</v>
      </c>
      <c r="N121" s="48">
        <f>'FR1'!M260</f>
        <v>0</v>
      </c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</row>
    <row r="122" spans="1:27" ht="13.2">
      <c r="A122" s="36">
        <f>'FR1'!A133</f>
        <v>45325.331850219911</v>
      </c>
      <c r="B122" s="47" t="str">
        <f>'FR1'!B133</f>
        <v>ខន​ ម៉ូលីកា</v>
      </c>
      <c r="C122" s="38" t="str">
        <f>'FR1'!C133</f>
        <v>Khorn Molika</v>
      </c>
      <c r="D122" s="39">
        <f>'FR1'!N133</f>
        <v>38066</v>
      </c>
      <c r="E122" s="40" t="str">
        <f>'FR1'!D133</f>
        <v>Female</v>
      </c>
      <c r="F122" s="40"/>
      <c r="G122" s="40" t="s">
        <v>27</v>
      </c>
      <c r="H122" s="40" t="str">
        <f>'FR1'!G133</f>
        <v>Grade A</v>
      </c>
      <c r="I122" s="41" t="str">
        <f>'FR1'!H133</f>
        <v>010732308</v>
      </c>
      <c r="J122" s="42" t="str">
        <f>'FR1'!I133</f>
        <v>Aceleda Institute of Business</v>
      </c>
      <c r="K122" s="42" t="str">
        <f>'FR1'!J133</f>
        <v>First Year</v>
      </c>
      <c r="L122" s="42" t="str">
        <f>'FR1'!K133</f>
        <v>Less than 6 months</v>
      </c>
      <c r="M122" s="42" t="str">
        <f>'FR1'!L133</f>
        <v>Weekday - Morning ( 8:00 AM - 12:00 PM )</v>
      </c>
      <c r="N122" s="48">
        <f>'FR1'!M261</f>
        <v>0</v>
      </c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</row>
    <row r="123" spans="1:27" ht="13.2">
      <c r="A123" s="36">
        <f>'FR1'!A134</f>
        <v>45325.867534872683</v>
      </c>
      <c r="B123" s="47" t="str">
        <f>'FR1'!B134</f>
        <v>រៀម បូរី</v>
      </c>
      <c r="C123" s="38" t="str">
        <f>'FR1'!C134</f>
        <v>Ream Borey</v>
      </c>
      <c r="D123" s="39">
        <f>'FR1'!N134</f>
        <v>37518</v>
      </c>
      <c r="E123" s="40" t="str">
        <f>'FR1'!D134</f>
        <v>Male</v>
      </c>
      <c r="F123" s="40"/>
      <c r="G123" s="40" t="s">
        <v>27</v>
      </c>
      <c r="H123" s="40" t="str">
        <f>'FR1'!G134</f>
        <v>Grade D</v>
      </c>
      <c r="I123" s="41" t="str">
        <f>'FR1'!H134</f>
        <v>0887161383</v>
      </c>
      <c r="J123" s="42" t="str">
        <f>'FR1'!I134</f>
        <v>Setec Institute</v>
      </c>
      <c r="K123" s="42" t="str">
        <f>'FR1'!J134</f>
        <v>Second Year</v>
      </c>
      <c r="L123" s="42" t="str">
        <f>'FR1'!K134</f>
        <v>Less than 12 months</v>
      </c>
      <c r="M123" s="42" t="str">
        <f>'FR1'!L134</f>
        <v>Weekday - Afternoon ( 1:30 PM - 5:30 PM )</v>
      </c>
      <c r="N123" s="48">
        <f>'FR1'!M262</f>
        <v>0</v>
      </c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</row>
    <row r="124" spans="1:27" ht="13.2">
      <c r="A124" s="36">
        <f>'FR1'!A135</f>
        <v>45326.591027881943</v>
      </c>
      <c r="B124" s="47" t="str">
        <f>'FR1'!B135</f>
        <v>ចៅ​ គឹមហៃ</v>
      </c>
      <c r="C124" s="38" t="str">
        <f>'FR1'!C135</f>
        <v>Chao Kimhay</v>
      </c>
      <c r="D124" s="39">
        <f>'FR1'!N135</f>
        <v>37882</v>
      </c>
      <c r="E124" s="40" t="str">
        <f>'FR1'!D135</f>
        <v>Male</v>
      </c>
      <c r="F124" s="40"/>
      <c r="G124" s="40" t="s">
        <v>27</v>
      </c>
      <c r="H124" s="40" t="str">
        <f>'FR1'!G135</f>
        <v>Grade E</v>
      </c>
      <c r="I124" s="41" t="str">
        <f>'FR1'!H135</f>
        <v>095535158</v>
      </c>
      <c r="J124" s="42" t="str">
        <f>'FR1'!I135</f>
        <v>Royal University of Phnom Penh</v>
      </c>
      <c r="K124" s="42" t="str">
        <f>'FR1'!J135</f>
        <v>Third Year</v>
      </c>
      <c r="L124" s="42" t="str">
        <f>'FR1'!K135</f>
        <v>More than 1 year</v>
      </c>
      <c r="M124" s="42" t="str">
        <f>'FR1'!L135</f>
        <v>Weekday - Afternoon ( 1:30 PM - 5:30 PM )</v>
      </c>
      <c r="N124" s="48">
        <f>'FR1'!M263</f>
        <v>0</v>
      </c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</row>
    <row r="125" spans="1:27" ht="13.2">
      <c r="A125" s="36">
        <f>'FR1'!A136</f>
        <v>45327.744389664353</v>
      </c>
      <c r="B125" s="47" t="str">
        <f>'FR1'!B136</f>
        <v>ឃីន រតនៈ</v>
      </c>
      <c r="C125" s="38" t="str">
        <f>'FR1'!C136</f>
        <v xml:space="preserve">Khin Rathanak </v>
      </c>
      <c r="D125" s="39">
        <f>'FR1'!N136</f>
        <v>37820</v>
      </c>
      <c r="E125" s="40" t="str">
        <f>'FR1'!D136</f>
        <v>Male</v>
      </c>
      <c r="F125" s="40"/>
      <c r="G125" s="40" t="s">
        <v>27</v>
      </c>
      <c r="H125" s="40" t="str">
        <f>'FR1'!G136</f>
        <v>Grade D</v>
      </c>
      <c r="I125" s="41" t="str">
        <f>'FR1'!H136</f>
        <v>092616678</v>
      </c>
      <c r="J125" s="42" t="str">
        <f>'FR1'!I136</f>
        <v>Royal University of Phnom Penh</v>
      </c>
      <c r="K125" s="42" t="str">
        <f>'FR1'!J136</f>
        <v>Second Year</v>
      </c>
      <c r="L125" s="42" t="str">
        <f>'FR1'!K136</f>
        <v>Less than 6 months</v>
      </c>
      <c r="M125" s="42" t="str">
        <f>'FR1'!L136</f>
        <v>Weekday - Morning ( 8:00 AM - 12:00 PM )</v>
      </c>
      <c r="N125" s="48">
        <f>'FR1'!M264</f>
        <v>0</v>
      </c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</row>
    <row r="126" spans="1:27" ht="13.2">
      <c r="A126" s="36">
        <f>'FR1'!A137</f>
        <v>45327.757401365743</v>
      </c>
      <c r="B126" s="47" t="str">
        <f>'FR1'!B137</f>
        <v xml:space="preserve">មិត្ត ច័ន្ទសារិទ្ធ </v>
      </c>
      <c r="C126" s="38" t="str">
        <f>'FR1'!C137</f>
        <v xml:space="preserve">Mit Chansarith </v>
      </c>
      <c r="D126" s="39">
        <f>'FR1'!N137</f>
        <v>36758</v>
      </c>
      <c r="E126" s="40" t="str">
        <f>'FR1'!D137</f>
        <v>Male</v>
      </c>
      <c r="F126" s="40"/>
      <c r="G126" s="40" t="s">
        <v>27</v>
      </c>
      <c r="H126" s="40" t="str">
        <f>'FR1'!G137</f>
        <v>Grade D</v>
      </c>
      <c r="I126" s="41" t="str">
        <f>'FR1'!H137</f>
        <v>017808984</v>
      </c>
      <c r="J126" s="42" t="str">
        <f>'FR1'!I137</f>
        <v>Royal University of Phnom Penh</v>
      </c>
      <c r="K126" s="42" t="str">
        <f>'FR1'!J137</f>
        <v>Fourth Year</v>
      </c>
      <c r="L126" s="42" t="str">
        <f>'FR1'!K137</f>
        <v>More than 1 year</v>
      </c>
      <c r="M126" s="42" t="str">
        <f>'FR1'!L137</f>
        <v>Weekday - Morning ( 8:00 AM - 12:00 PM )</v>
      </c>
      <c r="N126" s="48">
        <f>'FR1'!M265</f>
        <v>0</v>
      </c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</row>
    <row r="127" spans="1:27" ht="13.2">
      <c r="A127" s="36">
        <f>'FR1'!A138</f>
        <v>45327.881920983797</v>
      </c>
      <c r="B127" s="47" t="str">
        <f>'FR1'!B138</f>
        <v>សែម សុប៉ាញ្ញា</v>
      </c>
      <c r="C127" s="38" t="str">
        <f>'FR1'!C138</f>
        <v>SEM SOPANHA</v>
      </c>
      <c r="D127" s="39">
        <f>'FR1'!N138</f>
        <v>37960</v>
      </c>
      <c r="E127" s="40" t="str">
        <f>'FR1'!D138</f>
        <v>Male</v>
      </c>
      <c r="F127" s="40"/>
      <c r="G127" s="40" t="s">
        <v>27</v>
      </c>
      <c r="H127" s="40" t="str">
        <f>'FR1'!G138</f>
        <v>Grade C</v>
      </c>
      <c r="I127" s="41" t="str">
        <f>'FR1'!H138</f>
        <v>093560288</v>
      </c>
      <c r="J127" s="42" t="str">
        <f>'FR1'!I138</f>
        <v>Royal University of Phnom Penh</v>
      </c>
      <c r="K127" s="42" t="str">
        <f>'FR1'!J138</f>
        <v>Second Year</v>
      </c>
      <c r="L127" s="42" t="str">
        <f>'FR1'!K138</f>
        <v>More than 1 year</v>
      </c>
      <c r="M127" s="42" t="str">
        <f>'FR1'!L138</f>
        <v>Weekday - Afternoon ( 1:30 PM - 5:30 PM )</v>
      </c>
      <c r="N127" s="48">
        <f>'FR1'!M266</f>
        <v>0</v>
      </c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</row>
    <row r="128" spans="1:27" ht="13.2">
      <c r="A128" s="36">
        <f>'FR1'!A139</f>
        <v>45327.903604849533</v>
      </c>
      <c r="B128" s="47" t="str">
        <f>'FR1'!B139</f>
        <v>សំ​ ប៊ុនហេង</v>
      </c>
      <c r="C128" s="38" t="str">
        <f>'FR1'!C139</f>
        <v>Sam bunheng</v>
      </c>
      <c r="D128" s="39">
        <f>'FR1'!N139</f>
        <v>37841</v>
      </c>
      <c r="E128" s="40" t="str">
        <f>'FR1'!D139</f>
        <v>Male</v>
      </c>
      <c r="F128" s="40"/>
      <c r="G128" s="40" t="s">
        <v>27</v>
      </c>
      <c r="H128" s="40" t="str">
        <f>'FR1'!G139</f>
        <v>Grade C</v>
      </c>
      <c r="I128" s="41" t="str">
        <f>'FR1'!H139</f>
        <v>015 733 738</v>
      </c>
      <c r="J128" s="42" t="str">
        <f>'FR1'!I139</f>
        <v>Royal University of Phnom Penh</v>
      </c>
      <c r="K128" s="42" t="str">
        <f>'FR1'!J139</f>
        <v>Third Year</v>
      </c>
      <c r="L128" s="42" t="str">
        <f>'FR1'!K139</f>
        <v>More than 1 year</v>
      </c>
      <c r="M128" s="42" t="str">
        <f>'FR1'!L139</f>
        <v>Weekday - Afternoon ( 1:30 PM - 5:30 PM )</v>
      </c>
      <c r="N128" s="48">
        <f>'FR1'!M267</f>
        <v>0</v>
      </c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</row>
    <row r="129" spans="1:27" ht="13.2">
      <c r="A129" s="36">
        <f>'FR1'!A140</f>
        <v>45327.923353124999</v>
      </c>
      <c r="B129" s="47" t="str">
        <f>'FR1'!B140</f>
        <v>ញុិប ដាវីត</v>
      </c>
      <c r="C129" s="38" t="str">
        <f>'FR1'!C140</f>
        <v xml:space="preserve">Nheb Davith </v>
      </c>
      <c r="D129" s="39">
        <f>'FR1'!N140</f>
        <v>38132</v>
      </c>
      <c r="E129" s="40" t="str">
        <f>'FR1'!D140</f>
        <v>Male</v>
      </c>
      <c r="F129" s="40"/>
      <c r="G129" s="40" t="s">
        <v>27</v>
      </c>
      <c r="H129" s="40" t="str">
        <f>'FR1'!G140</f>
        <v>Grade C</v>
      </c>
      <c r="I129" s="41" t="str">
        <f>'FR1'!H140</f>
        <v>0719165956</v>
      </c>
      <c r="J129" s="42" t="str">
        <f>'FR1'!I140</f>
        <v>Royal University of Phnom Penh</v>
      </c>
      <c r="K129" s="42" t="str">
        <f>'FR1'!J140</f>
        <v>Third Year</v>
      </c>
      <c r="L129" s="42" t="str">
        <f>'FR1'!K140</f>
        <v>Less than 3 months</v>
      </c>
      <c r="M129" s="42" t="str">
        <f>'FR1'!L140</f>
        <v>Weekday - Morning ( 8:00 AM - 12:00 PM )</v>
      </c>
      <c r="N129" s="48">
        <f>'FR1'!M268</f>
        <v>0</v>
      </c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</row>
    <row r="130" spans="1:27" ht="13.2">
      <c r="A130" s="36">
        <f>'FR1'!A141</f>
        <v>45328.465229050926</v>
      </c>
      <c r="B130" s="47" t="str">
        <f>'FR1'!B141</f>
        <v>សៀន ចាន់ពិសី</v>
      </c>
      <c r="C130" s="38" t="str">
        <f>'FR1'!C141</f>
        <v xml:space="preserve">Sean Channpisei </v>
      </c>
      <c r="D130" s="39">
        <f>'FR1'!N141</f>
        <v>37902</v>
      </c>
      <c r="E130" s="40" t="str">
        <f>'FR1'!D141</f>
        <v>Male</v>
      </c>
      <c r="F130" s="40"/>
      <c r="G130" s="40" t="s">
        <v>27</v>
      </c>
      <c r="H130" s="40" t="str">
        <f>'FR1'!G141</f>
        <v>Grade B</v>
      </c>
      <c r="I130" s="41" t="str">
        <f>'FR1'!H141</f>
        <v>089609122</v>
      </c>
      <c r="J130" s="42" t="str">
        <f>'FR1'!I141</f>
        <v>Royal University of Phnom Penh</v>
      </c>
      <c r="K130" s="42" t="str">
        <f>'FR1'!J141</f>
        <v>Third Year</v>
      </c>
      <c r="L130" s="42" t="str">
        <f>'FR1'!K141</f>
        <v>More than 1 year</v>
      </c>
      <c r="M130" s="42" t="str">
        <f>'FR1'!L141</f>
        <v>Weekday - Afternoon ( 1:30 PM - 5:30 PM )</v>
      </c>
      <c r="N130" s="48">
        <f>'FR1'!M269</f>
        <v>0</v>
      </c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</row>
    <row r="131" spans="1:27" ht="13.2">
      <c r="A131" s="36">
        <f>'FR1'!A142</f>
        <v>45328.715913958338</v>
      </c>
      <c r="B131" s="47" t="str">
        <f>'FR1'!B142</f>
        <v>នៅ ច័ន្ទមករា</v>
      </c>
      <c r="C131" s="38" t="str">
        <f>'FR1'!C142</f>
        <v>Noev Chanmakara</v>
      </c>
      <c r="D131" s="39">
        <f>'FR1'!N142</f>
        <v>38012</v>
      </c>
      <c r="E131" s="40" t="str">
        <f>'FR1'!D142</f>
        <v>Male</v>
      </c>
      <c r="F131" s="40"/>
      <c r="G131" s="40" t="s">
        <v>27</v>
      </c>
      <c r="H131" s="40" t="str">
        <f>'FR1'!G142</f>
        <v>Grade D</v>
      </c>
      <c r="I131" s="41" t="str">
        <f>'FR1'!H142</f>
        <v>085683384</v>
      </c>
      <c r="J131" s="42" t="str">
        <f>'FR1'!I142</f>
        <v>Royal University of Phnom Penh</v>
      </c>
      <c r="K131" s="42" t="str">
        <f>'FR1'!J142</f>
        <v>Third Year</v>
      </c>
      <c r="L131" s="42" t="str">
        <f>'FR1'!K142</f>
        <v>More than 1 year</v>
      </c>
      <c r="M131" s="42" t="str">
        <f>'FR1'!L142</f>
        <v>Weekday - Morning ( 8:00 AM - 12:00 PM )</v>
      </c>
      <c r="N131" s="48">
        <f>'FR1'!M270</f>
        <v>0</v>
      </c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</row>
    <row r="132" spans="1:27" ht="13.2">
      <c r="A132" s="36">
        <f>'FR1'!A143</f>
        <v>45328.876089976853</v>
      </c>
      <c r="B132" s="47" t="str">
        <f>'FR1'!B143</f>
        <v>អ៊ុំ ចាន់សុភ័ក្រ</v>
      </c>
      <c r="C132" s="38" t="str">
        <f>'FR1'!C143</f>
        <v xml:space="preserve">OUM CHANSOPHEAK </v>
      </c>
      <c r="D132" s="39">
        <f>'FR1'!N143</f>
        <v>37530</v>
      </c>
      <c r="E132" s="40" t="str">
        <f>'FR1'!D143</f>
        <v>Male</v>
      </c>
      <c r="F132" s="40"/>
      <c r="G132" s="40" t="s">
        <v>27</v>
      </c>
      <c r="H132" s="40" t="str">
        <f>'FR1'!G143</f>
        <v>Grade Auto</v>
      </c>
      <c r="I132" s="41" t="str">
        <f>'FR1'!H143</f>
        <v>017457573</v>
      </c>
      <c r="J132" s="42" t="str">
        <f>'FR1'!I143</f>
        <v>Royal University of Phnom Penh</v>
      </c>
      <c r="K132" s="42" t="str">
        <f>'FR1'!J143</f>
        <v>First Year</v>
      </c>
      <c r="L132" s="42" t="str">
        <f>'FR1'!K143</f>
        <v>Less than 6 months</v>
      </c>
      <c r="M132" s="42" t="str">
        <f>'FR1'!L143</f>
        <v>Weekday - Afternoon ( 1:30 PM - 5:30 PM )</v>
      </c>
      <c r="N132" s="48">
        <f>'FR1'!M271</f>
        <v>0</v>
      </c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</row>
    <row r="133" spans="1:27" ht="13.2">
      <c r="A133" s="36">
        <f>'FR1'!A144</f>
        <v>45328.87899892361</v>
      </c>
      <c r="B133" s="47" t="str">
        <f>'FR1'!B144</f>
        <v>សាន់ នៀសា</v>
      </c>
      <c r="C133" s="38" t="str">
        <f>'FR1'!C144</f>
        <v>San neasa</v>
      </c>
      <c r="D133" s="39">
        <f>'FR1'!N144</f>
        <v>37613</v>
      </c>
      <c r="E133" s="40" t="str">
        <f>'FR1'!D144</f>
        <v>Male</v>
      </c>
      <c r="F133" s="40"/>
      <c r="G133" s="40" t="s">
        <v>27</v>
      </c>
      <c r="H133" s="40" t="str">
        <f>'FR1'!G144</f>
        <v>Grade Auto</v>
      </c>
      <c r="I133" s="41" t="str">
        <f>'FR1'!H144</f>
        <v xml:space="preserve">San Neasa </v>
      </c>
      <c r="J133" s="42" t="str">
        <f>'FR1'!I144</f>
        <v>Asia Euro University</v>
      </c>
      <c r="K133" s="42" t="str">
        <f>'FR1'!J144</f>
        <v>Fourth Year</v>
      </c>
      <c r="L133" s="42">
        <f>'FR1'!K144</f>
        <v>2</v>
      </c>
      <c r="M133" s="42" t="str">
        <f>'FR1'!L144</f>
        <v>Weekday - Morning ( 8:00 AM - 12:00 PM )</v>
      </c>
      <c r="N133" s="48">
        <f>'FR1'!M272</f>
        <v>0</v>
      </c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</row>
    <row r="134" spans="1:27" ht="13.2">
      <c r="A134" s="36">
        <f>'FR1'!A145</f>
        <v>45329.682512905092</v>
      </c>
      <c r="B134" s="47" t="str">
        <f>'FR1'!B145</f>
        <v>វ៉ាសានចិត្ត្រា</v>
      </c>
      <c r="C134" s="38" t="str">
        <f>'FR1'!C145</f>
        <v>Va sanchitra</v>
      </c>
      <c r="D134" s="39">
        <f>'FR1'!N145</f>
        <v>38607</v>
      </c>
      <c r="E134" s="40" t="str">
        <f>'FR1'!D145</f>
        <v>Male</v>
      </c>
      <c r="F134" s="40"/>
      <c r="G134" s="40" t="s">
        <v>27</v>
      </c>
      <c r="H134" s="40" t="str">
        <f>'FR1'!G145</f>
        <v>បរិញ្ញាបត្ររង</v>
      </c>
      <c r="I134" s="41" t="str">
        <f>'FR1'!H145</f>
        <v>0976737470</v>
      </c>
      <c r="J134" s="42" t="str">
        <f>'FR1'!I145</f>
        <v>Belti International University</v>
      </c>
      <c r="K134" s="42" t="str">
        <f>'FR1'!J145</f>
        <v>Second Year</v>
      </c>
      <c r="L134" s="42" t="str">
        <f>'FR1'!K145</f>
        <v>Less than 12 months</v>
      </c>
      <c r="M134" s="42" t="str">
        <f>'FR1'!L145</f>
        <v>Weekday - Afternoon ( 1:30 PM - 5:30 PM )</v>
      </c>
      <c r="N134" s="48">
        <f>'FR1'!M273</f>
        <v>0</v>
      </c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</row>
    <row r="135" spans="1:27" ht="13.2">
      <c r="A135" s="36">
        <f>'FR1'!A146</f>
        <v>45329.78852224537</v>
      </c>
      <c r="B135" s="47" t="str">
        <f>'FR1'!B146</f>
        <v>ប៉​នស្រីនិត</v>
      </c>
      <c r="C135" s="38" t="str">
        <f>'FR1'!C146</f>
        <v>porn sreynit</v>
      </c>
      <c r="D135" s="39">
        <f>'FR1'!N146</f>
        <v>38018</v>
      </c>
      <c r="E135" s="40" t="str">
        <f>'FR1'!D146</f>
        <v>Male</v>
      </c>
      <c r="F135" s="40"/>
      <c r="G135" s="40" t="s">
        <v>27</v>
      </c>
      <c r="H135" s="40" t="str">
        <f>'FR1'!G146</f>
        <v>Grade D</v>
      </c>
      <c r="I135" s="41" t="str">
        <f>'FR1'!H146</f>
        <v>0886903551</v>
      </c>
      <c r="J135" s="42" t="str">
        <f>'FR1'!I146</f>
        <v>Royal University of Phnom Penh</v>
      </c>
      <c r="K135" s="42" t="str">
        <f>'FR1'!J146</f>
        <v>Third Year</v>
      </c>
      <c r="L135" s="42" t="str">
        <f>'FR1'!K146</f>
        <v>More than 1 year</v>
      </c>
      <c r="M135" s="42" t="str">
        <f>'FR1'!L146</f>
        <v>Weekday - Afternoon ( 1:30 PM - 5:30 PM )</v>
      </c>
      <c r="N135" s="48">
        <f>'FR1'!M274</f>
        <v>0</v>
      </c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</row>
    <row r="136" spans="1:27" ht="13.2">
      <c r="A136" s="36">
        <f>'FR1'!A147</f>
        <v>45329.885482083337</v>
      </c>
      <c r="B136" s="47" t="str">
        <f>'FR1'!B147</f>
        <v>ដៀប សុខរស្មី</v>
      </c>
      <c r="C136" s="38" t="str">
        <f>'FR1'!C147</f>
        <v xml:space="preserve">Deap Sokreaksmey </v>
      </c>
      <c r="D136" s="39">
        <f>'FR1'!N147</f>
        <v>38079</v>
      </c>
      <c r="E136" s="40" t="str">
        <f>'FR1'!D147</f>
        <v>Female</v>
      </c>
      <c r="F136" s="40"/>
      <c r="G136" s="40" t="s">
        <v>27</v>
      </c>
      <c r="H136" s="40" t="str">
        <f>'FR1'!G147</f>
        <v>Grade B</v>
      </c>
      <c r="I136" s="41" t="str">
        <f>'FR1'!H147</f>
        <v>0965186636</v>
      </c>
      <c r="J136" s="42" t="str">
        <f>'FR1'!I147</f>
        <v>Royal University of Phnom Penh</v>
      </c>
      <c r="K136" s="42" t="str">
        <f>'FR1'!J147</f>
        <v>Third Year</v>
      </c>
      <c r="L136" s="42" t="str">
        <f>'FR1'!K147</f>
        <v>More than 1 year</v>
      </c>
      <c r="M136" s="42" t="str">
        <f>'FR1'!L147</f>
        <v>Weekday - Morning ( 8:00 AM - 12:00 PM )</v>
      </c>
      <c r="N136" s="48">
        <f>'FR1'!M275</f>
        <v>0</v>
      </c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</row>
    <row r="137" spans="1:27" ht="13.2">
      <c r="A137" s="36">
        <f>'FR1'!A148</f>
        <v>45330.468750092594</v>
      </c>
      <c r="B137" s="47" t="str">
        <f>'FR1'!B148</f>
        <v>កែវ អាទិត្យវិច្ឆិកា</v>
      </c>
      <c r="C137" s="38" t="str">
        <f>'FR1'!C148</f>
        <v>Atithvicheka Kei</v>
      </c>
      <c r="D137" s="39">
        <f>'FR1'!N148</f>
        <v>38669</v>
      </c>
      <c r="E137" s="40" t="str">
        <f>'FR1'!D148</f>
        <v>Male</v>
      </c>
      <c r="F137" s="40"/>
      <c r="G137" s="40"/>
      <c r="H137" s="40" t="str">
        <f>'FR1'!G148</f>
        <v>Grade B</v>
      </c>
      <c r="I137" s="41" t="str">
        <f>'FR1'!H148</f>
        <v>0975702249</v>
      </c>
      <c r="J137" s="42" t="str">
        <f>'FR1'!I148</f>
        <v>Paragon International University</v>
      </c>
      <c r="K137" s="42" t="str">
        <f>'FR1'!J148</f>
        <v>Year zero</v>
      </c>
      <c r="L137" s="42" t="str">
        <f>'FR1'!K148</f>
        <v>0 month</v>
      </c>
      <c r="M137" s="42" t="str">
        <f>'FR1'!L148</f>
        <v>Weekday - Morning ( 8:00 AM - 12:00 PM )</v>
      </c>
      <c r="N137" s="48">
        <f>'FR1'!M276</f>
        <v>0</v>
      </c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</row>
    <row r="138" spans="1:27" ht="13.2">
      <c r="A138" s="36">
        <f>'FR1'!A149</f>
        <v>45330.864155312505</v>
      </c>
      <c r="B138" s="47" t="str">
        <f>'FR1'!B149</f>
        <v>សេក ពិសាល</v>
      </c>
      <c r="C138" s="38" t="str">
        <f>'FR1'!C149</f>
        <v>Sek Pisal</v>
      </c>
      <c r="D138" s="39">
        <f>'FR1'!N149</f>
        <v>38456</v>
      </c>
      <c r="E138" s="40" t="str">
        <f>'FR1'!D149</f>
        <v>Male</v>
      </c>
      <c r="F138" s="40"/>
      <c r="G138" s="40" t="s">
        <v>27</v>
      </c>
      <c r="H138" s="40" t="str">
        <f>'FR1'!G149</f>
        <v>Grade C</v>
      </c>
      <c r="I138" s="41" t="str">
        <f>'FR1'!H149</f>
        <v xml:space="preserve">099 416 402 </v>
      </c>
      <c r="J138" s="42" t="str">
        <f>'FR1'!I149</f>
        <v>Setec Institute</v>
      </c>
      <c r="K138" s="42" t="str">
        <f>'FR1'!J149</f>
        <v>Second Year</v>
      </c>
      <c r="L138" s="42" t="str">
        <f>'FR1'!K149</f>
        <v>Less than 6 months</v>
      </c>
      <c r="M138" s="42" t="str">
        <f>'FR1'!L149</f>
        <v>Weekday - Morning ( 8:00 AM - 12:00 PM )</v>
      </c>
      <c r="N138" s="48">
        <f>'FR1'!M277</f>
        <v>0</v>
      </c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</row>
    <row r="139" spans="1:27" ht="13.2">
      <c r="A139" s="36">
        <f>'FR1'!A150</f>
        <v>45331.405825775466</v>
      </c>
      <c r="B139" s="47" t="str">
        <f>'FR1'!B150</f>
        <v>សេង ម៉េងអៀម</v>
      </c>
      <c r="C139" s="38" t="str">
        <f>'FR1'!C150</f>
        <v>Seng Meng Eam</v>
      </c>
      <c r="D139" s="39">
        <f>'FR1'!N150</f>
        <v>37863</v>
      </c>
      <c r="E139" s="40" t="str">
        <f>'FR1'!D150</f>
        <v>Female</v>
      </c>
      <c r="F139" s="40"/>
      <c r="G139" s="40" t="s">
        <v>27</v>
      </c>
      <c r="H139" s="40" t="str">
        <f>'FR1'!G150</f>
        <v>Grade D</v>
      </c>
      <c r="I139" s="41" t="str">
        <f>'FR1'!H150</f>
        <v>0882022080</v>
      </c>
      <c r="J139" s="42" t="str">
        <f>'FR1'!I150</f>
        <v>Royal University of Phnom Penh</v>
      </c>
      <c r="K139" s="42" t="str">
        <f>'FR1'!J150</f>
        <v>Third Year</v>
      </c>
      <c r="L139" s="42" t="str">
        <f>'FR1'!K150</f>
        <v>2 years</v>
      </c>
      <c r="M139" s="42" t="str">
        <f>'FR1'!L150</f>
        <v>Weekday - Morning ( 8:00 AM - 12:00 PM )</v>
      </c>
      <c r="N139" s="48">
        <f>'FR1'!M278</f>
        <v>0</v>
      </c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</row>
    <row r="140" spans="1:27" ht="13.2">
      <c r="A140" s="36">
        <f>'FR1'!A151</f>
        <v>45331.591807500001</v>
      </c>
      <c r="B140" s="47" t="str">
        <f>'FR1'!B151</f>
        <v>លី សុខបាន</v>
      </c>
      <c r="C140" s="38" t="str">
        <f>'FR1'!C151</f>
        <v>Ly Sokban</v>
      </c>
      <c r="D140" s="39">
        <f>'FR1'!N151</f>
        <v>37932</v>
      </c>
      <c r="E140" s="40" t="str">
        <f>'FR1'!D151</f>
        <v>Male</v>
      </c>
      <c r="F140" s="40"/>
      <c r="G140" s="40" t="s">
        <v>27</v>
      </c>
      <c r="H140" s="40" t="str">
        <f>'FR1'!G151</f>
        <v>Grade C</v>
      </c>
      <c r="I140" s="41" t="str">
        <f>'FR1'!H151</f>
        <v>077819897</v>
      </c>
      <c r="J140" s="42" t="str">
        <f>'FR1'!I151</f>
        <v>Royal University of Phnom Penh</v>
      </c>
      <c r="K140" s="42" t="str">
        <f>'FR1'!J151</f>
        <v>Third Year</v>
      </c>
      <c r="L140" s="42" t="str">
        <f>'FR1'!K151</f>
        <v>More than 1 year</v>
      </c>
      <c r="M140" s="42" t="str">
        <f>'FR1'!L151</f>
        <v>Weekday - Morning ( 8:00 AM - 12:00 PM )</v>
      </c>
      <c r="N140" s="48">
        <f>'FR1'!M279</f>
        <v>0</v>
      </c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</row>
    <row r="141" spans="1:27" ht="13.2">
      <c r="A141" s="36">
        <f>'FR1'!A152</f>
        <v>45331.767412071757</v>
      </c>
      <c r="B141" s="47" t="str">
        <f>'FR1'!B152</f>
        <v>ជា អុីសុីង</v>
      </c>
      <c r="C141" s="38" t="str">
        <f>'FR1'!C152</f>
        <v>Chea Ising</v>
      </c>
      <c r="D141" s="39">
        <f>'FR1'!N152</f>
        <v>38233</v>
      </c>
      <c r="E141" s="40" t="str">
        <f>'FR1'!D152</f>
        <v>Male</v>
      </c>
      <c r="F141" s="40"/>
      <c r="G141" s="40" t="s">
        <v>27</v>
      </c>
      <c r="H141" s="40" t="str">
        <f>'FR1'!G152</f>
        <v>Grade A</v>
      </c>
      <c r="I141" s="41" t="str">
        <f>'FR1'!H152</f>
        <v>070304926</v>
      </c>
      <c r="J141" s="42" t="str">
        <f>'FR1'!I152</f>
        <v>Royal University of Phnom Penh</v>
      </c>
      <c r="K141" s="42" t="str">
        <f>'FR1'!J152</f>
        <v>Second Year</v>
      </c>
      <c r="L141" s="42" t="str">
        <f>'FR1'!K152</f>
        <v>More than 1 year</v>
      </c>
      <c r="M141" s="42" t="str">
        <f>'FR1'!L152</f>
        <v>Weekday - Morning ( 8:00 AM - 12:00 PM )</v>
      </c>
      <c r="N141" s="48">
        <f>'FR1'!M280</f>
        <v>0</v>
      </c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</row>
    <row r="142" spans="1:27" ht="13.2">
      <c r="A142" s="36">
        <f>'FR1'!A153</f>
        <v>45331.834004212964</v>
      </c>
      <c r="B142" s="47" t="str">
        <f>'FR1'!B153</f>
        <v>ប៉ូច ពិសិដ្ឋ</v>
      </c>
      <c r="C142" s="38" t="str">
        <f>'FR1'!C153</f>
        <v xml:space="preserve">Poch Piseth </v>
      </c>
      <c r="D142" s="39">
        <f>'FR1'!N153</f>
        <v>37632</v>
      </c>
      <c r="E142" s="40" t="str">
        <f>'FR1'!D153</f>
        <v>Male</v>
      </c>
      <c r="F142" s="40"/>
      <c r="G142" s="40" t="s">
        <v>27</v>
      </c>
      <c r="H142" s="40" t="str">
        <f>'FR1'!G153</f>
        <v>Grade C</v>
      </c>
      <c r="I142" s="41" t="str">
        <f>'FR1'!H153</f>
        <v>010759727</v>
      </c>
      <c r="J142" s="42" t="str">
        <f>'FR1'!I153</f>
        <v>Royal University of Phnom Penh</v>
      </c>
      <c r="K142" s="42" t="str">
        <f>'FR1'!J153</f>
        <v>Second Year</v>
      </c>
      <c r="L142" s="42" t="str">
        <f>'FR1'!K153</f>
        <v>More than 1 year</v>
      </c>
      <c r="M142" s="42" t="str">
        <f>'FR1'!L153</f>
        <v>Weekday - Morning ( 8:00 AM - 12:00 PM )</v>
      </c>
      <c r="N142" s="48">
        <f>'FR1'!M281</f>
        <v>0</v>
      </c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</row>
    <row r="143" spans="1:27" ht="13.2">
      <c r="A143" s="36">
        <f>'FR1'!A154</f>
        <v>45332.653214155092</v>
      </c>
      <c r="B143" s="47" t="str">
        <f>'FR1'!B154</f>
        <v>មួក មករា</v>
      </c>
      <c r="C143" s="38" t="str">
        <f>'FR1'!C154</f>
        <v>Mouk Makara</v>
      </c>
      <c r="D143" s="39">
        <f>'FR1'!N154</f>
        <v>45633</v>
      </c>
      <c r="E143" s="40" t="str">
        <f>'FR1'!D154</f>
        <v>Male</v>
      </c>
      <c r="F143" s="40"/>
      <c r="G143" s="40" t="s">
        <v>27</v>
      </c>
      <c r="H143" s="40" t="str">
        <f>'FR1'!G154</f>
        <v>Grade D</v>
      </c>
      <c r="I143" s="41" t="str">
        <f>'FR1'!H154</f>
        <v>+885969857098</v>
      </c>
      <c r="J143" s="42" t="str">
        <f>'FR1'!I154</f>
        <v>Royal University of Phnom Penh</v>
      </c>
      <c r="K143" s="42" t="str">
        <f>'FR1'!J154</f>
        <v>Third Year</v>
      </c>
      <c r="L143" s="42" t="str">
        <f>'FR1'!K154</f>
        <v>More than 1 year</v>
      </c>
      <c r="M143" s="42" t="str">
        <f>'FR1'!L154</f>
        <v>Weekday - Morning ( 8:00 AM - 12:00 PM )</v>
      </c>
      <c r="N143" s="48">
        <f>'FR1'!M282</f>
        <v>0</v>
      </c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</row>
    <row r="144" spans="1:27" ht="13.2">
      <c r="A144" s="36">
        <f>'FR1'!A155</f>
        <v>45332.692134293982</v>
      </c>
      <c r="B144" s="47" t="str">
        <f>'FR1'!B155</f>
        <v>ដា​ ផារ៉ា</v>
      </c>
      <c r="C144" s="38" t="str">
        <f>'FR1'!C155</f>
        <v>Da phara</v>
      </c>
      <c r="D144" s="39">
        <f>'FR1'!N155</f>
        <v>38001</v>
      </c>
      <c r="E144" s="40" t="str">
        <f>'FR1'!D155</f>
        <v>Male</v>
      </c>
      <c r="F144" s="40"/>
      <c r="G144" s="40" t="s">
        <v>27</v>
      </c>
      <c r="H144" s="40" t="str">
        <f>'FR1'!G155</f>
        <v>Grade C</v>
      </c>
      <c r="I144" s="41" t="str">
        <f>'FR1'!H155</f>
        <v>070883646</v>
      </c>
      <c r="J144" s="42" t="str">
        <f>'FR1'!I155</f>
        <v>Setec Institute</v>
      </c>
      <c r="K144" s="42" t="str">
        <f>'FR1'!J155</f>
        <v>Third Year</v>
      </c>
      <c r="L144" s="42" t="str">
        <f>'FR1'!K155</f>
        <v>More than 1 year</v>
      </c>
      <c r="M144" s="42" t="str">
        <f>'FR1'!L155</f>
        <v>Weekday - Morning ( 8:00 AM - 12:00 PM )</v>
      </c>
      <c r="N144" s="48">
        <f>'FR1'!M283</f>
        <v>0</v>
      </c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</row>
    <row r="145" spans="1:27" ht="13.2">
      <c r="A145" s="36">
        <f>'FR1'!A156</f>
        <v>45332.821517905089</v>
      </c>
      <c r="B145" s="47" t="str">
        <f>'FR1'!B156</f>
        <v>សុខ សុធាវី</v>
      </c>
      <c r="C145" s="38" t="str">
        <f>'FR1'!C156</f>
        <v>SOK SOTHEAVY</v>
      </c>
      <c r="D145" s="39">
        <f>'FR1'!N156</f>
        <v>37500</v>
      </c>
      <c r="E145" s="40" t="str">
        <f>'FR1'!D156</f>
        <v>Female</v>
      </c>
      <c r="F145" s="40"/>
      <c r="G145" s="40" t="s">
        <v>27</v>
      </c>
      <c r="H145" s="40" t="str">
        <f>'FR1'!G156</f>
        <v>Grade E</v>
      </c>
      <c r="I145" s="41" t="str">
        <f>'FR1'!H156</f>
        <v>0884810685</v>
      </c>
      <c r="J145" s="42" t="str">
        <f>'FR1'!I156</f>
        <v>Royal University of Phnom Penh</v>
      </c>
      <c r="K145" s="42" t="str">
        <f>'FR1'!J156</f>
        <v>Third Year</v>
      </c>
      <c r="L145" s="42" t="str">
        <f>'FR1'!K156</f>
        <v>Less than 3 months</v>
      </c>
      <c r="M145" s="42" t="str">
        <f>'FR1'!L156</f>
        <v>Weekday - Morning ( 8:00 AM - 12:00 PM )</v>
      </c>
      <c r="N145" s="48">
        <f>'FR1'!M284</f>
        <v>0</v>
      </c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</row>
    <row r="146" spans="1:27" ht="13.2">
      <c r="A146" s="56"/>
      <c r="B146" s="57"/>
      <c r="C146" s="57"/>
      <c r="D146" s="56"/>
      <c r="E146" s="56"/>
      <c r="F146" s="56"/>
      <c r="G146" s="56"/>
      <c r="H146" s="56"/>
      <c r="I146" s="58"/>
      <c r="J146" s="56"/>
      <c r="K146" s="56"/>
      <c r="L146" s="56"/>
      <c r="M146" s="56"/>
      <c r="N146" s="59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</row>
    <row r="147" spans="1:27" ht="13.2">
      <c r="A147" s="56"/>
      <c r="B147" s="57"/>
      <c r="C147" s="57"/>
      <c r="D147" s="56"/>
      <c r="E147" s="56"/>
      <c r="F147" s="56"/>
      <c r="G147" s="56"/>
      <c r="H147" s="56"/>
      <c r="I147" s="58"/>
      <c r="J147" s="56"/>
      <c r="K147" s="56"/>
      <c r="L147" s="56"/>
      <c r="M147" s="56"/>
      <c r="N147" s="59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</row>
    <row r="148" spans="1:27" ht="13.2">
      <c r="A148" s="56"/>
      <c r="B148" s="57"/>
      <c r="C148" s="57"/>
      <c r="D148" s="56"/>
      <c r="E148" s="56"/>
      <c r="F148" s="56"/>
      <c r="G148" s="56"/>
      <c r="H148" s="56"/>
      <c r="I148" s="58"/>
      <c r="J148" s="56"/>
      <c r="K148" s="56"/>
      <c r="L148" s="56"/>
      <c r="M148" s="56"/>
      <c r="N148" s="59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</row>
    <row r="149" spans="1:27" ht="13.2">
      <c r="A149" s="56"/>
      <c r="B149" s="57"/>
      <c r="C149" s="57"/>
      <c r="D149" s="56"/>
      <c r="E149" s="56"/>
      <c r="F149" s="56"/>
      <c r="G149" s="56"/>
      <c r="H149" s="56"/>
      <c r="I149" s="58"/>
      <c r="J149" s="56"/>
      <c r="K149" s="56"/>
      <c r="L149" s="56"/>
      <c r="M149" s="56"/>
      <c r="N149" s="59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</row>
    <row r="150" spans="1:27" ht="13.2">
      <c r="A150" s="56"/>
      <c r="B150" s="57"/>
      <c r="C150" s="57"/>
      <c r="D150" s="56"/>
      <c r="E150" s="56"/>
      <c r="F150" s="56"/>
      <c r="G150" s="56"/>
      <c r="H150" s="56"/>
      <c r="I150" s="58"/>
      <c r="J150" s="56"/>
      <c r="K150" s="56"/>
      <c r="L150" s="56"/>
      <c r="M150" s="56"/>
      <c r="N150" s="59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</row>
    <row r="151" spans="1:27" ht="13.2">
      <c r="A151" s="56"/>
      <c r="B151" s="57"/>
      <c r="C151" s="57"/>
      <c r="D151" s="56"/>
      <c r="E151" s="56"/>
      <c r="F151" s="56"/>
      <c r="G151" s="56"/>
      <c r="H151" s="56"/>
      <c r="I151" s="58"/>
      <c r="J151" s="56"/>
      <c r="K151" s="56"/>
      <c r="L151" s="56"/>
      <c r="M151" s="56"/>
      <c r="N151" s="59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</row>
    <row r="152" spans="1:27" ht="13.2">
      <c r="A152" s="56"/>
      <c r="B152" s="57"/>
      <c r="C152" s="57"/>
      <c r="D152" s="56"/>
      <c r="E152" s="56"/>
      <c r="F152" s="56"/>
      <c r="G152" s="56"/>
      <c r="H152" s="56"/>
      <c r="I152" s="58"/>
      <c r="J152" s="56"/>
      <c r="K152" s="56"/>
      <c r="L152" s="56"/>
      <c r="M152" s="56"/>
      <c r="N152" s="59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</row>
    <row r="153" spans="1:27" ht="13.2">
      <c r="A153" s="56"/>
      <c r="B153" s="57"/>
      <c r="C153" s="57"/>
      <c r="D153" s="56"/>
      <c r="E153" s="56"/>
      <c r="F153" s="56"/>
      <c r="G153" s="56"/>
      <c r="H153" s="56"/>
      <c r="I153" s="58"/>
      <c r="J153" s="56"/>
      <c r="K153" s="56"/>
      <c r="L153" s="56"/>
      <c r="M153" s="56"/>
      <c r="N153" s="59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</row>
    <row r="154" spans="1:27" ht="13.2">
      <c r="A154" s="56"/>
      <c r="B154" s="57"/>
      <c r="C154" s="57"/>
      <c r="D154" s="56"/>
      <c r="E154" s="56"/>
      <c r="F154" s="56"/>
      <c r="G154" s="56"/>
      <c r="H154" s="56"/>
      <c r="I154" s="58"/>
      <c r="J154" s="56"/>
      <c r="K154" s="56"/>
      <c r="L154" s="56"/>
      <c r="M154" s="56"/>
      <c r="N154" s="59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</row>
    <row r="155" spans="1:27" ht="13.2">
      <c r="A155" s="56"/>
      <c r="B155" s="57"/>
      <c r="C155" s="57"/>
      <c r="D155" s="56"/>
      <c r="E155" s="56"/>
      <c r="F155" s="56"/>
      <c r="G155" s="56"/>
      <c r="H155" s="56"/>
      <c r="I155" s="58"/>
      <c r="J155" s="56"/>
      <c r="K155" s="56"/>
      <c r="L155" s="56"/>
      <c r="M155" s="56"/>
      <c r="N155" s="59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</row>
    <row r="156" spans="1:27" ht="13.2">
      <c r="A156" s="56"/>
      <c r="B156" s="57"/>
      <c r="C156" s="57"/>
      <c r="D156" s="56"/>
      <c r="E156" s="56"/>
      <c r="F156" s="56"/>
      <c r="G156" s="56"/>
      <c r="H156" s="56"/>
      <c r="I156" s="58"/>
      <c r="J156" s="56"/>
      <c r="K156" s="56"/>
      <c r="L156" s="56"/>
      <c r="M156" s="56"/>
      <c r="N156" s="59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</row>
    <row r="157" spans="1:27" ht="13.2">
      <c r="A157" s="56"/>
      <c r="B157" s="57"/>
      <c r="C157" s="57"/>
      <c r="D157" s="56"/>
      <c r="E157" s="56"/>
      <c r="F157" s="56"/>
      <c r="G157" s="56"/>
      <c r="H157" s="56"/>
      <c r="I157" s="58"/>
      <c r="J157" s="56"/>
      <c r="K157" s="56"/>
      <c r="L157" s="56"/>
      <c r="M157" s="56"/>
      <c r="N157" s="59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</row>
    <row r="158" spans="1:27" ht="13.2">
      <c r="A158" s="56"/>
      <c r="B158" s="57"/>
      <c r="C158" s="57"/>
      <c r="D158" s="56"/>
      <c r="E158" s="56"/>
      <c r="F158" s="56"/>
      <c r="G158" s="56"/>
      <c r="H158" s="56"/>
      <c r="I158" s="58"/>
      <c r="J158" s="56"/>
      <c r="K158" s="56"/>
      <c r="L158" s="56"/>
      <c r="M158" s="56"/>
      <c r="N158" s="59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</row>
    <row r="159" spans="1:27" ht="13.2">
      <c r="A159" s="56"/>
      <c r="B159" s="57"/>
      <c r="C159" s="57"/>
      <c r="D159" s="56"/>
      <c r="E159" s="56"/>
      <c r="F159" s="56"/>
      <c r="G159" s="56"/>
      <c r="H159" s="56"/>
      <c r="I159" s="58"/>
      <c r="J159" s="56"/>
      <c r="K159" s="56"/>
      <c r="L159" s="56"/>
      <c r="M159" s="56"/>
      <c r="N159" s="59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</row>
    <row r="160" spans="1:27" ht="13.2">
      <c r="A160" s="56"/>
      <c r="B160" s="57"/>
      <c r="C160" s="57"/>
      <c r="D160" s="56"/>
      <c r="E160" s="56"/>
      <c r="F160" s="56"/>
      <c r="G160" s="56"/>
      <c r="H160" s="56"/>
      <c r="I160" s="58"/>
      <c r="J160" s="56"/>
      <c r="K160" s="56"/>
      <c r="L160" s="56"/>
      <c r="M160" s="56"/>
      <c r="N160" s="59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</row>
    <row r="161" spans="1:27" ht="13.2">
      <c r="A161" s="56"/>
      <c r="B161" s="57"/>
      <c r="C161" s="57"/>
      <c r="D161" s="56"/>
      <c r="E161" s="56"/>
      <c r="F161" s="56"/>
      <c r="G161" s="56"/>
      <c r="H161" s="56"/>
      <c r="I161" s="58"/>
      <c r="J161" s="56"/>
      <c r="K161" s="56"/>
      <c r="L161" s="56"/>
      <c r="M161" s="56"/>
      <c r="N161" s="59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</row>
    <row r="162" spans="1:27" ht="13.2">
      <c r="A162" s="56"/>
      <c r="B162" s="57"/>
      <c r="C162" s="57"/>
      <c r="D162" s="56"/>
      <c r="E162" s="56"/>
      <c r="F162" s="56"/>
      <c r="G162" s="56"/>
      <c r="H162" s="56"/>
      <c r="I162" s="58"/>
      <c r="J162" s="56"/>
      <c r="K162" s="56"/>
      <c r="L162" s="56"/>
      <c r="M162" s="56"/>
      <c r="N162" s="59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</row>
    <row r="163" spans="1:27" ht="13.2">
      <c r="A163" s="56"/>
      <c r="B163" s="57"/>
      <c r="C163" s="57"/>
      <c r="D163" s="56"/>
      <c r="E163" s="56"/>
      <c r="F163" s="56"/>
      <c r="G163" s="56"/>
      <c r="H163" s="56"/>
      <c r="I163" s="58"/>
      <c r="J163" s="56"/>
      <c r="K163" s="56"/>
      <c r="L163" s="56"/>
      <c r="M163" s="56"/>
      <c r="N163" s="59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</row>
    <row r="164" spans="1:27" ht="13.2">
      <c r="A164" s="56"/>
      <c r="B164" s="57"/>
      <c r="C164" s="57"/>
      <c r="D164" s="56"/>
      <c r="E164" s="56"/>
      <c r="F164" s="56"/>
      <c r="G164" s="56"/>
      <c r="H164" s="56"/>
      <c r="I164" s="58"/>
      <c r="J164" s="56"/>
      <c r="K164" s="56"/>
      <c r="L164" s="56"/>
      <c r="M164" s="56"/>
      <c r="N164" s="59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</row>
    <row r="165" spans="1:27" ht="13.2">
      <c r="A165" s="56"/>
      <c r="B165" s="57"/>
      <c r="C165" s="57"/>
      <c r="D165" s="56"/>
      <c r="E165" s="56"/>
      <c r="F165" s="56"/>
      <c r="G165" s="56"/>
      <c r="H165" s="56"/>
      <c r="I165" s="58"/>
      <c r="J165" s="56"/>
      <c r="K165" s="56"/>
      <c r="L165" s="56"/>
      <c r="M165" s="56"/>
      <c r="N165" s="59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</row>
    <row r="166" spans="1:27" ht="13.2">
      <c r="A166" s="56"/>
      <c r="B166" s="57"/>
      <c r="C166" s="57"/>
      <c r="D166" s="56"/>
      <c r="E166" s="56"/>
      <c r="F166" s="56"/>
      <c r="G166" s="56"/>
      <c r="H166" s="56"/>
      <c r="I166" s="58"/>
      <c r="J166" s="56"/>
      <c r="K166" s="56"/>
      <c r="L166" s="56"/>
      <c r="M166" s="56"/>
      <c r="N166" s="59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</row>
    <row r="167" spans="1:27" ht="13.2">
      <c r="A167" s="56"/>
      <c r="B167" s="57"/>
      <c r="C167" s="57"/>
      <c r="D167" s="56"/>
      <c r="E167" s="56"/>
      <c r="F167" s="56"/>
      <c r="G167" s="56"/>
      <c r="H167" s="56"/>
      <c r="I167" s="58"/>
      <c r="J167" s="56"/>
      <c r="K167" s="56"/>
      <c r="L167" s="56"/>
      <c r="M167" s="56"/>
      <c r="N167" s="59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</row>
    <row r="168" spans="1:27" ht="13.2">
      <c r="A168" s="56"/>
      <c r="B168" s="57"/>
      <c r="C168" s="57"/>
      <c r="D168" s="56"/>
      <c r="E168" s="56"/>
      <c r="F168" s="56"/>
      <c r="G168" s="56"/>
      <c r="H168" s="56"/>
      <c r="I168" s="58"/>
      <c r="J168" s="56"/>
      <c r="K168" s="56"/>
      <c r="L168" s="56"/>
      <c r="M168" s="56"/>
      <c r="N168" s="59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</row>
    <row r="169" spans="1:27" ht="13.2">
      <c r="A169" s="56"/>
      <c r="B169" s="57"/>
      <c r="C169" s="57"/>
      <c r="D169" s="56"/>
      <c r="E169" s="56"/>
      <c r="F169" s="56"/>
      <c r="G169" s="56"/>
      <c r="H169" s="56"/>
      <c r="I169" s="58"/>
      <c r="J169" s="56"/>
      <c r="K169" s="56"/>
      <c r="L169" s="56"/>
      <c r="M169" s="56"/>
      <c r="N169" s="59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</row>
    <row r="170" spans="1:27" ht="13.2">
      <c r="A170" s="56"/>
      <c r="B170" s="57"/>
      <c r="C170" s="57"/>
      <c r="D170" s="56"/>
      <c r="E170" s="56"/>
      <c r="F170" s="56"/>
      <c r="G170" s="56"/>
      <c r="H170" s="56"/>
      <c r="I170" s="58"/>
      <c r="J170" s="56"/>
      <c r="K170" s="56"/>
      <c r="L170" s="56"/>
      <c r="M170" s="56"/>
      <c r="N170" s="59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</row>
    <row r="171" spans="1:27" ht="13.2">
      <c r="A171" s="56"/>
      <c r="B171" s="57"/>
      <c r="C171" s="57"/>
      <c r="D171" s="56"/>
      <c r="E171" s="56"/>
      <c r="F171" s="56"/>
      <c r="G171" s="56"/>
      <c r="H171" s="56"/>
      <c r="I171" s="58"/>
      <c r="J171" s="56"/>
      <c r="K171" s="56"/>
      <c r="L171" s="56"/>
      <c r="M171" s="56"/>
      <c r="N171" s="59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</row>
    <row r="172" spans="1:27" ht="13.2">
      <c r="A172" s="56"/>
      <c r="B172" s="57"/>
      <c r="C172" s="57"/>
      <c r="D172" s="56"/>
      <c r="E172" s="56"/>
      <c r="F172" s="56"/>
      <c r="G172" s="56"/>
      <c r="H172" s="56"/>
      <c r="I172" s="58"/>
      <c r="J172" s="56"/>
      <c r="K172" s="56"/>
      <c r="L172" s="56"/>
      <c r="M172" s="56"/>
      <c r="N172" s="59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</row>
    <row r="173" spans="1:27" ht="13.2">
      <c r="A173" s="56"/>
      <c r="B173" s="57"/>
      <c r="C173" s="57"/>
      <c r="D173" s="56"/>
      <c r="E173" s="56"/>
      <c r="F173" s="56"/>
      <c r="G173" s="56"/>
      <c r="H173" s="56"/>
      <c r="I173" s="58"/>
      <c r="J173" s="56"/>
      <c r="K173" s="56"/>
      <c r="L173" s="56"/>
      <c r="M173" s="56"/>
      <c r="N173" s="59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</row>
    <row r="174" spans="1:27" ht="13.2">
      <c r="A174" s="56"/>
      <c r="B174" s="57"/>
      <c r="C174" s="57"/>
      <c r="D174" s="56"/>
      <c r="E174" s="56"/>
      <c r="F174" s="56"/>
      <c r="G174" s="56"/>
      <c r="H174" s="56"/>
      <c r="I174" s="58"/>
      <c r="J174" s="56"/>
      <c r="K174" s="56"/>
      <c r="L174" s="56"/>
      <c r="M174" s="56"/>
      <c r="N174" s="59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</row>
    <row r="175" spans="1:27" ht="13.2">
      <c r="A175" s="56"/>
      <c r="B175" s="57"/>
      <c r="C175" s="57"/>
      <c r="D175" s="56"/>
      <c r="E175" s="56"/>
      <c r="F175" s="56"/>
      <c r="G175" s="56"/>
      <c r="H175" s="56"/>
      <c r="I175" s="58"/>
      <c r="J175" s="56"/>
      <c r="K175" s="56"/>
      <c r="L175" s="56"/>
      <c r="M175" s="56"/>
      <c r="N175" s="59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</row>
    <row r="176" spans="1:27" ht="13.2">
      <c r="A176" s="56"/>
      <c r="B176" s="57"/>
      <c r="C176" s="57"/>
      <c r="D176" s="56"/>
      <c r="E176" s="56"/>
      <c r="F176" s="56"/>
      <c r="G176" s="56"/>
      <c r="H176" s="56"/>
      <c r="I176" s="58"/>
      <c r="J176" s="56"/>
      <c r="K176" s="56"/>
      <c r="L176" s="56"/>
      <c r="M176" s="56"/>
      <c r="N176" s="59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</row>
    <row r="177" spans="1:27" ht="13.2">
      <c r="A177" s="56"/>
      <c r="B177" s="57"/>
      <c r="C177" s="57"/>
      <c r="D177" s="56"/>
      <c r="E177" s="56"/>
      <c r="F177" s="56"/>
      <c r="G177" s="56"/>
      <c r="H177" s="56"/>
      <c r="I177" s="58"/>
      <c r="J177" s="56"/>
      <c r="K177" s="56"/>
      <c r="L177" s="56"/>
      <c r="M177" s="56"/>
      <c r="N177" s="59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</row>
    <row r="178" spans="1:27" ht="13.2">
      <c r="A178" s="56"/>
      <c r="B178" s="57"/>
      <c r="C178" s="57"/>
      <c r="D178" s="56"/>
      <c r="E178" s="56"/>
      <c r="F178" s="56"/>
      <c r="G178" s="56"/>
      <c r="H178" s="56"/>
      <c r="I178" s="58"/>
      <c r="J178" s="56"/>
      <c r="K178" s="56"/>
      <c r="L178" s="56"/>
      <c r="M178" s="56"/>
      <c r="N178" s="59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</row>
    <row r="179" spans="1:27" ht="13.2">
      <c r="A179" s="56"/>
      <c r="B179" s="57"/>
      <c r="C179" s="57"/>
      <c r="D179" s="56"/>
      <c r="E179" s="56"/>
      <c r="F179" s="56"/>
      <c r="G179" s="56"/>
      <c r="H179" s="56"/>
      <c r="I179" s="58"/>
      <c r="J179" s="56"/>
      <c r="K179" s="56"/>
      <c r="L179" s="56"/>
      <c r="M179" s="56"/>
      <c r="N179" s="59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</row>
    <row r="180" spans="1:27" ht="13.2">
      <c r="A180" s="56"/>
      <c r="B180" s="57"/>
      <c r="C180" s="57"/>
      <c r="D180" s="56"/>
      <c r="E180" s="56"/>
      <c r="F180" s="56"/>
      <c r="G180" s="56"/>
      <c r="H180" s="56"/>
      <c r="I180" s="58"/>
      <c r="J180" s="56"/>
      <c r="K180" s="56"/>
      <c r="L180" s="56"/>
      <c r="M180" s="56"/>
      <c r="N180" s="59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</row>
    <row r="181" spans="1:27" ht="13.2">
      <c r="A181" s="56"/>
      <c r="B181" s="57"/>
      <c r="C181" s="57"/>
      <c r="D181" s="56"/>
      <c r="E181" s="56"/>
      <c r="F181" s="56"/>
      <c r="G181" s="56"/>
      <c r="H181" s="56"/>
      <c r="I181" s="58"/>
      <c r="J181" s="56"/>
      <c r="K181" s="56"/>
      <c r="L181" s="56"/>
      <c r="M181" s="56"/>
      <c r="N181" s="59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</row>
    <row r="182" spans="1:27" ht="13.2">
      <c r="A182" s="56"/>
      <c r="B182" s="57"/>
      <c r="C182" s="57"/>
      <c r="D182" s="56"/>
      <c r="E182" s="56"/>
      <c r="F182" s="56"/>
      <c r="G182" s="56"/>
      <c r="H182" s="56"/>
      <c r="I182" s="58"/>
      <c r="J182" s="56"/>
      <c r="K182" s="56"/>
      <c r="L182" s="56"/>
      <c r="M182" s="56"/>
      <c r="N182" s="59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</row>
    <row r="183" spans="1:27" ht="13.2">
      <c r="A183" s="56"/>
      <c r="B183" s="57"/>
      <c r="C183" s="57"/>
      <c r="D183" s="56"/>
      <c r="E183" s="56"/>
      <c r="F183" s="56"/>
      <c r="G183" s="56"/>
      <c r="H183" s="56"/>
      <c r="I183" s="58"/>
      <c r="J183" s="56"/>
      <c r="K183" s="56"/>
      <c r="L183" s="56"/>
      <c r="M183" s="56"/>
      <c r="N183" s="59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</row>
    <row r="184" spans="1:27" ht="13.2">
      <c r="A184" s="56"/>
      <c r="B184" s="57"/>
      <c r="C184" s="57"/>
      <c r="D184" s="56"/>
      <c r="E184" s="56"/>
      <c r="F184" s="56"/>
      <c r="G184" s="56"/>
      <c r="H184" s="56"/>
      <c r="I184" s="58"/>
      <c r="J184" s="56"/>
      <c r="K184" s="56"/>
      <c r="L184" s="56"/>
      <c r="M184" s="56"/>
      <c r="N184" s="59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</row>
    <row r="185" spans="1:27" ht="13.2">
      <c r="A185" s="56"/>
      <c r="B185" s="57"/>
      <c r="C185" s="57"/>
      <c r="D185" s="56"/>
      <c r="E185" s="56"/>
      <c r="F185" s="56"/>
      <c r="G185" s="56"/>
      <c r="H185" s="56"/>
      <c r="I185" s="58"/>
      <c r="J185" s="56"/>
      <c r="K185" s="56"/>
      <c r="L185" s="56"/>
      <c r="M185" s="56"/>
      <c r="N185" s="59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</row>
    <row r="186" spans="1:27" ht="13.2">
      <c r="A186" s="56"/>
      <c r="B186" s="57"/>
      <c r="C186" s="57"/>
      <c r="D186" s="56"/>
      <c r="E186" s="56"/>
      <c r="F186" s="56"/>
      <c r="G186" s="56"/>
      <c r="H186" s="56"/>
      <c r="I186" s="58"/>
      <c r="J186" s="56"/>
      <c r="K186" s="56"/>
      <c r="L186" s="56"/>
      <c r="M186" s="56"/>
      <c r="N186" s="59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</row>
    <row r="187" spans="1:27" ht="13.2">
      <c r="A187" s="56"/>
      <c r="B187" s="57"/>
      <c r="C187" s="57"/>
      <c r="D187" s="56"/>
      <c r="E187" s="56"/>
      <c r="F187" s="56"/>
      <c r="G187" s="56"/>
      <c r="H187" s="56"/>
      <c r="I187" s="58"/>
      <c r="J187" s="56"/>
      <c r="K187" s="56"/>
      <c r="L187" s="56"/>
      <c r="M187" s="56"/>
      <c r="N187" s="59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</row>
    <row r="188" spans="1:27" ht="13.2">
      <c r="A188" s="56"/>
      <c r="B188" s="57"/>
      <c r="C188" s="57"/>
      <c r="D188" s="56"/>
      <c r="E188" s="56"/>
      <c r="F188" s="56"/>
      <c r="G188" s="56"/>
      <c r="H188" s="56"/>
      <c r="I188" s="58"/>
      <c r="J188" s="56"/>
      <c r="K188" s="56"/>
      <c r="L188" s="56"/>
      <c r="M188" s="56"/>
      <c r="N188" s="59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</row>
    <row r="189" spans="1:27" ht="13.2">
      <c r="A189" s="56"/>
      <c r="B189" s="57"/>
      <c r="C189" s="57"/>
      <c r="D189" s="56"/>
      <c r="E189" s="56"/>
      <c r="F189" s="56"/>
      <c r="G189" s="56"/>
      <c r="H189" s="56"/>
      <c r="I189" s="58"/>
      <c r="J189" s="56"/>
      <c r="K189" s="56"/>
      <c r="L189" s="56"/>
      <c r="M189" s="56"/>
      <c r="N189" s="59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</row>
    <row r="190" spans="1:27" ht="13.2">
      <c r="A190" s="56"/>
      <c r="B190" s="57"/>
      <c r="C190" s="57"/>
      <c r="D190" s="56"/>
      <c r="E190" s="56"/>
      <c r="F190" s="56"/>
      <c r="G190" s="56"/>
      <c r="H190" s="56"/>
      <c r="I190" s="58"/>
      <c r="J190" s="56"/>
      <c r="K190" s="56"/>
      <c r="L190" s="56"/>
      <c r="M190" s="56"/>
      <c r="N190" s="59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</row>
    <row r="191" spans="1:27" ht="13.2">
      <c r="A191" s="56"/>
      <c r="B191" s="57"/>
      <c r="C191" s="57"/>
      <c r="D191" s="56"/>
      <c r="E191" s="56"/>
      <c r="F191" s="56"/>
      <c r="G191" s="56"/>
      <c r="H191" s="56"/>
      <c r="I191" s="58"/>
      <c r="J191" s="56"/>
      <c r="K191" s="56"/>
      <c r="L191" s="56"/>
      <c r="M191" s="56"/>
      <c r="N191" s="59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</row>
    <row r="192" spans="1:27" ht="13.2">
      <c r="A192" s="56"/>
      <c r="B192" s="57"/>
      <c r="C192" s="57"/>
      <c r="D192" s="56"/>
      <c r="E192" s="56"/>
      <c r="F192" s="56"/>
      <c r="G192" s="56"/>
      <c r="H192" s="56"/>
      <c r="I192" s="58"/>
      <c r="J192" s="56"/>
      <c r="K192" s="56"/>
      <c r="L192" s="56"/>
      <c r="M192" s="56"/>
      <c r="N192" s="59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</row>
    <row r="193" spans="1:27" ht="13.2">
      <c r="A193" s="56"/>
      <c r="B193" s="57"/>
      <c r="C193" s="57"/>
      <c r="D193" s="56"/>
      <c r="E193" s="56"/>
      <c r="F193" s="56"/>
      <c r="G193" s="56"/>
      <c r="H193" s="56"/>
      <c r="I193" s="58"/>
      <c r="J193" s="56"/>
      <c r="K193" s="56"/>
      <c r="L193" s="56"/>
      <c r="M193" s="56"/>
      <c r="N193" s="59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</row>
    <row r="194" spans="1:27" ht="13.2">
      <c r="A194" s="56"/>
      <c r="B194" s="57"/>
      <c r="C194" s="57"/>
      <c r="D194" s="56"/>
      <c r="E194" s="56"/>
      <c r="F194" s="56"/>
      <c r="G194" s="56"/>
      <c r="H194" s="56"/>
      <c r="I194" s="58"/>
      <c r="J194" s="56"/>
      <c r="K194" s="56"/>
      <c r="L194" s="56"/>
      <c r="M194" s="56"/>
      <c r="N194" s="59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</row>
    <row r="195" spans="1:27" ht="13.2">
      <c r="A195" s="56"/>
      <c r="B195" s="57"/>
      <c r="C195" s="57"/>
      <c r="D195" s="56"/>
      <c r="E195" s="56"/>
      <c r="F195" s="56"/>
      <c r="G195" s="56"/>
      <c r="H195" s="56"/>
      <c r="I195" s="58"/>
      <c r="J195" s="56"/>
      <c r="K195" s="56"/>
      <c r="L195" s="56"/>
      <c r="M195" s="56"/>
      <c r="N195" s="59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</row>
    <row r="196" spans="1:27" ht="13.2">
      <c r="A196" s="56"/>
      <c r="B196" s="57"/>
      <c r="C196" s="57"/>
      <c r="D196" s="56"/>
      <c r="E196" s="56"/>
      <c r="F196" s="56"/>
      <c r="G196" s="56"/>
      <c r="H196" s="56"/>
      <c r="I196" s="58"/>
      <c r="J196" s="56"/>
      <c r="K196" s="56"/>
      <c r="L196" s="56"/>
      <c r="M196" s="56"/>
      <c r="N196" s="59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</row>
    <row r="197" spans="1:27" ht="13.2">
      <c r="A197" s="56"/>
      <c r="B197" s="57"/>
      <c r="C197" s="57"/>
      <c r="D197" s="56"/>
      <c r="E197" s="56"/>
      <c r="F197" s="56"/>
      <c r="G197" s="56"/>
      <c r="H197" s="56"/>
      <c r="I197" s="58"/>
      <c r="J197" s="56"/>
      <c r="K197" s="56"/>
      <c r="L197" s="56"/>
      <c r="M197" s="56"/>
      <c r="N197" s="59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</row>
    <row r="198" spans="1:27" ht="13.2">
      <c r="A198" s="56"/>
      <c r="B198" s="57"/>
      <c r="C198" s="57"/>
      <c r="D198" s="56"/>
      <c r="E198" s="56"/>
      <c r="F198" s="56"/>
      <c r="G198" s="56"/>
      <c r="H198" s="56"/>
      <c r="I198" s="58"/>
      <c r="J198" s="56"/>
      <c r="K198" s="56"/>
      <c r="L198" s="56"/>
      <c r="M198" s="56"/>
      <c r="N198" s="59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</row>
    <row r="199" spans="1:27" ht="13.2">
      <c r="A199" s="56"/>
      <c r="B199" s="57"/>
      <c r="C199" s="57"/>
      <c r="D199" s="56"/>
      <c r="E199" s="56"/>
      <c r="F199" s="56"/>
      <c r="G199" s="56"/>
      <c r="H199" s="56"/>
      <c r="I199" s="58"/>
      <c r="J199" s="56"/>
      <c r="K199" s="56"/>
      <c r="L199" s="56"/>
      <c r="M199" s="56"/>
      <c r="N199" s="59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</row>
    <row r="200" spans="1:27" ht="13.2">
      <c r="A200" s="56"/>
      <c r="B200" s="57"/>
      <c r="C200" s="57"/>
      <c r="D200" s="56"/>
      <c r="E200" s="56"/>
      <c r="F200" s="56"/>
      <c r="G200" s="56"/>
      <c r="H200" s="56"/>
      <c r="I200" s="58"/>
      <c r="J200" s="56"/>
      <c r="K200" s="56"/>
      <c r="L200" s="56"/>
      <c r="M200" s="56"/>
      <c r="N200" s="59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</row>
    <row r="201" spans="1:27" ht="13.2">
      <c r="A201" s="56"/>
      <c r="B201" s="57"/>
      <c r="C201" s="57"/>
      <c r="D201" s="56"/>
      <c r="E201" s="56"/>
      <c r="F201" s="56"/>
      <c r="G201" s="56"/>
      <c r="H201" s="56"/>
      <c r="I201" s="58"/>
      <c r="J201" s="56"/>
      <c r="K201" s="56"/>
      <c r="L201" s="56"/>
      <c r="M201" s="56"/>
      <c r="N201" s="59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</row>
    <row r="202" spans="1:27" ht="13.2">
      <c r="A202" s="56"/>
      <c r="B202" s="57"/>
      <c r="C202" s="57"/>
      <c r="D202" s="56"/>
      <c r="E202" s="56"/>
      <c r="F202" s="56"/>
      <c r="G202" s="56"/>
      <c r="H202" s="56"/>
      <c r="I202" s="58"/>
      <c r="J202" s="56"/>
      <c r="K202" s="56"/>
      <c r="L202" s="56"/>
      <c r="M202" s="56"/>
      <c r="N202" s="59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</row>
    <row r="203" spans="1:27" ht="13.2">
      <c r="A203" s="56"/>
      <c r="B203" s="57"/>
      <c r="C203" s="57"/>
      <c r="D203" s="56"/>
      <c r="E203" s="56"/>
      <c r="F203" s="56"/>
      <c r="G203" s="56"/>
      <c r="H203" s="56"/>
      <c r="I203" s="58"/>
      <c r="J203" s="56"/>
      <c r="K203" s="56"/>
      <c r="L203" s="56"/>
      <c r="M203" s="56"/>
      <c r="N203" s="59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</row>
    <row r="204" spans="1:27" ht="13.2">
      <c r="A204" s="56"/>
      <c r="B204" s="57"/>
      <c r="C204" s="57"/>
      <c r="D204" s="56"/>
      <c r="E204" s="56"/>
      <c r="F204" s="56"/>
      <c r="G204" s="56"/>
      <c r="H204" s="56"/>
      <c r="I204" s="58"/>
      <c r="J204" s="56"/>
      <c r="K204" s="56"/>
      <c r="L204" s="56"/>
      <c r="M204" s="56"/>
      <c r="N204" s="59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</row>
    <row r="205" spans="1:27" ht="13.2">
      <c r="A205" s="56"/>
      <c r="B205" s="57"/>
      <c r="C205" s="57"/>
      <c r="D205" s="56"/>
      <c r="E205" s="56"/>
      <c r="F205" s="56"/>
      <c r="G205" s="56"/>
      <c r="H205" s="56"/>
      <c r="I205" s="58"/>
      <c r="J205" s="56"/>
      <c r="K205" s="56"/>
      <c r="L205" s="56"/>
      <c r="M205" s="56"/>
      <c r="N205" s="59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</row>
    <row r="206" spans="1:27" ht="13.2">
      <c r="A206" s="24"/>
      <c r="B206" s="57"/>
      <c r="C206" s="57"/>
      <c r="D206" s="24"/>
      <c r="E206" s="24"/>
      <c r="F206" s="24"/>
      <c r="G206" s="24"/>
      <c r="H206" s="24"/>
      <c r="I206" s="60"/>
      <c r="J206" s="24"/>
      <c r="K206" s="24"/>
      <c r="L206" s="24"/>
      <c r="M206" s="24"/>
      <c r="N206" s="61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</row>
    <row r="207" spans="1:27" ht="13.2">
      <c r="A207" s="24"/>
      <c r="B207" s="57"/>
      <c r="C207" s="57"/>
      <c r="D207" s="24"/>
      <c r="E207" s="24"/>
      <c r="F207" s="24"/>
      <c r="G207" s="24"/>
      <c r="H207" s="24"/>
      <c r="I207" s="60"/>
      <c r="J207" s="24"/>
      <c r="K207" s="24"/>
      <c r="L207" s="24"/>
      <c r="M207" s="24"/>
      <c r="N207" s="61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</row>
    <row r="208" spans="1:27" ht="13.2">
      <c r="A208" s="24"/>
      <c r="B208" s="57"/>
      <c r="C208" s="57"/>
      <c r="D208" s="24"/>
      <c r="E208" s="24"/>
      <c r="F208" s="24"/>
      <c r="G208" s="24"/>
      <c r="H208" s="24"/>
      <c r="I208" s="60"/>
      <c r="J208" s="24"/>
      <c r="K208" s="24"/>
      <c r="L208" s="24"/>
      <c r="M208" s="24"/>
      <c r="N208" s="61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</row>
    <row r="209" spans="1:27" ht="13.2">
      <c r="A209" s="24"/>
      <c r="B209" s="57"/>
      <c r="C209" s="57"/>
      <c r="D209" s="24"/>
      <c r="E209" s="24"/>
      <c r="F209" s="24"/>
      <c r="G209" s="24"/>
      <c r="H209" s="24"/>
      <c r="I209" s="60"/>
      <c r="J209" s="24"/>
      <c r="K209" s="24"/>
      <c r="L209" s="24"/>
      <c r="M209" s="24"/>
      <c r="N209" s="61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</row>
    <row r="210" spans="1:27" ht="13.2">
      <c r="A210" s="24"/>
      <c r="B210" s="57"/>
      <c r="C210" s="57"/>
      <c r="D210" s="24"/>
      <c r="E210" s="24"/>
      <c r="F210" s="24"/>
      <c r="G210" s="24"/>
      <c r="H210" s="24"/>
      <c r="I210" s="60"/>
      <c r="J210" s="24"/>
      <c r="K210" s="24"/>
      <c r="L210" s="24"/>
      <c r="M210" s="24"/>
      <c r="N210" s="61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</row>
    <row r="211" spans="1:27" ht="13.2">
      <c r="A211" s="24"/>
      <c r="B211" s="57"/>
      <c r="C211" s="57"/>
      <c r="D211" s="24"/>
      <c r="E211" s="24"/>
      <c r="F211" s="24"/>
      <c r="G211" s="24"/>
      <c r="H211" s="24"/>
      <c r="I211" s="60"/>
      <c r="J211" s="24"/>
      <c r="K211" s="24"/>
      <c r="L211" s="24"/>
      <c r="M211" s="24"/>
      <c r="N211" s="61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</row>
    <row r="212" spans="1:27" ht="13.2">
      <c r="A212" s="24"/>
      <c r="B212" s="57"/>
      <c r="C212" s="57"/>
      <c r="D212" s="24"/>
      <c r="E212" s="24"/>
      <c r="F212" s="24"/>
      <c r="G212" s="24"/>
      <c r="H212" s="24"/>
      <c r="I212" s="60"/>
      <c r="J212" s="24"/>
      <c r="K212" s="24"/>
      <c r="L212" s="24"/>
      <c r="M212" s="24"/>
      <c r="N212" s="61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</row>
    <row r="213" spans="1:27" ht="13.2">
      <c r="A213" s="24"/>
      <c r="B213" s="57"/>
      <c r="C213" s="57"/>
      <c r="D213" s="24"/>
      <c r="E213" s="24"/>
      <c r="F213" s="24"/>
      <c r="G213" s="24"/>
      <c r="H213" s="24"/>
      <c r="I213" s="60"/>
      <c r="J213" s="24"/>
      <c r="K213" s="24"/>
      <c r="L213" s="24"/>
      <c r="M213" s="24"/>
      <c r="N213" s="61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</row>
    <row r="214" spans="1:27" ht="13.2">
      <c r="A214" s="24"/>
      <c r="B214" s="57"/>
      <c r="C214" s="57"/>
      <c r="D214" s="24"/>
      <c r="E214" s="24"/>
      <c r="F214" s="24"/>
      <c r="G214" s="24"/>
      <c r="H214" s="24"/>
      <c r="I214" s="60"/>
      <c r="J214" s="24"/>
      <c r="K214" s="24"/>
      <c r="L214" s="24"/>
      <c r="M214" s="24"/>
      <c r="N214" s="61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</row>
    <row r="215" spans="1:27" ht="13.2">
      <c r="A215" s="24"/>
      <c r="B215" s="57"/>
      <c r="C215" s="57"/>
      <c r="D215" s="24"/>
      <c r="E215" s="24"/>
      <c r="F215" s="24"/>
      <c r="G215" s="24"/>
      <c r="H215" s="24"/>
      <c r="I215" s="60"/>
      <c r="J215" s="24"/>
      <c r="K215" s="24"/>
      <c r="L215" s="24"/>
      <c r="M215" s="24"/>
      <c r="N215" s="61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</row>
    <row r="216" spans="1:27" ht="13.2">
      <c r="A216" s="24"/>
      <c r="B216" s="57"/>
      <c r="C216" s="57"/>
      <c r="D216" s="24"/>
      <c r="E216" s="24"/>
      <c r="F216" s="24"/>
      <c r="G216" s="24"/>
      <c r="H216" s="24"/>
      <c r="I216" s="60"/>
      <c r="J216" s="24"/>
      <c r="K216" s="24"/>
      <c r="L216" s="24"/>
      <c r="M216" s="24"/>
      <c r="N216" s="61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</row>
    <row r="217" spans="1:27" ht="13.2">
      <c r="A217" s="24"/>
      <c r="B217" s="57"/>
      <c r="C217" s="57"/>
      <c r="D217" s="24"/>
      <c r="E217" s="24"/>
      <c r="F217" s="24"/>
      <c r="G217" s="24"/>
      <c r="H217" s="24"/>
      <c r="I217" s="60"/>
      <c r="J217" s="24"/>
      <c r="K217" s="24"/>
      <c r="L217" s="24"/>
      <c r="M217" s="24"/>
      <c r="N217" s="61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</row>
    <row r="218" spans="1:27" ht="13.2">
      <c r="A218" s="24"/>
      <c r="B218" s="57"/>
      <c r="C218" s="57"/>
      <c r="D218" s="24"/>
      <c r="E218" s="24"/>
      <c r="F218" s="24"/>
      <c r="G218" s="24"/>
      <c r="H218" s="24"/>
      <c r="I218" s="60"/>
      <c r="J218" s="24"/>
      <c r="K218" s="24"/>
      <c r="L218" s="24"/>
      <c r="M218" s="24"/>
      <c r="N218" s="61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</row>
    <row r="219" spans="1:27" ht="13.2">
      <c r="A219" s="24"/>
      <c r="B219" s="57"/>
      <c r="C219" s="57"/>
      <c r="D219" s="24"/>
      <c r="E219" s="24"/>
      <c r="F219" s="24"/>
      <c r="G219" s="24"/>
      <c r="H219" s="24"/>
      <c r="I219" s="60"/>
      <c r="J219" s="24"/>
      <c r="K219" s="24"/>
      <c r="L219" s="24"/>
      <c r="M219" s="24"/>
      <c r="N219" s="61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</row>
    <row r="220" spans="1:27" ht="13.2">
      <c r="A220" s="24"/>
      <c r="B220" s="57"/>
      <c r="C220" s="57"/>
      <c r="D220" s="24"/>
      <c r="E220" s="24"/>
      <c r="F220" s="24"/>
      <c r="G220" s="24"/>
      <c r="H220" s="24"/>
      <c r="I220" s="60"/>
      <c r="J220" s="24"/>
      <c r="K220" s="24"/>
      <c r="L220" s="24"/>
      <c r="M220" s="24"/>
      <c r="N220" s="61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</row>
    <row r="221" spans="1:27" ht="13.2">
      <c r="A221" s="24"/>
      <c r="B221" s="57"/>
      <c r="C221" s="57"/>
      <c r="D221" s="24"/>
      <c r="E221" s="24"/>
      <c r="F221" s="24"/>
      <c r="G221" s="24"/>
      <c r="H221" s="24"/>
      <c r="I221" s="60"/>
      <c r="J221" s="24"/>
      <c r="K221" s="24"/>
      <c r="L221" s="24"/>
      <c r="M221" s="24"/>
      <c r="N221" s="61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</row>
    <row r="222" spans="1:27" ht="13.2">
      <c r="A222" s="24"/>
      <c r="B222" s="57"/>
      <c r="C222" s="57"/>
      <c r="D222" s="24"/>
      <c r="E222" s="24"/>
      <c r="F222" s="24"/>
      <c r="G222" s="24"/>
      <c r="H222" s="24"/>
      <c r="I222" s="60"/>
      <c r="J222" s="24"/>
      <c r="K222" s="24"/>
      <c r="L222" s="24"/>
      <c r="M222" s="24"/>
      <c r="N222" s="61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</row>
    <row r="223" spans="1:27" ht="13.2">
      <c r="A223" s="24"/>
      <c r="B223" s="57"/>
      <c r="C223" s="57"/>
      <c r="D223" s="24"/>
      <c r="E223" s="24"/>
      <c r="F223" s="24"/>
      <c r="G223" s="24"/>
      <c r="H223" s="24"/>
      <c r="I223" s="60"/>
      <c r="J223" s="24"/>
      <c r="K223" s="24"/>
      <c r="L223" s="24"/>
      <c r="M223" s="24"/>
      <c r="N223" s="61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</row>
    <row r="224" spans="1:27" ht="13.2">
      <c r="A224" s="24"/>
      <c r="B224" s="57"/>
      <c r="C224" s="57"/>
      <c r="D224" s="24"/>
      <c r="E224" s="24"/>
      <c r="F224" s="24"/>
      <c r="G224" s="24"/>
      <c r="H224" s="24"/>
      <c r="I224" s="60"/>
      <c r="J224" s="24"/>
      <c r="K224" s="24"/>
      <c r="L224" s="24"/>
      <c r="M224" s="24"/>
      <c r="N224" s="61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</row>
    <row r="225" spans="1:27" ht="13.2">
      <c r="A225" s="24"/>
      <c r="B225" s="57"/>
      <c r="C225" s="57"/>
      <c r="D225" s="24"/>
      <c r="E225" s="24"/>
      <c r="F225" s="24"/>
      <c r="G225" s="24"/>
      <c r="H225" s="24"/>
      <c r="I225" s="60"/>
      <c r="J225" s="24"/>
      <c r="K225" s="24"/>
      <c r="L225" s="24"/>
      <c r="M225" s="24"/>
      <c r="N225" s="61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</row>
    <row r="226" spans="1:27" ht="13.2">
      <c r="A226" s="24"/>
      <c r="B226" s="57"/>
      <c r="C226" s="57"/>
      <c r="D226" s="24"/>
      <c r="E226" s="24"/>
      <c r="F226" s="24"/>
      <c r="G226" s="24"/>
      <c r="H226" s="24"/>
      <c r="I226" s="60"/>
      <c r="J226" s="24"/>
      <c r="K226" s="24"/>
      <c r="L226" s="24"/>
      <c r="M226" s="24"/>
      <c r="N226" s="61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</row>
    <row r="227" spans="1:27" ht="13.2">
      <c r="A227" s="24"/>
      <c r="B227" s="57"/>
      <c r="C227" s="57"/>
      <c r="D227" s="24"/>
      <c r="E227" s="24"/>
      <c r="F227" s="24"/>
      <c r="G227" s="24"/>
      <c r="H227" s="24"/>
      <c r="I227" s="60"/>
      <c r="J227" s="24"/>
      <c r="K227" s="24"/>
      <c r="L227" s="24"/>
      <c r="M227" s="24"/>
      <c r="N227" s="61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</row>
    <row r="228" spans="1:27" ht="13.2">
      <c r="A228" s="24"/>
      <c r="B228" s="57"/>
      <c r="C228" s="57"/>
      <c r="D228" s="24"/>
      <c r="E228" s="24"/>
      <c r="F228" s="24"/>
      <c r="G228" s="24"/>
      <c r="H228" s="24"/>
      <c r="I228" s="60"/>
      <c r="J228" s="24"/>
      <c r="K228" s="24"/>
      <c r="L228" s="24"/>
      <c r="M228" s="24"/>
      <c r="N228" s="61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</row>
    <row r="229" spans="1:27" ht="13.2">
      <c r="A229" s="24"/>
      <c r="B229" s="57"/>
      <c r="C229" s="57"/>
      <c r="D229" s="24"/>
      <c r="E229" s="24"/>
      <c r="F229" s="24"/>
      <c r="G229" s="24"/>
      <c r="H229" s="24"/>
      <c r="I229" s="60"/>
      <c r="J229" s="24"/>
      <c r="K229" s="24"/>
      <c r="L229" s="24"/>
      <c r="M229" s="24"/>
      <c r="N229" s="61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</row>
    <row r="230" spans="1:27" ht="13.2">
      <c r="A230" s="24"/>
      <c r="B230" s="57"/>
      <c r="C230" s="57"/>
      <c r="D230" s="24"/>
      <c r="E230" s="24"/>
      <c r="F230" s="24"/>
      <c r="G230" s="24"/>
      <c r="H230" s="24"/>
      <c r="I230" s="60"/>
      <c r="J230" s="24"/>
      <c r="K230" s="24"/>
      <c r="L230" s="24"/>
      <c r="M230" s="24"/>
      <c r="N230" s="61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</row>
    <row r="231" spans="1:27" ht="13.2">
      <c r="A231" s="24"/>
      <c r="B231" s="57"/>
      <c r="C231" s="57"/>
      <c r="D231" s="24"/>
      <c r="E231" s="24"/>
      <c r="F231" s="24"/>
      <c r="G231" s="24"/>
      <c r="H231" s="24"/>
      <c r="I231" s="60"/>
      <c r="J231" s="24"/>
      <c r="K231" s="24"/>
      <c r="L231" s="24"/>
      <c r="M231" s="24"/>
      <c r="N231" s="61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</row>
    <row r="232" spans="1:27" ht="13.2">
      <c r="A232" s="24"/>
      <c r="B232" s="57"/>
      <c r="C232" s="57"/>
      <c r="D232" s="24"/>
      <c r="E232" s="24"/>
      <c r="F232" s="24"/>
      <c r="G232" s="24"/>
      <c r="H232" s="24"/>
      <c r="I232" s="60"/>
      <c r="J232" s="24"/>
      <c r="K232" s="24"/>
      <c r="L232" s="24"/>
      <c r="M232" s="24"/>
      <c r="N232" s="61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</row>
    <row r="233" spans="1:27" ht="13.2">
      <c r="A233" s="24"/>
      <c r="B233" s="57"/>
      <c r="C233" s="57"/>
      <c r="D233" s="24"/>
      <c r="E233" s="24"/>
      <c r="F233" s="24"/>
      <c r="G233" s="24"/>
      <c r="H233" s="24"/>
      <c r="I233" s="60"/>
      <c r="J233" s="24"/>
      <c r="K233" s="24"/>
      <c r="L233" s="24"/>
      <c r="M233" s="24"/>
      <c r="N233" s="61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</row>
    <row r="234" spans="1:27" ht="13.2">
      <c r="A234" s="24"/>
      <c r="B234" s="57"/>
      <c r="C234" s="57"/>
      <c r="D234" s="24"/>
      <c r="E234" s="24"/>
      <c r="F234" s="24"/>
      <c r="G234" s="24"/>
      <c r="H234" s="24"/>
      <c r="I234" s="60"/>
      <c r="J234" s="24"/>
      <c r="K234" s="24"/>
      <c r="L234" s="24"/>
      <c r="M234" s="24"/>
      <c r="N234" s="61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</row>
    <row r="235" spans="1:27" ht="13.2">
      <c r="A235" s="24"/>
      <c r="B235" s="57"/>
      <c r="C235" s="57"/>
      <c r="D235" s="24"/>
      <c r="E235" s="24"/>
      <c r="F235" s="24"/>
      <c r="G235" s="24"/>
      <c r="H235" s="24"/>
      <c r="I235" s="60"/>
      <c r="J235" s="24"/>
      <c r="K235" s="24"/>
      <c r="L235" s="24"/>
      <c r="M235" s="24"/>
      <c r="N235" s="61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</row>
    <row r="236" spans="1:27" ht="13.2">
      <c r="A236" s="24"/>
      <c r="B236" s="57"/>
      <c r="C236" s="57"/>
      <c r="D236" s="24"/>
      <c r="E236" s="24"/>
      <c r="F236" s="24"/>
      <c r="G236" s="24"/>
      <c r="H236" s="24"/>
      <c r="I236" s="60"/>
      <c r="J236" s="24"/>
      <c r="K236" s="24"/>
      <c r="L236" s="24"/>
      <c r="M236" s="24"/>
      <c r="N236" s="61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</row>
    <row r="237" spans="1:27" ht="13.2">
      <c r="A237" s="24"/>
      <c r="B237" s="57"/>
      <c r="C237" s="57"/>
      <c r="D237" s="24"/>
      <c r="E237" s="24"/>
      <c r="F237" s="24"/>
      <c r="G237" s="24"/>
      <c r="H237" s="24"/>
      <c r="I237" s="60"/>
      <c r="J237" s="24"/>
      <c r="K237" s="24"/>
      <c r="L237" s="24"/>
      <c r="M237" s="24"/>
      <c r="N237" s="61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</row>
    <row r="238" spans="1:27" ht="13.2">
      <c r="A238" s="24"/>
      <c r="B238" s="57"/>
      <c r="C238" s="57"/>
      <c r="D238" s="24"/>
      <c r="E238" s="24"/>
      <c r="F238" s="24"/>
      <c r="G238" s="24"/>
      <c r="H238" s="24"/>
      <c r="I238" s="60"/>
      <c r="J238" s="24"/>
      <c r="K238" s="24"/>
      <c r="L238" s="24"/>
      <c r="M238" s="24"/>
      <c r="N238" s="61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</row>
    <row r="239" spans="1:27" ht="13.2">
      <c r="A239" s="24"/>
      <c r="B239" s="57"/>
      <c r="C239" s="57"/>
      <c r="D239" s="24"/>
      <c r="E239" s="24"/>
      <c r="F239" s="24"/>
      <c r="G239" s="24"/>
      <c r="H239" s="24"/>
      <c r="I239" s="60"/>
      <c r="J239" s="24"/>
      <c r="K239" s="24"/>
      <c r="L239" s="24"/>
      <c r="M239" s="24"/>
      <c r="N239" s="61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</row>
    <row r="240" spans="1:27" ht="13.2">
      <c r="A240" s="24"/>
      <c r="B240" s="57"/>
      <c r="C240" s="57"/>
      <c r="D240" s="24"/>
      <c r="E240" s="24"/>
      <c r="F240" s="24"/>
      <c r="G240" s="24"/>
      <c r="H240" s="24"/>
      <c r="I240" s="60"/>
      <c r="J240" s="24"/>
      <c r="K240" s="24"/>
      <c r="L240" s="24"/>
      <c r="M240" s="24"/>
      <c r="N240" s="61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</row>
    <row r="241" spans="1:27" ht="13.2">
      <c r="A241" s="24"/>
      <c r="B241" s="57"/>
      <c r="C241" s="57"/>
      <c r="D241" s="24"/>
      <c r="E241" s="24"/>
      <c r="F241" s="24"/>
      <c r="G241" s="24"/>
      <c r="H241" s="24"/>
      <c r="I241" s="60"/>
      <c r="J241" s="24"/>
      <c r="K241" s="24"/>
      <c r="L241" s="24"/>
      <c r="M241" s="24"/>
      <c r="N241" s="61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</row>
    <row r="242" spans="1:27" ht="13.2">
      <c r="A242" s="24"/>
      <c r="B242" s="57"/>
      <c r="C242" s="57"/>
      <c r="D242" s="24"/>
      <c r="E242" s="24"/>
      <c r="F242" s="24"/>
      <c r="G242" s="24"/>
      <c r="H242" s="24"/>
      <c r="I242" s="60"/>
      <c r="J242" s="24"/>
      <c r="K242" s="24"/>
      <c r="L242" s="24"/>
      <c r="M242" s="24"/>
      <c r="N242" s="61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</row>
    <row r="243" spans="1:27" ht="13.2">
      <c r="A243" s="24"/>
      <c r="B243" s="57"/>
      <c r="C243" s="57"/>
      <c r="D243" s="24"/>
      <c r="E243" s="24"/>
      <c r="F243" s="24"/>
      <c r="G243" s="24"/>
      <c r="H243" s="24"/>
      <c r="I243" s="60"/>
      <c r="J243" s="24"/>
      <c r="K243" s="24"/>
      <c r="L243" s="24"/>
      <c r="M243" s="24"/>
      <c r="N243" s="61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</row>
    <row r="244" spans="1:27" ht="13.2">
      <c r="A244" s="24"/>
      <c r="B244" s="57"/>
      <c r="C244" s="57"/>
      <c r="D244" s="24"/>
      <c r="E244" s="24"/>
      <c r="F244" s="24"/>
      <c r="G244" s="24"/>
      <c r="H244" s="24"/>
      <c r="I244" s="60"/>
      <c r="J244" s="24"/>
      <c r="K244" s="24"/>
      <c r="L244" s="24"/>
      <c r="M244" s="24"/>
      <c r="N244" s="61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</row>
    <row r="245" spans="1:27" ht="13.2">
      <c r="A245" s="24"/>
      <c r="B245" s="57"/>
      <c r="C245" s="57"/>
      <c r="D245" s="24"/>
      <c r="E245" s="24"/>
      <c r="F245" s="24"/>
      <c r="G245" s="24"/>
      <c r="H245" s="24"/>
      <c r="I245" s="60"/>
      <c r="J245" s="24"/>
      <c r="K245" s="24"/>
      <c r="L245" s="24"/>
      <c r="M245" s="24"/>
      <c r="N245" s="61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</row>
    <row r="246" spans="1:27" ht="13.2">
      <c r="A246" s="24"/>
      <c r="B246" s="57"/>
      <c r="C246" s="57"/>
      <c r="D246" s="24"/>
      <c r="E246" s="24"/>
      <c r="F246" s="24"/>
      <c r="G246" s="24"/>
      <c r="H246" s="24"/>
      <c r="I246" s="60"/>
      <c r="J246" s="24"/>
      <c r="K246" s="24"/>
      <c r="L246" s="24"/>
      <c r="M246" s="24"/>
      <c r="N246" s="61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</row>
    <row r="247" spans="1:27" ht="13.2">
      <c r="A247" s="24"/>
      <c r="B247" s="57"/>
      <c r="C247" s="57"/>
      <c r="D247" s="24"/>
      <c r="E247" s="24"/>
      <c r="F247" s="24"/>
      <c r="G247" s="24"/>
      <c r="H247" s="24"/>
      <c r="I247" s="60"/>
      <c r="J247" s="24"/>
      <c r="K247" s="24"/>
      <c r="L247" s="24"/>
      <c r="M247" s="24"/>
      <c r="N247" s="61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</row>
    <row r="248" spans="1:27" ht="13.2">
      <c r="A248" s="24"/>
      <c r="B248" s="57"/>
      <c r="C248" s="57"/>
      <c r="D248" s="24"/>
      <c r="E248" s="24"/>
      <c r="F248" s="24"/>
      <c r="G248" s="24"/>
      <c r="H248" s="24"/>
      <c r="I248" s="60"/>
      <c r="J248" s="24"/>
      <c r="K248" s="24"/>
      <c r="L248" s="24"/>
      <c r="M248" s="24"/>
      <c r="N248" s="61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</row>
    <row r="249" spans="1:27" ht="13.2">
      <c r="A249" s="24"/>
      <c r="B249" s="57"/>
      <c r="C249" s="57"/>
      <c r="D249" s="24"/>
      <c r="E249" s="24"/>
      <c r="F249" s="24"/>
      <c r="G249" s="24"/>
      <c r="H249" s="24"/>
      <c r="I249" s="60"/>
      <c r="J249" s="24"/>
      <c r="K249" s="24"/>
      <c r="L249" s="24"/>
      <c r="M249" s="24"/>
      <c r="N249" s="61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</row>
    <row r="250" spans="1:27" ht="13.2">
      <c r="A250" s="24"/>
      <c r="B250" s="57"/>
      <c r="C250" s="57"/>
      <c r="D250" s="24"/>
      <c r="E250" s="24"/>
      <c r="F250" s="24"/>
      <c r="G250" s="24"/>
      <c r="H250" s="24"/>
      <c r="I250" s="60"/>
      <c r="J250" s="24"/>
      <c r="K250" s="24"/>
      <c r="L250" s="24"/>
      <c r="M250" s="24"/>
      <c r="N250" s="61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</row>
    <row r="251" spans="1:27" ht="13.2">
      <c r="A251" s="24"/>
      <c r="B251" s="57"/>
      <c r="C251" s="57"/>
      <c r="D251" s="24"/>
      <c r="E251" s="24"/>
      <c r="F251" s="24"/>
      <c r="G251" s="24"/>
      <c r="H251" s="24"/>
      <c r="I251" s="60"/>
      <c r="J251" s="24"/>
      <c r="K251" s="24"/>
      <c r="L251" s="24"/>
      <c r="M251" s="24"/>
      <c r="N251" s="61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</row>
    <row r="252" spans="1:27" ht="13.2">
      <c r="A252" s="24"/>
      <c r="B252" s="57"/>
      <c r="C252" s="57"/>
      <c r="D252" s="24"/>
      <c r="E252" s="24"/>
      <c r="F252" s="24"/>
      <c r="G252" s="24"/>
      <c r="H252" s="24"/>
      <c r="I252" s="60"/>
      <c r="J252" s="24"/>
      <c r="K252" s="24"/>
      <c r="L252" s="24"/>
      <c r="M252" s="24"/>
      <c r="N252" s="61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</row>
    <row r="253" spans="1:27" ht="13.2">
      <c r="A253" s="24"/>
      <c r="B253" s="57"/>
      <c r="C253" s="57"/>
      <c r="D253" s="24"/>
      <c r="E253" s="24"/>
      <c r="F253" s="24"/>
      <c r="G253" s="24"/>
      <c r="H253" s="24"/>
      <c r="I253" s="60"/>
      <c r="J253" s="24"/>
      <c r="K253" s="24"/>
      <c r="L253" s="24"/>
      <c r="M253" s="24"/>
      <c r="N253" s="61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</row>
    <row r="254" spans="1:27" ht="13.2">
      <c r="A254" s="24"/>
      <c r="B254" s="57"/>
      <c r="C254" s="57"/>
      <c r="D254" s="24"/>
      <c r="E254" s="24"/>
      <c r="F254" s="24"/>
      <c r="G254" s="24"/>
      <c r="H254" s="24"/>
      <c r="I254" s="60"/>
      <c r="J254" s="24"/>
      <c r="K254" s="24"/>
      <c r="L254" s="24"/>
      <c r="M254" s="24"/>
      <c r="N254" s="61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</row>
    <row r="255" spans="1:27" ht="13.2">
      <c r="A255" s="24"/>
      <c r="B255" s="57"/>
      <c r="C255" s="57"/>
      <c r="D255" s="24"/>
      <c r="E255" s="24"/>
      <c r="F255" s="24"/>
      <c r="G255" s="24"/>
      <c r="H255" s="24"/>
      <c r="I255" s="60"/>
      <c r="J255" s="24"/>
      <c r="K255" s="24"/>
      <c r="L255" s="24"/>
      <c r="M255" s="24"/>
      <c r="N255" s="61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</row>
    <row r="256" spans="1:27" ht="13.2">
      <c r="A256" s="24"/>
      <c r="B256" s="57"/>
      <c r="C256" s="57"/>
      <c r="D256" s="24"/>
      <c r="E256" s="24"/>
      <c r="F256" s="24"/>
      <c r="G256" s="24"/>
      <c r="H256" s="24"/>
      <c r="I256" s="60"/>
      <c r="J256" s="24"/>
      <c r="K256" s="24"/>
      <c r="L256" s="24"/>
      <c r="M256" s="24"/>
      <c r="N256" s="61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</row>
    <row r="257" spans="1:27" ht="13.2">
      <c r="A257" s="24"/>
      <c r="B257" s="57"/>
      <c r="C257" s="57"/>
      <c r="D257" s="24"/>
      <c r="E257" s="24"/>
      <c r="F257" s="24"/>
      <c r="G257" s="24"/>
      <c r="H257" s="24"/>
      <c r="I257" s="60"/>
      <c r="J257" s="24"/>
      <c r="K257" s="24"/>
      <c r="L257" s="24"/>
      <c r="M257" s="24"/>
      <c r="N257" s="61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</row>
    <row r="258" spans="1:27" ht="13.2">
      <c r="A258" s="24"/>
      <c r="B258" s="57"/>
      <c r="C258" s="57"/>
      <c r="D258" s="24"/>
      <c r="E258" s="24"/>
      <c r="F258" s="24"/>
      <c r="G258" s="24"/>
      <c r="H258" s="24"/>
      <c r="I258" s="60"/>
      <c r="J258" s="24"/>
      <c r="K258" s="24"/>
      <c r="L258" s="24"/>
      <c r="M258" s="24"/>
      <c r="N258" s="61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</row>
    <row r="259" spans="1:27" ht="13.2">
      <c r="A259" s="24"/>
      <c r="B259" s="57"/>
      <c r="C259" s="57"/>
      <c r="D259" s="24"/>
      <c r="E259" s="24"/>
      <c r="F259" s="24"/>
      <c r="G259" s="24"/>
      <c r="H259" s="24"/>
      <c r="I259" s="60"/>
      <c r="J259" s="24"/>
      <c r="K259" s="24"/>
      <c r="L259" s="24"/>
      <c r="M259" s="24"/>
      <c r="N259" s="61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</row>
    <row r="260" spans="1:27" ht="13.2">
      <c r="A260" s="24"/>
      <c r="B260" s="57"/>
      <c r="C260" s="57"/>
      <c r="D260" s="24"/>
      <c r="E260" s="24"/>
      <c r="F260" s="24"/>
      <c r="G260" s="24"/>
      <c r="H260" s="24"/>
      <c r="I260" s="60"/>
      <c r="J260" s="24"/>
      <c r="K260" s="24"/>
      <c r="L260" s="24"/>
      <c r="M260" s="24"/>
      <c r="N260" s="61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</row>
    <row r="261" spans="1:27" ht="13.2">
      <c r="A261" s="24"/>
      <c r="B261" s="57"/>
      <c r="C261" s="57"/>
      <c r="D261" s="24"/>
      <c r="E261" s="24"/>
      <c r="F261" s="24"/>
      <c r="G261" s="24"/>
      <c r="H261" s="24"/>
      <c r="I261" s="60"/>
      <c r="J261" s="24"/>
      <c r="K261" s="24"/>
      <c r="L261" s="24"/>
      <c r="M261" s="24"/>
      <c r="N261" s="61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</row>
    <row r="262" spans="1:27" ht="13.2">
      <c r="A262" s="24"/>
      <c r="B262" s="57"/>
      <c r="C262" s="57"/>
      <c r="D262" s="24"/>
      <c r="E262" s="24"/>
      <c r="F262" s="24"/>
      <c r="G262" s="24"/>
      <c r="H262" s="24"/>
      <c r="I262" s="60"/>
      <c r="J262" s="24"/>
      <c r="K262" s="24"/>
      <c r="L262" s="24"/>
      <c r="M262" s="24"/>
      <c r="N262" s="61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</row>
    <row r="263" spans="1:27" ht="13.2">
      <c r="A263" s="24"/>
      <c r="B263" s="57"/>
      <c r="C263" s="57"/>
      <c r="D263" s="24"/>
      <c r="E263" s="24"/>
      <c r="F263" s="24"/>
      <c r="G263" s="24"/>
      <c r="H263" s="24"/>
      <c r="I263" s="60"/>
      <c r="J263" s="24"/>
      <c r="K263" s="24"/>
      <c r="L263" s="24"/>
      <c r="M263" s="24"/>
      <c r="N263" s="61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</row>
    <row r="264" spans="1:27" ht="13.2">
      <c r="A264" s="24"/>
      <c r="B264" s="57"/>
      <c r="C264" s="57"/>
      <c r="D264" s="24"/>
      <c r="E264" s="24"/>
      <c r="F264" s="24"/>
      <c r="G264" s="24"/>
      <c r="H264" s="24"/>
      <c r="I264" s="60"/>
      <c r="J264" s="24"/>
      <c r="K264" s="24"/>
      <c r="L264" s="24"/>
      <c r="M264" s="24"/>
      <c r="N264" s="61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</row>
    <row r="265" spans="1:27" ht="13.2">
      <c r="A265" s="24"/>
      <c r="B265" s="57"/>
      <c r="C265" s="57"/>
      <c r="D265" s="24"/>
      <c r="E265" s="24"/>
      <c r="F265" s="24"/>
      <c r="G265" s="24"/>
      <c r="H265" s="24"/>
      <c r="I265" s="60"/>
      <c r="J265" s="24"/>
      <c r="K265" s="24"/>
      <c r="L265" s="24"/>
      <c r="M265" s="24"/>
      <c r="N265" s="61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</row>
    <row r="266" spans="1:27" ht="13.2">
      <c r="A266" s="24"/>
      <c r="B266" s="57"/>
      <c r="C266" s="57"/>
      <c r="D266" s="24"/>
      <c r="E266" s="24"/>
      <c r="F266" s="24"/>
      <c r="G266" s="24"/>
      <c r="H266" s="24"/>
      <c r="I266" s="60"/>
      <c r="J266" s="24"/>
      <c r="K266" s="24"/>
      <c r="L266" s="24"/>
      <c r="M266" s="24"/>
      <c r="N266" s="61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</row>
    <row r="267" spans="1:27" ht="13.2">
      <c r="A267" s="24"/>
      <c r="B267" s="57"/>
      <c r="C267" s="57"/>
      <c r="D267" s="24"/>
      <c r="E267" s="24"/>
      <c r="F267" s="24"/>
      <c r="G267" s="24"/>
      <c r="H267" s="24"/>
      <c r="I267" s="60"/>
      <c r="J267" s="24"/>
      <c r="K267" s="24"/>
      <c r="L267" s="24"/>
      <c r="M267" s="24"/>
      <c r="N267" s="61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</row>
    <row r="268" spans="1:27" ht="13.2">
      <c r="A268" s="24"/>
      <c r="B268" s="57"/>
      <c r="C268" s="57"/>
      <c r="D268" s="24"/>
      <c r="E268" s="24"/>
      <c r="F268" s="24"/>
      <c r="G268" s="24"/>
      <c r="H268" s="24"/>
      <c r="I268" s="60"/>
      <c r="J268" s="24"/>
      <c r="K268" s="24"/>
      <c r="L268" s="24"/>
      <c r="M268" s="24"/>
      <c r="N268" s="61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</row>
    <row r="269" spans="1:27" ht="13.2">
      <c r="A269" s="24"/>
      <c r="B269" s="57"/>
      <c r="C269" s="57"/>
      <c r="D269" s="24"/>
      <c r="E269" s="24"/>
      <c r="F269" s="24"/>
      <c r="G269" s="24"/>
      <c r="H269" s="24"/>
      <c r="I269" s="60"/>
      <c r="J269" s="24"/>
      <c r="K269" s="24"/>
      <c r="L269" s="24"/>
      <c r="M269" s="24"/>
      <c r="N269" s="61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</row>
    <row r="270" spans="1:27" ht="13.2">
      <c r="A270" s="24"/>
      <c r="B270" s="57"/>
      <c r="C270" s="57"/>
      <c r="D270" s="24"/>
      <c r="E270" s="24"/>
      <c r="F270" s="24"/>
      <c r="G270" s="24"/>
      <c r="H270" s="24"/>
      <c r="I270" s="60"/>
      <c r="J270" s="24"/>
      <c r="K270" s="24"/>
      <c r="L270" s="24"/>
      <c r="M270" s="24"/>
      <c r="N270" s="61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</row>
    <row r="271" spans="1:27" ht="13.2">
      <c r="A271" s="24"/>
      <c r="B271" s="57"/>
      <c r="C271" s="57"/>
      <c r="D271" s="24"/>
      <c r="E271" s="24"/>
      <c r="F271" s="24"/>
      <c r="G271" s="24"/>
      <c r="H271" s="24"/>
      <c r="I271" s="60"/>
      <c r="J271" s="24"/>
      <c r="K271" s="24"/>
      <c r="L271" s="24"/>
      <c r="M271" s="24"/>
      <c r="N271" s="61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</row>
    <row r="272" spans="1:27" ht="13.2">
      <c r="A272" s="24"/>
      <c r="B272" s="57"/>
      <c r="C272" s="57"/>
      <c r="D272" s="24"/>
      <c r="E272" s="24"/>
      <c r="F272" s="24"/>
      <c r="G272" s="24"/>
      <c r="H272" s="24"/>
      <c r="I272" s="60"/>
      <c r="J272" s="24"/>
      <c r="K272" s="24"/>
      <c r="L272" s="24"/>
      <c r="M272" s="24"/>
      <c r="N272" s="61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</row>
    <row r="273" spans="1:27" ht="13.2">
      <c r="A273" s="24"/>
      <c r="B273" s="57"/>
      <c r="C273" s="57"/>
      <c r="D273" s="24"/>
      <c r="E273" s="24"/>
      <c r="F273" s="24"/>
      <c r="G273" s="24"/>
      <c r="H273" s="24"/>
      <c r="I273" s="60"/>
      <c r="J273" s="24"/>
      <c r="K273" s="24"/>
      <c r="L273" s="24"/>
      <c r="M273" s="24"/>
      <c r="N273" s="61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</row>
    <row r="274" spans="1:27" ht="13.2">
      <c r="A274" s="24"/>
      <c r="B274" s="57"/>
      <c r="C274" s="57"/>
      <c r="D274" s="24"/>
      <c r="E274" s="24"/>
      <c r="F274" s="24"/>
      <c r="G274" s="24"/>
      <c r="H274" s="24"/>
      <c r="I274" s="60"/>
      <c r="J274" s="24"/>
      <c r="K274" s="24"/>
      <c r="L274" s="24"/>
      <c r="M274" s="24"/>
      <c r="N274" s="61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</row>
    <row r="275" spans="1:27" ht="13.2">
      <c r="A275" s="24"/>
      <c r="B275" s="57"/>
      <c r="C275" s="57"/>
      <c r="D275" s="24"/>
      <c r="E275" s="24"/>
      <c r="F275" s="24"/>
      <c r="G275" s="24"/>
      <c r="H275" s="24"/>
      <c r="I275" s="60"/>
      <c r="J275" s="24"/>
      <c r="K275" s="24"/>
      <c r="L275" s="24"/>
      <c r="M275" s="24"/>
      <c r="N275" s="61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</row>
    <row r="276" spans="1:27" ht="13.2">
      <c r="A276" s="24"/>
      <c r="B276" s="57"/>
      <c r="C276" s="57"/>
      <c r="D276" s="24"/>
      <c r="E276" s="24"/>
      <c r="F276" s="24"/>
      <c r="G276" s="24"/>
      <c r="H276" s="24"/>
      <c r="I276" s="60"/>
      <c r="J276" s="24"/>
      <c r="K276" s="24"/>
      <c r="L276" s="24"/>
      <c r="M276" s="24"/>
      <c r="N276" s="61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</row>
    <row r="277" spans="1:27" ht="13.2">
      <c r="A277" s="24"/>
      <c r="B277" s="57"/>
      <c r="C277" s="57"/>
      <c r="D277" s="24"/>
      <c r="E277" s="24"/>
      <c r="F277" s="24"/>
      <c r="G277" s="24"/>
      <c r="H277" s="24"/>
      <c r="I277" s="60"/>
      <c r="J277" s="24"/>
      <c r="K277" s="24"/>
      <c r="L277" s="24"/>
      <c r="M277" s="24"/>
      <c r="N277" s="61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</row>
    <row r="278" spans="1:27" ht="13.2">
      <c r="A278" s="24"/>
      <c r="B278" s="57"/>
      <c r="C278" s="57"/>
      <c r="D278" s="24"/>
      <c r="E278" s="24"/>
      <c r="F278" s="24"/>
      <c r="G278" s="24"/>
      <c r="H278" s="24"/>
      <c r="I278" s="60"/>
      <c r="J278" s="24"/>
      <c r="K278" s="24"/>
      <c r="L278" s="24"/>
      <c r="M278" s="24"/>
      <c r="N278" s="61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</row>
    <row r="279" spans="1:27" ht="13.2">
      <c r="A279" s="24"/>
      <c r="B279" s="57"/>
      <c r="C279" s="57"/>
      <c r="D279" s="24"/>
      <c r="E279" s="24"/>
      <c r="F279" s="24"/>
      <c r="G279" s="24"/>
      <c r="H279" s="24"/>
      <c r="I279" s="60"/>
      <c r="J279" s="24"/>
      <c r="K279" s="24"/>
      <c r="L279" s="24"/>
      <c r="M279" s="24"/>
      <c r="N279" s="61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</row>
    <row r="280" spans="1:27" ht="13.2">
      <c r="A280" s="24"/>
      <c r="B280" s="57"/>
      <c r="C280" s="57"/>
      <c r="D280" s="24"/>
      <c r="E280" s="24"/>
      <c r="F280" s="24"/>
      <c r="G280" s="24"/>
      <c r="H280" s="24"/>
      <c r="I280" s="60"/>
      <c r="J280" s="24"/>
      <c r="K280" s="24"/>
      <c r="L280" s="24"/>
      <c r="M280" s="24"/>
      <c r="N280" s="61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</row>
    <row r="281" spans="1:27" ht="13.2">
      <c r="A281" s="24"/>
      <c r="B281" s="57"/>
      <c r="C281" s="57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61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</row>
    <row r="282" spans="1:27" ht="13.2">
      <c r="A282" s="24"/>
      <c r="B282" s="57"/>
      <c r="C282" s="57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61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</row>
    <row r="283" spans="1:27" ht="13.2">
      <c r="A283" s="24"/>
      <c r="B283" s="57"/>
      <c r="C283" s="57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61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</row>
    <row r="284" spans="1:27" ht="13.2">
      <c r="A284" s="24"/>
      <c r="B284" s="57"/>
      <c r="C284" s="57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61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</row>
    <row r="285" spans="1:27" ht="13.2">
      <c r="A285" s="24"/>
      <c r="B285" s="57"/>
      <c r="C285" s="57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61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</row>
    <row r="286" spans="1:27" ht="13.2">
      <c r="A286" s="24"/>
      <c r="B286" s="57"/>
      <c r="C286" s="57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61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</row>
    <row r="287" spans="1:27" ht="13.2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61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</row>
    <row r="288" spans="1:27" ht="13.2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61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</row>
    <row r="289" spans="1:27" ht="13.2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61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</row>
    <row r="290" spans="1:27" ht="13.2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61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</row>
    <row r="291" spans="1:27" ht="13.2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61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</row>
    <row r="292" spans="1:27" ht="13.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61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</row>
    <row r="293" spans="1:27" ht="13.2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61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</row>
    <row r="294" spans="1:27" ht="13.2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61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</row>
    <row r="295" spans="1:27" ht="13.2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61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</row>
    <row r="296" spans="1:27" ht="13.2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61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</row>
    <row r="297" spans="1:27" ht="13.2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61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</row>
    <row r="298" spans="1:27" ht="13.2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61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</row>
    <row r="299" spans="1:27" ht="13.2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61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</row>
    <row r="300" spans="1:27" ht="13.2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61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</row>
    <row r="301" spans="1:27" ht="13.2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61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</row>
    <row r="302" spans="1:27" ht="13.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61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</row>
    <row r="303" spans="1:27" ht="13.2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61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</row>
    <row r="304" spans="1:27" ht="13.2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61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</row>
    <row r="305" spans="1:27" ht="13.2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61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</row>
    <row r="306" spans="1:27" ht="13.2">
      <c r="N306" s="2"/>
    </row>
    <row r="307" spans="1:27" ht="13.2">
      <c r="N307" s="2"/>
    </row>
    <row r="308" spans="1:27" ht="13.2">
      <c r="N308" s="2"/>
    </row>
    <row r="309" spans="1:27" ht="13.2">
      <c r="N309" s="2"/>
    </row>
    <row r="310" spans="1:27" ht="13.2">
      <c r="N310" s="2"/>
    </row>
    <row r="311" spans="1:27" ht="13.2">
      <c r="N311" s="2"/>
    </row>
    <row r="312" spans="1:27" ht="13.2">
      <c r="N312" s="2"/>
    </row>
    <row r="313" spans="1:27" ht="13.2">
      <c r="N313" s="2"/>
    </row>
    <row r="314" spans="1:27" ht="13.2">
      <c r="N314" s="2"/>
    </row>
    <row r="315" spans="1:27" ht="13.2">
      <c r="N315" s="2"/>
    </row>
    <row r="316" spans="1:27" ht="13.2">
      <c r="N316" s="2"/>
    </row>
    <row r="317" spans="1:27" ht="13.2">
      <c r="N317" s="2"/>
    </row>
    <row r="318" spans="1:27" ht="13.2">
      <c r="N318" s="2"/>
    </row>
    <row r="319" spans="1:27" ht="13.2">
      <c r="N319" s="2"/>
    </row>
    <row r="320" spans="1:27" ht="13.2">
      <c r="N320" s="2"/>
    </row>
    <row r="321" spans="14:14" ht="13.2">
      <c r="N321" s="2"/>
    </row>
    <row r="322" spans="14:14" ht="13.2">
      <c r="N322" s="2"/>
    </row>
    <row r="323" spans="14:14" ht="13.2">
      <c r="N323" s="2"/>
    </row>
    <row r="324" spans="14:14" ht="13.2">
      <c r="N324" s="2"/>
    </row>
    <row r="325" spans="14:14" ht="13.2">
      <c r="N325" s="2"/>
    </row>
    <row r="326" spans="14:14" ht="13.2">
      <c r="N326" s="2"/>
    </row>
    <row r="327" spans="14:14" ht="13.2">
      <c r="N327" s="2"/>
    </row>
    <row r="328" spans="14:14" ht="13.2">
      <c r="N328" s="2"/>
    </row>
    <row r="329" spans="14:14" ht="13.2">
      <c r="N329" s="2"/>
    </row>
    <row r="330" spans="14:14" ht="13.2">
      <c r="N330" s="2"/>
    </row>
    <row r="331" spans="14:14" ht="13.2">
      <c r="N331" s="2"/>
    </row>
    <row r="332" spans="14:14" ht="13.2">
      <c r="N332" s="2"/>
    </row>
    <row r="333" spans="14:14" ht="13.2">
      <c r="N333" s="2"/>
    </row>
    <row r="334" spans="14:14" ht="13.2">
      <c r="N334" s="2"/>
    </row>
    <row r="335" spans="14:14" ht="13.2">
      <c r="N335" s="2"/>
    </row>
    <row r="336" spans="14:14" ht="13.2">
      <c r="N336" s="2"/>
    </row>
    <row r="337" spans="14:14" ht="13.2">
      <c r="N337" s="2"/>
    </row>
    <row r="338" spans="14:14" ht="13.2">
      <c r="N338" s="2"/>
    </row>
    <row r="339" spans="14:14" ht="13.2">
      <c r="N339" s="2"/>
    </row>
    <row r="340" spans="14:14" ht="13.2">
      <c r="N340" s="2"/>
    </row>
    <row r="341" spans="14:14" ht="13.2">
      <c r="N341" s="2"/>
    </row>
    <row r="342" spans="14:14" ht="13.2">
      <c r="N342" s="2"/>
    </row>
    <row r="343" spans="14:14" ht="13.2">
      <c r="N343" s="2"/>
    </row>
    <row r="344" spans="14:14" ht="13.2">
      <c r="N344" s="2"/>
    </row>
    <row r="345" spans="14:14" ht="13.2">
      <c r="N345" s="2"/>
    </row>
    <row r="346" spans="14:14" ht="13.2">
      <c r="N346" s="2"/>
    </row>
    <row r="347" spans="14:14" ht="13.2">
      <c r="N347" s="2"/>
    </row>
    <row r="348" spans="14:14" ht="13.2">
      <c r="N348" s="2"/>
    </row>
    <row r="349" spans="14:14" ht="13.2">
      <c r="N349" s="2"/>
    </row>
    <row r="350" spans="14:14" ht="13.2">
      <c r="N350" s="2"/>
    </row>
    <row r="351" spans="14:14" ht="13.2">
      <c r="N351" s="2"/>
    </row>
    <row r="352" spans="14:14" ht="13.2">
      <c r="N352" s="2"/>
    </row>
    <row r="353" spans="14:14" ht="13.2">
      <c r="N353" s="2"/>
    </row>
    <row r="354" spans="14:14" ht="13.2">
      <c r="N354" s="2"/>
    </row>
    <row r="355" spans="14:14" ht="13.2">
      <c r="N355" s="2"/>
    </row>
    <row r="356" spans="14:14" ht="13.2">
      <c r="N356" s="2"/>
    </row>
    <row r="357" spans="14:14" ht="13.2">
      <c r="N357" s="2"/>
    </row>
    <row r="358" spans="14:14" ht="13.2">
      <c r="N358" s="2"/>
    </row>
    <row r="359" spans="14:14" ht="13.2">
      <c r="N359" s="2"/>
    </row>
    <row r="360" spans="14:14" ht="13.2">
      <c r="N360" s="2"/>
    </row>
    <row r="361" spans="14:14" ht="13.2">
      <c r="N361" s="2"/>
    </row>
    <row r="362" spans="14:14" ht="13.2">
      <c r="N362" s="2"/>
    </row>
    <row r="363" spans="14:14" ht="13.2">
      <c r="N363" s="2"/>
    </row>
    <row r="364" spans="14:14" ht="13.2">
      <c r="N364" s="2"/>
    </row>
    <row r="365" spans="14:14" ht="13.2">
      <c r="N365" s="2"/>
    </row>
    <row r="366" spans="14:14" ht="13.2">
      <c r="N366" s="2"/>
    </row>
    <row r="367" spans="14:14" ht="13.2">
      <c r="N367" s="2"/>
    </row>
    <row r="368" spans="14:14" ht="13.2">
      <c r="N368" s="2"/>
    </row>
    <row r="369" spans="14:14" ht="13.2">
      <c r="N369" s="2"/>
    </row>
    <row r="370" spans="14:14" ht="13.2">
      <c r="N370" s="2"/>
    </row>
    <row r="371" spans="14:14" ht="13.2">
      <c r="N371" s="2"/>
    </row>
    <row r="372" spans="14:14" ht="13.2">
      <c r="N372" s="2"/>
    </row>
    <row r="373" spans="14:14" ht="13.2">
      <c r="N373" s="2"/>
    </row>
    <row r="374" spans="14:14" ht="13.2">
      <c r="N374" s="2"/>
    </row>
    <row r="375" spans="14:14" ht="13.2">
      <c r="N375" s="2"/>
    </row>
    <row r="376" spans="14:14" ht="13.2">
      <c r="N376" s="2"/>
    </row>
    <row r="377" spans="14:14" ht="13.2">
      <c r="N377" s="2"/>
    </row>
    <row r="378" spans="14:14" ht="13.2">
      <c r="N378" s="2"/>
    </row>
    <row r="379" spans="14:14" ht="13.2">
      <c r="N379" s="2"/>
    </row>
    <row r="380" spans="14:14" ht="13.2">
      <c r="N380" s="2"/>
    </row>
    <row r="381" spans="14:14" ht="13.2">
      <c r="N381" s="2"/>
    </row>
    <row r="382" spans="14:14" ht="13.2">
      <c r="N382" s="2"/>
    </row>
    <row r="383" spans="14:14" ht="13.2">
      <c r="N383" s="2"/>
    </row>
    <row r="384" spans="14:14" ht="13.2">
      <c r="N384" s="2"/>
    </row>
    <row r="385" spans="14:14" ht="13.2">
      <c r="N385" s="2"/>
    </row>
    <row r="386" spans="14:14" ht="13.2">
      <c r="N386" s="2"/>
    </row>
    <row r="387" spans="14:14" ht="13.2">
      <c r="N387" s="2"/>
    </row>
    <row r="388" spans="14:14" ht="13.2">
      <c r="N388" s="2"/>
    </row>
    <row r="389" spans="14:14" ht="13.2">
      <c r="N389" s="2"/>
    </row>
    <row r="390" spans="14:14" ht="13.2">
      <c r="N390" s="2"/>
    </row>
    <row r="391" spans="14:14" ht="13.2">
      <c r="N391" s="2"/>
    </row>
    <row r="392" spans="14:14" ht="13.2">
      <c r="N392" s="2"/>
    </row>
    <row r="393" spans="14:14" ht="13.2">
      <c r="N393" s="2"/>
    </row>
    <row r="394" spans="14:14" ht="13.2">
      <c r="N394" s="2"/>
    </row>
    <row r="395" spans="14:14" ht="13.2">
      <c r="N395" s="2"/>
    </row>
    <row r="396" spans="14:14" ht="13.2">
      <c r="N396" s="2"/>
    </row>
    <row r="397" spans="14:14" ht="13.2">
      <c r="N397" s="2"/>
    </row>
    <row r="398" spans="14:14" ht="13.2">
      <c r="N398" s="2"/>
    </row>
    <row r="399" spans="14:14" ht="13.2">
      <c r="N399" s="2"/>
    </row>
    <row r="400" spans="14:14" ht="13.2">
      <c r="N400" s="2"/>
    </row>
    <row r="401" spans="14:14" ht="13.2">
      <c r="N401" s="2"/>
    </row>
    <row r="402" spans="14:14" ht="13.2">
      <c r="N402" s="2"/>
    </row>
    <row r="403" spans="14:14" ht="13.2">
      <c r="N403" s="2"/>
    </row>
    <row r="404" spans="14:14" ht="13.2">
      <c r="N404" s="2"/>
    </row>
    <row r="405" spans="14:14" ht="13.2">
      <c r="N405" s="2"/>
    </row>
    <row r="406" spans="14:14" ht="13.2">
      <c r="N406" s="2"/>
    </row>
    <row r="407" spans="14:14" ht="13.2">
      <c r="N407" s="2"/>
    </row>
    <row r="408" spans="14:14" ht="13.2">
      <c r="N408" s="2"/>
    </row>
    <row r="409" spans="14:14" ht="13.2">
      <c r="N409" s="2"/>
    </row>
    <row r="410" spans="14:14" ht="13.2">
      <c r="N410" s="2"/>
    </row>
    <row r="411" spans="14:14" ht="13.2">
      <c r="N411" s="2"/>
    </row>
    <row r="412" spans="14:14" ht="13.2">
      <c r="N412" s="2"/>
    </row>
    <row r="413" spans="14:14" ht="13.2">
      <c r="N413" s="2"/>
    </row>
    <row r="414" spans="14:14" ht="13.2">
      <c r="N414" s="2"/>
    </row>
    <row r="415" spans="14:14" ht="13.2">
      <c r="N415" s="2"/>
    </row>
    <row r="416" spans="14:14" ht="13.2">
      <c r="N416" s="2"/>
    </row>
    <row r="417" spans="14:14" ht="13.2">
      <c r="N417" s="2"/>
    </row>
    <row r="418" spans="14:14" ht="13.2">
      <c r="N418" s="2"/>
    </row>
    <row r="419" spans="14:14" ht="13.2">
      <c r="N419" s="2"/>
    </row>
    <row r="420" spans="14:14" ht="13.2">
      <c r="N420" s="2"/>
    </row>
    <row r="421" spans="14:14" ht="13.2">
      <c r="N421" s="2"/>
    </row>
    <row r="422" spans="14:14" ht="13.2">
      <c r="N422" s="2"/>
    </row>
    <row r="423" spans="14:14" ht="13.2">
      <c r="N423" s="2"/>
    </row>
    <row r="424" spans="14:14" ht="13.2">
      <c r="N424" s="2"/>
    </row>
    <row r="425" spans="14:14" ht="13.2">
      <c r="N425" s="2"/>
    </row>
    <row r="426" spans="14:14" ht="13.2">
      <c r="N426" s="2"/>
    </row>
    <row r="427" spans="14:14" ht="13.2">
      <c r="N427" s="2"/>
    </row>
    <row r="428" spans="14:14" ht="13.2">
      <c r="N428" s="2"/>
    </row>
    <row r="429" spans="14:14" ht="13.2">
      <c r="N429" s="2"/>
    </row>
    <row r="430" spans="14:14" ht="13.2">
      <c r="N430" s="2"/>
    </row>
    <row r="431" spans="14:14" ht="13.2">
      <c r="N431" s="2"/>
    </row>
    <row r="432" spans="14:14" ht="13.2">
      <c r="N432" s="2"/>
    </row>
    <row r="433" spans="14:14" ht="13.2">
      <c r="N433" s="2"/>
    </row>
    <row r="434" spans="14:14" ht="13.2">
      <c r="N434" s="2"/>
    </row>
    <row r="435" spans="14:14" ht="13.2">
      <c r="N435" s="2"/>
    </row>
    <row r="436" spans="14:14" ht="13.2">
      <c r="N436" s="2"/>
    </row>
    <row r="437" spans="14:14" ht="13.2">
      <c r="N437" s="2"/>
    </row>
    <row r="438" spans="14:14" ht="13.2">
      <c r="N438" s="2"/>
    </row>
    <row r="439" spans="14:14" ht="13.2">
      <c r="N439" s="2"/>
    </row>
    <row r="440" spans="14:14" ht="13.2">
      <c r="N440" s="2"/>
    </row>
    <row r="441" spans="14:14" ht="13.2">
      <c r="N441" s="2"/>
    </row>
    <row r="442" spans="14:14" ht="13.2">
      <c r="N442" s="2"/>
    </row>
    <row r="443" spans="14:14" ht="13.2">
      <c r="N443" s="2"/>
    </row>
    <row r="444" spans="14:14" ht="13.2">
      <c r="N444" s="2"/>
    </row>
    <row r="445" spans="14:14" ht="13.2">
      <c r="N445" s="2"/>
    </row>
    <row r="446" spans="14:14" ht="13.2">
      <c r="N446" s="2"/>
    </row>
    <row r="447" spans="14:14" ht="13.2">
      <c r="N447" s="2"/>
    </row>
    <row r="448" spans="14:14" ht="13.2">
      <c r="N448" s="2"/>
    </row>
    <row r="449" spans="14:14" ht="13.2">
      <c r="N449" s="2"/>
    </row>
    <row r="450" spans="14:14" ht="13.2">
      <c r="N450" s="2"/>
    </row>
    <row r="451" spans="14:14" ht="13.2">
      <c r="N451" s="2"/>
    </row>
    <row r="452" spans="14:14" ht="13.2">
      <c r="N452" s="2"/>
    </row>
    <row r="453" spans="14:14" ht="13.2">
      <c r="N453" s="2"/>
    </row>
    <row r="454" spans="14:14" ht="13.2">
      <c r="N454" s="2"/>
    </row>
    <row r="455" spans="14:14" ht="13.2">
      <c r="N455" s="2"/>
    </row>
    <row r="456" spans="14:14" ht="13.2">
      <c r="N456" s="2"/>
    </row>
    <row r="457" spans="14:14" ht="13.2">
      <c r="N457" s="2"/>
    </row>
    <row r="458" spans="14:14" ht="13.2">
      <c r="N458" s="2"/>
    </row>
    <row r="459" spans="14:14" ht="13.2">
      <c r="N459" s="2"/>
    </row>
    <row r="460" spans="14:14" ht="13.2">
      <c r="N460" s="2"/>
    </row>
    <row r="461" spans="14:14" ht="13.2">
      <c r="N461" s="2"/>
    </row>
    <row r="462" spans="14:14" ht="13.2">
      <c r="N462" s="2"/>
    </row>
    <row r="463" spans="14:14" ht="13.2">
      <c r="N463" s="2"/>
    </row>
    <row r="464" spans="14:14" ht="13.2">
      <c r="N464" s="2"/>
    </row>
    <row r="465" spans="14:14" ht="13.2">
      <c r="N465" s="2"/>
    </row>
    <row r="466" spans="14:14" ht="13.2">
      <c r="N466" s="2"/>
    </row>
    <row r="467" spans="14:14" ht="13.2">
      <c r="N467" s="2"/>
    </row>
    <row r="468" spans="14:14" ht="13.2">
      <c r="N468" s="2"/>
    </row>
    <row r="469" spans="14:14" ht="13.2">
      <c r="N469" s="2"/>
    </row>
    <row r="470" spans="14:14" ht="13.2">
      <c r="N470" s="2"/>
    </row>
    <row r="471" spans="14:14" ht="13.2">
      <c r="N471" s="2"/>
    </row>
    <row r="472" spans="14:14" ht="13.2">
      <c r="N472" s="2"/>
    </row>
    <row r="473" spans="14:14" ht="13.2">
      <c r="N473" s="2"/>
    </row>
    <row r="474" spans="14:14" ht="13.2">
      <c r="N474" s="2"/>
    </row>
    <row r="475" spans="14:14" ht="13.2">
      <c r="N475" s="2"/>
    </row>
    <row r="476" spans="14:14" ht="13.2">
      <c r="N476" s="2"/>
    </row>
    <row r="477" spans="14:14" ht="13.2">
      <c r="N477" s="2"/>
    </row>
    <row r="478" spans="14:14" ht="13.2">
      <c r="N478" s="2"/>
    </row>
    <row r="479" spans="14:14" ht="13.2">
      <c r="N479" s="2"/>
    </row>
    <row r="480" spans="14:14" ht="13.2">
      <c r="N480" s="2"/>
    </row>
    <row r="481" spans="14:14" ht="13.2">
      <c r="N481" s="2"/>
    </row>
    <row r="482" spans="14:14" ht="13.2">
      <c r="N482" s="2"/>
    </row>
    <row r="483" spans="14:14" ht="13.2">
      <c r="N483" s="2"/>
    </row>
    <row r="484" spans="14:14" ht="13.2">
      <c r="N484" s="2"/>
    </row>
    <row r="485" spans="14:14" ht="13.2">
      <c r="N485" s="2"/>
    </row>
    <row r="486" spans="14:14" ht="13.2">
      <c r="N486" s="2"/>
    </row>
    <row r="487" spans="14:14" ht="13.2">
      <c r="N487" s="2"/>
    </row>
    <row r="488" spans="14:14" ht="13.2">
      <c r="N488" s="2"/>
    </row>
    <row r="489" spans="14:14" ht="13.2">
      <c r="N489" s="2"/>
    </row>
    <row r="490" spans="14:14" ht="13.2">
      <c r="N490" s="2"/>
    </row>
    <row r="491" spans="14:14" ht="13.2">
      <c r="N491" s="2"/>
    </row>
    <row r="492" spans="14:14" ht="13.2">
      <c r="N492" s="2"/>
    </row>
    <row r="493" spans="14:14" ht="13.2">
      <c r="N493" s="2"/>
    </row>
    <row r="494" spans="14:14" ht="13.2">
      <c r="N494" s="2"/>
    </row>
    <row r="495" spans="14:14" ht="13.2">
      <c r="N495" s="2"/>
    </row>
    <row r="496" spans="14:14" ht="13.2">
      <c r="N496" s="2"/>
    </row>
    <row r="497" spans="14:14" ht="13.2">
      <c r="N497" s="2"/>
    </row>
    <row r="498" spans="14:14" ht="13.2">
      <c r="N498" s="2"/>
    </row>
    <row r="499" spans="14:14" ht="13.2">
      <c r="N499" s="2"/>
    </row>
    <row r="500" spans="14:14" ht="13.2">
      <c r="N500" s="2"/>
    </row>
    <row r="501" spans="14:14" ht="13.2">
      <c r="N501" s="2"/>
    </row>
    <row r="502" spans="14:14" ht="13.2">
      <c r="N502" s="2"/>
    </row>
    <row r="503" spans="14:14" ht="13.2">
      <c r="N503" s="2"/>
    </row>
    <row r="504" spans="14:14" ht="13.2">
      <c r="N504" s="2"/>
    </row>
    <row r="505" spans="14:14" ht="13.2">
      <c r="N505" s="2"/>
    </row>
    <row r="506" spans="14:14" ht="13.2">
      <c r="N506" s="2"/>
    </row>
    <row r="507" spans="14:14" ht="13.2">
      <c r="N507" s="2"/>
    </row>
    <row r="508" spans="14:14" ht="13.2">
      <c r="N508" s="2"/>
    </row>
    <row r="509" spans="14:14" ht="13.2">
      <c r="N509" s="2"/>
    </row>
    <row r="510" spans="14:14" ht="13.2">
      <c r="N510" s="2"/>
    </row>
    <row r="511" spans="14:14" ht="13.2">
      <c r="N511" s="2"/>
    </row>
    <row r="512" spans="14:14" ht="13.2">
      <c r="N512" s="2"/>
    </row>
    <row r="513" spans="14:14" ht="13.2">
      <c r="N513" s="2"/>
    </row>
    <row r="514" spans="14:14" ht="13.2">
      <c r="N514" s="2"/>
    </row>
    <row r="515" spans="14:14" ht="13.2">
      <c r="N515" s="2"/>
    </row>
    <row r="516" spans="14:14" ht="13.2">
      <c r="N516" s="2"/>
    </row>
    <row r="517" spans="14:14" ht="13.2">
      <c r="N517" s="2"/>
    </row>
    <row r="518" spans="14:14" ht="13.2">
      <c r="N518" s="2"/>
    </row>
    <row r="519" spans="14:14" ht="13.2">
      <c r="N519" s="2"/>
    </row>
    <row r="520" spans="14:14" ht="13.2">
      <c r="N520" s="2"/>
    </row>
    <row r="521" spans="14:14" ht="13.2">
      <c r="N521" s="2"/>
    </row>
    <row r="522" spans="14:14" ht="13.2">
      <c r="N522" s="2"/>
    </row>
    <row r="523" spans="14:14" ht="13.2">
      <c r="N523" s="2"/>
    </row>
    <row r="524" spans="14:14" ht="13.2">
      <c r="N524" s="2"/>
    </row>
    <row r="525" spans="14:14" ht="13.2">
      <c r="N525" s="2"/>
    </row>
    <row r="526" spans="14:14" ht="13.2">
      <c r="N526" s="2"/>
    </row>
    <row r="527" spans="14:14" ht="13.2">
      <c r="N527" s="2"/>
    </row>
    <row r="528" spans="14:14" ht="13.2">
      <c r="N528" s="2"/>
    </row>
    <row r="529" spans="14:14" ht="13.2">
      <c r="N529" s="2"/>
    </row>
    <row r="530" spans="14:14" ht="13.2">
      <c r="N530" s="2"/>
    </row>
    <row r="531" spans="14:14" ht="13.2">
      <c r="N531" s="2"/>
    </row>
    <row r="532" spans="14:14" ht="13.2">
      <c r="N532" s="2"/>
    </row>
    <row r="533" spans="14:14" ht="13.2">
      <c r="N533" s="2"/>
    </row>
    <row r="534" spans="14:14" ht="13.2">
      <c r="N534" s="2"/>
    </row>
    <row r="535" spans="14:14" ht="13.2">
      <c r="N535" s="2"/>
    </row>
    <row r="536" spans="14:14" ht="13.2">
      <c r="N536" s="2"/>
    </row>
    <row r="537" spans="14:14" ht="13.2">
      <c r="N537" s="2"/>
    </row>
    <row r="538" spans="14:14" ht="13.2">
      <c r="N538" s="2"/>
    </row>
    <row r="539" spans="14:14" ht="13.2">
      <c r="N539" s="2"/>
    </row>
    <row r="540" spans="14:14" ht="13.2">
      <c r="N540" s="2"/>
    </row>
    <row r="541" spans="14:14" ht="13.2">
      <c r="N541" s="2"/>
    </row>
    <row r="542" spans="14:14" ht="13.2">
      <c r="N542" s="2"/>
    </row>
    <row r="543" spans="14:14" ht="13.2">
      <c r="N543" s="2"/>
    </row>
    <row r="544" spans="14:14" ht="13.2">
      <c r="N544" s="2"/>
    </row>
    <row r="545" spans="14:14" ht="13.2">
      <c r="N545" s="2"/>
    </row>
    <row r="546" spans="14:14" ht="13.2">
      <c r="N546" s="2"/>
    </row>
    <row r="547" spans="14:14" ht="13.2">
      <c r="N547" s="2"/>
    </row>
    <row r="548" spans="14:14" ht="13.2">
      <c r="N548" s="2"/>
    </row>
    <row r="549" spans="14:14" ht="13.2">
      <c r="N549" s="2"/>
    </row>
    <row r="550" spans="14:14" ht="13.2">
      <c r="N550" s="2"/>
    </row>
    <row r="551" spans="14:14" ht="13.2">
      <c r="N551" s="2"/>
    </row>
    <row r="552" spans="14:14" ht="13.2">
      <c r="N552" s="2"/>
    </row>
    <row r="553" spans="14:14" ht="13.2">
      <c r="N553" s="2"/>
    </row>
    <row r="554" spans="14:14" ht="13.2">
      <c r="N554" s="2"/>
    </row>
    <row r="555" spans="14:14" ht="13.2">
      <c r="N555" s="2"/>
    </row>
    <row r="556" spans="14:14" ht="13.2">
      <c r="N556" s="2"/>
    </row>
    <row r="557" spans="14:14" ht="13.2">
      <c r="N557" s="2"/>
    </row>
    <row r="558" spans="14:14" ht="13.2">
      <c r="N558" s="2"/>
    </row>
    <row r="559" spans="14:14" ht="13.2">
      <c r="N559" s="2"/>
    </row>
    <row r="560" spans="14:14" ht="13.2">
      <c r="N560" s="2"/>
    </row>
    <row r="561" spans="14:14" ht="13.2">
      <c r="N561" s="2"/>
    </row>
    <row r="562" spans="14:14" ht="13.2">
      <c r="N562" s="2"/>
    </row>
    <row r="563" spans="14:14" ht="13.2">
      <c r="N563" s="2"/>
    </row>
    <row r="564" spans="14:14" ht="13.2">
      <c r="N564" s="2"/>
    </row>
    <row r="565" spans="14:14" ht="13.2">
      <c r="N565" s="2"/>
    </row>
    <row r="566" spans="14:14" ht="13.2">
      <c r="N566" s="2"/>
    </row>
    <row r="567" spans="14:14" ht="13.2">
      <c r="N567" s="2"/>
    </row>
    <row r="568" spans="14:14" ht="13.2">
      <c r="N568" s="2"/>
    </row>
    <row r="569" spans="14:14" ht="13.2">
      <c r="N569" s="2"/>
    </row>
    <row r="570" spans="14:14" ht="13.2">
      <c r="N570" s="2"/>
    </row>
    <row r="571" spans="14:14" ht="13.2">
      <c r="N571" s="2"/>
    </row>
    <row r="572" spans="14:14" ht="13.2">
      <c r="N572" s="2"/>
    </row>
    <row r="573" spans="14:14" ht="13.2">
      <c r="N573" s="2"/>
    </row>
    <row r="574" spans="14:14" ht="13.2">
      <c r="N574" s="2"/>
    </row>
    <row r="575" spans="14:14" ht="13.2">
      <c r="N575" s="2"/>
    </row>
    <row r="576" spans="14:14" ht="13.2">
      <c r="N576" s="2"/>
    </row>
    <row r="577" spans="14:14" ht="13.2">
      <c r="N577" s="2"/>
    </row>
    <row r="578" spans="14:14" ht="13.2">
      <c r="N578" s="2"/>
    </row>
    <row r="579" spans="14:14" ht="13.2">
      <c r="N579" s="2"/>
    </row>
    <row r="580" spans="14:14" ht="13.2">
      <c r="N580" s="2"/>
    </row>
    <row r="581" spans="14:14" ht="13.2">
      <c r="N581" s="2"/>
    </row>
    <row r="582" spans="14:14" ht="13.2">
      <c r="N582" s="2"/>
    </row>
    <row r="583" spans="14:14" ht="13.2">
      <c r="N583" s="2"/>
    </row>
    <row r="584" spans="14:14" ht="13.2">
      <c r="N584" s="2"/>
    </row>
    <row r="585" spans="14:14" ht="13.2">
      <c r="N585" s="2"/>
    </row>
    <row r="586" spans="14:14" ht="13.2">
      <c r="N586" s="2"/>
    </row>
    <row r="587" spans="14:14" ht="13.2">
      <c r="N587" s="2"/>
    </row>
    <row r="588" spans="14:14" ht="13.2">
      <c r="N588" s="2"/>
    </row>
    <row r="589" spans="14:14" ht="13.2">
      <c r="N589" s="2"/>
    </row>
    <row r="590" spans="14:14" ht="13.2">
      <c r="N590" s="2"/>
    </row>
    <row r="591" spans="14:14" ht="13.2">
      <c r="N591" s="2"/>
    </row>
    <row r="592" spans="14:14" ht="13.2">
      <c r="N592" s="2"/>
    </row>
    <row r="593" spans="14:14" ht="13.2">
      <c r="N593" s="2"/>
    </row>
    <row r="594" spans="14:14" ht="13.2">
      <c r="N594" s="2"/>
    </row>
    <row r="595" spans="14:14" ht="13.2">
      <c r="N595" s="2"/>
    </row>
    <row r="596" spans="14:14" ht="13.2">
      <c r="N596" s="2"/>
    </row>
    <row r="597" spans="14:14" ht="13.2">
      <c r="N597" s="2"/>
    </row>
    <row r="598" spans="14:14" ht="13.2">
      <c r="N598" s="2"/>
    </row>
    <row r="599" spans="14:14" ht="13.2">
      <c r="N599" s="2"/>
    </row>
    <row r="600" spans="14:14" ht="13.2">
      <c r="N600" s="2"/>
    </row>
    <row r="601" spans="14:14" ht="13.2">
      <c r="N601" s="2"/>
    </row>
    <row r="602" spans="14:14" ht="13.2">
      <c r="N602" s="2"/>
    </row>
    <row r="603" spans="14:14" ht="13.2">
      <c r="N603" s="2"/>
    </row>
    <row r="604" spans="14:14" ht="13.2">
      <c r="N604" s="2"/>
    </row>
    <row r="605" spans="14:14" ht="13.2">
      <c r="N605" s="2"/>
    </row>
    <row r="606" spans="14:14" ht="13.2">
      <c r="N606" s="2"/>
    </row>
    <row r="607" spans="14:14" ht="13.2">
      <c r="N607" s="2"/>
    </row>
    <row r="608" spans="14:14" ht="13.2">
      <c r="N608" s="2"/>
    </row>
    <row r="609" spans="14:14" ht="13.2">
      <c r="N609" s="2"/>
    </row>
    <row r="610" spans="14:14" ht="13.2">
      <c r="N610" s="2"/>
    </row>
    <row r="611" spans="14:14" ht="13.2">
      <c r="N611" s="2"/>
    </row>
    <row r="612" spans="14:14" ht="13.2">
      <c r="N612" s="2"/>
    </row>
    <row r="613" spans="14:14" ht="13.2">
      <c r="N613" s="2"/>
    </row>
    <row r="614" spans="14:14" ht="13.2">
      <c r="N614" s="2"/>
    </row>
    <row r="615" spans="14:14" ht="13.2">
      <c r="N615" s="2"/>
    </row>
    <row r="616" spans="14:14" ht="13.2">
      <c r="N616" s="2"/>
    </row>
    <row r="617" spans="14:14" ht="13.2">
      <c r="N617" s="2"/>
    </row>
    <row r="618" spans="14:14" ht="13.2">
      <c r="N618" s="2"/>
    </row>
    <row r="619" spans="14:14" ht="13.2">
      <c r="N619" s="2"/>
    </row>
    <row r="620" spans="14:14" ht="13.2">
      <c r="N620" s="2"/>
    </row>
    <row r="621" spans="14:14" ht="13.2">
      <c r="N621" s="2"/>
    </row>
    <row r="622" spans="14:14" ht="13.2">
      <c r="N622" s="2"/>
    </row>
    <row r="623" spans="14:14" ht="13.2">
      <c r="N623" s="2"/>
    </row>
    <row r="624" spans="14:14" ht="13.2">
      <c r="N624" s="2"/>
    </row>
    <row r="625" spans="14:14" ht="13.2">
      <c r="N625" s="2"/>
    </row>
    <row r="626" spans="14:14" ht="13.2">
      <c r="N626" s="2"/>
    </row>
    <row r="627" spans="14:14" ht="13.2">
      <c r="N627" s="2"/>
    </row>
    <row r="628" spans="14:14" ht="13.2">
      <c r="N628" s="2"/>
    </row>
    <row r="629" spans="14:14" ht="13.2">
      <c r="N629" s="2"/>
    </row>
    <row r="630" spans="14:14" ht="13.2">
      <c r="N630" s="2"/>
    </row>
    <row r="631" spans="14:14" ht="13.2">
      <c r="N631" s="2"/>
    </row>
    <row r="632" spans="14:14" ht="13.2">
      <c r="N632" s="2"/>
    </row>
    <row r="633" spans="14:14" ht="13.2">
      <c r="N633" s="2"/>
    </row>
    <row r="634" spans="14:14" ht="13.2">
      <c r="N634" s="2"/>
    </row>
    <row r="635" spans="14:14" ht="13.2">
      <c r="N635" s="2"/>
    </row>
    <row r="636" spans="14:14" ht="13.2">
      <c r="N636" s="2"/>
    </row>
    <row r="637" spans="14:14" ht="13.2">
      <c r="N637" s="2"/>
    </row>
    <row r="638" spans="14:14" ht="13.2">
      <c r="N638" s="2"/>
    </row>
    <row r="639" spans="14:14" ht="13.2">
      <c r="N639" s="2"/>
    </row>
    <row r="640" spans="14:14" ht="13.2">
      <c r="N640" s="2"/>
    </row>
    <row r="641" spans="14:14" ht="13.2">
      <c r="N641" s="2"/>
    </row>
    <row r="642" spans="14:14" ht="13.2">
      <c r="N642" s="2"/>
    </row>
    <row r="643" spans="14:14" ht="13.2">
      <c r="N643" s="2"/>
    </row>
    <row r="644" spans="14:14" ht="13.2">
      <c r="N644" s="2"/>
    </row>
    <row r="645" spans="14:14" ht="13.2">
      <c r="N645" s="2"/>
    </row>
    <row r="646" spans="14:14" ht="13.2">
      <c r="N646" s="2"/>
    </row>
    <row r="647" spans="14:14" ht="13.2">
      <c r="N647" s="2"/>
    </row>
    <row r="648" spans="14:14" ht="13.2">
      <c r="N648" s="2"/>
    </row>
    <row r="649" spans="14:14" ht="13.2">
      <c r="N649" s="2"/>
    </row>
    <row r="650" spans="14:14" ht="13.2">
      <c r="N650" s="2"/>
    </row>
    <row r="651" spans="14:14" ht="13.2">
      <c r="N651" s="2"/>
    </row>
    <row r="652" spans="14:14" ht="13.2">
      <c r="N652" s="2"/>
    </row>
    <row r="653" spans="14:14" ht="13.2">
      <c r="N653" s="2"/>
    </row>
    <row r="654" spans="14:14" ht="13.2">
      <c r="N654" s="2"/>
    </row>
    <row r="655" spans="14:14" ht="13.2">
      <c r="N655" s="2"/>
    </row>
    <row r="656" spans="14:14" ht="13.2">
      <c r="N656" s="2"/>
    </row>
    <row r="657" spans="14:14" ht="13.2">
      <c r="N657" s="2"/>
    </row>
    <row r="658" spans="14:14" ht="13.2">
      <c r="N658" s="2"/>
    </row>
    <row r="659" spans="14:14" ht="13.2">
      <c r="N659" s="2"/>
    </row>
    <row r="660" spans="14:14" ht="13.2">
      <c r="N660" s="2"/>
    </row>
    <row r="661" spans="14:14" ht="13.2">
      <c r="N661" s="2"/>
    </row>
    <row r="662" spans="14:14" ht="13.2">
      <c r="N662" s="2"/>
    </row>
    <row r="663" spans="14:14" ht="13.2">
      <c r="N663" s="2"/>
    </row>
    <row r="664" spans="14:14" ht="13.2">
      <c r="N664" s="2"/>
    </row>
    <row r="665" spans="14:14" ht="13.2">
      <c r="N665" s="2"/>
    </row>
    <row r="666" spans="14:14" ht="13.2">
      <c r="N666" s="2"/>
    </row>
    <row r="667" spans="14:14" ht="13.2">
      <c r="N667" s="2"/>
    </row>
    <row r="668" spans="14:14" ht="13.2">
      <c r="N668" s="2"/>
    </row>
    <row r="669" spans="14:14" ht="13.2">
      <c r="N669" s="2"/>
    </row>
    <row r="670" spans="14:14" ht="13.2">
      <c r="N670" s="2"/>
    </row>
    <row r="671" spans="14:14" ht="13.2">
      <c r="N671" s="2"/>
    </row>
    <row r="672" spans="14:14" ht="13.2">
      <c r="N672" s="2"/>
    </row>
    <row r="673" spans="14:14" ht="13.2">
      <c r="N673" s="2"/>
    </row>
    <row r="674" spans="14:14" ht="13.2">
      <c r="N674" s="2"/>
    </row>
    <row r="675" spans="14:14" ht="13.2">
      <c r="N675" s="2"/>
    </row>
    <row r="676" spans="14:14" ht="13.2">
      <c r="N676" s="2"/>
    </row>
    <row r="677" spans="14:14" ht="13.2">
      <c r="N677" s="2"/>
    </row>
    <row r="678" spans="14:14" ht="13.2">
      <c r="N678" s="2"/>
    </row>
    <row r="679" spans="14:14" ht="13.2">
      <c r="N679" s="2"/>
    </row>
    <row r="680" spans="14:14" ht="13.2">
      <c r="N680" s="2"/>
    </row>
    <row r="681" spans="14:14" ht="13.2">
      <c r="N681" s="2"/>
    </row>
    <row r="682" spans="14:14" ht="13.2">
      <c r="N682" s="2"/>
    </row>
    <row r="683" spans="14:14" ht="13.2">
      <c r="N683" s="2"/>
    </row>
    <row r="684" spans="14:14" ht="13.2">
      <c r="N684" s="2"/>
    </row>
    <row r="685" spans="14:14" ht="13.2">
      <c r="N685" s="2"/>
    </row>
    <row r="686" spans="14:14" ht="13.2">
      <c r="N686" s="2"/>
    </row>
    <row r="687" spans="14:14" ht="13.2">
      <c r="N687" s="2"/>
    </row>
    <row r="688" spans="14:14" ht="13.2">
      <c r="N688" s="2"/>
    </row>
    <row r="689" spans="14:14" ht="13.2">
      <c r="N689" s="2"/>
    </row>
    <row r="690" spans="14:14" ht="13.2">
      <c r="N690" s="2"/>
    </row>
    <row r="691" spans="14:14" ht="13.2">
      <c r="N691" s="2"/>
    </row>
    <row r="692" spans="14:14" ht="13.2">
      <c r="N692" s="2"/>
    </row>
    <row r="693" spans="14:14" ht="13.2">
      <c r="N693" s="2"/>
    </row>
    <row r="694" spans="14:14" ht="13.2">
      <c r="N694" s="2"/>
    </row>
    <row r="695" spans="14:14" ht="13.2">
      <c r="N695" s="2"/>
    </row>
    <row r="696" spans="14:14" ht="13.2">
      <c r="N696" s="2"/>
    </row>
    <row r="697" spans="14:14" ht="13.2">
      <c r="N697" s="2"/>
    </row>
    <row r="698" spans="14:14" ht="13.2">
      <c r="N698" s="2"/>
    </row>
    <row r="699" spans="14:14" ht="13.2">
      <c r="N699" s="2"/>
    </row>
    <row r="700" spans="14:14" ht="13.2">
      <c r="N700" s="2"/>
    </row>
    <row r="701" spans="14:14" ht="13.2">
      <c r="N701" s="2"/>
    </row>
    <row r="702" spans="14:14" ht="13.2">
      <c r="N702" s="2"/>
    </row>
    <row r="703" spans="14:14" ht="13.2">
      <c r="N703" s="2"/>
    </row>
    <row r="704" spans="14:14" ht="13.2">
      <c r="N704" s="2"/>
    </row>
    <row r="705" spans="14:14" ht="13.2">
      <c r="N705" s="2"/>
    </row>
    <row r="706" spans="14:14" ht="13.2">
      <c r="N706" s="2"/>
    </row>
    <row r="707" spans="14:14" ht="13.2">
      <c r="N707" s="2"/>
    </row>
    <row r="708" spans="14:14" ht="13.2">
      <c r="N708" s="2"/>
    </row>
    <row r="709" spans="14:14" ht="13.2">
      <c r="N709" s="2"/>
    </row>
    <row r="710" spans="14:14" ht="13.2">
      <c r="N710" s="2"/>
    </row>
    <row r="711" spans="14:14" ht="13.2">
      <c r="N711" s="2"/>
    </row>
    <row r="712" spans="14:14" ht="13.2">
      <c r="N712" s="2"/>
    </row>
    <row r="713" spans="14:14" ht="13.2">
      <c r="N713" s="2"/>
    </row>
    <row r="714" spans="14:14" ht="13.2">
      <c r="N714" s="2"/>
    </row>
    <row r="715" spans="14:14" ht="13.2">
      <c r="N715" s="2"/>
    </row>
    <row r="716" spans="14:14" ht="13.2">
      <c r="N716" s="2"/>
    </row>
    <row r="717" spans="14:14" ht="13.2">
      <c r="N717" s="2"/>
    </row>
    <row r="718" spans="14:14" ht="13.2">
      <c r="N718" s="2"/>
    </row>
    <row r="719" spans="14:14" ht="13.2">
      <c r="N719" s="2"/>
    </row>
    <row r="720" spans="14:14" ht="13.2">
      <c r="N720" s="2"/>
    </row>
    <row r="721" spans="14:14" ht="13.2">
      <c r="N721" s="2"/>
    </row>
    <row r="722" spans="14:14" ht="13.2">
      <c r="N722" s="2"/>
    </row>
    <row r="723" spans="14:14" ht="13.2">
      <c r="N723" s="2"/>
    </row>
    <row r="724" spans="14:14" ht="13.2">
      <c r="N724" s="2"/>
    </row>
    <row r="725" spans="14:14" ht="13.2">
      <c r="N725" s="2"/>
    </row>
    <row r="726" spans="14:14" ht="13.2">
      <c r="N726" s="2"/>
    </row>
    <row r="727" spans="14:14" ht="13.2">
      <c r="N727" s="2"/>
    </row>
    <row r="728" spans="14:14" ht="13.2">
      <c r="N728" s="2"/>
    </row>
    <row r="729" spans="14:14" ht="13.2">
      <c r="N729" s="2"/>
    </row>
    <row r="730" spans="14:14" ht="13.2">
      <c r="N730" s="2"/>
    </row>
    <row r="731" spans="14:14" ht="13.2">
      <c r="N731" s="2"/>
    </row>
    <row r="732" spans="14:14" ht="13.2">
      <c r="N732" s="2"/>
    </row>
    <row r="733" spans="14:14" ht="13.2">
      <c r="N733" s="2"/>
    </row>
    <row r="734" spans="14:14" ht="13.2">
      <c r="N734" s="2"/>
    </row>
    <row r="735" spans="14:14" ht="13.2">
      <c r="N735" s="2"/>
    </row>
    <row r="736" spans="14:14" ht="13.2">
      <c r="N736" s="2"/>
    </row>
    <row r="737" spans="14:14" ht="13.2">
      <c r="N737" s="2"/>
    </row>
    <row r="738" spans="14:14" ht="13.2">
      <c r="N738" s="2"/>
    </row>
    <row r="739" spans="14:14" ht="13.2">
      <c r="N739" s="2"/>
    </row>
    <row r="740" spans="14:14" ht="13.2">
      <c r="N740" s="2"/>
    </row>
    <row r="741" spans="14:14" ht="13.2">
      <c r="N741" s="2"/>
    </row>
    <row r="742" spans="14:14" ht="13.2">
      <c r="N742" s="2"/>
    </row>
    <row r="743" spans="14:14" ht="13.2">
      <c r="N743" s="2"/>
    </row>
    <row r="744" spans="14:14" ht="13.2">
      <c r="N744" s="2"/>
    </row>
    <row r="745" spans="14:14" ht="13.2">
      <c r="N745" s="2"/>
    </row>
    <row r="746" spans="14:14" ht="13.2">
      <c r="N746" s="2"/>
    </row>
    <row r="747" spans="14:14" ht="13.2">
      <c r="N747" s="2"/>
    </row>
    <row r="748" spans="14:14" ht="13.2">
      <c r="N748" s="2"/>
    </row>
    <row r="749" spans="14:14" ht="13.2">
      <c r="N749" s="2"/>
    </row>
    <row r="750" spans="14:14" ht="13.2">
      <c r="N750" s="2"/>
    </row>
    <row r="751" spans="14:14" ht="13.2">
      <c r="N751" s="2"/>
    </row>
    <row r="752" spans="14:14" ht="13.2">
      <c r="N752" s="2"/>
    </row>
    <row r="753" spans="14:14" ht="13.2">
      <c r="N753" s="2"/>
    </row>
    <row r="754" spans="14:14" ht="13.2">
      <c r="N754" s="2"/>
    </row>
    <row r="755" spans="14:14" ht="13.2">
      <c r="N755" s="2"/>
    </row>
    <row r="756" spans="14:14" ht="13.2">
      <c r="N756" s="2"/>
    </row>
    <row r="757" spans="14:14" ht="13.2">
      <c r="N757" s="2"/>
    </row>
    <row r="758" spans="14:14" ht="13.2">
      <c r="N758" s="2"/>
    </row>
    <row r="759" spans="14:14" ht="13.2">
      <c r="N759" s="2"/>
    </row>
    <row r="760" spans="14:14" ht="13.2">
      <c r="N760" s="2"/>
    </row>
    <row r="761" spans="14:14" ht="13.2">
      <c r="N761" s="2"/>
    </row>
    <row r="762" spans="14:14" ht="13.2">
      <c r="N762" s="2"/>
    </row>
    <row r="763" spans="14:14" ht="13.2">
      <c r="N763" s="2"/>
    </row>
    <row r="764" spans="14:14" ht="13.2">
      <c r="N764" s="2"/>
    </row>
    <row r="765" spans="14:14" ht="13.2">
      <c r="N765" s="2"/>
    </row>
    <row r="766" spans="14:14" ht="13.2">
      <c r="N766" s="2"/>
    </row>
    <row r="767" spans="14:14" ht="13.2">
      <c r="N767" s="2"/>
    </row>
    <row r="768" spans="14:14" ht="13.2">
      <c r="N768" s="2"/>
    </row>
    <row r="769" spans="14:14" ht="13.2">
      <c r="N769" s="2"/>
    </row>
    <row r="770" spans="14:14" ht="13.2">
      <c r="N770" s="2"/>
    </row>
    <row r="771" spans="14:14" ht="13.2">
      <c r="N771" s="2"/>
    </row>
    <row r="772" spans="14:14" ht="13.2">
      <c r="N772" s="2"/>
    </row>
    <row r="773" spans="14:14" ht="13.2">
      <c r="N773" s="2"/>
    </row>
    <row r="774" spans="14:14" ht="13.2">
      <c r="N774" s="2"/>
    </row>
    <row r="775" spans="14:14" ht="13.2">
      <c r="N775" s="2"/>
    </row>
    <row r="776" spans="14:14" ht="13.2">
      <c r="N776" s="2"/>
    </row>
    <row r="777" spans="14:14" ht="13.2">
      <c r="N777" s="2"/>
    </row>
    <row r="778" spans="14:14" ht="13.2">
      <c r="N778" s="2"/>
    </row>
    <row r="779" spans="14:14" ht="13.2">
      <c r="N779" s="2"/>
    </row>
    <row r="780" spans="14:14" ht="13.2">
      <c r="N780" s="2"/>
    </row>
    <row r="781" spans="14:14" ht="13.2">
      <c r="N781" s="2"/>
    </row>
    <row r="782" spans="14:14" ht="13.2">
      <c r="N782" s="2"/>
    </row>
    <row r="783" spans="14:14" ht="13.2">
      <c r="N783" s="2"/>
    </row>
    <row r="784" spans="14:14" ht="13.2">
      <c r="N784" s="2"/>
    </row>
    <row r="785" spans="14:14" ht="13.2">
      <c r="N785" s="2"/>
    </row>
    <row r="786" spans="14:14" ht="13.2">
      <c r="N786" s="2"/>
    </row>
    <row r="787" spans="14:14" ht="13.2">
      <c r="N787" s="2"/>
    </row>
    <row r="788" spans="14:14" ht="13.2">
      <c r="N788" s="2"/>
    </row>
    <row r="789" spans="14:14" ht="13.2">
      <c r="N789" s="2"/>
    </row>
    <row r="790" spans="14:14" ht="13.2">
      <c r="N790" s="2"/>
    </row>
    <row r="791" spans="14:14" ht="13.2">
      <c r="N791" s="2"/>
    </row>
    <row r="792" spans="14:14" ht="13.2">
      <c r="N792" s="2"/>
    </row>
    <row r="793" spans="14:14" ht="13.2">
      <c r="N793" s="2"/>
    </row>
    <row r="794" spans="14:14" ht="13.2">
      <c r="N794" s="2"/>
    </row>
    <row r="795" spans="14:14" ht="13.2">
      <c r="N795" s="2"/>
    </row>
    <row r="796" spans="14:14" ht="13.2">
      <c r="N796" s="2"/>
    </row>
    <row r="797" spans="14:14" ht="13.2">
      <c r="N797" s="2"/>
    </row>
    <row r="798" spans="14:14" ht="13.2">
      <c r="N798" s="2"/>
    </row>
    <row r="799" spans="14:14" ht="13.2">
      <c r="N799" s="2"/>
    </row>
    <row r="800" spans="14:14" ht="13.2">
      <c r="N800" s="2"/>
    </row>
    <row r="801" spans="14:14" ht="13.2">
      <c r="N801" s="2"/>
    </row>
    <row r="802" spans="14:14" ht="13.2">
      <c r="N802" s="2"/>
    </row>
    <row r="803" spans="14:14" ht="13.2">
      <c r="N803" s="2"/>
    </row>
    <row r="804" spans="14:14" ht="13.2">
      <c r="N804" s="2"/>
    </row>
    <row r="805" spans="14:14" ht="13.2">
      <c r="N805" s="2"/>
    </row>
    <row r="806" spans="14:14" ht="13.2">
      <c r="N806" s="2"/>
    </row>
    <row r="807" spans="14:14" ht="13.2">
      <c r="N807" s="2"/>
    </row>
    <row r="808" spans="14:14" ht="13.2">
      <c r="N808" s="2"/>
    </row>
    <row r="809" spans="14:14" ht="13.2">
      <c r="N809" s="2"/>
    </row>
    <row r="810" spans="14:14" ht="13.2">
      <c r="N810" s="2"/>
    </row>
    <row r="811" spans="14:14" ht="13.2">
      <c r="N811" s="2"/>
    </row>
    <row r="812" spans="14:14" ht="13.2">
      <c r="N812" s="2"/>
    </row>
    <row r="813" spans="14:14" ht="13.2">
      <c r="N813" s="2"/>
    </row>
    <row r="814" spans="14:14" ht="13.2">
      <c r="N814" s="2"/>
    </row>
    <row r="815" spans="14:14" ht="13.2">
      <c r="N815" s="2"/>
    </row>
    <row r="816" spans="14:14" ht="13.2">
      <c r="N816" s="2"/>
    </row>
    <row r="817" spans="14:14" ht="13.2">
      <c r="N817" s="2"/>
    </row>
    <row r="818" spans="14:14" ht="13.2">
      <c r="N818" s="2"/>
    </row>
    <row r="819" spans="14:14" ht="13.2">
      <c r="N819" s="2"/>
    </row>
    <row r="820" spans="14:14" ht="13.2">
      <c r="N820" s="2"/>
    </row>
    <row r="821" spans="14:14" ht="13.2">
      <c r="N821" s="2"/>
    </row>
    <row r="822" spans="14:14" ht="13.2">
      <c r="N822" s="2"/>
    </row>
    <row r="823" spans="14:14" ht="13.2">
      <c r="N823" s="2"/>
    </row>
    <row r="824" spans="14:14" ht="13.2">
      <c r="N824" s="2"/>
    </row>
    <row r="825" spans="14:14" ht="13.2">
      <c r="N825" s="2"/>
    </row>
    <row r="826" spans="14:14" ht="13.2">
      <c r="N826" s="2"/>
    </row>
    <row r="827" spans="14:14" ht="13.2">
      <c r="N827" s="2"/>
    </row>
    <row r="828" spans="14:14" ht="13.2">
      <c r="N828" s="2"/>
    </row>
    <row r="829" spans="14:14" ht="13.2">
      <c r="N829" s="2"/>
    </row>
    <row r="830" spans="14:14" ht="13.2">
      <c r="N830" s="2"/>
    </row>
    <row r="831" spans="14:14" ht="13.2">
      <c r="N831" s="2"/>
    </row>
    <row r="832" spans="14:14" ht="13.2">
      <c r="N832" s="2"/>
    </row>
    <row r="833" spans="14:14" ht="13.2">
      <c r="N833" s="2"/>
    </row>
    <row r="834" spans="14:14" ht="13.2">
      <c r="N834" s="2"/>
    </row>
    <row r="835" spans="14:14" ht="13.2">
      <c r="N835" s="2"/>
    </row>
    <row r="836" spans="14:14" ht="13.2">
      <c r="N836" s="2"/>
    </row>
    <row r="837" spans="14:14" ht="13.2">
      <c r="N837" s="2"/>
    </row>
    <row r="838" spans="14:14" ht="13.2">
      <c r="N838" s="2"/>
    </row>
    <row r="839" spans="14:14" ht="13.2">
      <c r="N839" s="2"/>
    </row>
    <row r="840" spans="14:14" ht="13.2">
      <c r="N840" s="2"/>
    </row>
    <row r="841" spans="14:14" ht="13.2">
      <c r="N841" s="2"/>
    </row>
    <row r="842" spans="14:14" ht="13.2">
      <c r="N842" s="2"/>
    </row>
    <row r="843" spans="14:14" ht="13.2">
      <c r="N843" s="2"/>
    </row>
    <row r="844" spans="14:14" ht="13.2">
      <c r="N844" s="2"/>
    </row>
    <row r="845" spans="14:14" ht="13.2">
      <c r="N845" s="2"/>
    </row>
    <row r="846" spans="14:14" ht="13.2">
      <c r="N846" s="2"/>
    </row>
    <row r="847" spans="14:14" ht="13.2">
      <c r="N847" s="2"/>
    </row>
    <row r="848" spans="14:14" ht="13.2">
      <c r="N848" s="2"/>
    </row>
    <row r="849" spans="14:14" ht="13.2">
      <c r="N849" s="2"/>
    </row>
    <row r="850" spans="14:14" ht="13.2">
      <c r="N850" s="2"/>
    </row>
    <row r="851" spans="14:14" ht="13.2">
      <c r="N851" s="2"/>
    </row>
    <row r="852" spans="14:14" ht="13.2">
      <c r="N852" s="2"/>
    </row>
    <row r="853" spans="14:14" ht="13.2">
      <c r="N853" s="2"/>
    </row>
    <row r="854" spans="14:14" ht="13.2">
      <c r="N854" s="2"/>
    </row>
    <row r="855" spans="14:14" ht="13.2">
      <c r="N855" s="2"/>
    </row>
    <row r="856" spans="14:14" ht="13.2">
      <c r="N856" s="2"/>
    </row>
    <row r="857" spans="14:14" ht="13.2">
      <c r="N857" s="2"/>
    </row>
    <row r="858" spans="14:14" ht="13.2">
      <c r="N858" s="2"/>
    </row>
    <row r="859" spans="14:14" ht="13.2">
      <c r="N859" s="2"/>
    </row>
    <row r="860" spans="14:14" ht="13.2">
      <c r="N860" s="2"/>
    </row>
    <row r="861" spans="14:14" ht="13.2">
      <c r="N861" s="2"/>
    </row>
    <row r="862" spans="14:14" ht="13.2">
      <c r="N862" s="2"/>
    </row>
    <row r="863" spans="14:14" ht="13.2">
      <c r="N863" s="2"/>
    </row>
    <row r="864" spans="14:14" ht="13.2">
      <c r="N864" s="2"/>
    </row>
    <row r="865" spans="14:14" ht="13.2">
      <c r="N865" s="2"/>
    </row>
    <row r="866" spans="14:14" ht="13.2">
      <c r="N866" s="2"/>
    </row>
    <row r="867" spans="14:14" ht="13.2">
      <c r="N867" s="2"/>
    </row>
    <row r="868" spans="14:14" ht="13.2">
      <c r="N868" s="2"/>
    </row>
    <row r="869" spans="14:14" ht="13.2">
      <c r="N869" s="2"/>
    </row>
    <row r="870" spans="14:14" ht="13.2">
      <c r="N870" s="2"/>
    </row>
    <row r="871" spans="14:14" ht="13.2">
      <c r="N871" s="2"/>
    </row>
    <row r="872" spans="14:14" ht="13.2">
      <c r="N872" s="2"/>
    </row>
    <row r="873" spans="14:14" ht="13.2">
      <c r="N873" s="2"/>
    </row>
    <row r="874" spans="14:14" ht="13.2">
      <c r="N874" s="2"/>
    </row>
    <row r="875" spans="14:14" ht="13.2">
      <c r="N875" s="2"/>
    </row>
    <row r="876" spans="14:14" ht="13.2">
      <c r="N876" s="2"/>
    </row>
    <row r="877" spans="14:14" ht="13.2">
      <c r="N877" s="2"/>
    </row>
    <row r="878" spans="14:14" ht="13.2">
      <c r="N878" s="2"/>
    </row>
    <row r="879" spans="14:14" ht="13.2">
      <c r="N879" s="2"/>
    </row>
    <row r="880" spans="14:14" ht="13.2">
      <c r="N880" s="2"/>
    </row>
    <row r="881" spans="14:14" ht="13.2">
      <c r="N881" s="2"/>
    </row>
    <row r="882" spans="14:14" ht="13.2">
      <c r="N882" s="2"/>
    </row>
    <row r="883" spans="14:14" ht="13.2">
      <c r="N883" s="2"/>
    </row>
    <row r="884" spans="14:14" ht="13.2">
      <c r="N884" s="2"/>
    </row>
    <row r="885" spans="14:14" ht="13.2">
      <c r="N885" s="2"/>
    </row>
    <row r="886" spans="14:14" ht="13.2">
      <c r="N886" s="2"/>
    </row>
    <row r="887" spans="14:14" ht="13.2">
      <c r="N887" s="2"/>
    </row>
    <row r="888" spans="14:14" ht="13.2">
      <c r="N888" s="2"/>
    </row>
    <row r="889" spans="14:14" ht="13.2">
      <c r="N889" s="2"/>
    </row>
    <row r="890" spans="14:14" ht="13.2">
      <c r="N890" s="2"/>
    </row>
    <row r="891" spans="14:14" ht="13.2">
      <c r="N891" s="2"/>
    </row>
    <row r="892" spans="14:14" ht="13.2">
      <c r="N892" s="2"/>
    </row>
    <row r="893" spans="14:14" ht="13.2">
      <c r="N893" s="2"/>
    </row>
    <row r="894" spans="14:14" ht="13.2">
      <c r="N894" s="2"/>
    </row>
    <row r="895" spans="14:14" ht="13.2">
      <c r="N895" s="2"/>
    </row>
    <row r="896" spans="14:14" ht="13.2">
      <c r="N896" s="2"/>
    </row>
    <row r="897" spans="14:14" ht="13.2">
      <c r="N897" s="2"/>
    </row>
    <row r="898" spans="14:14" ht="13.2">
      <c r="N898" s="2"/>
    </row>
    <row r="899" spans="14:14" ht="13.2">
      <c r="N899" s="2"/>
    </row>
    <row r="900" spans="14:14" ht="13.2">
      <c r="N900" s="2"/>
    </row>
    <row r="901" spans="14:14" ht="13.2">
      <c r="N901" s="2"/>
    </row>
    <row r="902" spans="14:14" ht="13.2">
      <c r="N902" s="2"/>
    </row>
    <row r="903" spans="14:14" ht="13.2">
      <c r="N903" s="2"/>
    </row>
    <row r="904" spans="14:14" ht="13.2">
      <c r="N904" s="2"/>
    </row>
    <row r="905" spans="14:14" ht="13.2">
      <c r="N905" s="2"/>
    </row>
    <row r="906" spans="14:14" ht="13.2">
      <c r="N906" s="2"/>
    </row>
    <row r="907" spans="14:14" ht="13.2">
      <c r="N907" s="2"/>
    </row>
    <row r="908" spans="14:14" ht="13.2">
      <c r="N908" s="2"/>
    </row>
    <row r="909" spans="14:14" ht="13.2">
      <c r="N909" s="2"/>
    </row>
    <row r="910" spans="14:14" ht="13.2">
      <c r="N910" s="2"/>
    </row>
    <row r="911" spans="14:14" ht="13.2">
      <c r="N911" s="2"/>
    </row>
    <row r="912" spans="14:14" ht="13.2">
      <c r="N912" s="2"/>
    </row>
    <row r="913" spans="14:14" ht="13.2">
      <c r="N913" s="2"/>
    </row>
    <row r="914" spans="14:14" ht="13.2">
      <c r="N914" s="2"/>
    </row>
    <row r="915" spans="14:14" ht="13.2">
      <c r="N915" s="2"/>
    </row>
    <row r="916" spans="14:14" ht="13.2">
      <c r="N916" s="2"/>
    </row>
    <row r="917" spans="14:14" ht="13.2">
      <c r="N917" s="2"/>
    </row>
    <row r="918" spans="14:14" ht="13.2">
      <c r="N918" s="2"/>
    </row>
    <row r="919" spans="14:14" ht="13.2">
      <c r="N919" s="2"/>
    </row>
    <row r="920" spans="14:14" ht="13.2">
      <c r="N920" s="2"/>
    </row>
    <row r="921" spans="14:14" ht="13.2">
      <c r="N921" s="2"/>
    </row>
    <row r="922" spans="14:14" ht="13.2">
      <c r="N922" s="2"/>
    </row>
    <row r="923" spans="14:14" ht="13.2">
      <c r="N923" s="2"/>
    </row>
    <row r="924" spans="14:14" ht="13.2">
      <c r="N924" s="2"/>
    </row>
    <row r="925" spans="14:14" ht="13.2">
      <c r="N925" s="2"/>
    </row>
    <row r="926" spans="14:14" ht="13.2">
      <c r="N926" s="2"/>
    </row>
    <row r="927" spans="14:14" ht="13.2">
      <c r="N927" s="2"/>
    </row>
    <row r="928" spans="14:14" ht="13.2">
      <c r="N928" s="2"/>
    </row>
    <row r="929" spans="14:14" ht="13.2">
      <c r="N929" s="2"/>
    </row>
    <row r="930" spans="14:14" ht="13.2">
      <c r="N930" s="2"/>
    </row>
    <row r="931" spans="14:14" ht="13.2">
      <c r="N931" s="2"/>
    </row>
    <row r="932" spans="14:14" ht="13.2">
      <c r="N932" s="2"/>
    </row>
    <row r="933" spans="14:14" ht="13.2">
      <c r="N933" s="2"/>
    </row>
    <row r="934" spans="14:14" ht="13.2">
      <c r="N934" s="2"/>
    </row>
    <row r="935" spans="14:14" ht="13.2">
      <c r="N935" s="2"/>
    </row>
    <row r="936" spans="14:14" ht="13.2">
      <c r="N936" s="2"/>
    </row>
    <row r="937" spans="14:14" ht="13.2">
      <c r="N937" s="2"/>
    </row>
    <row r="938" spans="14:14" ht="13.2">
      <c r="N938" s="2"/>
    </row>
    <row r="939" spans="14:14" ht="13.2">
      <c r="N939" s="2"/>
    </row>
    <row r="940" spans="14:14" ht="13.2">
      <c r="N940" s="2"/>
    </row>
    <row r="941" spans="14:14" ht="13.2">
      <c r="N941" s="2"/>
    </row>
    <row r="942" spans="14:14" ht="13.2">
      <c r="N942" s="2"/>
    </row>
    <row r="943" spans="14:14" ht="13.2">
      <c r="N943" s="2"/>
    </row>
    <row r="944" spans="14:14" ht="13.2">
      <c r="N944" s="2"/>
    </row>
    <row r="945" spans="14:14" ht="13.2">
      <c r="N945" s="2"/>
    </row>
    <row r="946" spans="14:14" ht="13.2">
      <c r="N946" s="2"/>
    </row>
    <row r="947" spans="14:14" ht="13.2">
      <c r="N947" s="2"/>
    </row>
    <row r="948" spans="14:14" ht="13.2">
      <c r="N948" s="2"/>
    </row>
    <row r="949" spans="14:14" ht="13.2">
      <c r="N949" s="2"/>
    </row>
    <row r="950" spans="14:14" ht="13.2">
      <c r="N950" s="2"/>
    </row>
    <row r="951" spans="14:14" ht="13.2">
      <c r="N951" s="2"/>
    </row>
    <row r="952" spans="14:14" ht="13.2">
      <c r="N952" s="2"/>
    </row>
    <row r="953" spans="14:14" ht="13.2">
      <c r="N953" s="2"/>
    </row>
    <row r="954" spans="14:14" ht="13.2">
      <c r="N954" s="2"/>
    </row>
    <row r="955" spans="14:14" ht="13.2">
      <c r="N955" s="2"/>
    </row>
    <row r="956" spans="14:14" ht="13.2">
      <c r="N956" s="2"/>
    </row>
    <row r="957" spans="14:14" ht="13.2">
      <c r="N957" s="2"/>
    </row>
    <row r="958" spans="14:14" ht="13.2">
      <c r="N958" s="2"/>
    </row>
    <row r="959" spans="14:14" ht="13.2">
      <c r="N959" s="2"/>
    </row>
    <row r="960" spans="14:14" ht="13.2">
      <c r="N960" s="2"/>
    </row>
    <row r="961" spans="14:14" ht="13.2">
      <c r="N961" s="2"/>
    </row>
    <row r="962" spans="14:14" ht="13.2">
      <c r="N962" s="2"/>
    </row>
    <row r="963" spans="14:14" ht="13.2">
      <c r="N963" s="2"/>
    </row>
    <row r="964" spans="14:14" ht="13.2">
      <c r="N964" s="2"/>
    </row>
    <row r="965" spans="14:14" ht="13.2">
      <c r="N965" s="2"/>
    </row>
    <row r="966" spans="14:14" ht="13.2">
      <c r="N966" s="2"/>
    </row>
    <row r="967" spans="14:14" ht="13.2">
      <c r="N967" s="2"/>
    </row>
  </sheetData>
  <autoFilter ref="A19:N119" xr:uid="{00000000-0009-0000-0000-000002000000}"/>
  <mergeCells count="7">
    <mergeCell ref="A10:B10"/>
    <mergeCell ref="D10:G10"/>
    <mergeCell ref="A2:M2"/>
    <mergeCell ref="A3:M3"/>
    <mergeCell ref="J5:K5"/>
    <mergeCell ref="D7:E7"/>
    <mergeCell ref="D8:E8"/>
  </mergeCells>
  <conditionalFormatting sqref="B20:B145">
    <cfRule type="expression" dxfId="4" priority="4">
      <formula>COUNTIF(B:B, B20)&gt;1</formula>
    </cfRule>
  </conditionalFormatting>
  <conditionalFormatting sqref="E20:E338">
    <cfRule type="containsText" dxfId="3" priority="1" operator="containsText" text="Female">
      <formula>NOT(ISERROR(SEARCH(("Female"),(E20))))</formula>
    </cfRule>
  </conditionalFormatting>
  <conditionalFormatting sqref="G20:G98">
    <cfRule type="cellIs" dxfId="2" priority="3" operator="equal">
      <formula>"Contacted"</formula>
    </cfRule>
  </conditionalFormatting>
  <conditionalFormatting sqref="G20:G411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169"/>
  <sheetViews>
    <sheetView workbookViewId="0">
      <pane ySplit="1" topLeftCell="A2" activePane="bottomLeft" state="frozen"/>
      <selection activeCell="A3" sqref="A3:M3"/>
      <selection pane="bottomLeft" activeCell="A3" sqref="A3:M3"/>
    </sheetView>
  </sheetViews>
  <sheetFormatPr defaultColWidth="12.5546875" defaultRowHeight="15.75" customHeight="1"/>
  <cols>
    <col min="1" max="4" width="18.88671875" customWidth="1"/>
    <col min="5" max="6" width="17.6640625" customWidth="1"/>
    <col min="7" max="20" width="18.88671875" customWidth="1"/>
  </cols>
  <sheetData>
    <row r="1" spans="1:20">
      <c r="A1" s="69" t="s">
        <v>21</v>
      </c>
      <c r="B1" s="69" t="s">
        <v>22</v>
      </c>
      <c r="C1" s="69" t="s">
        <v>23</v>
      </c>
      <c r="D1" s="69" t="s">
        <v>25</v>
      </c>
      <c r="E1" s="69" t="s">
        <v>27</v>
      </c>
      <c r="F1" s="69" t="s">
        <v>26</v>
      </c>
      <c r="G1" s="69" t="s">
        <v>28</v>
      </c>
      <c r="H1" s="69" t="s">
        <v>45</v>
      </c>
      <c r="I1" s="69" t="s">
        <v>30</v>
      </c>
      <c r="J1" s="69" t="s">
        <v>46</v>
      </c>
      <c r="K1" s="69" t="s">
        <v>47</v>
      </c>
      <c r="L1" s="69" t="s">
        <v>33</v>
      </c>
      <c r="M1" s="69" t="s">
        <v>48</v>
      </c>
      <c r="N1" s="69" t="s">
        <v>24</v>
      </c>
    </row>
    <row r="2" spans="1:20">
      <c r="A2" s="70">
        <v>45274.660709143514</v>
      </c>
      <c r="B2" s="71" t="s">
        <v>49</v>
      </c>
      <c r="C2" s="71" t="s">
        <v>50</v>
      </c>
      <c r="D2" s="71" t="s">
        <v>51</v>
      </c>
      <c r="E2" s="71" t="str">
        <f>VLOOKUP(B2, Report!$B$19:$N$159, 6, FALSE)</f>
        <v>Cancel</v>
      </c>
      <c r="F2" s="72" t="s">
        <v>52</v>
      </c>
      <c r="G2" s="71" t="s">
        <v>18</v>
      </c>
      <c r="H2" s="73" t="s">
        <v>53</v>
      </c>
      <c r="I2" s="71" t="s">
        <v>54</v>
      </c>
      <c r="J2" s="71" t="s">
        <v>55</v>
      </c>
      <c r="K2" s="71" t="s">
        <v>56</v>
      </c>
      <c r="L2" s="71" t="s">
        <v>57</v>
      </c>
      <c r="M2" s="71" t="s">
        <v>58</v>
      </c>
      <c r="N2" s="74">
        <v>37868</v>
      </c>
      <c r="O2" s="71"/>
      <c r="P2" s="71"/>
      <c r="Q2" s="71"/>
      <c r="R2" s="71"/>
      <c r="S2" s="71"/>
      <c r="T2" s="71"/>
    </row>
    <row r="3" spans="1:20">
      <c r="A3" s="75">
        <v>45274.6714559838</v>
      </c>
      <c r="B3" s="69" t="s">
        <v>59</v>
      </c>
      <c r="C3" s="69" t="s">
        <v>60</v>
      </c>
      <c r="D3" s="69" t="s">
        <v>51</v>
      </c>
      <c r="E3" s="69" t="str">
        <f>VLOOKUP(B3, Report!$B$19:$N$159, 6, FALSE)</f>
        <v>Paid</v>
      </c>
      <c r="F3" s="76" t="s">
        <v>61</v>
      </c>
      <c r="G3" s="69" t="s">
        <v>20</v>
      </c>
      <c r="H3" s="77" t="s">
        <v>62</v>
      </c>
      <c r="I3" s="69" t="s">
        <v>63</v>
      </c>
      <c r="J3" s="69" t="s">
        <v>55</v>
      </c>
      <c r="K3" s="69" t="s">
        <v>64</v>
      </c>
      <c r="L3" s="69" t="s">
        <v>57</v>
      </c>
      <c r="M3" s="69" t="s">
        <v>65</v>
      </c>
      <c r="N3" s="78">
        <v>37412</v>
      </c>
    </row>
    <row r="4" spans="1:20">
      <c r="A4" s="70">
        <v>45274.673569166669</v>
      </c>
      <c r="B4" s="71" t="s">
        <v>66</v>
      </c>
      <c r="C4" s="71" t="s">
        <v>67</v>
      </c>
      <c r="D4" s="71" t="s">
        <v>68</v>
      </c>
      <c r="E4" s="71" t="str">
        <f>VLOOKUP(B4, Report!$B$19:$N$159, 6, FALSE)</f>
        <v>Cancel</v>
      </c>
      <c r="F4" s="72" t="s">
        <v>69</v>
      </c>
      <c r="G4" s="71" t="s">
        <v>18</v>
      </c>
      <c r="H4" s="73" t="s">
        <v>70</v>
      </c>
      <c r="I4" s="71" t="s">
        <v>54</v>
      </c>
      <c r="J4" s="71" t="s">
        <v>71</v>
      </c>
      <c r="K4" s="71" t="s">
        <v>72</v>
      </c>
      <c r="L4" s="71" t="s">
        <v>73</v>
      </c>
      <c r="M4" s="71" t="s">
        <v>74</v>
      </c>
      <c r="N4" s="74">
        <v>38568</v>
      </c>
      <c r="O4" s="71"/>
      <c r="P4" s="71"/>
      <c r="Q4" s="71"/>
      <c r="R4" s="71"/>
      <c r="S4" s="71"/>
      <c r="T4" s="71"/>
    </row>
    <row r="5" spans="1:20">
      <c r="A5" s="75">
        <v>45274.679239027777</v>
      </c>
      <c r="B5" s="69" t="s">
        <v>75</v>
      </c>
      <c r="C5" s="69" t="s">
        <v>76</v>
      </c>
      <c r="D5" s="69" t="s">
        <v>68</v>
      </c>
      <c r="E5" s="69" t="str">
        <f>VLOOKUP(B5, Report!$B$19:$N$159, 6, FALSE)</f>
        <v>Paid</v>
      </c>
      <c r="F5" s="76" t="s">
        <v>77</v>
      </c>
      <c r="G5" s="69" t="s">
        <v>78</v>
      </c>
      <c r="H5" s="77" t="s">
        <v>79</v>
      </c>
      <c r="I5" s="69" t="s">
        <v>80</v>
      </c>
      <c r="J5" s="69" t="s">
        <v>81</v>
      </c>
      <c r="K5" s="69" t="s">
        <v>56</v>
      </c>
      <c r="L5" s="69" t="s">
        <v>73</v>
      </c>
      <c r="N5" s="78">
        <v>36414</v>
      </c>
    </row>
    <row r="6" spans="1:20">
      <c r="A6" s="75">
        <v>45274.679576921291</v>
      </c>
      <c r="B6" s="69" t="s">
        <v>82</v>
      </c>
      <c r="C6" s="69" t="s">
        <v>83</v>
      </c>
      <c r="D6" s="69" t="s">
        <v>51</v>
      </c>
      <c r="E6" s="69" t="str">
        <f>VLOOKUP(B6, Report!$B$19:$N$159, 6, FALSE)</f>
        <v>Paid</v>
      </c>
      <c r="F6" s="76" t="s">
        <v>84</v>
      </c>
      <c r="G6" s="69" t="s">
        <v>20</v>
      </c>
      <c r="H6" s="77" t="s">
        <v>85</v>
      </c>
      <c r="I6" s="69" t="s">
        <v>54</v>
      </c>
      <c r="J6" s="69" t="s">
        <v>81</v>
      </c>
      <c r="K6" s="69" t="s">
        <v>72</v>
      </c>
      <c r="L6" s="69" t="s">
        <v>73</v>
      </c>
      <c r="N6" s="78">
        <v>37333</v>
      </c>
    </row>
    <row r="7" spans="1:20">
      <c r="A7" s="70">
        <v>45274.682053645833</v>
      </c>
      <c r="B7" s="71" t="s">
        <v>86</v>
      </c>
      <c r="C7" s="71" t="s">
        <v>87</v>
      </c>
      <c r="D7" s="71" t="s">
        <v>68</v>
      </c>
      <c r="E7" s="71" t="str">
        <f>VLOOKUP(B7, Report!$B$19:$N$159, 6, FALSE)</f>
        <v>Cancel</v>
      </c>
      <c r="F7" s="72" t="s">
        <v>88</v>
      </c>
      <c r="G7" s="71" t="s">
        <v>14</v>
      </c>
      <c r="H7" s="71" t="s">
        <v>89</v>
      </c>
      <c r="I7" s="71" t="s">
        <v>54</v>
      </c>
      <c r="J7" s="71" t="s">
        <v>90</v>
      </c>
      <c r="K7" s="71" t="s">
        <v>91</v>
      </c>
      <c r="L7" s="71" t="s">
        <v>57</v>
      </c>
      <c r="M7" s="71" t="s">
        <v>92</v>
      </c>
      <c r="N7" s="74">
        <v>38729</v>
      </c>
      <c r="O7" s="71"/>
      <c r="P7" s="71"/>
      <c r="Q7" s="71"/>
      <c r="R7" s="71"/>
      <c r="S7" s="71"/>
      <c r="T7" s="71"/>
    </row>
    <row r="8" spans="1:20">
      <c r="A8" s="75">
        <v>45274.685740868052</v>
      </c>
      <c r="B8" s="69" t="s">
        <v>93</v>
      </c>
      <c r="C8" s="69" t="s">
        <v>94</v>
      </c>
      <c r="D8" s="69" t="s">
        <v>51</v>
      </c>
      <c r="E8" s="69" t="str">
        <f>VLOOKUP(B8, Report!$B$19:$N$159, 6, FALSE)</f>
        <v>Paid</v>
      </c>
      <c r="F8" s="76" t="s">
        <v>95</v>
      </c>
      <c r="G8" s="69" t="s">
        <v>16</v>
      </c>
      <c r="H8" s="77" t="s">
        <v>96</v>
      </c>
      <c r="I8" s="69" t="s">
        <v>54</v>
      </c>
      <c r="J8" s="69" t="s">
        <v>55</v>
      </c>
      <c r="K8" s="69" t="s">
        <v>91</v>
      </c>
      <c r="L8" s="69" t="s">
        <v>73</v>
      </c>
      <c r="N8" s="78">
        <v>37100</v>
      </c>
    </row>
    <row r="9" spans="1:20">
      <c r="A9" s="79">
        <v>45274.686100833336</v>
      </c>
      <c r="B9" s="80" t="s">
        <v>97</v>
      </c>
      <c r="C9" s="80" t="s">
        <v>98</v>
      </c>
      <c r="D9" s="80" t="s">
        <v>51</v>
      </c>
      <c r="E9" s="80" t="str">
        <f>VLOOKUP(B9, Report!$B$19:$N$159, 6, FALSE)</f>
        <v>No Answer</v>
      </c>
      <c r="F9" s="81" t="s">
        <v>99</v>
      </c>
      <c r="G9" s="80" t="s">
        <v>14</v>
      </c>
      <c r="H9" s="82" t="s">
        <v>100</v>
      </c>
      <c r="I9" s="80" t="s">
        <v>101</v>
      </c>
      <c r="J9" s="80" t="s">
        <v>71</v>
      </c>
      <c r="K9" s="80" t="s">
        <v>102</v>
      </c>
      <c r="L9" s="80" t="s">
        <v>73</v>
      </c>
      <c r="M9" s="80"/>
      <c r="N9" s="83">
        <v>38637</v>
      </c>
      <c r="O9" s="80"/>
      <c r="P9" s="80"/>
      <c r="Q9" s="80"/>
      <c r="R9" s="80"/>
      <c r="S9" s="80"/>
      <c r="T9" s="80"/>
    </row>
    <row r="10" spans="1:20">
      <c r="A10" s="75">
        <v>45274.68680708333</v>
      </c>
      <c r="B10" s="69" t="s">
        <v>103</v>
      </c>
      <c r="C10" s="69" t="s">
        <v>104</v>
      </c>
      <c r="D10" s="69" t="s">
        <v>68</v>
      </c>
      <c r="E10" s="69" t="str">
        <f>VLOOKUP(B10, Report!$B$19:$N$159, 6, FALSE)</f>
        <v>Paid</v>
      </c>
      <c r="F10" s="76" t="s">
        <v>105</v>
      </c>
      <c r="G10" s="69" t="s">
        <v>14</v>
      </c>
      <c r="H10" s="77" t="s">
        <v>106</v>
      </c>
      <c r="I10" s="69" t="s">
        <v>54</v>
      </c>
      <c r="J10" s="69" t="s">
        <v>55</v>
      </c>
      <c r="K10" s="69" t="s">
        <v>56</v>
      </c>
      <c r="L10" s="69" t="s">
        <v>57</v>
      </c>
      <c r="N10" s="78">
        <v>37816</v>
      </c>
    </row>
    <row r="11" spans="1:20">
      <c r="A11" s="79">
        <v>45274.68701627315</v>
      </c>
      <c r="B11" s="80" t="s">
        <v>107</v>
      </c>
      <c r="C11" s="80" t="s">
        <v>108</v>
      </c>
      <c r="D11" s="80" t="s">
        <v>68</v>
      </c>
      <c r="E11" s="80" t="str">
        <f>VLOOKUP(B11, Report!$B$19:$N$159, 6, FALSE)</f>
        <v>No Answer</v>
      </c>
      <c r="F11" s="81" t="s">
        <v>109</v>
      </c>
      <c r="G11" s="80" t="s">
        <v>14</v>
      </c>
      <c r="H11" s="82" t="s">
        <v>110</v>
      </c>
      <c r="I11" s="80" t="s">
        <v>111</v>
      </c>
      <c r="J11" s="80" t="s">
        <v>71</v>
      </c>
      <c r="K11" s="80" t="s">
        <v>56</v>
      </c>
      <c r="L11" s="80" t="s">
        <v>57</v>
      </c>
      <c r="M11" s="80" t="s">
        <v>112</v>
      </c>
      <c r="N11" s="83">
        <v>38874</v>
      </c>
      <c r="O11" s="80"/>
      <c r="P11" s="80"/>
      <c r="Q11" s="80"/>
      <c r="R11" s="80"/>
      <c r="S11" s="80"/>
      <c r="T11" s="80"/>
    </row>
    <row r="12" spans="1:20">
      <c r="A12" s="75">
        <v>45274.68982112268</v>
      </c>
      <c r="B12" s="69" t="s">
        <v>113</v>
      </c>
      <c r="C12" s="69" t="s">
        <v>114</v>
      </c>
      <c r="D12" s="69" t="s">
        <v>51</v>
      </c>
      <c r="E12" s="69" t="str">
        <f>VLOOKUP(B12, Report!$B$19:$N$159, 6, FALSE)</f>
        <v>Paid</v>
      </c>
      <c r="F12" s="76" t="s">
        <v>115</v>
      </c>
      <c r="G12" s="69" t="s">
        <v>12</v>
      </c>
      <c r="H12" s="77" t="s">
        <v>116</v>
      </c>
      <c r="I12" s="69" t="s">
        <v>54</v>
      </c>
      <c r="J12" s="69" t="s">
        <v>55</v>
      </c>
      <c r="K12" s="69" t="s">
        <v>91</v>
      </c>
      <c r="L12" s="69" t="s">
        <v>73</v>
      </c>
      <c r="N12" s="78">
        <v>37063</v>
      </c>
    </row>
    <row r="13" spans="1:20">
      <c r="A13" s="75">
        <v>45274.707354907412</v>
      </c>
      <c r="B13" s="69" t="s">
        <v>117</v>
      </c>
      <c r="C13" s="69" t="s">
        <v>118</v>
      </c>
      <c r="D13" s="69" t="s">
        <v>68</v>
      </c>
      <c r="E13" s="69" t="str">
        <f>VLOOKUP(B13, Report!$B$19:$N$159, 6, FALSE)</f>
        <v>Paid</v>
      </c>
      <c r="F13" s="76" t="s">
        <v>119</v>
      </c>
      <c r="G13" s="69" t="s">
        <v>18</v>
      </c>
      <c r="H13" s="77" t="s">
        <v>120</v>
      </c>
      <c r="I13" s="69" t="s">
        <v>121</v>
      </c>
      <c r="J13" s="69" t="s">
        <v>122</v>
      </c>
      <c r="K13" s="69" t="s">
        <v>72</v>
      </c>
      <c r="L13" s="69" t="s">
        <v>73</v>
      </c>
      <c r="N13" s="78">
        <v>36887</v>
      </c>
    </row>
    <row r="14" spans="1:20">
      <c r="A14" s="75">
        <v>45274.709020983792</v>
      </c>
      <c r="B14" s="69" t="s">
        <v>123</v>
      </c>
      <c r="C14" s="69" t="s">
        <v>124</v>
      </c>
      <c r="D14" s="69" t="s">
        <v>68</v>
      </c>
      <c r="E14" s="69" t="str">
        <f>VLOOKUP(B14, Report!$B$19:$N$159, 6, FALSE)</f>
        <v>Paid</v>
      </c>
      <c r="F14" s="76" t="s">
        <v>125</v>
      </c>
      <c r="G14" s="69" t="s">
        <v>14</v>
      </c>
      <c r="H14" s="77" t="s">
        <v>126</v>
      </c>
      <c r="I14" s="69" t="s">
        <v>54</v>
      </c>
      <c r="J14" s="69" t="s">
        <v>55</v>
      </c>
      <c r="K14" s="69" t="s">
        <v>72</v>
      </c>
      <c r="L14" s="69" t="s">
        <v>73</v>
      </c>
      <c r="M14" s="69" t="s">
        <v>127</v>
      </c>
      <c r="N14" s="78">
        <v>37869</v>
      </c>
    </row>
    <row r="15" spans="1:20">
      <c r="A15" s="70">
        <v>45274.710865937501</v>
      </c>
      <c r="B15" s="71" t="s">
        <v>128</v>
      </c>
      <c r="C15" s="71" t="s">
        <v>129</v>
      </c>
      <c r="D15" s="71" t="s">
        <v>68</v>
      </c>
      <c r="E15" s="71" t="str">
        <f>VLOOKUP(B15, Report!$B$19:$N$159, 6, FALSE)</f>
        <v>Cancel</v>
      </c>
      <c r="F15" s="72" t="s">
        <v>130</v>
      </c>
      <c r="G15" s="71" t="s">
        <v>16</v>
      </c>
      <c r="H15" s="73" t="s">
        <v>131</v>
      </c>
      <c r="I15" s="71" t="s">
        <v>101</v>
      </c>
      <c r="J15" s="71" t="s">
        <v>90</v>
      </c>
      <c r="K15" s="71" t="s">
        <v>91</v>
      </c>
      <c r="L15" s="71" t="s">
        <v>57</v>
      </c>
      <c r="M15" s="71"/>
      <c r="N15" s="74">
        <v>37952</v>
      </c>
      <c r="O15" s="71"/>
      <c r="P15" s="71"/>
      <c r="Q15" s="71"/>
      <c r="R15" s="71"/>
      <c r="S15" s="71"/>
      <c r="T15" s="71"/>
    </row>
    <row r="16" spans="1:20">
      <c r="A16" s="70">
        <v>45274.717203912034</v>
      </c>
      <c r="B16" s="71" t="s">
        <v>132</v>
      </c>
      <c r="C16" s="71" t="s">
        <v>133</v>
      </c>
      <c r="D16" s="71" t="s">
        <v>68</v>
      </c>
      <c r="E16" s="71" t="str">
        <f>VLOOKUP(B16, Report!$B$19:$N$159, 6, FALSE)</f>
        <v>Cancel</v>
      </c>
      <c r="F16" s="72" t="s">
        <v>134</v>
      </c>
      <c r="G16" s="71" t="s">
        <v>10</v>
      </c>
      <c r="H16" s="73" t="s">
        <v>135</v>
      </c>
      <c r="I16" s="71" t="s">
        <v>54</v>
      </c>
      <c r="J16" s="71" t="s">
        <v>90</v>
      </c>
      <c r="K16" s="71" t="s">
        <v>64</v>
      </c>
      <c r="L16" s="71" t="s">
        <v>73</v>
      </c>
      <c r="M16" s="71"/>
      <c r="N16" s="74">
        <v>37348</v>
      </c>
      <c r="O16" s="71"/>
      <c r="P16" s="71"/>
      <c r="Q16" s="71"/>
      <c r="R16" s="71"/>
      <c r="S16" s="71"/>
      <c r="T16" s="71"/>
    </row>
    <row r="17" spans="1:20">
      <c r="A17" s="75">
        <v>45274.721603078702</v>
      </c>
      <c r="B17" s="69" t="s">
        <v>136</v>
      </c>
      <c r="C17" s="69" t="s">
        <v>137</v>
      </c>
      <c r="D17" s="69" t="s">
        <v>68</v>
      </c>
      <c r="E17" s="69" t="str">
        <f>VLOOKUP(B17, Report!$B$19:$N$159, 6, FALSE)</f>
        <v>Paid</v>
      </c>
      <c r="F17" s="76" t="s">
        <v>138</v>
      </c>
      <c r="G17" s="69" t="s">
        <v>20</v>
      </c>
      <c r="H17" s="77" t="s">
        <v>139</v>
      </c>
      <c r="I17" s="69" t="s">
        <v>54</v>
      </c>
      <c r="J17" s="69" t="s">
        <v>55</v>
      </c>
      <c r="K17" s="69" t="s">
        <v>64</v>
      </c>
      <c r="L17" s="69" t="s">
        <v>73</v>
      </c>
      <c r="M17" s="69" t="s">
        <v>140</v>
      </c>
      <c r="N17" s="78">
        <v>37901</v>
      </c>
    </row>
    <row r="18" spans="1:20">
      <c r="A18" s="70">
        <v>45274.724260428236</v>
      </c>
      <c r="B18" s="71" t="s">
        <v>141</v>
      </c>
      <c r="C18" s="71" t="s">
        <v>142</v>
      </c>
      <c r="D18" s="71" t="s">
        <v>68</v>
      </c>
      <c r="E18" s="71" t="str">
        <f>VLOOKUP(B18, Report!$B$19:$N$159, 6, FALSE)</f>
        <v>Cancel</v>
      </c>
      <c r="F18" s="72" t="s">
        <v>143</v>
      </c>
      <c r="G18" s="71" t="s">
        <v>14</v>
      </c>
      <c r="H18" s="73" t="s">
        <v>144</v>
      </c>
      <c r="I18" s="71" t="s">
        <v>145</v>
      </c>
      <c r="J18" s="71" t="s">
        <v>90</v>
      </c>
      <c r="K18" s="71" t="s">
        <v>56</v>
      </c>
      <c r="L18" s="71" t="s">
        <v>73</v>
      </c>
      <c r="M18" s="71"/>
      <c r="N18" s="74">
        <v>38665</v>
      </c>
      <c r="O18" s="71"/>
      <c r="P18" s="71"/>
      <c r="Q18" s="71"/>
      <c r="R18" s="71"/>
      <c r="S18" s="71"/>
      <c r="T18" s="71"/>
    </row>
    <row r="19" spans="1:20">
      <c r="A19" s="70">
        <v>45274.739812256943</v>
      </c>
      <c r="B19" s="71" t="s">
        <v>146</v>
      </c>
      <c r="C19" s="71" t="s">
        <v>147</v>
      </c>
      <c r="D19" s="71" t="s">
        <v>51</v>
      </c>
      <c r="E19" s="71" t="str">
        <f>VLOOKUP(B19, Report!$B$19:$N$159, 6, FALSE)</f>
        <v>Cancel</v>
      </c>
      <c r="F19" s="72" t="s">
        <v>148</v>
      </c>
      <c r="G19" s="71" t="s">
        <v>14</v>
      </c>
      <c r="H19" s="73" t="s">
        <v>149</v>
      </c>
      <c r="I19" s="71" t="s">
        <v>54</v>
      </c>
      <c r="J19" s="71" t="s">
        <v>71</v>
      </c>
      <c r="K19" s="71" t="s">
        <v>56</v>
      </c>
      <c r="L19" s="71" t="s">
        <v>73</v>
      </c>
      <c r="M19" s="71"/>
      <c r="N19" s="74">
        <v>39022</v>
      </c>
      <c r="O19" s="71"/>
      <c r="P19" s="71"/>
      <c r="Q19" s="71"/>
      <c r="R19" s="71"/>
      <c r="S19" s="71"/>
      <c r="T19" s="71"/>
    </row>
    <row r="20" spans="1:20">
      <c r="A20" s="75">
        <v>45274.741067951385</v>
      </c>
      <c r="B20" s="69" t="s">
        <v>150</v>
      </c>
      <c r="C20" s="69" t="s">
        <v>151</v>
      </c>
      <c r="D20" s="69" t="s">
        <v>68</v>
      </c>
      <c r="E20" s="69" t="str">
        <f>VLOOKUP(B20, Report!$B$19:$N$159, 6, FALSE)</f>
        <v>Paid</v>
      </c>
      <c r="F20" s="76" t="s">
        <v>152</v>
      </c>
      <c r="G20" s="69" t="s">
        <v>12</v>
      </c>
      <c r="H20" s="77" t="s">
        <v>153</v>
      </c>
      <c r="I20" s="69" t="s">
        <v>54</v>
      </c>
      <c r="J20" s="69" t="s">
        <v>71</v>
      </c>
      <c r="K20" s="69" t="s">
        <v>154</v>
      </c>
      <c r="L20" s="69" t="s">
        <v>57</v>
      </c>
      <c r="M20" s="69" t="s">
        <v>155</v>
      </c>
      <c r="N20" s="78">
        <v>38709</v>
      </c>
    </row>
    <row r="21" spans="1:20">
      <c r="A21" s="75">
        <v>45274.741990856477</v>
      </c>
      <c r="B21" s="69" t="s">
        <v>156</v>
      </c>
      <c r="C21" s="69" t="s">
        <v>157</v>
      </c>
      <c r="D21" s="69" t="s">
        <v>68</v>
      </c>
      <c r="E21" s="69" t="str">
        <f>VLOOKUP(B21, Report!$B$19:$N$159, 6, FALSE)</f>
        <v>Paid</v>
      </c>
      <c r="F21" s="76" t="s">
        <v>158</v>
      </c>
      <c r="G21" s="69" t="s">
        <v>18</v>
      </c>
      <c r="H21" s="77" t="s">
        <v>159</v>
      </c>
      <c r="I21" s="69" t="s">
        <v>54</v>
      </c>
      <c r="J21" s="69" t="s">
        <v>55</v>
      </c>
      <c r="K21" s="69" t="s">
        <v>56</v>
      </c>
      <c r="L21" s="69" t="s">
        <v>57</v>
      </c>
      <c r="N21" s="78">
        <v>38538</v>
      </c>
    </row>
    <row r="22" spans="1:20">
      <c r="A22" s="79">
        <v>45274.74280493056</v>
      </c>
      <c r="B22" s="80" t="s">
        <v>160</v>
      </c>
      <c r="C22" s="80" t="s">
        <v>161</v>
      </c>
      <c r="D22" s="80" t="s">
        <v>68</v>
      </c>
      <c r="E22" s="80" t="str">
        <f>VLOOKUP(B22, Report!$B$19:$N$159, 6, FALSE)</f>
        <v>No Answer</v>
      </c>
      <c r="F22" s="81" t="s">
        <v>162</v>
      </c>
      <c r="G22" s="80" t="s">
        <v>18</v>
      </c>
      <c r="H22" s="82" t="s">
        <v>163</v>
      </c>
      <c r="I22" s="80" t="s">
        <v>121</v>
      </c>
      <c r="J22" s="80" t="s">
        <v>164</v>
      </c>
      <c r="K22" s="80" t="s">
        <v>165</v>
      </c>
      <c r="L22" s="80" t="s">
        <v>73</v>
      </c>
      <c r="M22" s="80" t="s">
        <v>166</v>
      </c>
      <c r="N22" s="83">
        <v>35843</v>
      </c>
      <c r="O22" s="80"/>
      <c r="P22" s="80"/>
      <c r="Q22" s="80"/>
      <c r="R22" s="80"/>
      <c r="S22" s="80"/>
      <c r="T22" s="80"/>
    </row>
    <row r="23" spans="1:20">
      <c r="A23" s="75">
        <v>45274.743427187495</v>
      </c>
      <c r="B23" s="69" t="s">
        <v>156</v>
      </c>
      <c r="C23" s="69" t="s">
        <v>157</v>
      </c>
      <c r="D23" s="69" t="s">
        <v>68</v>
      </c>
      <c r="E23" s="69" t="str">
        <f>VLOOKUP(B23, Report!$B$19:$N$159, 6, FALSE)</f>
        <v>Paid</v>
      </c>
      <c r="F23" s="76" t="s">
        <v>167</v>
      </c>
      <c r="G23" s="69" t="s">
        <v>18</v>
      </c>
      <c r="H23" s="77" t="s">
        <v>159</v>
      </c>
      <c r="I23" s="69" t="s">
        <v>54</v>
      </c>
      <c r="J23" s="69" t="s">
        <v>55</v>
      </c>
      <c r="K23" s="69" t="s">
        <v>56</v>
      </c>
      <c r="L23" s="69" t="s">
        <v>57</v>
      </c>
      <c r="N23" s="78">
        <v>38538</v>
      </c>
    </row>
    <row r="24" spans="1:20">
      <c r="A24" s="75">
        <v>45274.752499814815</v>
      </c>
      <c r="B24" s="69" t="s">
        <v>168</v>
      </c>
      <c r="C24" s="69" t="s">
        <v>169</v>
      </c>
      <c r="D24" s="69" t="s">
        <v>68</v>
      </c>
      <c r="E24" s="69" t="str">
        <f>VLOOKUP(B24, Report!$B$19:$N$159, 6, FALSE)</f>
        <v>Paid</v>
      </c>
      <c r="F24" s="76" t="s">
        <v>170</v>
      </c>
      <c r="G24" s="69" t="s">
        <v>20</v>
      </c>
      <c r="H24" s="77" t="s">
        <v>171</v>
      </c>
      <c r="I24" s="69" t="s">
        <v>63</v>
      </c>
      <c r="J24" s="69" t="s">
        <v>81</v>
      </c>
      <c r="K24" s="69" t="s">
        <v>56</v>
      </c>
      <c r="L24" s="69" t="s">
        <v>73</v>
      </c>
      <c r="N24" s="78">
        <v>37812</v>
      </c>
    </row>
    <row r="25" spans="1:20">
      <c r="A25" s="70">
        <v>45274.803239618057</v>
      </c>
      <c r="B25" s="71" t="s">
        <v>172</v>
      </c>
      <c r="C25" s="71" t="s">
        <v>173</v>
      </c>
      <c r="D25" s="71" t="s">
        <v>68</v>
      </c>
      <c r="E25" s="71" t="s">
        <v>35</v>
      </c>
      <c r="F25" s="72" t="s">
        <v>174</v>
      </c>
      <c r="G25" s="71" t="s">
        <v>18</v>
      </c>
      <c r="H25" s="73" t="s">
        <v>175</v>
      </c>
      <c r="I25" s="71" t="s">
        <v>176</v>
      </c>
      <c r="J25" s="71" t="s">
        <v>90</v>
      </c>
      <c r="K25" s="71" t="s">
        <v>56</v>
      </c>
      <c r="L25" s="71" t="s">
        <v>57</v>
      </c>
      <c r="M25" s="71" t="s">
        <v>177</v>
      </c>
      <c r="N25" s="74">
        <v>37391</v>
      </c>
      <c r="O25" s="71"/>
      <c r="P25" s="71"/>
      <c r="Q25" s="71"/>
      <c r="R25" s="71"/>
      <c r="S25" s="71"/>
      <c r="T25" s="71"/>
    </row>
    <row r="26" spans="1:20">
      <c r="A26" s="79">
        <v>45274.803907581023</v>
      </c>
      <c r="B26" s="80" t="s">
        <v>178</v>
      </c>
      <c r="C26" s="80" t="s">
        <v>179</v>
      </c>
      <c r="D26" s="80" t="s">
        <v>51</v>
      </c>
      <c r="E26" s="80" t="str">
        <f>VLOOKUP(B26, Report!$B$19:$N$159, 6, FALSE)</f>
        <v>No Answer</v>
      </c>
      <c r="F26" s="81" t="s">
        <v>180</v>
      </c>
      <c r="G26" s="80" t="s">
        <v>16</v>
      </c>
      <c r="H26" s="82" t="s">
        <v>181</v>
      </c>
      <c r="I26" s="80" t="s">
        <v>101</v>
      </c>
      <c r="J26" s="80" t="s">
        <v>90</v>
      </c>
      <c r="K26" s="80" t="s">
        <v>64</v>
      </c>
      <c r="L26" s="80" t="s">
        <v>73</v>
      </c>
      <c r="M26" s="80" t="s">
        <v>182</v>
      </c>
      <c r="N26" s="83">
        <v>38428</v>
      </c>
      <c r="O26" s="80"/>
      <c r="P26" s="80"/>
      <c r="Q26" s="80"/>
      <c r="R26" s="80"/>
      <c r="S26" s="80"/>
      <c r="T26" s="80"/>
    </row>
    <row r="27" spans="1:20">
      <c r="A27" s="75">
        <v>45274.809187824074</v>
      </c>
      <c r="B27" s="69" t="s">
        <v>183</v>
      </c>
      <c r="C27" s="69" t="s">
        <v>184</v>
      </c>
      <c r="D27" s="69" t="s">
        <v>68</v>
      </c>
      <c r="E27" s="69" t="str">
        <f>VLOOKUP(B27, Report!$B$19:$N$159, 6, FALSE)</f>
        <v>Paid</v>
      </c>
      <c r="F27" s="76" t="s">
        <v>185</v>
      </c>
      <c r="G27" s="69" t="s">
        <v>16</v>
      </c>
      <c r="H27" s="77" t="s">
        <v>186</v>
      </c>
      <c r="I27" s="69" t="s">
        <v>54</v>
      </c>
      <c r="J27" s="69" t="s">
        <v>55</v>
      </c>
      <c r="K27" s="69" t="s">
        <v>56</v>
      </c>
      <c r="L27" s="69" t="s">
        <v>57</v>
      </c>
      <c r="N27" s="78">
        <v>37434</v>
      </c>
    </row>
    <row r="28" spans="1:20">
      <c r="A28" s="75">
        <v>45274.809572152779</v>
      </c>
      <c r="B28" s="69" t="s">
        <v>187</v>
      </c>
      <c r="C28" s="69" t="s">
        <v>188</v>
      </c>
      <c r="D28" s="69" t="s">
        <v>68</v>
      </c>
      <c r="E28" s="69" t="str">
        <f>VLOOKUP(B28, Report!$B$19:$N$159, 6, FALSE)</f>
        <v>Paid</v>
      </c>
      <c r="F28" s="76" t="s">
        <v>189</v>
      </c>
      <c r="G28" s="69" t="s">
        <v>16</v>
      </c>
      <c r="H28" s="77" t="s">
        <v>190</v>
      </c>
      <c r="I28" s="69" t="s">
        <v>54</v>
      </c>
      <c r="J28" s="69" t="s">
        <v>55</v>
      </c>
      <c r="K28" s="69" t="s">
        <v>56</v>
      </c>
      <c r="L28" s="69" t="s">
        <v>57</v>
      </c>
      <c r="N28" s="78">
        <v>37325</v>
      </c>
    </row>
    <row r="29" spans="1:20">
      <c r="A29" s="75">
        <v>45274.837801111113</v>
      </c>
      <c r="B29" s="69" t="s">
        <v>191</v>
      </c>
      <c r="C29" s="69" t="s">
        <v>192</v>
      </c>
      <c r="D29" s="69" t="s">
        <v>68</v>
      </c>
      <c r="E29" s="69" t="str">
        <f>VLOOKUP(B29, Report!$B$19:$N$159, 6, FALSE)</f>
        <v>Paid</v>
      </c>
      <c r="F29" s="76" t="s">
        <v>193</v>
      </c>
      <c r="G29" s="69" t="s">
        <v>18</v>
      </c>
      <c r="H29" s="77" t="s">
        <v>194</v>
      </c>
      <c r="I29" s="69" t="s">
        <v>101</v>
      </c>
      <c r="J29" s="69" t="s">
        <v>71</v>
      </c>
      <c r="K29" s="69" t="s">
        <v>72</v>
      </c>
      <c r="L29" s="69" t="s">
        <v>73</v>
      </c>
      <c r="N29" s="78">
        <v>38171</v>
      </c>
    </row>
    <row r="30" spans="1:20">
      <c r="A30" s="75">
        <v>45274.844698171291</v>
      </c>
      <c r="B30" s="69" t="s">
        <v>195</v>
      </c>
      <c r="C30" s="69" t="s">
        <v>196</v>
      </c>
      <c r="D30" s="69" t="s">
        <v>51</v>
      </c>
      <c r="E30" s="69" t="str">
        <f>VLOOKUP(B30, Report!$B$19:$N$159, 6, FALSE)</f>
        <v>Paid</v>
      </c>
      <c r="F30" s="76" t="s">
        <v>197</v>
      </c>
      <c r="G30" s="69" t="s">
        <v>16</v>
      </c>
      <c r="H30" s="77" t="s">
        <v>198</v>
      </c>
      <c r="I30" s="69" t="s">
        <v>54</v>
      </c>
      <c r="J30" s="69" t="s">
        <v>90</v>
      </c>
      <c r="K30" s="69" t="s">
        <v>56</v>
      </c>
      <c r="L30" s="69" t="s">
        <v>57</v>
      </c>
      <c r="M30" s="69" t="s">
        <v>199</v>
      </c>
      <c r="N30" s="78">
        <v>38590</v>
      </c>
    </row>
    <row r="31" spans="1:20">
      <c r="A31" s="75">
        <v>45274.846872581023</v>
      </c>
      <c r="B31" s="69" t="s">
        <v>200</v>
      </c>
      <c r="C31" s="69" t="s">
        <v>201</v>
      </c>
      <c r="D31" s="69" t="s">
        <v>51</v>
      </c>
      <c r="E31" s="69" t="str">
        <f>VLOOKUP(B31, Report!$B$19:$N$159, 6, FALSE)</f>
        <v>Paid</v>
      </c>
      <c r="F31" s="76" t="s">
        <v>202</v>
      </c>
      <c r="G31" s="69" t="s">
        <v>18</v>
      </c>
      <c r="H31" s="77" t="s">
        <v>203</v>
      </c>
      <c r="I31" s="69" t="s">
        <v>54</v>
      </c>
      <c r="J31" s="69" t="s">
        <v>55</v>
      </c>
      <c r="K31" s="69" t="s">
        <v>56</v>
      </c>
      <c r="L31" s="69" t="s">
        <v>73</v>
      </c>
      <c r="N31" s="78">
        <v>37867</v>
      </c>
    </row>
    <row r="32" spans="1:20">
      <c r="A32" s="70">
        <v>45274.864194583337</v>
      </c>
      <c r="B32" s="71" t="s">
        <v>204</v>
      </c>
      <c r="C32" s="71" t="s">
        <v>205</v>
      </c>
      <c r="D32" s="71" t="s">
        <v>51</v>
      </c>
      <c r="E32" s="71" t="str">
        <f>VLOOKUP(B32, Report!$B$19:$N$159, 6, FALSE)</f>
        <v>Cancel</v>
      </c>
      <c r="F32" s="72" t="s">
        <v>206</v>
      </c>
      <c r="G32" s="71" t="s">
        <v>12</v>
      </c>
      <c r="H32" s="73" t="s">
        <v>207</v>
      </c>
      <c r="I32" s="71" t="s">
        <v>54</v>
      </c>
      <c r="J32" s="71" t="s">
        <v>71</v>
      </c>
      <c r="K32" s="71" t="s">
        <v>208</v>
      </c>
      <c r="L32" s="71" t="s">
        <v>73</v>
      </c>
      <c r="M32" s="71" t="s">
        <v>209</v>
      </c>
      <c r="N32" s="74">
        <v>39176</v>
      </c>
      <c r="O32" s="71"/>
      <c r="P32" s="71"/>
      <c r="Q32" s="71"/>
      <c r="R32" s="71"/>
      <c r="S32" s="71"/>
      <c r="T32" s="71"/>
    </row>
    <row r="33" spans="1:20">
      <c r="A33" s="75">
        <v>45274.87571443287</v>
      </c>
      <c r="B33" s="69" t="s">
        <v>210</v>
      </c>
      <c r="C33" s="69" t="s">
        <v>211</v>
      </c>
      <c r="D33" s="69" t="s">
        <v>68</v>
      </c>
      <c r="E33" s="69" t="str">
        <f>VLOOKUP(B33, Report!$B$19:$N$159, 6, FALSE)</f>
        <v>Paid</v>
      </c>
      <c r="F33" s="76" t="s">
        <v>212</v>
      </c>
      <c r="G33" s="69" t="s">
        <v>16</v>
      </c>
      <c r="H33" s="77" t="s">
        <v>213</v>
      </c>
      <c r="I33" s="69" t="s">
        <v>54</v>
      </c>
      <c r="J33" s="69" t="s">
        <v>71</v>
      </c>
      <c r="K33" s="69" t="s">
        <v>214</v>
      </c>
      <c r="L33" s="69" t="s">
        <v>73</v>
      </c>
      <c r="N33" s="78">
        <v>38426</v>
      </c>
    </row>
    <row r="34" spans="1:20">
      <c r="A34" s="75">
        <v>45274.895247418986</v>
      </c>
      <c r="B34" s="69" t="s">
        <v>215</v>
      </c>
      <c r="C34" s="69" t="s">
        <v>216</v>
      </c>
      <c r="D34" s="69" t="s">
        <v>51</v>
      </c>
      <c r="E34" s="69" t="str">
        <f>VLOOKUP(B34, Report!$B$19:$N$159, 6, FALSE)</f>
        <v>Paid</v>
      </c>
      <c r="F34" s="76" t="s">
        <v>217</v>
      </c>
      <c r="G34" s="69" t="s">
        <v>14</v>
      </c>
      <c r="H34" s="77" t="s">
        <v>218</v>
      </c>
      <c r="I34" s="69" t="s">
        <v>54</v>
      </c>
      <c r="J34" s="69" t="s">
        <v>55</v>
      </c>
      <c r="K34" s="69" t="s">
        <v>56</v>
      </c>
      <c r="L34" s="69" t="s">
        <v>73</v>
      </c>
      <c r="N34" s="78">
        <v>38371</v>
      </c>
    </row>
    <row r="35" spans="1:20">
      <c r="A35" s="79">
        <v>45274.907605416665</v>
      </c>
      <c r="B35" s="80" t="s">
        <v>219</v>
      </c>
      <c r="C35" s="80" t="s">
        <v>220</v>
      </c>
      <c r="D35" s="80" t="s">
        <v>68</v>
      </c>
      <c r="E35" s="80" t="str">
        <f>VLOOKUP(B35, Report!$B$19:$N$159, 6, FALSE)</f>
        <v>No Answer</v>
      </c>
      <c r="F35" s="81" t="s">
        <v>221</v>
      </c>
      <c r="G35" s="80" t="s">
        <v>16</v>
      </c>
      <c r="H35" s="82" t="s">
        <v>222</v>
      </c>
      <c r="I35" s="80" t="s">
        <v>101</v>
      </c>
      <c r="J35" s="80" t="s">
        <v>90</v>
      </c>
      <c r="K35" s="80" t="s">
        <v>56</v>
      </c>
      <c r="L35" s="80" t="s">
        <v>57</v>
      </c>
      <c r="M35" s="80"/>
      <c r="N35" s="83">
        <v>38466</v>
      </c>
      <c r="O35" s="80"/>
      <c r="P35" s="80"/>
      <c r="Q35" s="80"/>
      <c r="R35" s="80"/>
      <c r="S35" s="80"/>
      <c r="T35" s="80"/>
    </row>
    <row r="36" spans="1:20">
      <c r="A36" s="75">
        <v>45274.975322557875</v>
      </c>
      <c r="B36" s="69" t="s">
        <v>223</v>
      </c>
      <c r="C36" s="69" t="s">
        <v>224</v>
      </c>
      <c r="D36" s="69" t="s">
        <v>51</v>
      </c>
      <c r="E36" s="69" t="str">
        <f>VLOOKUP(B36, Report!$B$19:$N$159, 6, FALSE)</f>
        <v>Paid</v>
      </c>
      <c r="F36" s="76" t="s">
        <v>225</v>
      </c>
      <c r="G36" s="69" t="s">
        <v>20</v>
      </c>
      <c r="H36" s="77" t="s">
        <v>226</v>
      </c>
      <c r="I36" s="69" t="s">
        <v>54</v>
      </c>
      <c r="J36" s="69" t="s">
        <v>55</v>
      </c>
      <c r="K36" s="69" t="s">
        <v>64</v>
      </c>
      <c r="L36" s="69" t="s">
        <v>73</v>
      </c>
      <c r="N36" s="78">
        <v>37452</v>
      </c>
    </row>
    <row r="37" spans="1:20">
      <c r="A37" s="79">
        <v>45275.334967187504</v>
      </c>
      <c r="B37" s="80" t="s">
        <v>227</v>
      </c>
      <c r="C37" s="80" t="s">
        <v>228</v>
      </c>
      <c r="D37" s="80" t="s">
        <v>68</v>
      </c>
      <c r="E37" s="80" t="str">
        <f>VLOOKUP(B37, Report!$B$19:$N$159, 6, FALSE)</f>
        <v>No Answer</v>
      </c>
      <c r="F37" s="81" t="s">
        <v>229</v>
      </c>
      <c r="G37" s="80" t="s">
        <v>14</v>
      </c>
      <c r="H37" s="82" t="s">
        <v>230</v>
      </c>
      <c r="I37" s="80" t="s">
        <v>54</v>
      </c>
      <c r="J37" s="80" t="s">
        <v>90</v>
      </c>
      <c r="K37" s="80" t="s">
        <v>64</v>
      </c>
      <c r="L37" s="80" t="s">
        <v>73</v>
      </c>
      <c r="M37" s="80"/>
      <c r="N37" s="83">
        <v>37880</v>
      </c>
      <c r="O37" s="80"/>
      <c r="P37" s="80"/>
      <c r="Q37" s="80"/>
      <c r="R37" s="80"/>
      <c r="S37" s="80"/>
      <c r="T37" s="80"/>
    </row>
    <row r="38" spans="1:20">
      <c r="A38" s="75">
        <v>45275.336602233801</v>
      </c>
      <c r="B38" s="69" t="s">
        <v>231</v>
      </c>
      <c r="C38" s="69" t="s">
        <v>232</v>
      </c>
      <c r="D38" s="69" t="s">
        <v>68</v>
      </c>
      <c r="E38" s="69" t="str">
        <f>VLOOKUP(B38, Report!$B$19:$N$159, 6, FALSE)</f>
        <v>Paid</v>
      </c>
      <c r="F38" s="76" t="s">
        <v>233</v>
      </c>
      <c r="G38" s="69" t="s">
        <v>14</v>
      </c>
      <c r="H38" s="77" t="s">
        <v>234</v>
      </c>
      <c r="I38" s="69" t="s">
        <v>54</v>
      </c>
      <c r="J38" s="69" t="s">
        <v>55</v>
      </c>
      <c r="K38" s="69" t="s">
        <v>91</v>
      </c>
      <c r="L38" s="69" t="s">
        <v>57</v>
      </c>
      <c r="M38" s="69" t="s">
        <v>235</v>
      </c>
      <c r="N38" s="78">
        <v>36687</v>
      </c>
    </row>
    <row r="39" spans="1:20">
      <c r="A39" s="75">
        <v>45275.347816412039</v>
      </c>
      <c r="B39" s="69" t="s">
        <v>236</v>
      </c>
      <c r="C39" s="69" t="s">
        <v>237</v>
      </c>
      <c r="D39" s="69" t="s">
        <v>68</v>
      </c>
      <c r="E39" s="69" t="str">
        <f>VLOOKUP(B39, Report!$B$19:$N$159, 6, FALSE)</f>
        <v>Paid</v>
      </c>
      <c r="F39" s="76" t="s">
        <v>238</v>
      </c>
      <c r="G39" s="69" t="s">
        <v>18</v>
      </c>
      <c r="H39" s="77" t="s">
        <v>239</v>
      </c>
      <c r="I39" s="69" t="s">
        <v>121</v>
      </c>
      <c r="J39" s="69" t="s">
        <v>90</v>
      </c>
      <c r="K39" s="69" t="s">
        <v>56</v>
      </c>
      <c r="L39" s="69" t="s">
        <v>57</v>
      </c>
      <c r="N39" s="78">
        <v>37673</v>
      </c>
    </row>
    <row r="40" spans="1:20">
      <c r="A40" s="70">
        <v>45275.357606215279</v>
      </c>
      <c r="B40" s="71" t="s">
        <v>240</v>
      </c>
      <c r="C40" s="71" t="s">
        <v>241</v>
      </c>
      <c r="D40" s="71" t="s">
        <v>68</v>
      </c>
      <c r="E40" s="71" t="str">
        <f>VLOOKUP(B40, Report!$B$19:$N$159, 6, FALSE)</f>
        <v>Cancel</v>
      </c>
      <c r="F40" s="72" t="s">
        <v>242</v>
      </c>
      <c r="G40" s="71" t="s">
        <v>16</v>
      </c>
      <c r="H40" s="73" t="s">
        <v>243</v>
      </c>
      <c r="I40" s="71" t="s">
        <v>54</v>
      </c>
      <c r="J40" s="71" t="s">
        <v>71</v>
      </c>
      <c r="K40" s="71" t="s">
        <v>72</v>
      </c>
      <c r="L40" s="71" t="s">
        <v>57</v>
      </c>
      <c r="M40" s="71"/>
      <c r="N40" s="74">
        <v>38330</v>
      </c>
      <c r="O40" s="71"/>
      <c r="P40" s="71"/>
      <c r="Q40" s="71"/>
      <c r="R40" s="71"/>
      <c r="S40" s="71"/>
      <c r="T40" s="71"/>
    </row>
    <row r="41" spans="1:20">
      <c r="A41" s="75">
        <v>45275.443210289348</v>
      </c>
      <c r="B41" s="69" t="s">
        <v>223</v>
      </c>
      <c r="C41" s="69" t="s">
        <v>244</v>
      </c>
      <c r="D41" s="69" t="s">
        <v>51</v>
      </c>
      <c r="E41" s="69" t="str">
        <f>VLOOKUP(B41, Report!$B$19:$N$159, 6, FALSE)</f>
        <v>Paid</v>
      </c>
      <c r="F41" s="76" t="s">
        <v>245</v>
      </c>
      <c r="G41" s="69" t="s">
        <v>20</v>
      </c>
      <c r="H41" s="77" t="s">
        <v>246</v>
      </c>
      <c r="I41" s="69" t="s">
        <v>54</v>
      </c>
      <c r="J41" s="69" t="s">
        <v>55</v>
      </c>
      <c r="K41" s="69" t="s">
        <v>64</v>
      </c>
      <c r="L41" s="69" t="s">
        <v>73</v>
      </c>
      <c r="N41" s="78">
        <v>37452</v>
      </c>
    </row>
    <row r="42" spans="1:20">
      <c r="A42" s="70">
        <v>45275.909272164354</v>
      </c>
      <c r="B42" s="71" t="s">
        <v>247</v>
      </c>
      <c r="C42" s="71" t="s">
        <v>248</v>
      </c>
      <c r="D42" s="71" t="s">
        <v>68</v>
      </c>
      <c r="E42" s="71" t="str">
        <f>VLOOKUP(B42, Report!$B$19:$N$159, 6, FALSE)</f>
        <v>Cancel</v>
      </c>
      <c r="F42" s="72" t="s">
        <v>249</v>
      </c>
      <c r="G42" s="71" t="s">
        <v>18</v>
      </c>
      <c r="H42" s="73" t="s">
        <v>250</v>
      </c>
      <c r="I42" s="71" t="s">
        <v>54</v>
      </c>
      <c r="J42" s="71" t="s">
        <v>90</v>
      </c>
      <c r="K42" s="71" t="s">
        <v>56</v>
      </c>
      <c r="L42" s="71" t="s">
        <v>57</v>
      </c>
      <c r="M42" s="71" t="s">
        <v>251</v>
      </c>
      <c r="N42" s="74">
        <v>36114</v>
      </c>
      <c r="O42" s="71"/>
      <c r="P42" s="71"/>
      <c r="Q42" s="71"/>
      <c r="R42" s="71"/>
      <c r="S42" s="71"/>
      <c r="T42" s="71"/>
    </row>
    <row r="43" spans="1:20">
      <c r="A43" s="75">
        <v>45276.53014185185</v>
      </c>
      <c r="B43" s="69" t="s">
        <v>252</v>
      </c>
      <c r="C43" s="69" t="s">
        <v>253</v>
      </c>
      <c r="D43" s="69" t="s">
        <v>51</v>
      </c>
      <c r="E43" s="69" t="str">
        <f>VLOOKUP(B43, Report!$B$19:$N$159, 6, FALSE)</f>
        <v>Paid</v>
      </c>
      <c r="F43" s="76" t="s">
        <v>254</v>
      </c>
      <c r="G43" s="69" t="s">
        <v>12</v>
      </c>
      <c r="H43" s="77" t="s">
        <v>255</v>
      </c>
      <c r="I43" s="69" t="s">
        <v>54</v>
      </c>
      <c r="J43" s="69" t="s">
        <v>90</v>
      </c>
      <c r="K43" s="69" t="s">
        <v>56</v>
      </c>
      <c r="L43" s="69" t="s">
        <v>73</v>
      </c>
      <c r="N43" s="78">
        <v>38242</v>
      </c>
    </row>
    <row r="44" spans="1:20">
      <c r="A44" s="75">
        <v>45276.732431215278</v>
      </c>
      <c r="B44" s="69" t="s">
        <v>256</v>
      </c>
      <c r="C44" s="69" t="s">
        <v>257</v>
      </c>
      <c r="D44" s="69" t="s">
        <v>68</v>
      </c>
      <c r="E44" s="69" t="str">
        <f>VLOOKUP(B44, Report!$B$19:$N$159, 6, FALSE)</f>
        <v>Paid</v>
      </c>
      <c r="F44" s="76" t="s">
        <v>258</v>
      </c>
      <c r="G44" s="69" t="s">
        <v>20</v>
      </c>
      <c r="H44" s="77" t="s">
        <v>259</v>
      </c>
      <c r="I44" s="69" t="s">
        <v>54</v>
      </c>
      <c r="J44" s="69" t="s">
        <v>55</v>
      </c>
      <c r="K44" s="69" t="s">
        <v>64</v>
      </c>
      <c r="L44" s="69" t="s">
        <v>57</v>
      </c>
      <c r="N44" s="78">
        <v>37375</v>
      </c>
    </row>
    <row r="45" spans="1:20">
      <c r="A45" s="79">
        <v>45277.674352071757</v>
      </c>
      <c r="B45" s="80" t="s">
        <v>260</v>
      </c>
      <c r="C45" s="80" t="s">
        <v>261</v>
      </c>
      <c r="D45" s="80" t="s">
        <v>68</v>
      </c>
      <c r="E45" s="80" t="str">
        <f>VLOOKUP(B45, Report!$B$19:$N$159, 6, FALSE)</f>
        <v>No Answer, informed tele</v>
      </c>
      <c r="F45" s="81" t="s">
        <v>262</v>
      </c>
      <c r="G45" s="80" t="s">
        <v>12</v>
      </c>
      <c r="H45" s="82" t="s">
        <v>263</v>
      </c>
      <c r="I45" s="80" t="s">
        <v>54</v>
      </c>
      <c r="J45" s="80" t="s">
        <v>122</v>
      </c>
      <c r="K45" s="80" t="s">
        <v>264</v>
      </c>
      <c r="L45" s="80" t="s">
        <v>57</v>
      </c>
      <c r="M45" s="80" t="s">
        <v>265</v>
      </c>
      <c r="N45" s="83">
        <v>38480</v>
      </c>
      <c r="O45" s="80"/>
      <c r="P45" s="80"/>
      <c r="Q45" s="80"/>
      <c r="R45" s="80"/>
      <c r="S45" s="80"/>
      <c r="T45" s="80"/>
    </row>
    <row r="46" spans="1:20">
      <c r="A46" s="75">
        <v>45278.662830983798</v>
      </c>
      <c r="B46" s="69" t="s">
        <v>266</v>
      </c>
      <c r="C46" s="69" t="s">
        <v>267</v>
      </c>
      <c r="D46" s="69" t="s">
        <v>68</v>
      </c>
      <c r="E46" s="69" t="str">
        <f>VLOOKUP(B46, Report!$B$19:$N$159, 6, FALSE)</f>
        <v>Paid</v>
      </c>
      <c r="F46" s="76" t="s">
        <v>268</v>
      </c>
      <c r="G46" s="69" t="s">
        <v>16</v>
      </c>
      <c r="H46" s="77" t="s">
        <v>269</v>
      </c>
      <c r="I46" s="69" t="s">
        <v>101</v>
      </c>
      <c r="J46" s="69" t="s">
        <v>71</v>
      </c>
      <c r="K46" s="69" t="s">
        <v>270</v>
      </c>
      <c r="L46" s="69" t="s">
        <v>57</v>
      </c>
      <c r="M46" s="69" t="s">
        <v>271</v>
      </c>
      <c r="N46" s="78">
        <v>37518</v>
      </c>
    </row>
    <row r="47" spans="1:20">
      <c r="A47" s="75">
        <v>45278.695701238423</v>
      </c>
      <c r="B47" s="69" t="s">
        <v>272</v>
      </c>
      <c r="C47" s="69" t="s">
        <v>273</v>
      </c>
      <c r="D47" s="69" t="s">
        <v>68</v>
      </c>
      <c r="E47" s="69" t="s">
        <v>27</v>
      </c>
      <c r="F47" s="76" t="s">
        <v>274</v>
      </c>
      <c r="G47" s="69" t="s">
        <v>16</v>
      </c>
      <c r="H47" s="77" t="s">
        <v>275</v>
      </c>
      <c r="I47" s="69" t="s">
        <v>54</v>
      </c>
      <c r="J47" s="69" t="s">
        <v>90</v>
      </c>
      <c r="K47" s="69" t="s">
        <v>91</v>
      </c>
      <c r="L47" s="69" t="s">
        <v>57</v>
      </c>
      <c r="N47" s="78">
        <v>37805</v>
      </c>
    </row>
    <row r="48" spans="1:20">
      <c r="A48" s="70">
        <v>45278.771110335649</v>
      </c>
      <c r="B48" s="71" t="s">
        <v>276</v>
      </c>
      <c r="C48" s="71" t="s">
        <v>277</v>
      </c>
      <c r="D48" s="71" t="s">
        <v>51</v>
      </c>
      <c r="E48" s="71" t="str">
        <f>VLOOKUP(B48, Report!$B$19:$N$159, 6, FALSE)</f>
        <v>Cancel</v>
      </c>
      <c r="F48" s="72" t="s">
        <v>278</v>
      </c>
      <c r="G48" s="71" t="s">
        <v>16</v>
      </c>
      <c r="H48" s="71">
        <v>69842772</v>
      </c>
      <c r="I48" s="71" t="s">
        <v>54</v>
      </c>
      <c r="J48" s="71" t="s">
        <v>90</v>
      </c>
      <c r="K48" s="71" t="s">
        <v>91</v>
      </c>
      <c r="L48" s="71" t="s">
        <v>57</v>
      </c>
      <c r="M48" s="71"/>
      <c r="N48" s="74">
        <v>38819</v>
      </c>
      <c r="O48" s="71"/>
      <c r="P48" s="71"/>
      <c r="Q48" s="71"/>
      <c r="R48" s="71"/>
      <c r="S48" s="71"/>
      <c r="T48" s="71"/>
    </row>
    <row r="49" spans="1:20">
      <c r="A49" s="79">
        <v>45278.886555474535</v>
      </c>
      <c r="B49" s="80" t="s">
        <v>279</v>
      </c>
      <c r="C49" s="80" t="s">
        <v>280</v>
      </c>
      <c r="D49" s="80" t="s">
        <v>68</v>
      </c>
      <c r="E49" s="80" t="str">
        <f>VLOOKUP(B49, Report!$B$19:$N$159, 6, FALSE)</f>
        <v>No Answer</v>
      </c>
      <c r="F49" s="81" t="s">
        <v>281</v>
      </c>
      <c r="G49" s="80" t="s">
        <v>14</v>
      </c>
      <c r="H49" s="82" t="s">
        <v>282</v>
      </c>
      <c r="I49" s="80" t="s">
        <v>54</v>
      </c>
      <c r="J49" s="80" t="s">
        <v>71</v>
      </c>
      <c r="K49" s="80" t="s">
        <v>91</v>
      </c>
      <c r="L49" s="80" t="s">
        <v>73</v>
      </c>
      <c r="M49" s="80"/>
      <c r="N49" s="83">
        <v>38477</v>
      </c>
      <c r="O49" s="80"/>
      <c r="P49" s="80"/>
      <c r="Q49" s="80"/>
      <c r="R49" s="80"/>
      <c r="S49" s="80"/>
      <c r="T49" s="80"/>
    </row>
    <row r="50" spans="1:20">
      <c r="A50" s="70">
        <v>45278.932384432876</v>
      </c>
      <c r="B50" s="71" t="s">
        <v>283</v>
      </c>
      <c r="C50" s="71" t="s">
        <v>284</v>
      </c>
      <c r="D50" s="71" t="s">
        <v>68</v>
      </c>
      <c r="E50" s="71" t="str">
        <f>VLOOKUP(B50, Report!$B$19:$N$159, 6, FALSE)</f>
        <v>Cancel</v>
      </c>
      <c r="F50" s="72" t="s">
        <v>285</v>
      </c>
      <c r="G50" s="71" t="s">
        <v>16</v>
      </c>
      <c r="H50" s="73" t="s">
        <v>286</v>
      </c>
      <c r="I50" s="71" t="s">
        <v>54</v>
      </c>
      <c r="J50" s="71" t="s">
        <v>90</v>
      </c>
      <c r="K50" s="71" t="s">
        <v>56</v>
      </c>
      <c r="L50" s="71" t="s">
        <v>73</v>
      </c>
      <c r="M50" s="71"/>
      <c r="N50" s="74">
        <v>38267</v>
      </c>
      <c r="O50" s="71"/>
      <c r="P50" s="71"/>
      <c r="Q50" s="71"/>
      <c r="R50" s="71"/>
      <c r="S50" s="71"/>
      <c r="T50" s="71"/>
    </row>
    <row r="51" spans="1:20">
      <c r="A51" s="75">
        <v>45278.951070428244</v>
      </c>
      <c r="B51" s="69" t="s">
        <v>287</v>
      </c>
      <c r="C51" s="69" t="s">
        <v>288</v>
      </c>
      <c r="D51" s="69" t="s">
        <v>68</v>
      </c>
      <c r="E51" s="69" t="str">
        <f>VLOOKUP(B51, Report!$B$19:$N$159, 6, FALSE)</f>
        <v>Paid</v>
      </c>
      <c r="F51" s="76" t="s">
        <v>289</v>
      </c>
      <c r="G51" s="69" t="s">
        <v>20</v>
      </c>
      <c r="H51" s="77" t="s">
        <v>290</v>
      </c>
      <c r="I51" s="69" t="s">
        <v>54</v>
      </c>
      <c r="J51" s="69" t="s">
        <v>81</v>
      </c>
      <c r="K51" s="69" t="s">
        <v>56</v>
      </c>
      <c r="L51" s="69" t="s">
        <v>57</v>
      </c>
      <c r="M51" s="69" t="s">
        <v>291</v>
      </c>
      <c r="N51" s="78">
        <v>37455</v>
      </c>
    </row>
    <row r="52" spans="1:20">
      <c r="A52" s="75">
        <v>45279.055440555559</v>
      </c>
      <c r="B52" s="69" t="s">
        <v>292</v>
      </c>
      <c r="C52" s="69" t="s">
        <v>293</v>
      </c>
      <c r="D52" s="69" t="s">
        <v>68</v>
      </c>
      <c r="E52" s="69" t="str">
        <f>VLOOKUP(B52, Report!$B$19:$N$159, 6, FALSE)</f>
        <v>Paid</v>
      </c>
      <c r="F52" s="76" t="s">
        <v>294</v>
      </c>
      <c r="G52" s="69" t="s">
        <v>14</v>
      </c>
      <c r="H52" s="77" t="s">
        <v>295</v>
      </c>
      <c r="I52" s="69" t="s">
        <v>296</v>
      </c>
      <c r="J52" s="69" t="s">
        <v>90</v>
      </c>
      <c r="K52" s="69" t="s">
        <v>56</v>
      </c>
      <c r="L52" s="69" t="s">
        <v>57</v>
      </c>
      <c r="M52" s="69" t="s">
        <v>297</v>
      </c>
      <c r="N52" s="78">
        <v>37931</v>
      </c>
    </row>
    <row r="53" spans="1:20">
      <c r="A53" s="75">
        <v>45279.391533773145</v>
      </c>
      <c r="B53" s="69" t="s">
        <v>298</v>
      </c>
      <c r="C53" s="69" t="s">
        <v>299</v>
      </c>
      <c r="D53" s="69" t="s">
        <v>51</v>
      </c>
      <c r="E53" s="69" t="str">
        <f>VLOOKUP(B53, Report!$B$19:$N$159, 6, FALSE)</f>
        <v>Paid</v>
      </c>
      <c r="F53" s="76" t="s">
        <v>300</v>
      </c>
      <c r="G53" s="69" t="s">
        <v>14</v>
      </c>
      <c r="H53" s="77" t="s">
        <v>301</v>
      </c>
      <c r="I53" s="69" t="s">
        <v>54</v>
      </c>
      <c r="J53" s="69" t="s">
        <v>55</v>
      </c>
      <c r="K53" s="69" t="s">
        <v>64</v>
      </c>
      <c r="L53" s="69" t="s">
        <v>73</v>
      </c>
      <c r="M53" s="69" t="s">
        <v>302</v>
      </c>
      <c r="N53" s="78">
        <v>37668</v>
      </c>
    </row>
    <row r="54" spans="1:20">
      <c r="A54" s="75">
        <v>45280.407304351851</v>
      </c>
      <c r="B54" s="69" t="s">
        <v>303</v>
      </c>
      <c r="C54" s="69" t="s">
        <v>304</v>
      </c>
      <c r="D54" s="69" t="s">
        <v>68</v>
      </c>
      <c r="E54" s="69" t="str">
        <f>VLOOKUP(B54, Report!$B$19:$N$159, 6, FALSE)</f>
        <v>Paid</v>
      </c>
      <c r="F54" s="76" t="s">
        <v>305</v>
      </c>
      <c r="G54" s="69" t="s">
        <v>18</v>
      </c>
      <c r="H54" s="77" t="s">
        <v>306</v>
      </c>
      <c r="I54" s="69" t="s">
        <v>54</v>
      </c>
      <c r="J54" s="69" t="s">
        <v>55</v>
      </c>
      <c r="K54" s="69" t="s">
        <v>56</v>
      </c>
      <c r="L54" s="69" t="s">
        <v>57</v>
      </c>
      <c r="N54" s="78">
        <v>37827</v>
      </c>
    </row>
    <row r="55" spans="1:20">
      <c r="A55" s="75">
        <v>45280.725701342591</v>
      </c>
      <c r="B55" s="69" t="s">
        <v>307</v>
      </c>
      <c r="C55" s="69" t="s">
        <v>308</v>
      </c>
      <c r="D55" s="69" t="s">
        <v>68</v>
      </c>
      <c r="E55" s="69" t="str">
        <f>VLOOKUP(B55, Report!$B$19:$N$159, 6, FALSE)</f>
        <v>Paid</v>
      </c>
      <c r="F55" s="76" t="s">
        <v>309</v>
      </c>
      <c r="G55" s="69" t="s">
        <v>14</v>
      </c>
      <c r="H55" s="77" t="s">
        <v>310</v>
      </c>
      <c r="I55" s="69" t="s">
        <v>54</v>
      </c>
      <c r="J55" s="69" t="s">
        <v>90</v>
      </c>
      <c r="K55" s="69" t="s">
        <v>91</v>
      </c>
      <c r="L55" s="69" t="s">
        <v>73</v>
      </c>
      <c r="M55" s="69" t="s">
        <v>311</v>
      </c>
      <c r="N55" s="78">
        <v>38000</v>
      </c>
    </row>
    <row r="56" spans="1:20">
      <c r="A56" s="79">
        <v>45282.530480578702</v>
      </c>
      <c r="B56" s="80" t="s">
        <v>312</v>
      </c>
      <c r="C56" s="80" t="s">
        <v>313</v>
      </c>
      <c r="D56" s="80" t="s">
        <v>68</v>
      </c>
      <c r="E56" s="80" t="str">
        <f>VLOOKUP(B56, Report!$B$19:$N$159, 6, FALSE)</f>
        <v>No Answer</v>
      </c>
      <c r="F56" s="81" t="s">
        <v>314</v>
      </c>
      <c r="G56" s="80" t="s">
        <v>20</v>
      </c>
      <c r="H56" s="81" t="s">
        <v>315</v>
      </c>
      <c r="I56" s="80" t="s">
        <v>80</v>
      </c>
      <c r="J56" s="80" t="s">
        <v>81</v>
      </c>
      <c r="K56" s="80" t="s">
        <v>56</v>
      </c>
      <c r="L56" s="80" t="s">
        <v>73</v>
      </c>
      <c r="M56" s="80"/>
      <c r="N56" s="83">
        <v>36938</v>
      </c>
      <c r="O56" s="80"/>
      <c r="P56" s="80"/>
      <c r="Q56" s="80"/>
      <c r="R56" s="80"/>
      <c r="S56" s="80"/>
      <c r="T56" s="80"/>
    </row>
    <row r="57" spans="1:20">
      <c r="A57" s="75">
        <v>45282.675004212964</v>
      </c>
      <c r="B57" s="69" t="s">
        <v>195</v>
      </c>
      <c r="C57" s="69" t="s">
        <v>196</v>
      </c>
      <c r="D57" s="69" t="s">
        <v>51</v>
      </c>
      <c r="E57" s="69" t="str">
        <f>VLOOKUP(B57, Report!$B$19:$N$159, 6, FALSE)</f>
        <v>Paid</v>
      </c>
      <c r="F57" s="76" t="s">
        <v>316</v>
      </c>
      <c r="G57" s="69" t="s">
        <v>16</v>
      </c>
      <c r="H57" s="77" t="s">
        <v>198</v>
      </c>
      <c r="I57" s="69" t="s">
        <v>54</v>
      </c>
      <c r="J57" s="69" t="s">
        <v>90</v>
      </c>
      <c r="K57" s="69" t="s">
        <v>56</v>
      </c>
      <c r="L57" s="69" t="s">
        <v>57</v>
      </c>
      <c r="N57" s="78">
        <v>38590</v>
      </c>
    </row>
    <row r="58" spans="1:20">
      <c r="A58" s="75">
        <v>45282.677369317127</v>
      </c>
      <c r="B58" s="69" t="s">
        <v>317</v>
      </c>
      <c r="C58" s="69" t="s">
        <v>318</v>
      </c>
      <c r="D58" s="69" t="s">
        <v>68</v>
      </c>
      <c r="E58" s="69" t="str">
        <f>VLOOKUP(B58, Report!$B$19:$N$159, 6, FALSE)</f>
        <v>Paid</v>
      </c>
      <c r="F58" s="76" t="s">
        <v>319</v>
      </c>
      <c r="G58" s="69" t="s">
        <v>18</v>
      </c>
      <c r="H58" s="77" t="s">
        <v>320</v>
      </c>
      <c r="I58" s="69" t="s">
        <v>111</v>
      </c>
      <c r="J58" s="69" t="s">
        <v>90</v>
      </c>
      <c r="K58" s="69" t="s">
        <v>72</v>
      </c>
      <c r="L58" s="69" t="s">
        <v>73</v>
      </c>
      <c r="M58" s="69" t="s">
        <v>264</v>
      </c>
      <c r="N58" s="78">
        <v>38008</v>
      </c>
    </row>
    <row r="59" spans="1:20">
      <c r="A59" s="75">
        <v>45284.560055011578</v>
      </c>
      <c r="B59" s="69" t="s">
        <v>200</v>
      </c>
      <c r="C59" s="69" t="s">
        <v>201</v>
      </c>
      <c r="D59" s="69" t="s">
        <v>51</v>
      </c>
      <c r="E59" s="69" t="str">
        <f>VLOOKUP(B59, Report!$B$19:$N$159, 6, FALSE)</f>
        <v>Paid</v>
      </c>
      <c r="F59" s="76" t="s">
        <v>321</v>
      </c>
      <c r="G59" s="69" t="s">
        <v>18</v>
      </c>
      <c r="H59" s="77" t="s">
        <v>203</v>
      </c>
      <c r="I59" s="69" t="s">
        <v>54</v>
      </c>
      <c r="J59" s="69" t="s">
        <v>55</v>
      </c>
      <c r="K59" s="69" t="s">
        <v>56</v>
      </c>
      <c r="L59" s="69" t="s">
        <v>73</v>
      </c>
      <c r="N59" s="78">
        <v>37867</v>
      </c>
    </row>
    <row r="60" spans="1:20">
      <c r="A60" s="75">
        <v>45284.578096979167</v>
      </c>
      <c r="B60" s="69" t="s">
        <v>322</v>
      </c>
      <c r="C60" s="69" t="s">
        <v>323</v>
      </c>
      <c r="D60" s="69" t="s">
        <v>51</v>
      </c>
      <c r="E60" s="69" t="str">
        <f>VLOOKUP(B60, Report!$B$19:$N$159, 6, FALSE)</f>
        <v>Paid</v>
      </c>
      <c r="F60" s="76" t="s">
        <v>324</v>
      </c>
      <c r="G60" s="69" t="s">
        <v>16</v>
      </c>
      <c r="H60" s="77" t="s">
        <v>325</v>
      </c>
      <c r="I60" s="69" t="s">
        <v>54</v>
      </c>
      <c r="J60" s="69" t="s">
        <v>55</v>
      </c>
      <c r="K60" s="69" t="s">
        <v>56</v>
      </c>
      <c r="L60" s="69" t="s">
        <v>57</v>
      </c>
      <c r="N60" s="78">
        <v>38095</v>
      </c>
    </row>
    <row r="61" spans="1:20">
      <c r="A61" s="70">
        <v>45284.610456840281</v>
      </c>
      <c r="B61" s="71" t="s">
        <v>326</v>
      </c>
      <c r="C61" s="71" t="s">
        <v>327</v>
      </c>
      <c r="D61" s="71" t="s">
        <v>68</v>
      </c>
      <c r="E61" s="71" t="str">
        <f>VLOOKUP(B61, Report!$B$19:$N$159, 6, FALSE)</f>
        <v>Cancel</v>
      </c>
      <c r="F61" s="72" t="s">
        <v>328</v>
      </c>
      <c r="G61" s="71" t="s">
        <v>12</v>
      </c>
      <c r="H61" s="73" t="s">
        <v>329</v>
      </c>
      <c r="I61" s="71" t="s">
        <v>54</v>
      </c>
      <c r="J61" s="71" t="s">
        <v>55</v>
      </c>
      <c r="K61" s="71" t="s">
        <v>56</v>
      </c>
      <c r="L61" s="71" t="s">
        <v>73</v>
      </c>
      <c r="M61" s="71" t="s">
        <v>65</v>
      </c>
      <c r="N61" s="74">
        <v>38302</v>
      </c>
      <c r="O61" s="71"/>
      <c r="P61" s="71"/>
      <c r="Q61" s="71"/>
      <c r="R61" s="71"/>
      <c r="S61" s="71"/>
      <c r="T61" s="71"/>
    </row>
    <row r="62" spans="1:20">
      <c r="A62" s="70">
        <v>45284.665406712964</v>
      </c>
      <c r="B62" s="71" t="s">
        <v>330</v>
      </c>
      <c r="C62" s="71" t="s">
        <v>331</v>
      </c>
      <c r="D62" s="71" t="s">
        <v>68</v>
      </c>
      <c r="E62" s="71" t="str">
        <f>VLOOKUP(B62, Report!$B$19:$N$159, 6, FALSE)</f>
        <v>Cancel</v>
      </c>
      <c r="F62" s="72" t="s">
        <v>332</v>
      </c>
      <c r="G62" s="71" t="s">
        <v>18</v>
      </c>
      <c r="H62" s="73" t="s">
        <v>333</v>
      </c>
      <c r="I62" s="71" t="s">
        <v>54</v>
      </c>
      <c r="J62" s="71" t="s">
        <v>55</v>
      </c>
      <c r="K62" s="71" t="s">
        <v>64</v>
      </c>
      <c r="L62" s="71" t="s">
        <v>73</v>
      </c>
      <c r="M62" s="71"/>
      <c r="N62" s="74">
        <v>37712</v>
      </c>
      <c r="O62" s="71"/>
      <c r="P62" s="71"/>
      <c r="Q62" s="71"/>
      <c r="R62" s="71"/>
      <c r="S62" s="71"/>
      <c r="T62" s="71"/>
    </row>
    <row r="63" spans="1:20">
      <c r="A63" s="75">
        <v>45285.357882557873</v>
      </c>
      <c r="B63" s="69" t="s">
        <v>334</v>
      </c>
      <c r="C63" s="69" t="s">
        <v>335</v>
      </c>
      <c r="D63" s="69" t="s">
        <v>68</v>
      </c>
      <c r="E63" s="69" t="str">
        <f>VLOOKUP(B63, Report!$B$19:$N$159, 6, FALSE)</f>
        <v>Paid</v>
      </c>
      <c r="F63" s="76" t="s">
        <v>336</v>
      </c>
      <c r="G63" s="69" t="s">
        <v>16</v>
      </c>
      <c r="H63" s="77" t="s">
        <v>337</v>
      </c>
      <c r="I63" s="69" t="s">
        <v>176</v>
      </c>
      <c r="J63" s="69" t="s">
        <v>90</v>
      </c>
      <c r="K63" s="69" t="s">
        <v>91</v>
      </c>
      <c r="L63" s="69" t="s">
        <v>57</v>
      </c>
      <c r="N63" s="78">
        <v>38096</v>
      </c>
    </row>
    <row r="64" spans="1:20">
      <c r="A64" s="75">
        <v>45285.390337511577</v>
      </c>
      <c r="B64" s="69" t="s">
        <v>338</v>
      </c>
      <c r="C64" s="69" t="s">
        <v>339</v>
      </c>
      <c r="D64" s="69" t="s">
        <v>51</v>
      </c>
      <c r="E64" s="69" t="str">
        <f>VLOOKUP(B64, Report!$B$19:$N$159, 6, FALSE)</f>
        <v>Paid</v>
      </c>
      <c r="F64" s="76" t="s">
        <v>340</v>
      </c>
      <c r="G64" s="69" t="s">
        <v>14</v>
      </c>
      <c r="H64" s="77" t="s">
        <v>341</v>
      </c>
      <c r="I64" s="69" t="s">
        <v>54</v>
      </c>
      <c r="J64" s="69" t="s">
        <v>55</v>
      </c>
      <c r="K64" s="69" t="s">
        <v>342</v>
      </c>
      <c r="L64" s="69" t="s">
        <v>57</v>
      </c>
      <c r="N64" s="78">
        <v>38177</v>
      </c>
    </row>
    <row r="65" spans="1:20">
      <c r="A65" s="75">
        <v>45285.836455312499</v>
      </c>
      <c r="B65" s="69" t="s">
        <v>343</v>
      </c>
      <c r="C65" s="69" t="s">
        <v>344</v>
      </c>
      <c r="D65" s="69" t="s">
        <v>68</v>
      </c>
      <c r="E65" s="69" t="str">
        <f>VLOOKUP(B65, Report!$B$19:$N$159, 6, FALSE)</f>
        <v>Paid</v>
      </c>
      <c r="F65" s="76" t="s">
        <v>345</v>
      </c>
      <c r="G65" s="69" t="s">
        <v>14</v>
      </c>
      <c r="H65" s="77" t="s">
        <v>346</v>
      </c>
      <c r="I65" s="69" t="s">
        <v>54</v>
      </c>
      <c r="J65" s="69" t="s">
        <v>55</v>
      </c>
      <c r="K65" s="69" t="s">
        <v>56</v>
      </c>
      <c r="L65" s="69" t="s">
        <v>73</v>
      </c>
      <c r="N65" s="78">
        <v>37861</v>
      </c>
    </row>
    <row r="66" spans="1:20">
      <c r="A66" s="70">
        <v>45288.952246423607</v>
      </c>
      <c r="B66" s="71" t="s">
        <v>347</v>
      </c>
      <c r="C66" s="71" t="s">
        <v>173</v>
      </c>
      <c r="D66" s="71" t="s">
        <v>68</v>
      </c>
      <c r="E66" s="71" t="str">
        <f>VLOOKUP(B66, Report!$B$19:$N$159, 6, FALSE)</f>
        <v>Cancel</v>
      </c>
      <c r="F66" s="72" t="s">
        <v>348</v>
      </c>
      <c r="G66" s="71" t="s">
        <v>18</v>
      </c>
      <c r="H66" s="73" t="s">
        <v>175</v>
      </c>
      <c r="I66" s="71" t="s">
        <v>176</v>
      </c>
      <c r="J66" s="71" t="s">
        <v>90</v>
      </c>
      <c r="K66" s="71" t="s">
        <v>64</v>
      </c>
      <c r="L66" s="71" t="s">
        <v>57</v>
      </c>
      <c r="M66" s="71" t="s">
        <v>251</v>
      </c>
      <c r="N66" s="74">
        <v>37391</v>
      </c>
      <c r="O66" s="71"/>
      <c r="P66" s="71"/>
      <c r="Q66" s="71"/>
      <c r="R66" s="71"/>
      <c r="S66" s="71"/>
      <c r="T66" s="71"/>
    </row>
    <row r="67" spans="1:20">
      <c r="A67" s="75">
        <v>45288.957595358792</v>
      </c>
      <c r="B67" s="69" t="s">
        <v>349</v>
      </c>
      <c r="C67" s="69" t="s">
        <v>350</v>
      </c>
      <c r="D67" s="69" t="s">
        <v>68</v>
      </c>
      <c r="E67" s="69" t="str">
        <f>VLOOKUP(B67, Report!$B$19:$N$159, 6, FALSE)</f>
        <v>Paid</v>
      </c>
      <c r="F67" s="76" t="s">
        <v>351</v>
      </c>
      <c r="G67" s="69" t="s">
        <v>16</v>
      </c>
      <c r="H67" s="77" t="s">
        <v>352</v>
      </c>
      <c r="I67" s="69" t="s">
        <v>54</v>
      </c>
      <c r="J67" s="69" t="s">
        <v>55</v>
      </c>
      <c r="K67" s="69" t="s">
        <v>72</v>
      </c>
      <c r="L67" s="69" t="s">
        <v>57</v>
      </c>
      <c r="M67" s="69" t="s">
        <v>353</v>
      </c>
      <c r="N67" s="78">
        <v>37836</v>
      </c>
    </row>
    <row r="68" spans="1:20">
      <c r="A68" s="75">
        <v>45290.498937129625</v>
      </c>
      <c r="B68" s="69" t="s">
        <v>354</v>
      </c>
      <c r="C68" s="69" t="s">
        <v>355</v>
      </c>
      <c r="D68" s="69" t="s">
        <v>51</v>
      </c>
      <c r="E68" s="69" t="str">
        <f>VLOOKUP(B68, Report!$B$19:$N$159, 6, FALSE)</f>
        <v>Paid</v>
      </c>
      <c r="F68" s="76" t="s">
        <v>356</v>
      </c>
      <c r="G68" s="69" t="s">
        <v>12</v>
      </c>
      <c r="H68" s="77" t="s">
        <v>357</v>
      </c>
      <c r="I68" s="69" t="s">
        <v>54</v>
      </c>
      <c r="J68" s="69" t="s">
        <v>90</v>
      </c>
      <c r="K68" s="69" t="s">
        <v>56</v>
      </c>
      <c r="L68" s="69" t="s">
        <v>73</v>
      </c>
      <c r="M68" s="69" t="s">
        <v>358</v>
      </c>
      <c r="N68" s="78">
        <v>38449</v>
      </c>
    </row>
    <row r="69" spans="1:20">
      <c r="A69" s="75">
        <v>45290.50078180556</v>
      </c>
      <c r="B69" s="69" t="s">
        <v>354</v>
      </c>
      <c r="C69" s="69" t="s">
        <v>355</v>
      </c>
      <c r="D69" s="69" t="s">
        <v>51</v>
      </c>
      <c r="E69" s="69" t="str">
        <f>VLOOKUP(B69, Report!$B$19:$N$159, 6, FALSE)</f>
        <v>Paid</v>
      </c>
      <c r="F69" s="76" t="s">
        <v>359</v>
      </c>
      <c r="G69" s="69" t="s">
        <v>12</v>
      </c>
      <c r="H69" s="77" t="s">
        <v>357</v>
      </c>
      <c r="I69" s="69" t="s">
        <v>54</v>
      </c>
      <c r="J69" s="69" t="s">
        <v>90</v>
      </c>
      <c r="K69" s="69" t="s">
        <v>56</v>
      </c>
      <c r="L69" s="69" t="s">
        <v>73</v>
      </c>
      <c r="M69" s="69" t="s">
        <v>358</v>
      </c>
      <c r="N69" s="78">
        <v>38449</v>
      </c>
    </row>
    <row r="70" spans="1:20">
      <c r="A70" s="75">
        <v>45290.525339074069</v>
      </c>
      <c r="B70" s="69" t="s">
        <v>360</v>
      </c>
      <c r="C70" s="69" t="s">
        <v>361</v>
      </c>
      <c r="D70" s="69" t="s">
        <v>68</v>
      </c>
      <c r="E70" s="69" t="str">
        <f>VLOOKUP(B70, Report!$B$19:$N$159, 6, FALSE)</f>
        <v>Paid</v>
      </c>
      <c r="F70" s="76" t="s">
        <v>362</v>
      </c>
      <c r="G70" s="69" t="s">
        <v>12</v>
      </c>
      <c r="H70" s="77" t="s">
        <v>363</v>
      </c>
      <c r="I70" s="69" t="s">
        <v>54</v>
      </c>
      <c r="J70" s="69" t="s">
        <v>90</v>
      </c>
      <c r="K70" s="69" t="s">
        <v>91</v>
      </c>
      <c r="L70" s="69" t="s">
        <v>57</v>
      </c>
      <c r="N70" s="78">
        <v>38432</v>
      </c>
    </row>
    <row r="71" spans="1:20">
      <c r="A71" s="84">
        <v>45292.816717974536</v>
      </c>
      <c r="B71" s="85" t="s">
        <v>364</v>
      </c>
      <c r="C71" s="85" t="s">
        <v>365</v>
      </c>
      <c r="D71" s="85" t="s">
        <v>68</v>
      </c>
      <c r="E71" s="85" t="str">
        <f>VLOOKUP(B71, Report!$B$19:$N$159, 6, FALSE)</f>
        <v>Consider</v>
      </c>
      <c r="F71" s="86" t="s">
        <v>366</v>
      </c>
      <c r="G71" s="85" t="s">
        <v>367</v>
      </c>
      <c r="H71" s="87" t="s">
        <v>368</v>
      </c>
      <c r="I71" s="85" t="s">
        <v>369</v>
      </c>
      <c r="J71" s="85" t="s">
        <v>81</v>
      </c>
      <c r="K71" s="85" t="s">
        <v>56</v>
      </c>
      <c r="L71" s="85" t="s">
        <v>73</v>
      </c>
      <c r="M71" s="85" t="s">
        <v>370</v>
      </c>
      <c r="N71" s="88">
        <v>33760</v>
      </c>
      <c r="O71" s="85"/>
      <c r="P71" s="85"/>
      <c r="Q71" s="85"/>
      <c r="R71" s="85"/>
      <c r="S71" s="85"/>
      <c r="T71" s="85"/>
    </row>
    <row r="72" spans="1:20">
      <c r="A72" s="75">
        <v>45296.512969282412</v>
      </c>
      <c r="B72" s="69" t="s">
        <v>371</v>
      </c>
      <c r="C72" s="69" t="s">
        <v>372</v>
      </c>
      <c r="D72" s="69" t="s">
        <v>68</v>
      </c>
      <c r="E72" s="69" t="str">
        <f>VLOOKUP(B72, Report!$B$19:$N$159, 6, FALSE)</f>
        <v>Paid</v>
      </c>
      <c r="F72" s="76" t="s">
        <v>373</v>
      </c>
      <c r="G72" s="69" t="s">
        <v>374</v>
      </c>
      <c r="H72" s="77" t="s">
        <v>375</v>
      </c>
      <c r="I72" s="69" t="s">
        <v>101</v>
      </c>
      <c r="J72" s="69" t="s">
        <v>71</v>
      </c>
      <c r="K72" s="69" t="s">
        <v>376</v>
      </c>
      <c r="L72" s="69" t="s">
        <v>57</v>
      </c>
      <c r="M72" s="69" t="s">
        <v>377</v>
      </c>
      <c r="N72" s="78">
        <v>38336</v>
      </c>
    </row>
    <row r="73" spans="1:20">
      <c r="A73" s="75">
        <v>45297.549707905091</v>
      </c>
      <c r="B73" s="69" t="s">
        <v>378</v>
      </c>
      <c r="C73" s="69" t="s">
        <v>379</v>
      </c>
      <c r="D73" s="69" t="s">
        <v>68</v>
      </c>
      <c r="E73" s="69" t="str">
        <f>VLOOKUP(B73, Report!$B$19:$N$159, 6, FALSE)</f>
        <v>Paid</v>
      </c>
      <c r="F73" s="76" t="s">
        <v>380</v>
      </c>
      <c r="G73" s="69" t="s">
        <v>14</v>
      </c>
      <c r="H73" s="77" t="s">
        <v>381</v>
      </c>
      <c r="I73" s="69" t="s">
        <v>54</v>
      </c>
      <c r="J73" s="69" t="s">
        <v>90</v>
      </c>
      <c r="K73" s="69" t="s">
        <v>91</v>
      </c>
      <c r="L73" s="69" t="s">
        <v>73</v>
      </c>
      <c r="N73" s="78">
        <v>37638</v>
      </c>
    </row>
    <row r="74" spans="1:20">
      <c r="A74" s="75">
        <v>45298.727284849534</v>
      </c>
      <c r="B74" s="69" t="s">
        <v>382</v>
      </c>
      <c r="C74" s="69" t="s">
        <v>383</v>
      </c>
      <c r="D74" s="69" t="s">
        <v>68</v>
      </c>
      <c r="E74" s="69" t="str">
        <f>VLOOKUP(B74, Report!$B$19:$N$159, 6, FALSE)</f>
        <v>Paid</v>
      </c>
      <c r="F74" s="76" t="s">
        <v>384</v>
      </c>
      <c r="G74" s="69" t="s">
        <v>18</v>
      </c>
      <c r="H74" s="77" t="s">
        <v>385</v>
      </c>
      <c r="I74" s="69" t="s">
        <v>54</v>
      </c>
      <c r="J74" s="69" t="s">
        <v>122</v>
      </c>
      <c r="K74" s="69" t="s">
        <v>56</v>
      </c>
      <c r="L74" s="69" t="s">
        <v>57</v>
      </c>
      <c r="N74" s="78">
        <v>36326</v>
      </c>
    </row>
    <row r="75" spans="1:20">
      <c r="A75" s="75">
        <v>45299.388508125005</v>
      </c>
      <c r="B75" s="69" t="s">
        <v>386</v>
      </c>
      <c r="C75" s="69" t="s">
        <v>387</v>
      </c>
      <c r="D75" s="69" t="s">
        <v>51</v>
      </c>
      <c r="E75" s="69" t="str">
        <f>VLOOKUP(B75, Report!$B$19:$N$159, 6, FALSE)</f>
        <v>Paid</v>
      </c>
      <c r="F75" s="76" t="s">
        <v>388</v>
      </c>
      <c r="G75" s="69" t="s">
        <v>10</v>
      </c>
      <c r="H75" s="77" t="s">
        <v>389</v>
      </c>
      <c r="I75" s="69" t="s">
        <v>54</v>
      </c>
      <c r="J75" s="69" t="s">
        <v>90</v>
      </c>
      <c r="K75" s="69" t="s">
        <v>56</v>
      </c>
      <c r="L75" s="69" t="s">
        <v>57</v>
      </c>
      <c r="M75" s="69" t="s">
        <v>390</v>
      </c>
      <c r="N75" s="78">
        <v>37923</v>
      </c>
    </row>
    <row r="76" spans="1:20">
      <c r="A76" s="75">
        <v>45299.399306446758</v>
      </c>
      <c r="B76" s="69" t="s">
        <v>391</v>
      </c>
      <c r="C76" s="69" t="s">
        <v>392</v>
      </c>
      <c r="D76" s="69" t="s">
        <v>51</v>
      </c>
      <c r="E76" s="69" t="str">
        <f>VLOOKUP(B76, Report!$B$19:$N$159, 6, FALSE)</f>
        <v>Paid</v>
      </c>
      <c r="F76" s="76" t="s">
        <v>393</v>
      </c>
      <c r="G76" s="69" t="s">
        <v>20</v>
      </c>
      <c r="H76" s="77" t="s">
        <v>394</v>
      </c>
      <c r="I76" s="69" t="s">
        <v>54</v>
      </c>
      <c r="J76" s="69" t="s">
        <v>81</v>
      </c>
      <c r="K76" s="69" t="s">
        <v>56</v>
      </c>
      <c r="L76" s="69" t="s">
        <v>73</v>
      </c>
      <c r="M76" s="69" t="s">
        <v>395</v>
      </c>
      <c r="N76" s="78">
        <v>37026</v>
      </c>
    </row>
    <row r="77" spans="1:20">
      <c r="A77" s="75">
        <v>45299.604762777773</v>
      </c>
      <c r="B77" s="69" t="s">
        <v>396</v>
      </c>
      <c r="C77" s="69" t="s">
        <v>397</v>
      </c>
      <c r="D77" s="69" t="s">
        <v>51</v>
      </c>
      <c r="E77" s="69" t="str">
        <f>VLOOKUP(B77, Report!$B$19:$N$159, 6, FALSE)</f>
        <v>Paid</v>
      </c>
      <c r="F77" s="76" t="s">
        <v>398</v>
      </c>
      <c r="G77" s="69" t="s">
        <v>20</v>
      </c>
      <c r="H77" s="77" t="s">
        <v>399</v>
      </c>
      <c r="I77" s="69" t="s">
        <v>54</v>
      </c>
      <c r="J77" s="69" t="s">
        <v>55</v>
      </c>
      <c r="K77" s="69" t="s">
        <v>56</v>
      </c>
      <c r="L77" s="69" t="s">
        <v>57</v>
      </c>
      <c r="N77" s="78">
        <v>37403</v>
      </c>
    </row>
    <row r="78" spans="1:20">
      <c r="A78" s="75">
        <v>45299.824498125003</v>
      </c>
      <c r="B78" s="69" t="s">
        <v>400</v>
      </c>
      <c r="C78" s="69" t="s">
        <v>401</v>
      </c>
      <c r="D78" s="69" t="s">
        <v>51</v>
      </c>
      <c r="E78" s="69" t="str">
        <f>VLOOKUP(B78, Report!$B$19:$N$159, 6, FALSE)</f>
        <v>Paid</v>
      </c>
      <c r="F78" s="76" t="s">
        <v>402</v>
      </c>
      <c r="G78" s="69" t="s">
        <v>12</v>
      </c>
      <c r="H78" s="69" t="s">
        <v>403</v>
      </c>
      <c r="I78" s="69" t="s">
        <v>54</v>
      </c>
      <c r="J78" s="69" t="s">
        <v>55</v>
      </c>
      <c r="K78" s="69" t="s">
        <v>56</v>
      </c>
      <c r="L78" s="69" t="s">
        <v>73</v>
      </c>
      <c r="M78" s="69" t="s">
        <v>404</v>
      </c>
      <c r="N78" s="78">
        <v>37923</v>
      </c>
    </row>
    <row r="79" spans="1:20">
      <c r="A79" s="75">
        <v>45299.843900659718</v>
      </c>
      <c r="B79" s="69" t="s">
        <v>405</v>
      </c>
      <c r="C79" s="69" t="s">
        <v>406</v>
      </c>
      <c r="D79" s="69" t="s">
        <v>68</v>
      </c>
      <c r="E79" s="69" t="str">
        <f>VLOOKUP(B79, Report!$B$19:$N$159, 6, FALSE)</f>
        <v>Paid</v>
      </c>
      <c r="F79" s="76" t="s">
        <v>407</v>
      </c>
      <c r="G79" s="69" t="s">
        <v>14</v>
      </c>
      <c r="H79" s="77" t="s">
        <v>408</v>
      </c>
      <c r="I79" s="69" t="s">
        <v>409</v>
      </c>
      <c r="J79" s="69" t="s">
        <v>90</v>
      </c>
      <c r="K79" s="69" t="s">
        <v>64</v>
      </c>
      <c r="L79" s="69" t="s">
        <v>73</v>
      </c>
      <c r="M79" s="69" t="s">
        <v>302</v>
      </c>
      <c r="N79" s="78">
        <v>37716</v>
      </c>
    </row>
    <row r="80" spans="1:20">
      <c r="A80" s="75">
        <v>45300.443754340275</v>
      </c>
      <c r="B80" s="69" t="s">
        <v>410</v>
      </c>
      <c r="C80" s="69" t="s">
        <v>411</v>
      </c>
      <c r="D80" s="69" t="s">
        <v>68</v>
      </c>
      <c r="E80" s="69" t="str">
        <f>VLOOKUP(B80, Report!$B$19:$N$159, 6, FALSE)</f>
        <v>Paid</v>
      </c>
      <c r="F80" s="76" t="s">
        <v>412</v>
      </c>
      <c r="G80" s="69" t="s">
        <v>16</v>
      </c>
      <c r="H80" s="77" t="s">
        <v>413</v>
      </c>
      <c r="I80" s="69" t="s">
        <v>101</v>
      </c>
      <c r="J80" s="69" t="s">
        <v>90</v>
      </c>
      <c r="K80" s="69" t="s">
        <v>56</v>
      </c>
      <c r="L80" s="69" t="s">
        <v>73</v>
      </c>
      <c r="M80" s="69" t="s">
        <v>414</v>
      </c>
      <c r="N80" s="78">
        <v>37716</v>
      </c>
    </row>
    <row r="81" spans="1:20">
      <c r="A81" s="75">
        <v>45300.586199212965</v>
      </c>
      <c r="B81" s="69" t="s">
        <v>415</v>
      </c>
      <c r="C81" s="69" t="s">
        <v>416</v>
      </c>
      <c r="D81" s="69" t="s">
        <v>68</v>
      </c>
      <c r="E81" s="69" t="str">
        <f>VLOOKUP(B81, Report!$B$19:$N$159, 6, FALSE)</f>
        <v>Paid</v>
      </c>
      <c r="F81" s="76" t="s">
        <v>417</v>
      </c>
      <c r="G81" s="69" t="s">
        <v>20</v>
      </c>
      <c r="H81" s="77" t="s">
        <v>418</v>
      </c>
      <c r="I81" s="69" t="s">
        <v>54</v>
      </c>
      <c r="J81" s="69" t="s">
        <v>81</v>
      </c>
      <c r="K81" s="69" t="s">
        <v>56</v>
      </c>
      <c r="L81" s="69" t="s">
        <v>57</v>
      </c>
      <c r="N81" s="78">
        <v>37386</v>
      </c>
    </row>
    <row r="82" spans="1:20">
      <c r="A82" s="75">
        <v>45301.302734583332</v>
      </c>
      <c r="B82" s="69" t="s">
        <v>419</v>
      </c>
      <c r="C82" s="69" t="s">
        <v>420</v>
      </c>
      <c r="D82" s="69" t="s">
        <v>51</v>
      </c>
      <c r="E82" s="69" t="str">
        <f>VLOOKUP(B82, Report!$B$19:$N$159, 6, FALSE)</f>
        <v>Paid</v>
      </c>
      <c r="F82" s="76" t="s">
        <v>421</v>
      </c>
      <c r="G82" s="69" t="s">
        <v>14</v>
      </c>
      <c r="H82" s="77" t="s">
        <v>422</v>
      </c>
      <c r="I82" s="69" t="s">
        <v>423</v>
      </c>
      <c r="J82" s="69" t="s">
        <v>71</v>
      </c>
      <c r="K82" s="69" t="s">
        <v>72</v>
      </c>
      <c r="L82" s="69" t="s">
        <v>57</v>
      </c>
      <c r="N82" s="78">
        <v>38333</v>
      </c>
    </row>
    <row r="83" spans="1:20">
      <c r="A83" s="75">
        <v>45301.885731655093</v>
      </c>
      <c r="B83" s="69" t="s">
        <v>424</v>
      </c>
      <c r="C83" s="69" t="s">
        <v>425</v>
      </c>
      <c r="D83" s="69" t="s">
        <v>51</v>
      </c>
      <c r="E83" s="69" t="str">
        <f>VLOOKUP(B83, Report!$B$19:$N$159, 6, FALSE)</f>
        <v>Paid</v>
      </c>
      <c r="F83" s="76" t="s">
        <v>426</v>
      </c>
      <c r="G83" s="69" t="s">
        <v>16</v>
      </c>
      <c r="H83" s="77" t="s">
        <v>427</v>
      </c>
      <c r="I83" s="69" t="s">
        <v>54</v>
      </c>
      <c r="J83" s="69" t="s">
        <v>55</v>
      </c>
      <c r="K83" s="69" t="s">
        <v>64</v>
      </c>
      <c r="L83" s="69" t="s">
        <v>57</v>
      </c>
      <c r="N83" s="78">
        <v>38385</v>
      </c>
    </row>
    <row r="84" spans="1:20">
      <c r="A84" s="75">
        <v>45302.428951261572</v>
      </c>
      <c r="B84" s="69" t="s">
        <v>428</v>
      </c>
      <c r="C84" s="69" t="s">
        <v>429</v>
      </c>
      <c r="D84" s="69" t="s">
        <v>51</v>
      </c>
      <c r="E84" s="69" t="str">
        <f>VLOOKUP(B84, Report!$B$19:$N$159, 6, FALSE)</f>
        <v>Paid</v>
      </c>
      <c r="F84" s="76" t="s">
        <v>430</v>
      </c>
      <c r="G84" s="69" t="s">
        <v>20</v>
      </c>
      <c r="H84" s="77" t="s">
        <v>431</v>
      </c>
      <c r="I84" s="69" t="s">
        <v>54</v>
      </c>
      <c r="J84" s="69" t="s">
        <v>81</v>
      </c>
      <c r="K84" s="69" t="s">
        <v>56</v>
      </c>
      <c r="L84" s="69" t="s">
        <v>73</v>
      </c>
      <c r="N84" s="78">
        <v>37685</v>
      </c>
    </row>
    <row r="85" spans="1:20">
      <c r="A85" s="75">
        <v>45302.467206064815</v>
      </c>
      <c r="B85" s="69" t="s">
        <v>432</v>
      </c>
      <c r="C85" s="69" t="s">
        <v>433</v>
      </c>
      <c r="D85" s="69" t="s">
        <v>51</v>
      </c>
      <c r="E85" s="69" t="str">
        <f>VLOOKUP(B85, Report!$B$19:$N$159, 6, FALSE)</f>
        <v>Paid</v>
      </c>
      <c r="F85" s="76" t="s">
        <v>434</v>
      </c>
      <c r="G85" s="69" t="s">
        <v>14</v>
      </c>
      <c r="H85" s="77" t="s">
        <v>435</v>
      </c>
      <c r="I85" s="69" t="s">
        <v>423</v>
      </c>
      <c r="J85" s="69" t="s">
        <v>71</v>
      </c>
      <c r="K85" s="69" t="s">
        <v>72</v>
      </c>
      <c r="L85" s="69" t="s">
        <v>57</v>
      </c>
      <c r="N85" s="78">
        <v>38317</v>
      </c>
    </row>
    <row r="86" spans="1:20">
      <c r="A86" s="75">
        <v>45302.631472245368</v>
      </c>
      <c r="B86" s="69" t="s">
        <v>436</v>
      </c>
      <c r="C86" s="69" t="s">
        <v>437</v>
      </c>
      <c r="D86" s="69" t="s">
        <v>68</v>
      </c>
      <c r="E86" s="69" t="str">
        <f>VLOOKUP(B86, Report!$B$19:$N$159, 6, FALSE)</f>
        <v>Paid</v>
      </c>
      <c r="F86" s="76" t="s">
        <v>438</v>
      </c>
      <c r="G86" s="69" t="s">
        <v>20</v>
      </c>
      <c r="H86" s="77" t="s">
        <v>439</v>
      </c>
      <c r="I86" s="69" t="s">
        <v>54</v>
      </c>
      <c r="J86" s="69" t="s">
        <v>81</v>
      </c>
      <c r="K86" s="69" t="s">
        <v>56</v>
      </c>
      <c r="L86" s="69" t="s">
        <v>57</v>
      </c>
      <c r="N86" s="78">
        <v>36687</v>
      </c>
    </row>
    <row r="87" spans="1:20">
      <c r="A87" s="79">
        <v>45302.644598020837</v>
      </c>
      <c r="B87" s="80" t="s">
        <v>440</v>
      </c>
      <c r="C87" s="80" t="s">
        <v>441</v>
      </c>
      <c r="D87" s="80" t="s">
        <v>68</v>
      </c>
      <c r="E87" s="80" t="str">
        <f>VLOOKUP(B87, Report!$B$19:$N$159, 6, FALSE)</f>
        <v>No Answer, informed tele</v>
      </c>
      <c r="F87" s="81" t="s">
        <v>442</v>
      </c>
      <c r="G87" s="80" t="s">
        <v>14</v>
      </c>
      <c r="H87" s="82" t="s">
        <v>443</v>
      </c>
      <c r="I87" s="80" t="s">
        <v>444</v>
      </c>
      <c r="J87" s="80" t="s">
        <v>71</v>
      </c>
      <c r="K87" s="80" t="s">
        <v>64</v>
      </c>
      <c r="L87" s="80" t="s">
        <v>57</v>
      </c>
      <c r="M87" s="80"/>
      <c r="N87" s="83">
        <v>38478</v>
      </c>
      <c r="O87" s="80"/>
      <c r="P87" s="80"/>
      <c r="Q87" s="80"/>
      <c r="R87" s="80"/>
      <c r="S87" s="80"/>
      <c r="T87" s="80"/>
    </row>
    <row r="88" spans="1:20">
      <c r="A88" s="75">
        <v>45302.763689236112</v>
      </c>
      <c r="B88" s="69" t="s">
        <v>445</v>
      </c>
      <c r="C88" s="69" t="s">
        <v>446</v>
      </c>
      <c r="D88" s="69" t="s">
        <v>68</v>
      </c>
      <c r="E88" s="69" t="str">
        <f>VLOOKUP(B88, Report!$B$19:$N$159, 6, FALSE)</f>
        <v>Paid</v>
      </c>
      <c r="F88" s="76" t="s">
        <v>447</v>
      </c>
      <c r="G88" s="69" t="s">
        <v>18</v>
      </c>
      <c r="H88" s="69" t="s">
        <v>448</v>
      </c>
      <c r="I88" s="69" t="s">
        <v>423</v>
      </c>
      <c r="J88" s="69" t="s">
        <v>90</v>
      </c>
      <c r="K88" s="69" t="s">
        <v>56</v>
      </c>
      <c r="L88" s="69" t="s">
        <v>73</v>
      </c>
      <c r="M88" s="69" t="s">
        <v>449</v>
      </c>
      <c r="N88" s="78">
        <v>38330</v>
      </c>
    </row>
    <row r="89" spans="1:20">
      <c r="A89" s="75">
        <v>45302.788287106479</v>
      </c>
      <c r="B89" s="69" t="s">
        <v>450</v>
      </c>
      <c r="C89" s="69" t="s">
        <v>451</v>
      </c>
      <c r="D89" s="69" t="s">
        <v>68</v>
      </c>
      <c r="E89" s="69" t="str">
        <f>VLOOKUP(B89, Report!$B$19:$N$159, 6, FALSE)</f>
        <v>Paid</v>
      </c>
      <c r="F89" s="76" t="s">
        <v>452</v>
      </c>
      <c r="G89" s="69" t="s">
        <v>18</v>
      </c>
      <c r="H89" s="77" t="s">
        <v>453</v>
      </c>
      <c r="I89" s="69" t="s">
        <v>101</v>
      </c>
      <c r="J89" s="69" t="s">
        <v>90</v>
      </c>
      <c r="K89" s="69" t="s">
        <v>56</v>
      </c>
      <c r="L89" s="69" t="s">
        <v>57</v>
      </c>
      <c r="N89" s="78">
        <v>36661</v>
      </c>
    </row>
    <row r="90" spans="1:20">
      <c r="A90" s="75">
        <v>45302.87044017361</v>
      </c>
      <c r="B90" s="69" t="s">
        <v>454</v>
      </c>
      <c r="C90" s="69" t="s">
        <v>455</v>
      </c>
      <c r="D90" s="69" t="s">
        <v>68</v>
      </c>
      <c r="E90" s="69" t="str">
        <f>VLOOKUP(B90, Report!$B$19:$N$159, 6, FALSE)</f>
        <v>Paid</v>
      </c>
      <c r="F90" s="76" t="s">
        <v>456</v>
      </c>
      <c r="G90" s="69" t="s">
        <v>18</v>
      </c>
      <c r="H90" s="77" t="s">
        <v>457</v>
      </c>
      <c r="I90" s="69" t="s">
        <v>54</v>
      </c>
      <c r="J90" s="69" t="s">
        <v>55</v>
      </c>
      <c r="K90" s="69" t="s">
        <v>56</v>
      </c>
      <c r="L90" s="69" t="s">
        <v>73</v>
      </c>
      <c r="N90" s="78">
        <v>38110</v>
      </c>
    </row>
    <row r="91" spans="1:20">
      <c r="A91" s="75">
        <v>45302.892587523151</v>
      </c>
      <c r="B91" s="69" t="s">
        <v>458</v>
      </c>
      <c r="C91" s="69" t="s">
        <v>459</v>
      </c>
      <c r="D91" s="69" t="s">
        <v>51</v>
      </c>
      <c r="E91" s="69" t="str">
        <f>VLOOKUP(B91, Report!$B$19:$N$159, 6, FALSE)</f>
        <v>Paid</v>
      </c>
      <c r="F91" s="76" t="s">
        <v>460</v>
      </c>
      <c r="G91" s="69" t="s">
        <v>14</v>
      </c>
      <c r="H91" s="77" t="s">
        <v>461</v>
      </c>
      <c r="I91" s="69" t="s">
        <v>54</v>
      </c>
      <c r="J91" s="69" t="s">
        <v>55</v>
      </c>
      <c r="K91" s="69" t="s">
        <v>56</v>
      </c>
      <c r="L91" s="69" t="s">
        <v>73</v>
      </c>
      <c r="N91" s="78">
        <v>38455</v>
      </c>
    </row>
    <row r="92" spans="1:20">
      <c r="A92" s="75">
        <v>45303.340228402776</v>
      </c>
      <c r="B92" s="69" t="s">
        <v>462</v>
      </c>
      <c r="C92" s="69" t="s">
        <v>463</v>
      </c>
      <c r="D92" s="69" t="s">
        <v>68</v>
      </c>
      <c r="E92" s="69" t="str">
        <f>VLOOKUP(B92, Report!$B$19:$N$159, 6, FALSE)</f>
        <v>Paid</v>
      </c>
      <c r="F92" s="76" t="s">
        <v>464</v>
      </c>
      <c r="G92" s="69" t="s">
        <v>20</v>
      </c>
      <c r="H92" s="77" t="s">
        <v>465</v>
      </c>
      <c r="I92" s="69" t="s">
        <v>54</v>
      </c>
      <c r="J92" s="69" t="s">
        <v>81</v>
      </c>
      <c r="K92" s="69" t="s">
        <v>56</v>
      </c>
      <c r="L92" s="69" t="s">
        <v>57</v>
      </c>
      <c r="N92" s="78">
        <v>38014</v>
      </c>
    </row>
    <row r="93" spans="1:20">
      <c r="A93" s="75">
        <v>45303.39374579861</v>
      </c>
      <c r="B93" s="69" t="s">
        <v>466</v>
      </c>
      <c r="C93" s="69" t="s">
        <v>467</v>
      </c>
      <c r="D93" s="69" t="s">
        <v>51</v>
      </c>
      <c r="E93" s="69" t="str">
        <f>VLOOKUP(B93, Report!$B$19:$N$159, 6, FALSE)</f>
        <v>Paid</v>
      </c>
      <c r="F93" s="76" t="s">
        <v>468</v>
      </c>
      <c r="G93" s="69" t="s">
        <v>18</v>
      </c>
      <c r="H93" s="77" t="s">
        <v>469</v>
      </c>
      <c r="I93" s="69" t="s">
        <v>176</v>
      </c>
      <c r="J93" s="69" t="s">
        <v>55</v>
      </c>
      <c r="K93" s="69" t="s">
        <v>64</v>
      </c>
      <c r="L93" s="69" t="s">
        <v>57</v>
      </c>
      <c r="N93" s="78">
        <v>37824</v>
      </c>
    </row>
    <row r="94" spans="1:20">
      <c r="A94" s="75">
        <v>45303.466490312501</v>
      </c>
      <c r="B94" s="69" t="s">
        <v>470</v>
      </c>
      <c r="C94" s="69" t="s">
        <v>471</v>
      </c>
      <c r="D94" s="69" t="s">
        <v>51</v>
      </c>
      <c r="E94" s="69" t="str">
        <f>VLOOKUP(B94, Report!$B$19:$N$159, 6, FALSE)</f>
        <v>Paid</v>
      </c>
      <c r="F94" s="76" t="s">
        <v>472</v>
      </c>
      <c r="G94" s="69" t="s">
        <v>16</v>
      </c>
      <c r="H94" s="77" t="s">
        <v>473</v>
      </c>
      <c r="I94" s="69" t="s">
        <v>54</v>
      </c>
      <c r="J94" s="69" t="s">
        <v>55</v>
      </c>
      <c r="K94" s="69" t="s">
        <v>56</v>
      </c>
      <c r="L94" s="69" t="s">
        <v>57</v>
      </c>
      <c r="M94" s="69" t="s">
        <v>474</v>
      </c>
      <c r="N94" s="78">
        <v>37701</v>
      </c>
    </row>
    <row r="95" spans="1:20">
      <c r="A95" s="75">
        <v>45303.502776666668</v>
      </c>
      <c r="B95" s="69" t="s">
        <v>475</v>
      </c>
      <c r="C95" s="69" t="s">
        <v>476</v>
      </c>
      <c r="D95" s="69" t="s">
        <v>68</v>
      </c>
      <c r="E95" s="69" t="str">
        <f>VLOOKUP(B95, Report!$B$19:$N$159, 6, FALSE)</f>
        <v>Paid</v>
      </c>
      <c r="F95" s="76" t="s">
        <v>477</v>
      </c>
      <c r="G95" s="69" t="s">
        <v>14</v>
      </c>
      <c r="H95" s="77" t="s">
        <v>478</v>
      </c>
      <c r="I95" s="69" t="s">
        <v>54</v>
      </c>
      <c r="J95" s="69" t="s">
        <v>90</v>
      </c>
      <c r="K95" s="69" t="s">
        <v>91</v>
      </c>
      <c r="L95" s="69" t="s">
        <v>73</v>
      </c>
      <c r="M95" s="69" t="s">
        <v>479</v>
      </c>
      <c r="N95" s="78">
        <v>38159</v>
      </c>
    </row>
    <row r="96" spans="1:20">
      <c r="A96" s="75">
        <v>45304.71483305555</v>
      </c>
      <c r="B96" s="69" t="s">
        <v>480</v>
      </c>
      <c r="C96" s="69" t="s">
        <v>481</v>
      </c>
      <c r="D96" s="69" t="s">
        <v>51</v>
      </c>
      <c r="E96" s="69" t="str">
        <f>VLOOKUP(B96, Report!$B$19:$N$159, 6, FALSE)</f>
        <v>Paid</v>
      </c>
      <c r="F96" s="76" t="s">
        <v>482</v>
      </c>
      <c r="G96" s="69" t="s">
        <v>18</v>
      </c>
      <c r="H96" s="69" t="s">
        <v>483</v>
      </c>
      <c r="I96" s="69" t="s">
        <v>444</v>
      </c>
      <c r="J96" s="69" t="s">
        <v>90</v>
      </c>
      <c r="K96" s="69" t="s">
        <v>56</v>
      </c>
      <c r="L96" s="69" t="s">
        <v>73</v>
      </c>
      <c r="N96" s="78">
        <v>37261</v>
      </c>
    </row>
    <row r="97" spans="1:20">
      <c r="A97" s="75">
        <v>45304.945196516201</v>
      </c>
      <c r="B97" s="69" t="s">
        <v>484</v>
      </c>
      <c r="C97" s="69" t="s">
        <v>485</v>
      </c>
      <c r="D97" s="69" t="s">
        <v>51</v>
      </c>
      <c r="E97" s="69" t="str">
        <f>VLOOKUP(B97, Report!$B$19:$N$159, 6, FALSE)</f>
        <v>Paid</v>
      </c>
      <c r="F97" s="76" t="s">
        <v>486</v>
      </c>
      <c r="G97" s="69" t="s">
        <v>20</v>
      </c>
      <c r="H97" s="77" t="s">
        <v>487</v>
      </c>
      <c r="I97" s="69" t="s">
        <v>101</v>
      </c>
      <c r="J97" s="69" t="s">
        <v>55</v>
      </c>
      <c r="K97" s="69" t="s">
        <v>72</v>
      </c>
      <c r="L97" s="69" t="s">
        <v>73</v>
      </c>
      <c r="M97" s="69" t="s">
        <v>488</v>
      </c>
      <c r="N97" s="78">
        <v>37359</v>
      </c>
    </row>
    <row r="98" spans="1:20">
      <c r="A98" s="75">
        <v>45305.674623043982</v>
      </c>
      <c r="B98" s="69" t="s">
        <v>489</v>
      </c>
      <c r="C98" s="69" t="s">
        <v>476</v>
      </c>
      <c r="D98" s="69" t="s">
        <v>68</v>
      </c>
      <c r="E98" s="69" t="s">
        <v>27</v>
      </c>
      <c r="F98" s="76" t="s">
        <v>490</v>
      </c>
      <c r="G98" s="69" t="s">
        <v>14</v>
      </c>
      <c r="H98" s="77" t="s">
        <v>478</v>
      </c>
      <c r="I98" s="69" t="s">
        <v>54</v>
      </c>
      <c r="J98" s="69" t="s">
        <v>90</v>
      </c>
      <c r="K98" s="69" t="s">
        <v>91</v>
      </c>
      <c r="L98" s="69" t="s">
        <v>73</v>
      </c>
      <c r="M98" s="69" t="s">
        <v>491</v>
      </c>
      <c r="N98" s="78">
        <v>38159</v>
      </c>
    </row>
    <row r="99" spans="1:20">
      <c r="A99" s="79">
        <v>45306.027246875004</v>
      </c>
      <c r="B99" s="80" t="s">
        <v>492</v>
      </c>
      <c r="C99" s="80" t="s">
        <v>493</v>
      </c>
      <c r="D99" s="80" t="s">
        <v>68</v>
      </c>
      <c r="E99" s="80" t="str">
        <f>VLOOKUP(B99, Report!$B$19:$N$159, 6, FALSE)</f>
        <v>No Answer, informed tele</v>
      </c>
      <c r="F99" s="81" t="s">
        <v>494</v>
      </c>
      <c r="G99" s="80" t="s">
        <v>374</v>
      </c>
      <c r="H99" s="82" t="s">
        <v>495</v>
      </c>
      <c r="I99" s="80" t="s">
        <v>496</v>
      </c>
      <c r="J99" s="80" t="s">
        <v>90</v>
      </c>
      <c r="K99" s="80" t="s">
        <v>91</v>
      </c>
      <c r="L99" s="80" t="s">
        <v>57</v>
      </c>
      <c r="M99" s="80"/>
      <c r="N99" s="83">
        <v>37546</v>
      </c>
      <c r="O99" s="80"/>
      <c r="P99" s="80"/>
      <c r="Q99" s="80"/>
      <c r="R99" s="80"/>
      <c r="S99" s="80"/>
      <c r="T99" s="80"/>
    </row>
    <row r="100" spans="1:20">
      <c r="A100" s="75">
        <v>45306.409121550925</v>
      </c>
      <c r="B100" s="69" t="s">
        <v>497</v>
      </c>
      <c r="C100" s="69" t="s">
        <v>498</v>
      </c>
      <c r="D100" s="69" t="s">
        <v>68</v>
      </c>
      <c r="E100" s="69" t="s">
        <v>27</v>
      </c>
      <c r="F100" s="76" t="s">
        <v>499</v>
      </c>
      <c r="G100" s="69" t="s">
        <v>18</v>
      </c>
      <c r="H100" s="77" t="s">
        <v>306</v>
      </c>
      <c r="I100" s="69" t="s">
        <v>54</v>
      </c>
      <c r="J100" s="69" t="s">
        <v>55</v>
      </c>
      <c r="K100" s="69" t="s">
        <v>56</v>
      </c>
      <c r="L100" s="69" t="s">
        <v>57</v>
      </c>
      <c r="N100" s="78">
        <v>37827</v>
      </c>
    </row>
    <row r="101" spans="1:20">
      <c r="A101" s="75">
        <v>45306.67487422454</v>
      </c>
      <c r="B101" s="69" t="s">
        <v>500</v>
      </c>
      <c r="C101" s="69" t="s">
        <v>501</v>
      </c>
      <c r="D101" s="69" t="s">
        <v>68</v>
      </c>
      <c r="E101" s="69" t="str">
        <f>VLOOKUP(B101, Report!$B$19:$N$159, 6, FALSE)</f>
        <v>Paid</v>
      </c>
      <c r="F101" s="76" t="s">
        <v>502</v>
      </c>
      <c r="G101" s="69" t="s">
        <v>18</v>
      </c>
      <c r="H101" s="77" t="s">
        <v>503</v>
      </c>
      <c r="I101" s="69" t="s">
        <v>54</v>
      </c>
      <c r="J101" s="69" t="s">
        <v>55</v>
      </c>
      <c r="K101" s="69" t="s">
        <v>504</v>
      </c>
      <c r="L101" s="69" t="s">
        <v>73</v>
      </c>
      <c r="N101" s="78">
        <v>38053</v>
      </c>
    </row>
    <row r="102" spans="1:20">
      <c r="A102" s="75">
        <v>45306.677605567129</v>
      </c>
      <c r="B102" s="69" t="s">
        <v>500</v>
      </c>
      <c r="C102" s="69" t="s">
        <v>500</v>
      </c>
      <c r="D102" s="69" t="s">
        <v>68</v>
      </c>
      <c r="E102" s="69" t="str">
        <f>VLOOKUP(B102, Report!$B$19:$N$159, 6, FALSE)</f>
        <v>Paid</v>
      </c>
      <c r="F102" s="76" t="s">
        <v>505</v>
      </c>
      <c r="G102" s="69" t="s">
        <v>18</v>
      </c>
      <c r="H102" s="77" t="s">
        <v>503</v>
      </c>
      <c r="I102" s="69" t="s">
        <v>54</v>
      </c>
      <c r="J102" s="69" t="s">
        <v>55</v>
      </c>
      <c r="K102" s="69" t="s">
        <v>504</v>
      </c>
      <c r="L102" s="69" t="s">
        <v>73</v>
      </c>
      <c r="N102" s="78">
        <v>38053</v>
      </c>
    </row>
    <row r="103" spans="1:20">
      <c r="A103" s="79">
        <v>45306.757957499998</v>
      </c>
      <c r="B103" s="80" t="s">
        <v>506</v>
      </c>
      <c r="C103" s="80" t="s">
        <v>507</v>
      </c>
      <c r="D103" s="80" t="s">
        <v>68</v>
      </c>
      <c r="E103" s="80" t="str">
        <f>VLOOKUP(B103, Report!$B$19:$N$159, 6, FALSE)</f>
        <v>No Answer, informed tele</v>
      </c>
      <c r="F103" s="81" t="s">
        <v>508</v>
      </c>
      <c r="G103" s="80" t="s">
        <v>16</v>
      </c>
      <c r="H103" s="82" t="s">
        <v>509</v>
      </c>
      <c r="I103" s="80" t="s">
        <v>510</v>
      </c>
      <c r="J103" s="80" t="s">
        <v>90</v>
      </c>
      <c r="K103" s="80" t="s">
        <v>64</v>
      </c>
      <c r="L103" s="80" t="s">
        <v>57</v>
      </c>
      <c r="M103" s="80"/>
      <c r="N103" s="83">
        <v>38371</v>
      </c>
      <c r="O103" s="80"/>
      <c r="P103" s="80"/>
      <c r="Q103" s="80"/>
      <c r="R103" s="80"/>
      <c r="S103" s="80"/>
      <c r="T103" s="80"/>
    </row>
    <row r="104" spans="1:20">
      <c r="A104" s="75">
        <v>45306.9468809838</v>
      </c>
      <c r="B104" s="69" t="s">
        <v>511</v>
      </c>
      <c r="C104" s="69" t="s">
        <v>512</v>
      </c>
      <c r="D104" s="69" t="s">
        <v>51</v>
      </c>
      <c r="E104" s="69" t="str">
        <f>VLOOKUP(B104, Report!$B$19:$N$159, 6, FALSE)</f>
        <v>Will Pay</v>
      </c>
      <c r="F104" s="76" t="s">
        <v>513</v>
      </c>
      <c r="G104" s="69" t="s">
        <v>12</v>
      </c>
      <c r="H104" s="69" t="s">
        <v>514</v>
      </c>
      <c r="I104" s="69" t="s">
        <v>54</v>
      </c>
      <c r="J104" s="69" t="s">
        <v>90</v>
      </c>
      <c r="K104" s="69" t="s">
        <v>56</v>
      </c>
      <c r="L104" s="69" t="s">
        <v>73</v>
      </c>
      <c r="N104" s="78">
        <v>38287</v>
      </c>
    </row>
    <row r="105" spans="1:20">
      <c r="A105" s="70">
        <v>45307.912515358796</v>
      </c>
      <c r="B105" s="71" t="s">
        <v>515</v>
      </c>
      <c r="C105" s="71" t="s">
        <v>516</v>
      </c>
      <c r="D105" s="71" t="s">
        <v>68</v>
      </c>
      <c r="E105" s="71" t="str">
        <f>VLOOKUP(B105, Report!$B$19:$N$159, 6, FALSE)</f>
        <v>Cancel</v>
      </c>
      <c r="F105" s="72" t="s">
        <v>517</v>
      </c>
      <c r="G105" s="71" t="s">
        <v>20</v>
      </c>
      <c r="H105" s="73" t="s">
        <v>518</v>
      </c>
      <c r="I105" s="71" t="s">
        <v>54</v>
      </c>
      <c r="J105" s="71" t="s">
        <v>81</v>
      </c>
      <c r="K105" s="71" t="s">
        <v>519</v>
      </c>
      <c r="L105" s="71" t="s">
        <v>57</v>
      </c>
      <c r="M105" s="71" t="s">
        <v>520</v>
      </c>
      <c r="N105" s="74">
        <v>37509</v>
      </c>
      <c r="O105" s="71"/>
      <c r="P105" s="71"/>
      <c r="Q105" s="71"/>
      <c r="R105" s="71"/>
      <c r="S105" s="71"/>
      <c r="T105" s="71"/>
    </row>
    <row r="106" spans="1:20">
      <c r="A106" s="75">
        <v>45308.179584502315</v>
      </c>
      <c r="B106" s="69" t="s">
        <v>349</v>
      </c>
      <c r="C106" s="69" t="s">
        <v>521</v>
      </c>
      <c r="D106" s="69" t="s">
        <v>68</v>
      </c>
      <c r="E106" s="69" t="str">
        <f>VLOOKUP(B106, Report!$B$19:$N$159, 6, FALSE)</f>
        <v>Paid</v>
      </c>
      <c r="F106" s="76" t="s">
        <v>522</v>
      </c>
      <c r="G106" s="69" t="s">
        <v>16</v>
      </c>
      <c r="H106" s="77" t="s">
        <v>352</v>
      </c>
      <c r="I106" s="69" t="s">
        <v>54</v>
      </c>
      <c r="J106" s="69" t="s">
        <v>55</v>
      </c>
      <c r="K106" s="69" t="s">
        <v>64</v>
      </c>
      <c r="L106" s="69" t="s">
        <v>73</v>
      </c>
      <c r="M106" s="69" t="s">
        <v>523</v>
      </c>
      <c r="N106" s="78">
        <v>37836</v>
      </c>
    </row>
    <row r="107" spans="1:20">
      <c r="A107" s="75">
        <v>45308.407451041669</v>
      </c>
      <c r="B107" s="69" t="s">
        <v>524</v>
      </c>
      <c r="C107" s="69" t="s">
        <v>525</v>
      </c>
      <c r="D107" s="69" t="s">
        <v>68</v>
      </c>
      <c r="E107" s="69" t="str">
        <f>VLOOKUP(B107, Report!$B$19:$N$159, 6, FALSE)</f>
        <v>Paid</v>
      </c>
      <c r="F107" s="76" t="s">
        <v>526</v>
      </c>
      <c r="G107" s="69" t="s">
        <v>18</v>
      </c>
      <c r="H107" s="77" t="s">
        <v>527</v>
      </c>
      <c r="I107" s="69" t="s">
        <v>80</v>
      </c>
      <c r="J107" s="69" t="s">
        <v>55</v>
      </c>
      <c r="K107" s="69" t="s">
        <v>64</v>
      </c>
      <c r="L107" s="69" t="s">
        <v>73</v>
      </c>
      <c r="M107" s="69" t="s">
        <v>528</v>
      </c>
      <c r="N107" s="78">
        <v>36833</v>
      </c>
    </row>
    <row r="108" spans="1:20">
      <c r="A108" s="70">
        <v>45308.746670868059</v>
      </c>
      <c r="B108" s="71" t="s">
        <v>529</v>
      </c>
      <c r="C108" s="71" t="s">
        <v>530</v>
      </c>
      <c r="D108" s="71" t="s">
        <v>68</v>
      </c>
      <c r="E108" s="71" t="str">
        <f>VLOOKUP(B108, Report!$B$19:$N$159, 6, FALSE)</f>
        <v>Cancel</v>
      </c>
      <c r="F108" s="72" t="s">
        <v>531</v>
      </c>
      <c r="G108" s="71" t="s">
        <v>374</v>
      </c>
      <c r="H108" s="71">
        <v>965574409</v>
      </c>
      <c r="I108" s="71" t="s">
        <v>80</v>
      </c>
      <c r="J108" s="71">
        <v>3</v>
      </c>
      <c r="K108" s="71" t="s">
        <v>64</v>
      </c>
      <c r="L108" s="71" t="s">
        <v>73</v>
      </c>
      <c r="M108" s="71" t="s">
        <v>251</v>
      </c>
      <c r="N108" s="74">
        <v>37904</v>
      </c>
      <c r="O108" s="71"/>
      <c r="P108" s="71"/>
      <c r="Q108" s="71"/>
      <c r="R108" s="71"/>
      <c r="S108" s="71"/>
      <c r="T108" s="71"/>
    </row>
    <row r="109" spans="1:20">
      <c r="A109" s="75">
        <v>45308.775610613426</v>
      </c>
      <c r="B109" s="69" t="s">
        <v>532</v>
      </c>
      <c r="C109" s="69" t="s">
        <v>533</v>
      </c>
      <c r="D109" s="69" t="s">
        <v>68</v>
      </c>
      <c r="E109" s="69" t="str">
        <f>VLOOKUP(B109, Report!$B$19:$N$159, 6, FALSE)</f>
        <v>Paid</v>
      </c>
      <c r="F109" s="76" t="s">
        <v>534</v>
      </c>
      <c r="G109" s="69" t="s">
        <v>14</v>
      </c>
      <c r="H109" s="77" t="s">
        <v>535</v>
      </c>
      <c r="I109" s="69" t="s">
        <v>63</v>
      </c>
      <c r="J109" s="69" t="s">
        <v>55</v>
      </c>
      <c r="K109" s="69" t="s">
        <v>56</v>
      </c>
      <c r="L109" s="69" t="s">
        <v>57</v>
      </c>
      <c r="M109" s="69" t="s">
        <v>251</v>
      </c>
      <c r="N109" s="78">
        <v>38118</v>
      </c>
    </row>
    <row r="110" spans="1:20">
      <c r="A110" s="75">
        <v>45308.873327476853</v>
      </c>
      <c r="B110" s="69" t="s">
        <v>536</v>
      </c>
      <c r="C110" s="69" t="s">
        <v>537</v>
      </c>
      <c r="D110" s="69" t="s">
        <v>51</v>
      </c>
      <c r="E110" s="69" t="str">
        <f>VLOOKUP(B110, Report!$B$19:$N$159, 6, FALSE)</f>
        <v>Paid</v>
      </c>
      <c r="F110" s="76" t="s">
        <v>538</v>
      </c>
      <c r="G110" s="69" t="s">
        <v>20</v>
      </c>
      <c r="H110" s="77" t="s">
        <v>539</v>
      </c>
      <c r="I110" s="69" t="s">
        <v>54</v>
      </c>
      <c r="J110" s="69" t="s">
        <v>81</v>
      </c>
      <c r="K110" s="69" t="s">
        <v>56</v>
      </c>
      <c r="L110" s="69" t="s">
        <v>73</v>
      </c>
      <c r="M110" s="69" t="s">
        <v>540</v>
      </c>
      <c r="N110" s="78">
        <v>37263</v>
      </c>
    </row>
    <row r="111" spans="1:20">
      <c r="A111" s="79">
        <v>45308.884616006944</v>
      </c>
      <c r="B111" s="80" t="s">
        <v>541</v>
      </c>
      <c r="C111" s="80" t="s">
        <v>542</v>
      </c>
      <c r="D111" s="80" t="s">
        <v>68</v>
      </c>
      <c r="E111" s="80" t="str">
        <f>VLOOKUP(B111, Report!$B$19:$N$159, 6, FALSE)</f>
        <v>No Answer</v>
      </c>
      <c r="F111" s="81" t="s">
        <v>543</v>
      </c>
      <c r="G111" s="80" t="s">
        <v>78</v>
      </c>
      <c r="H111" s="82" t="s">
        <v>544</v>
      </c>
      <c r="I111" s="80" t="s">
        <v>545</v>
      </c>
      <c r="J111" s="80" t="s">
        <v>122</v>
      </c>
      <c r="K111" s="80" t="s">
        <v>56</v>
      </c>
      <c r="L111" s="80" t="s">
        <v>73</v>
      </c>
      <c r="M111" s="80"/>
      <c r="N111" s="83">
        <v>36590</v>
      </c>
      <c r="O111" s="80"/>
      <c r="P111" s="80"/>
      <c r="Q111" s="80"/>
      <c r="R111" s="80"/>
      <c r="S111" s="80"/>
      <c r="T111" s="80"/>
    </row>
    <row r="112" spans="1:20">
      <c r="A112" s="75">
        <v>45308.950638865739</v>
      </c>
      <c r="B112" s="69" t="s">
        <v>546</v>
      </c>
      <c r="C112" s="69" t="s">
        <v>547</v>
      </c>
      <c r="D112" s="69" t="s">
        <v>68</v>
      </c>
      <c r="E112" s="69" t="str">
        <f>VLOOKUP(B112, Report!$B$19:$N$159, 6, FALSE)</f>
        <v>Paid</v>
      </c>
      <c r="F112" s="76" t="s">
        <v>548</v>
      </c>
      <c r="G112" s="69" t="s">
        <v>16</v>
      </c>
      <c r="H112" s="77" t="s">
        <v>549</v>
      </c>
      <c r="I112" s="69" t="s">
        <v>176</v>
      </c>
      <c r="J112" s="69" t="s">
        <v>90</v>
      </c>
      <c r="K112" s="69" t="s">
        <v>56</v>
      </c>
      <c r="L112" s="69" t="s">
        <v>57</v>
      </c>
      <c r="M112" s="69" t="s">
        <v>550</v>
      </c>
      <c r="N112" s="78">
        <v>37965</v>
      </c>
    </row>
    <row r="113" spans="1:20">
      <c r="A113" s="75">
        <v>45308.956164571762</v>
      </c>
      <c r="B113" s="69" t="s">
        <v>546</v>
      </c>
      <c r="C113" s="69" t="s">
        <v>547</v>
      </c>
      <c r="D113" s="69" t="s">
        <v>68</v>
      </c>
      <c r="E113" s="69" t="str">
        <f>VLOOKUP(B113, Report!$B$19:$N$159, 6, FALSE)</f>
        <v>Paid</v>
      </c>
      <c r="F113" s="76" t="s">
        <v>551</v>
      </c>
      <c r="G113" s="69" t="s">
        <v>16</v>
      </c>
      <c r="H113" s="77" t="s">
        <v>549</v>
      </c>
      <c r="I113" s="69" t="s">
        <v>176</v>
      </c>
      <c r="J113" s="69" t="s">
        <v>90</v>
      </c>
      <c r="K113" s="69" t="s">
        <v>56</v>
      </c>
      <c r="L113" s="69" t="s">
        <v>57</v>
      </c>
      <c r="M113" s="69" t="s">
        <v>550</v>
      </c>
      <c r="N113" s="78">
        <v>37965</v>
      </c>
    </row>
    <row r="114" spans="1:20">
      <c r="A114" s="75">
        <v>45308.973820173611</v>
      </c>
      <c r="B114" s="69" t="s">
        <v>552</v>
      </c>
      <c r="C114" s="69" t="s">
        <v>553</v>
      </c>
      <c r="D114" s="69" t="s">
        <v>68</v>
      </c>
      <c r="E114" s="69" t="str">
        <f>VLOOKUP(B114, Report!$B$19:$N$159, 6, FALSE)</f>
        <v>Paid</v>
      </c>
      <c r="F114" s="76" t="s">
        <v>554</v>
      </c>
      <c r="G114" s="69" t="s">
        <v>16</v>
      </c>
      <c r="H114" s="77" t="s">
        <v>555</v>
      </c>
      <c r="I114" s="69" t="s">
        <v>63</v>
      </c>
      <c r="J114" s="69" t="s">
        <v>55</v>
      </c>
      <c r="K114" s="69" t="s">
        <v>64</v>
      </c>
      <c r="L114" s="69" t="s">
        <v>57</v>
      </c>
      <c r="M114" s="69" t="s">
        <v>556</v>
      </c>
      <c r="N114" s="78">
        <v>38007</v>
      </c>
    </row>
    <row r="115" spans="1:20">
      <c r="A115" s="75">
        <v>45308.982962534719</v>
      </c>
      <c r="B115" s="69" t="s">
        <v>557</v>
      </c>
      <c r="C115" s="69" t="s">
        <v>558</v>
      </c>
      <c r="D115" s="69" t="s">
        <v>68</v>
      </c>
      <c r="E115" s="69" t="str">
        <f>VLOOKUP(B115, Report!$B$19:$N$159, 6, FALSE)</f>
        <v>Paid</v>
      </c>
      <c r="F115" s="76" t="s">
        <v>559</v>
      </c>
      <c r="G115" s="69" t="s">
        <v>14</v>
      </c>
      <c r="H115" s="69" t="s">
        <v>560</v>
      </c>
      <c r="I115" s="69" t="s">
        <v>101</v>
      </c>
      <c r="J115" s="69" t="s">
        <v>90</v>
      </c>
      <c r="K115" s="69" t="s">
        <v>72</v>
      </c>
      <c r="L115" s="69" t="s">
        <v>73</v>
      </c>
      <c r="N115" s="78">
        <v>37825</v>
      </c>
    </row>
    <row r="116" spans="1:20">
      <c r="A116" s="75">
        <v>45309.513956770832</v>
      </c>
      <c r="B116" s="69" t="s">
        <v>561</v>
      </c>
      <c r="C116" s="69" t="s">
        <v>562</v>
      </c>
      <c r="D116" s="69" t="s">
        <v>51</v>
      </c>
      <c r="E116" s="69" t="str">
        <f>VLOOKUP(B116, Report!$B$19:$N$159, 6, FALSE)</f>
        <v>Paid</v>
      </c>
      <c r="F116" s="76" t="s">
        <v>563</v>
      </c>
      <c r="G116" s="69" t="s">
        <v>12</v>
      </c>
      <c r="H116" s="77" t="s">
        <v>564</v>
      </c>
      <c r="I116" s="69" t="s">
        <v>510</v>
      </c>
      <c r="J116" s="69" t="s">
        <v>90</v>
      </c>
      <c r="K116" s="69" t="s">
        <v>91</v>
      </c>
      <c r="L116" s="69" t="s">
        <v>57</v>
      </c>
      <c r="M116" s="69" t="s">
        <v>565</v>
      </c>
      <c r="N116" s="78">
        <v>38386</v>
      </c>
    </row>
    <row r="117" spans="1:20">
      <c r="A117" s="75">
        <v>45309.672780717592</v>
      </c>
      <c r="B117" s="69" t="s">
        <v>566</v>
      </c>
      <c r="C117" s="69" t="s">
        <v>567</v>
      </c>
      <c r="D117" s="69" t="s">
        <v>68</v>
      </c>
      <c r="E117" s="69" t="str">
        <f>VLOOKUP(B117, Report!$B$19:$N$159, 6, FALSE)</f>
        <v>Paid</v>
      </c>
      <c r="F117" s="76" t="s">
        <v>568</v>
      </c>
      <c r="G117" s="69" t="s">
        <v>14</v>
      </c>
      <c r="H117" s="77" t="s">
        <v>569</v>
      </c>
      <c r="I117" s="69" t="s">
        <v>101</v>
      </c>
      <c r="J117" s="69" t="s">
        <v>90</v>
      </c>
      <c r="K117" s="69" t="s">
        <v>91</v>
      </c>
      <c r="L117" s="69" t="s">
        <v>57</v>
      </c>
      <c r="N117" s="78">
        <v>38632</v>
      </c>
    </row>
    <row r="118" spans="1:20">
      <c r="A118" s="75">
        <v>45309.737135451389</v>
      </c>
      <c r="B118" s="69" t="s">
        <v>570</v>
      </c>
      <c r="C118" s="69" t="s">
        <v>571</v>
      </c>
      <c r="D118" s="69" t="s">
        <v>51</v>
      </c>
      <c r="E118" s="69" t="str">
        <f>VLOOKUP(B118, Report!$B$19:$N$159, 6, FALSE)</f>
        <v>Paid</v>
      </c>
      <c r="F118" s="76" t="s">
        <v>572</v>
      </c>
      <c r="G118" s="69" t="s">
        <v>18</v>
      </c>
      <c r="H118" s="77" t="s">
        <v>573</v>
      </c>
      <c r="I118" s="69" t="s">
        <v>80</v>
      </c>
      <c r="J118" s="69" t="s">
        <v>81</v>
      </c>
      <c r="K118" s="69" t="s">
        <v>64</v>
      </c>
      <c r="L118" s="69" t="s">
        <v>73</v>
      </c>
      <c r="M118" s="69" t="s">
        <v>574</v>
      </c>
      <c r="N118" s="78">
        <v>36376</v>
      </c>
    </row>
    <row r="119" spans="1:20">
      <c r="A119" s="75">
        <v>45309.916084895835</v>
      </c>
      <c r="B119" s="69" t="s">
        <v>575</v>
      </c>
      <c r="C119" s="69" t="s">
        <v>576</v>
      </c>
      <c r="D119" s="69" t="s">
        <v>51</v>
      </c>
      <c r="E119" s="69" t="str">
        <f>VLOOKUP(B119, Report!$B$19:$N$159, 6, FALSE)</f>
        <v>Paid</v>
      </c>
      <c r="F119" s="76" t="s">
        <v>577</v>
      </c>
      <c r="G119" s="69" t="s">
        <v>20</v>
      </c>
      <c r="H119" s="77" t="s">
        <v>578</v>
      </c>
      <c r="I119" s="69" t="s">
        <v>54</v>
      </c>
      <c r="J119" s="69" t="s">
        <v>55</v>
      </c>
      <c r="K119" s="69" t="s">
        <v>56</v>
      </c>
      <c r="L119" s="69" t="s">
        <v>57</v>
      </c>
      <c r="M119" s="69" t="s">
        <v>251</v>
      </c>
      <c r="N119" s="78">
        <v>37493</v>
      </c>
    </row>
    <row r="120" spans="1:20">
      <c r="A120" s="75">
        <v>45309.945718425923</v>
      </c>
      <c r="B120" s="69" t="s">
        <v>579</v>
      </c>
      <c r="C120" s="69" t="s">
        <v>580</v>
      </c>
      <c r="D120" s="69" t="s">
        <v>51</v>
      </c>
      <c r="E120" s="69" t="str">
        <f>VLOOKUP(B120, Report!$B$19:$N$159, 6, FALSE)</f>
        <v>Paid</v>
      </c>
      <c r="F120" s="76" t="s">
        <v>581</v>
      </c>
      <c r="G120" s="69" t="s">
        <v>12</v>
      </c>
      <c r="H120" s="77" t="s">
        <v>582</v>
      </c>
      <c r="I120" s="69" t="s">
        <v>583</v>
      </c>
      <c r="J120" s="69" t="s">
        <v>71</v>
      </c>
      <c r="K120" s="69" t="s">
        <v>72</v>
      </c>
      <c r="L120" s="69" t="s">
        <v>57</v>
      </c>
      <c r="N120" s="78">
        <v>38630</v>
      </c>
    </row>
    <row r="121" spans="1:20">
      <c r="A121" s="75">
        <v>45314.265154189816</v>
      </c>
      <c r="B121" s="69" t="s">
        <v>349</v>
      </c>
      <c r="C121" s="69" t="s">
        <v>521</v>
      </c>
      <c r="D121" s="69" t="s">
        <v>68</v>
      </c>
      <c r="E121" s="69" t="str">
        <f>VLOOKUP(B121, Report!$B$19:$N$159, 6, FALSE)</f>
        <v>Paid</v>
      </c>
      <c r="F121" s="76" t="s">
        <v>584</v>
      </c>
      <c r="G121" s="69" t="s">
        <v>16</v>
      </c>
      <c r="H121" s="77" t="s">
        <v>352</v>
      </c>
      <c r="I121" s="69" t="s">
        <v>54</v>
      </c>
      <c r="J121" s="69" t="s">
        <v>55</v>
      </c>
      <c r="K121" s="69" t="s">
        <v>72</v>
      </c>
      <c r="L121" s="69" t="s">
        <v>73</v>
      </c>
      <c r="M121" s="69" t="s">
        <v>585</v>
      </c>
      <c r="N121" s="78">
        <v>37836</v>
      </c>
    </row>
    <row r="122" spans="1:20">
      <c r="A122" s="70">
        <v>45314.539329479172</v>
      </c>
      <c r="B122" s="71" t="s">
        <v>586</v>
      </c>
      <c r="C122" s="71" t="s">
        <v>587</v>
      </c>
      <c r="D122" s="71" t="s">
        <v>68</v>
      </c>
      <c r="E122" s="71" t="str">
        <f>VLOOKUP(B122, Report!$B$19:$N$159, 6, FALSE)</f>
        <v>Cancel</v>
      </c>
      <c r="F122" s="72" t="s">
        <v>588</v>
      </c>
      <c r="G122" s="71" t="s">
        <v>20</v>
      </c>
      <c r="H122" s="73" t="s">
        <v>589</v>
      </c>
      <c r="I122" s="71" t="s">
        <v>54</v>
      </c>
      <c r="J122" s="71" t="s">
        <v>81</v>
      </c>
      <c r="K122" s="71" t="s">
        <v>64</v>
      </c>
      <c r="L122" s="71" t="s">
        <v>73</v>
      </c>
      <c r="M122" s="71" t="s">
        <v>177</v>
      </c>
      <c r="N122" s="74">
        <v>37383</v>
      </c>
      <c r="O122" s="71"/>
      <c r="P122" s="71"/>
      <c r="Q122" s="71"/>
      <c r="R122" s="71"/>
      <c r="S122" s="71"/>
      <c r="T122" s="71"/>
    </row>
    <row r="123" spans="1:20">
      <c r="A123" s="75">
        <v>45315.418961655094</v>
      </c>
      <c r="B123" s="69" t="s">
        <v>272</v>
      </c>
      <c r="C123" s="69" t="s">
        <v>273</v>
      </c>
      <c r="D123" s="69" t="s">
        <v>68</v>
      </c>
      <c r="E123" s="69" t="s">
        <v>27</v>
      </c>
      <c r="F123" s="76" t="s">
        <v>590</v>
      </c>
      <c r="G123" s="69" t="s">
        <v>16</v>
      </c>
      <c r="H123" s="77" t="s">
        <v>591</v>
      </c>
      <c r="I123" s="69" t="s">
        <v>54</v>
      </c>
      <c r="J123" s="69" t="s">
        <v>90</v>
      </c>
      <c r="K123" s="69" t="s">
        <v>56</v>
      </c>
      <c r="L123" s="69" t="s">
        <v>57</v>
      </c>
      <c r="N123" s="78">
        <v>37805</v>
      </c>
    </row>
    <row r="124" spans="1:20">
      <c r="A124" s="75">
        <v>45318.487729675922</v>
      </c>
      <c r="B124" s="69" t="s">
        <v>592</v>
      </c>
      <c r="C124" s="69" t="s">
        <v>593</v>
      </c>
      <c r="D124" s="69" t="s">
        <v>51</v>
      </c>
      <c r="E124" s="69" t="str">
        <f>VLOOKUP(B124, Report!$B$19:$N$159, 6, FALSE)</f>
        <v>Paid</v>
      </c>
      <c r="F124" s="76" t="s">
        <v>594</v>
      </c>
      <c r="G124" s="69" t="s">
        <v>12</v>
      </c>
      <c r="H124" s="77" t="s">
        <v>595</v>
      </c>
      <c r="I124" s="69" t="s">
        <v>596</v>
      </c>
      <c r="J124" s="69" t="s">
        <v>71</v>
      </c>
      <c r="K124" s="69" t="s">
        <v>72</v>
      </c>
      <c r="L124" s="69" t="s">
        <v>73</v>
      </c>
      <c r="N124" s="78">
        <v>38480</v>
      </c>
    </row>
    <row r="125" spans="1:20">
      <c r="A125" s="75">
        <v>45320.580042870366</v>
      </c>
      <c r="B125" s="69" t="s">
        <v>597</v>
      </c>
      <c r="C125" s="69" t="s">
        <v>598</v>
      </c>
      <c r="D125" s="69" t="s">
        <v>68</v>
      </c>
      <c r="E125" s="69" t="str">
        <f>VLOOKUP(B125, Report!$B$19:$N$159, 6, FALSE)</f>
        <v>Paid</v>
      </c>
      <c r="F125" s="76" t="s">
        <v>599</v>
      </c>
      <c r="G125" s="69" t="s">
        <v>18</v>
      </c>
      <c r="H125" s="77" t="s">
        <v>600</v>
      </c>
      <c r="I125" s="69" t="s">
        <v>54</v>
      </c>
      <c r="J125" s="69" t="s">
        <v>90</v>
      </c>
      <c r="K125" s="69" t="s">
        <v>72</v>
      </c>
      <c r="L125" s="69" t="s">
        <v>57</v>
      </c>
      <c r="M125" s="69" t="s">
        <v>601</v>
      </c>
      <c r="N125" s="78">
        <v>38297</v>
      </c>
    </row>
    <row r="126" spans="1:20">
      <c r="A126" s="75">
        <v>45321.791599930555</v>
      </c>
      <c r="B126" s="69" t="s">
        <v>602</v>
      </c>
      <c r="C126" s="69" t="s">
        <v>603</v>
      </c>
      <c r="D126" s="69" t="s">
        <v>51</v>
      </c>
      <c r="E126" s="69" t="str">
        <f>VLOOKUP(B126, Report!$B$19:$N$159, 6, FALSE)</f>
        <v>Paid</v>
      </c>
      <c r="F126" s="76" t="s">
        <v>604</v>
      </c>
      <c r="G126" s="69" t="s">
        <v>16</v>
      </c>
      <c r="H126" s="77" t="s">
        <v>605</v>
      </c>
      <c r="I126" s="69" t="s">
        <v>54</v>
      </c>
      <c r="J126" s="69" t="s">
        <v>55</v>
      </c>
      <c r="K126" s="69" t="s">
        <v>56</v>
      </c>
      <c r="L126" s="69" t="s">
        <v>57</v>
      </c>
      <c r="M126" s="69" t="s">
        <v>251</v>
      </c>
      <c r="N126" s="78">
        <v>38263</v>
      </c>
    </row>
    <row r="127" spans="1:20">
      <c r="A127" s="75">
        <v>45322.599028738427</v>
      </c>
      <c r="B127" s="69" t="s">
        <v>606</v>
      </c>
      <c r="C127" s="69" t="s">
        <v>607</v>
      </c>
      <c r="D127" s="69" t="s">
        <v>68</v>
      </c>
      <c r="E127" s="69" t="str">
        <f>VLOOKUP(B127, Report!$B$19:$N$159, 6, FALSE)</f>
        <v>Paid</v>
      </c>
      <c r="F127" s="76" t="s">
        <v>608</v>
      </c>
      <c r="G127" s="69" t="s">
        <v>18</v>
      </c>
      <c r="H127" s="77" t="s">
        <v>609</v>
      </c>
      <c r="I127" s="69" t="s">
        <v>54</v>
      </c>
      <c r="J127" s="69" t="s">
        <v>90</v>
      </c>
      <c r="K127" s="69" t="s">
        <v>91</v>
      </c>
      <c r="L127" s="69" t="s">
        <v>57</v>
      </c>
      <c r="N127" s="78">
        <v>38668</v>
      </c>
    </row>
    <row r="128" spans="1:20">
      <c r="A128" s="75">
        <v>45323.740246168978</v>
      </c>
      <c r="B128" s="69" t="s">
        <v>610</v>
      </c>
      <c r="C128" s="69" t="s">
        <v>611</v>
      </c>
      <c r="D128" s="69" t="s">
        <v>51</v>
      </c>
      <c r="E128" s="69" t="str">
        <f>VLOOKUP(B128, Report!$B$19:$N$159, 6, FALSE)</f>
        <v>Paid</v>
      </c>
      <c r="F128" s="76" t="s">
        <v>612</v>
      </c>
      <c r="G128" s="69" t="s">
        <v>12</v>
      </c>
      <c r="H128" s="77" t="s">
        <v>613</v>
      </c>
      <c r="I128" s="69" t="s">
        <v>54</v>
      </c>
      <c r="J128" s="69" t="s">
        <v>55</v>
      </c>
      <c r="K128" s="69" t="s">
        <v>72</v>
      </c>
      <c r="L128" s="69" t="s">
        <v>73</v>
      </c>
      <c r="M128" s="69" t="s">
        <v>614</v>
      </c>
      <c r="N128" s="78">
        <v>36937</v>
      </c>
    </row>
    <row r="129" spans="1:14">
      <c r="A129" s="75">
        <v>45323.817475729171</v>
      </c>
      <c r="B129" s="69" t="s">
        <v>615</v>
      </c>
      <c r="C129" s="69" t="s">
        <v>273</v>
      </c>
      <c r="D129" s="69" t="s">
        <v>68</v>
      </c>
      <c r="E129" s="69" t="str">
        <f>VLOOKUP(B129, Report!$B$19:$N$159, 6, FALSE)</f>
        <v>Paid</v>
      </c>
      <c r="F129" s="76" t="s">
        <v>616</v>
      </c>
      <c r="G129" s="69" t="s">
        <v>16</v>
      </c>
      <c r="H129" s="77" t="s">
        <v>275</v>
      </c>
      <c r="I129" s="69" t="s">
        <v>54</v>
      </c>
      <c r="J129" s="69" t="s">
        <v>90</v>
      </c>
      <c r="K129" s="69" t="s">
        <v>91</v>
      </c>
      <c r="L129" s="69" t="s">
        <v>57</v>
      </c>
      <c r="N129" s="78">
        <v>37805</v>
      </c>
    </row>
    <row r="130" spans="1:14">
      <c r="A130" s="75">
        <v>45324.327654641209</v>
      </c>
      <c r="B130" s="69" t="s">
        <v>617</v>
      </c>
      <c r="C130" s="69" t="s">
        <v>618</v>
      </c>
      <c r="D130" s="69" t="s">
        <v>68</v>
      </c>
      <c r="E130" s="69" t="str">
        <f>VLOOKUP(B130, Report!$B$19:$N$159, 6, FALSE)</f>
        <v>Paid</v>
      </c>
      <c r="F130" s="76" t="s">
        <v>619</v>
      </c>
      <c r="G130" s="69" t="s">
        <v>16</v>
      </c>
      <c r="H130" s="77" t="s">
        <v>620</v>
      </c>
      <c r="I130" s="69" t="s">
        <v>101</v>
      </c>
      <c r="J130" s="69" t="s">
        <v>71</v>
      </c>
      <c r="K130" s="69" t="s">
        <v>72</v>
      </c>
      <c r="L130" s="69" t="s">
        <v>73</v>
      </c>
      <c r="N130" s="78">
        <v>38234</v>
      </c>
    </row>
    <row r="131" spans="1:14">
      <c r="A131" s="75">
        <v>45324.800144305555</v>
      </c>
      <c r="B131" s="69" t="s">
        <v>621</v>
      </c>
      <c r="C131" s="69" t="s">
        <v>622</v>
      </c>
      <c r="D131" s="69" t="s">
        <v>68</v>
      </c>
      <c r="E131" s="69" t="str">
        <f>VLOOKUP(B131, Report!$B$19:$N$159, 6, FALSE)</f>
        <v>Paid</v>
      </c>
      <c r="F131" s="76" t="s">
        <v>623</v>
      </c>
      <c r="G131" s="69" t="s">
        <v>18</v>
      </c>
      <c r="H131" s="77" t="s">
        <v>624</v>
      </c>
      <c r="I131" s="69" t="s">
        <v>625</v>
      </c>
      <c r="J131" s="69" t="s">
        <v>122</v>
      </c>
      <c r="K131" s="69" t="s">
        <v>72</v>
      </c>
      <c r="L131" s="69" t="s">
        <v>57</v>
      </c>
      <c r="M131" s="69" t="s">
        <v>626</v>
      </c>
      <c r="N131" s="78">
        <v>37337</v>
      </c>
    </row>
    <row r="132" spans="1:14">
      <c r="A132" s="75">
        <v>45325.058726979165</v>
      </c>
      <c r="B132" s="69" t="s">
        <v>627</v>
      </c>
      <c r="C132" s="69" t="s">
        <v>628</v>
      </c>
      <c r="D132" s="69" t="s">
        <v>68</v>
      </c>
      <c r="E132" s="69" t="str">
        <f>VLOOKUP(B132, Report!$B$19:$N$159, 6, FALSE)</f>
        <v>Paid</v>
      </c>
      <c r="F132" s="76" t="s">
        <v>629</v>
      </c>
      <c r="G132" s="69" t="s">
        <v>12</v>
      </c>
      <c r="H132" s="77" t="s">
        <v>630</v>
      </c>
      <c r="I132" s="69" t="s">
        <v>54</v>
      </c>
      <c r="J132" s="69" t="s">
        <v>90</v>
      </c>
      <c r="K132" s="69" t="s">
        <v>91</v>
      </c>
      <c r="L132" s="69" t="s">
        <v>73</v>
      </c>
      <c r="N132" s="78">
        <v>38322</v>
      </c>
    </row>
    <row r="133" spans="1:14">
      <c r="A133" s="75">
        <v>45325.331850219911</v>
      </c>
      <c r="B133" s="69" t="s">
        <v>631</v>
      </c>
      <c r="C133" s="69" t="s">
        <v>632</v>
      </c>
      <c r="D133" s="69" t="s">
        <v>51</v>
      </c>
      <c r="E133" s="69" t="str">
        <f>VLOOKUP(B133, Report!$B$19:$N$159, 6, FALSE)</f>
        <v>Paid</v>
      </c>
      <c r="F133" s="76" t="s">
        <v>633</v>
      </c>
      <c r="G133" s="69" t="s">
        <v>10</v>
      </c>
      <c r="H133" s="77" t="s">
        <v>634</v>
      </c>
      <c r="I133" s="69" t="s">
        <v>409</v>
      </c>
      <c r="J133" s="69" t="s">
        <v>71</v>
      </c>
      <c r="K133" s="69" t="s">
        <v>64</v>
      </c>
      <c r="L133" s="69" t="s">
        <v>73</v>
      </c>
      <c r="N133" s="78">
        <v>38066</v>
      </c>
    </row>
    <row r="134" spans="1:14">
      <c r="A134" s="75">
        <v>45325.867534872683</v>
      </c>
      <c r="B134" s="69" t="s">
        <v>266</v>
      </c>
      <c r="C134" s="69" t="s">
        <v>635</v>
      </c>
      <c r="D134" s="69" t="s">
        <v>68</v>
      </c>
      <c r="E134" s="69" t="str">
        <f>VLOOKUP(B134, Report!$B$19:$N$159, 6, FALSE)</f>
        <v>Paid</v>
      </c>
      <c r="F134" s="76" t="s">
        <v>636</v>
      </c>
      <c r="G134" s="69" t="s">
        <v>16</v>
      </c>
      <c r="H134" s="77" t="s">
        <v>269</v>
      </c>
      <c r="I134" s="69" t="s">
        <v>101</v>
      </c>
      <c r="J134" s="69" t="s">
        <v>90</v>
      </c>
      <c r="K134" s="69" t="s">
        <v>91</v>
      </c>
      <c r="L134" s="69" t="s">
        <v>57</v>
      </c>
      <c r="N134" s="78">
        <v>37518</v>
      </c>
    </row>
    <row r="135" spans="1:14">
      <c r="A135" s="75">
        <v>45326.591027881943</v>
      </c>
      <c r="B135" s="69" t="s">
        <v>637</v>
      </c>
      <c r="C135" s="69" t="s">
        <v>638</v>
      </c>
      <c r="D135" s="69" t="s">
        <v>68</v>
      </c>
      <c r="E135" s="69" t="str">
        <f>VLOOKUP(B135, Report!$B$19:$N$159, 6, FALSE)</f>
        <v>Paid</v>
      </c>
      <c r="F135" s="76" t="s">
        <v>639</v>
      </c>
      <c r="G135" s="69" t="s">
        <v>18</v>
      </c>
      <c r="H135" s="77" t="s">
        <v>640</v>
      </c>
      <c r="I135" s="69" t="s">
        <v>54</v>
      </c>
      <c r="J135" s="69" t="s">
        <v>55</v>
      </c>
      <c r="K135" s="69" t="s">
        <v>56</v>
      </c>
      <c r="L135" s="69" t="s">
        <v>57</v>
      </c>
      <c r="N135" s="78">
        <v>37882</v>
      </c>
    </row>
    <row r="136" spans="1:14">
      <c r="A136" s="75">
        <v>45327.744389664353</v>
      </c>
      <c r="B136" s="69" t="s">
        <v>641</v>
      </c>
      <c r="C136" s="69" t="s">
        <v>642</v>
      </c>
      <c r="D136" s="69" t="s">
        <v>68</v>
      </c>
      <c r="E136" s="69" t="str">
        <f>VLOOKUP(B136, Report!$B$19:$N$159, 6, FALSE)</f>
        <v>Paid</v>
      </c>
      <c r="F136" s="76" t="s">
        <v>643</v>
      </c>
      <c r="G136" s="69" t="s">
        <v>16</v>
      </c>
      <c r="H136" s="77" t="s">
        <v>644</v>
      </c>
      <c r="I136" s="69" t="s">
        <v>54</v>
      </c>
      <c r="J136" s="69" t="s">
        <v>90</v>
      </c>
      <c r="K136" s="69" t="s">
        <v>64</v>
      </c>
      <c r="L136" s="69" t="s">
        <v>73</v>
      </c>
      <c r="M136" s="69" t="s">
        <v>271</v>
      </c>
      <c r="N136" s="78">
        <v>37820</v>
      </c>
    </row>
    <row r="137" spans="1:14">
      <c r="A137" s="75">
        <v>45327.757401365743</v>
      </c>
      <c r="B137" s="69" t="s">
        <v>645</v>
      </c>
      <c r="C137" s="69" t="s">
        <v>646</v>
      </c>
      <c r="D137" s="69" t="s">
        <v>68</v>
      </c>
      <c r="E137" s="69" t="str">
        <f>VLOOKUP(B137, Report!$B$19:$N$159, 6, FALSE)</f>
        <v>Paid</v>
      </c>
      <c r="F137" s="76" t="s">
        <v>647</v>
      </c>
      <c r="G137" s="69" t="s">
        <v>16</v>
      </c>
      <c r="H137" s="77" t="s">
        <v>648</v>
      </c>
      <c r="I137" s="69" t="s">
        <v>54</v>
      </c>
      <c r="J137" s="69" t="s">
        <v>81</v>
      </c>
      <c r="K137" s="69" t="s">
        <v>56</v>
      </c>
      <c r="L137" s="69" t="s">
        <v>73</v>
      </c>
      <c r="N137" s="78">
        <v>36758</v>
      </c>
    </row>
    <row r="138" spans="1:14">
      <c r="A138" s="75">
        <v>45327.881920983797</v>
      </c>
      <c r="B138" s="69" t="s">
        <v>649</v>
      </c>
      <c r="C138" s="69" t="s">
        <v>650</v>
      </c>
      <c r="D138" s="69" t="s">
        <v>68</v>
      </c>
      <c r="E138" s="69" t="str">
        <f>VLOOKUP(B138, Report!$B$19:$N$159, 6, FALSE)</f>
        <v>Paid</v>
      </c>
      <c r="F138" s="76" t="s">
        <v>651</v>
      </c>
      <c r="G138" s="69" t="s">
        <v>14</v>
      </c>
      <c r="H138" s="77" t="s">
        <v>652</v>
      </c>
      <c r="I138" s="69" t="s">
        <v>54</v>
      </c>
      <c r="J138" s="69" t="s">
        <v>90</v>
      </c>
      <c r="K138" s="69" t="s">
        <v>56</v>
      </c>
      <c r="L138" s="69" t="s">
        <v>57</v>
      </c>
      <c r="M138" s="69" t="s">
        <v>653</v>
      </c>
      <c r="N138" s="78">
        <v>37960</v>
      </c>
    </row>
    <row r="139" spans="1:14">
      <c r="A139" s="75">
        <v>45327.903604849533</v>
      </c>
      <c r="B139" s="69" t="s">
        <v>654</v>
      </c>
      <c r="C139" s="69" t="s">
        <v>655</v>
      </c>
      <c r="D139" s="69" t="s">
        <v>68</v>
      </c>
      <c r="E139" s="69" t="str">
        <f>VLOOKUP(B139, Report!$B$19:$N$159, 6, FALSE)</f>
        <v>Paid</v>
      </c>
      <c r="F139" s="76" t="s">
        <v>656</v>
      </c>
      <c r="G139" s="69" t="s">
        <v>14</v>
      </c>
      <c r="H139" s="69" t="s">
        <v>657</v>
      </c>
      <c r="I139" s="69" t="s">
        <v>54</v>
      </c>
      <c r="J139" s="69" t="s">
        <v>55</v>
      </c>
      <c r="K139" s="69" t="s">
        <v>56</v>
      </c>
      <c r="L139" s="69" t="s">
        <v>57</v>
      </c>
      <c r="N139" s="78">
        <v>37841</v>
      </c>
    </row>
    <row r="140" spans="1:14">
      <c r="A140" s="75">
        <v>45327.923353124999</v>
      </c>
      <c r="B140" s="69" t="s">
        <v>658</v>
      </c>
      <c r="C140" s="69" t="s">
        <v>659</v>
      </c>
      <c r="D140" s="69" t="s">
        <v>68</v>
      </c>
      <c r="E140" s="69" t="str">
        <f>VLOOKUP(B140, Report!$B$19:$N$159, 6, FALSE)</f>
        <v>Paid</v>
      </c>
      <c r="F140" s="76" t="s">
        <v>660</v>
      </c>
      <c r="G140" s="69" t="s">
        <v>14</v>
      </c>
      <c r="H140" s="77" t="s">
        <v>661</v>
      </c>
      <c r="I140" s="69" t="s">
        <v>54</v>
      </c>
      <c r="J140" s="69" t="s">
        <v>55</v>
      </c>
      <c r="K140" s="69" t="s">
        <v>72</v>
      </c>
      <c r="L140" s="69" t="s">
        <v>73</v>
      </c>
      <c r="N140" s="78">
        <v>38132</v>
      </c>
    </row>
    <row r="141" spans="1:14">
      <c r="A141" s="75">
        <v>45328.465229050926</v>
      </c>
      <c r="B141" s="69" t="s">
        <v>662</v>
      </c>
      <c r="C141" s="69" t="s">
        <v>663</v>
      </c>
      <c r="D141" s="69" t="s">
        <v>68</v>
      </c>
      <c r="E141" s="69" t="str">
        <f>VLOOKUP(B141, Report!$B$19:$N$159, 6, FALSE)</f>
        <v>Paid</v>
      </c>
      <c r="F141" s="76" t="s">
        <v>664</v>
      </c>
      <c r="G141" s="69" t="s">
        <v>12</v>
      </c>
      <c r="H141" s="77" t="s">
        <v>665</v>
      </c>
      <c r="I141" s="69" t="s">
        <v>54</v>
      </c>
      <c r="J141" s="69" t="s">
        <v>55</v>
      </c>
      <c r="K141" s="69" t="s">
        <v>56</v>
      </c>
      <c r="L141" s="69" t="s">
        <v>57</v>
      </c>
      <c r="N141" s="78">
        <v>37902</v>
      </c>
    </row>
    <row r="142" spans="1:14">
      <c r="A142" s="75">
        <v>45328.715913958338</v>
      </c>
      <c r="B142" s="69" t="s">
        <v>666</v>
      </c>
      <c r="C142" s="69" t="s">
        <v>667</v>
      </c>
      <c r="D142" s="69" t="s">
        <v>68</v>
      </c>
      <c r="E142" s="69" t="str">
        <f>VLOOKUP(B142, Report!$B$19:$N$159, 6, FALSE)</f>
        <v>Paid</v>
      </c>
      <c r="F142" s="76" t="s">
        <v>668</v>
      </c>
      <c r="G142" s="69" t="s">
        <v>16</v>
      </c>
      <c r="H142" s="77" t="s">
        <v>669</v>
      </c>
      <c r="I142" s="69" t="s">
        <v>54</v>
      </c>
      <c r="J142" s="69" t="s">
        <v>55</v>
      </c>
      <c r="K142" s="69" t="s">
        <v>56</v>
      </c>
      <c r="L142" s="69" t="s">
        <v>73</v>
      </c>
      <c r="N142" s="78">
        <v>38012</v>
      </c>
    </row>
    <row r="143" spans="1:14">
      <c r="A143" s="75">
        <v>45328.876089976853</v>
      </c>
      <c r="B143" s="69" t="s">
        <v>670</v>
      </c>
      <c r="C143" s="69" t="s">
        <v>671</v>
      </c>
      <c r="D143" s="69" t="s">
        <v>68</v>
      </c>
      <c r="E143" s="69" t="str">
        <f>VLOOKUP(B143, Report!$B$19:$N$159, 6, FALSE)</f>
        <v>Paid</v>
      </c>
      <c r="F143" s="76" t="s">
        <v>672</v>
      </c>
      <c r="G143" s="69" t="s">
        <v>20</v>
      </c>
      <c r="H143" s="77" t="s">
        <v>673</v>
      </c>
      <c r="I143" s="69" t="s">
        <v>54</v>
      </c>
      <c r="J143" s="69" t="s">
        <v>71</v>
      </c>
      <c r="K143" s="69" t="s">
        <v>64</v>
      </c>
      <c r="L143" s="69" t="s">
        <v>57</v>
      </c>
      <c r="N143" s="78">
        <v>37530</v>
      </c>
    </row>
    <row r="144" spans="1:14">
      <c r="A144" s="75">
        <v>45328.87899892361</v>
      </c>
      <c r="B144" s="69" t="s">
        <v>674</v>
      </c>
      <c r="C144" s="69" t="s">
        <v>675</v>
      </c>
      <c r="D144" s="69" t="s">
        <v>68</v>
      </c>
      <c r="E144" s="69" t="str">
        <f>VLOOKUP(B144, Report!$B$19:$N$159, 6, FALSE)</f>
        <v>Paid</v>
      </c>
      <c r="F144" s="76" t="s">
        <v>676</v>
      </c>
      <c r="G144" s="69" t="s">
        <v>20</v>
      </c>
      <c r="H144" s="69" t="s">
        <v>677</v>
      </c>
      <c r="I144" s="69" t="s">
        <v>176</v>
      </c>
      <c r="J144" s="69" t="s">
        <v>81</v>
      </c>
      <c r="K144" s="69">
        <v>2</v>
      </c>
      <c r="L144" s="69" t="s">
        <v>73</v>
      </c>
      <c r="N144" s="78">
        <v>37613</v>
      </c>
    </row>
    <row r="145" spans="1:20">
      <c r="A145" s="75">
        <v>45329.682512905092</v>
      </c>
      <c r="B145" s="69" t="s">
        <v>678</v>
      </c>
      <c r="C145" s="69" t="s">
        <v>679</v>
      </c>
      <c r="D145" s="69" t="s">
        <v>68</v>
      </c>
      <c r="E145" s="69" t="str">
        <f>VLOOKUP(B145, Report!$B$19:$N$159, 6, FALSE)</f>
        <v>Paid</v>
      </c>
      <c r="F145" s="76" t="s">
        <v>680</v>
      </c>
      <c r="G145" s="69" t="s">
        <v>681</v>
      </c>
      <c r="H145" s="77" t="s">
        <v>682</v>
      </c>
      <c r="I145" s="69" t="s">
        <v>444</v>
      </c>
      <c r="J145" s="69" t="s">
        <v>90</v>
      </c>
      <c r="K145" s="69" t="s">
        <v>91</v>
      </c>
      <c r="L145" s="69" t="s">
        <v>57</v>
      </c>
      <c r="N145" s="78">
        <v>38607</v>
      </c>
    </row>
    <row r="146" spans="1:20">
      <c r="A146" s="75">
        <v>45329.78852224537</v>
      </c>
      <c r="B146" s="69" t="s">
        <v>683</v>
      </c>
      <c r="C146" s="69" t="s">
        <v>684</v>
      </c>
      <c r="D146" s="69" t="s">
        <v>68</v>
      </c>
      <c r="E146" s="69" t="str">
        <f>VLOOKUP(B146, Report!$B$19:$N$159, 6, FALSE)</f>
        <v>Paid</v>
      </c>
      <c r="F146" s="76" t="s">
        <v>685</v>
      </c>
      <c r="G146" s="69" t="s">
        <v>16</v>
      </c>
      <c r="H146" s="77" t="s">
        <v>686</v>
      </c>
      <c r="I146" s="69" t="s">
        <v>54</v>
      </c>
      <c r="J146" s="69" t="s">
        <v>55</v>
      </c>
      <c r="K146" s="69" t="s">
        <v>56</v>
      </c>
      <c r="L146" s="69" t="s">
        <v>57</v>
      </c>
      <c r="N146" s="78">
        <v>38018</v>
      </c>
    </row>
    <row r="147" spans="1:20">
      <c r="A147" s="75">
        <v>45329.885482083337</v>
      </c>
      <c r="B147" s="69" t="s">
        <v>687</v>
      </c>
      <c r="C147" s="69" t="s">
        <v>688</v>
      </c>
      <c r="D147" s="69" t="s">
        <v>51</v>
      </c>
      <c r="E147" s="69" t="str">
        <f>VLOOKUP(B147, Report!$B$19:$N$159, 6, FALSE)</f>
        <v>Paid</v>
      </c>
      <c r="F147" s="76" t="s">
        <v>689</v>
      </c>
      <c r="G147" s="69" t="s">
        <v>12</v>
      </c>
      <c r="H147" s="77" t="s">
        <v>690</v>
      </c>
      <c r="I147" s="69" t="s">
        <v>54</v>
      </c>
      <c r="J147" s="69" t="s">
        <v>55</v>
      </c>
      <c r="K147" s="69" t="s">
        <v>56</v>
      </c>
      <c r="L147" s="69" t="s">
        <v>73</v>
      </c>
      <c r="N147" s="78">
        <v>38079</v>
      </c>
    </row>
    <row r="148" spans="1:20">
      <c r="A148" s="70">
        <v>45330.468750092594</v>
      </c>
      <c r="B148" s="71" t="s">
        <v>691</v>
      </c>
      <c r="C148" s="71" t="s">
        <v>692</v>
      </c>
      <c r="D148" s="71" t="s">
        <v>68</v>
      </c>
      <c r="E148" s="71" t="str">
        <f>VLOOKUP(B148, Report!$B$19:$N$159, 6, FALSE)</f>
        <v>Cancel</v>
      </c>
      <c r="F148" s="72" t="s">
        <v>693</v>
      </c>
      <c r="G148" s="71" t="s">
        <v>12</v>
      </c>
      <c r="H148" s="73" t="s">
        <v>694</v>
      </c>
      <c r="I148" s="71" t="s">
        <v>695</v>
      </c>
      <c r="J148" s="71" t="s">
        <v>696</v>
      </c>
      <c r="K148" s="71" t="s">
        <v>697</v>
      </c>
      <c r="L148" s="71" t="s">
        <v>73</v>
      </c>
      <c r="M148" s="71" t="s">
        <v>698</v>
      </c>
      <c r="N148" s="74">
        <v>38669</v>
      </c>
      <c r="O148" s="71"/>
      <c r="P148" s="71"/>
      <c r="Q148" s="71"/>
      <c r="R148" s="71"/>
      <c r="S148" s="71"/>
      <c r="T148" s="71"/>
    </row>
    <row r="149" spans="1:20">
      <c r="A149" s="75">
        <v>45330.864155312505</v>
      </c>
      <c r="B149" s="69" t="s">
        <v>699</v>
      </c>
      <c r="C149" s="69" t="s">
        <v>700</v>
      </c>
      <c r="D149" s="69" t="s">
        <v>68</v>
      </c>
      <c r="E149" s="69" t="str">
        <f>VLOOKUP(B149, Report!$B$19:$N$159, 6, FALSE)</f>
        <v>Paid</v>
      </c>
      <c r="F149" s="76" t="s">
        <v>701</v>
      </c>
      <c r="G149" s="69" t="s">
        <v>14</v>
      </c>
      <c r="H149" s="69" t="s">
        <v>702</v>
      </c>
      <c r="I149" s="69" t="s">
        <v>101</v>
      </c>
      <c r="J149" s="69" t="s">
        <v>90</v>
      </c>
      <c r="K149" s="69" t="s">
        <v>64</v>
      </c>
      <c r="L149" s="69" t="s">
        <v>73</v>
      </c>
      <c r="N149" s="78">
        <v>38456</v>
      </c>
    </row>
    <row r="150" spans="1:20">
      <c r="A150" s="75">
        <v>45331.405825775466</v>
      </c>
      <c r="B150" s="69" t="s">
        <v>703</v>
      </c>
      <c r="C150" s="69" t="s">
        <v>704</v>
      </c>
      <c r="D150" s="69" t="s">
        <v>51</v>
      </c>
      <c r="E150" s="69" t="str">
        <f>VLOOKUP(B150, Report!$B$19:$N$159, 6, FALSE)</f>
        <v>Paid</v>
      </c>
      <c r="F150" s="76" t="s">
        <v>705</v>
      </c>
      <c r="G150" s="69" t="s">
        <v>16</v>
      </c>
      <c r="H150" s="77" t="s">
        <v>706</v>
      </c>
      <c r="I150" s="69" t="s">
        <v>54</v>
      </c>
      <c r="J150" s="69" t="s">
        <v>55</v>
      </c>
      <c r="K150" s="69" t="s">
        <v>707</v>
      </c>
      <c r="L150" s="69" t="s">
        <v>73</v>
      </c>
      <c r="N150" s="78">
        <v>37863</v>
      </c>
    </row>
    <row r="151" spans="1:20">
      <c r="A151" s="75">
        <v>45331.591807500001</v>
      </c>
      <c r="B151" s="69" t="s">
        <v>708</v>
      </c>
      <c r="C151" s="69" t="s">
        <v>709</v>
      </c>
      <c r="D151" s="69" t="s">
        <v>68</v>
      </c>
      <c r="E151" s="69" t="str">
        <f>VLOOKUP(B151, Report!$B$19:$N$159, 6, FALSE)</f>
        <v>Paid</v>
      </c>
      <c r="F151" s="76" t="s">
        <v>710</v>
      </c>
      <c r="G151" s="69" t="s">
        <v>14</v>
      </c>
      <c r="H151" s="77" t="s">
        <v>711</v>
      </c>
      <c r="I151" s="69" t="s">
        <v>54</v>
      </c>
      <c r="J151" s="69" t="s">
        <v>55</v>
      </c>
      <c r="K151" s="69" t="s">
        <v>56</v>
      </c>
      <c r="L151" s="69" t="s">
        <v>73</v>
      </c>
      <c r="N151" s="78">
        <v>37932</v>
      </c>
    </row>
    <row r="152" spans="1:20">
      <c r="A152" s="75">
        <v>45331.767412071757</v>
      </c>
      <c r="B152" s="69" t="s">
        <v>712</v>
      </c>
      <c r="C152" s="69" t="s">
        <v>713</v>
      </c>
      <c r="D152" s="69" t="s">
        <v>68</v>
      </c>
      <c r="E152" s="69" t="str">
        <f>VLOOKUP(B152, Report!$B$19:$N$159, 6, FALSE)</f>
        <v>Paid</v>
      </c>
      <c r="F152" s="76" t="s">
        <v>714</v>
      </c>
      <c r="G152" s="69" t="s">
        <v>10</v>
      </c>
      <c r="H152" s="77" t="s">
        <v>715</v>
      </c>
      <c r="I152" s="69" t="s">
        <v>54</v>
      </c>
      <c r="J152" s="69" t="s">
        <v>90</v>
      </c>
      <c r="K152" s="69" t="s">
        <v>56</v>
      </c>
      <c r="L152" s="69" t="s">
        <v>73</v>
      </c>
      <c r="M152" s="69" t="s">
        <v>601</v>
      </c>
      <c r="N152" s="78">
        <v>38233</v>
      </c>
    </row>
    <row r="153" spans="1:20">
      <c r="A153" s="75">
        <v>45331.834004212964</v>
      </c>
      <c r="B153" s="69" t="s">
        <v>716</v>
      </c>
      <c r="C153" s="69" t="s">
        <v>717</v>
      </c>
      <c r="D153" s="69" t="s">
        <v>68</v>
      </c>
      <c r="E153" s="69" t="str">
        <f>VLOOKUP(B153, Report!$B$19:$N$159, 6, FALSE)</f>
        <v>Paid</v>
      </c>
      <c r="F153" s="76" t="s">
        <v>718</v>
      </c>
      <c r="G153" s="69" t="s">
        <v>14</v>
      </c>
      <c r="H153" s="77" t="s">
        <v>719</v>
      </c>
      <c r="I153" s="69" t="s">
        <v>54</v>
      </c>
      <c r="J153" s="69" t="s">
        <v>90</v>
      </c>
      <c r="K153" s="69" t="s">
        <v>56</v>
      </c>
      <c r="L153" s="69" t="s">
        <v>73</v>
      </c>
      <c r="N153" s="78">
        <v>37632</v>
      </c>
    </row>
    <row r="154" spans="1:20">
      <c r="A154" s="75">
        <v>45332.653214155092</v>
      </c>
      <c r="B154" s="69" t="s">
        <v>720</v>
      </c>
      <c r="C154" s="69" t="s">
        <v>721</v>
      </c>
      <c r="D154" s="69" t="s">
        <v>68</v>
      </c>
      <c r="E154" s="69" t="str">
        <f>VLOOKUP(B154, Report!$B$19:$N$159, 6, FALSE)</f>
        <v>Paid</v>
      </c>
      <c r="F154" s="76" t="s">
        <v>722</v>
      </c>
      <c r="G154" s="69" t="s">
        <v>16</v>
      </c>
      <c r="H154" s="69" t="s">
        <v>723</v>
      </c>
      <c r="I154" s="69" t="s">
        <v>54</v>
      </c>
      <c r="J154" s="69" t="s">
        <v>55</v>
      </c>
      <c r="K154" s="69" t="s">
        <v>56</v>
      </c>
      <c r="L154" s="69" t="s">
        <v>73</v>
      </c>
      <c r="M154" s="69" t="s">
        <v>724</v>
      </c>
      <c r="N154" s="78">
        <v>45633</v>
      </c>
    </row>
    <row r="155" spans="1:20">
      <c r="A155" s="75">
        <v>45332.692134293982</v>
      </c>
      <c r="B155" s="69" t="s">
        <v>725</v>
      </c>
      <c r="C155" s="69" t="s">
        <v>726</v>
      </c>
      <c r="D155" s="69" t="s">
        <v>68</v>
      </c>
      <c r="E155" s="69" t="str">
        <f>VLOOKUP(B155, Report!$B$19:$N$159, 6, FALSE)</f>
        <v>Paid</v>
      </c>
      <c r="F155" s="76" t="s">
        <v>727</v>
      </c>
      <c r="G155" s="69" t="s">
        <v>14</v>
      </c>
      <c r="H155" s="77" t="s">
        <v>728</v>
      </c>
      <c r="I155" s="69" t="s">
        <v>101</v>
      </c>
      <c r="J155" s="69" t="s">
        <v>55</v>
      </c>
      <c r="K155" s="69" t="s">
        <v>56</v>
      </c>
      <c r="L155" s="69" t="s">
        <v>73</v>
      </c>
      <c r="N155" s="78">
        <v>38001</v>
      </c>
    </row>
    <row r="156" spans="1:20">
      <c r="A156" s="75">
        <v>45332.821517905089</v>
      </c>
      <c r="B156" s="69" t="s">
        <v>729</v>
      </c>
      <c r="C156" s="69" t="s">
        <v>730</v>
      </c>
      <c r="D156" s="69" t="s">
        <v>51</v>
      </c>
      <c r="E156" s="69" t="str">
        <f>VLOOKUP(B156, Report!$B$19:$N$159, 6, FALSE)</f>
        <v>Paid</v>
      </c>
      <c r="F156" s="76" t="s">
        <v>731</v>
      </c>
      <c r="G156" s="69" t="s">
        <v>18</v>
      </c>
      <c r="H156" s="77" t="s">
        <v>732</v>
      </c>
      <c r="I156" s="69" t="s">
        <v>54</v>
      </c>
      <c r="J156" s="69" t="s">
        <v>55</v>
      </c>
      <c r="K156" s="69" t="s">
        <v>72</v>
      </c>
      <c r="L156" s="69" t="s">
        <v>73</v>
      </c>
      <c r="N156" s="78">
        <v>37500</v>
      </c>
    </row>
    <row r="169" spans="4:4">
      <c r="D169" s="89"/>
    </row>
  </sheetData>
  <autoFilter ref="A1:N156" xr:uid="{00000000-0009-0000-0000-000003000000}"/>
  <conditionalFormatting sqref="B2:B156">
    <cfRule type="expression" dxfId="1" priority="1">
      <formula>COUNTIF(B:B, B2)&gt;1</formula>
    </cfRule>
  </conditionalFormatting>
  <hyperlinks>
    <hyperlink ref="F2" r:id="rId1" xr:uid="{00000000-0004-0000-0300-000000000000}"/>
    <hyperlink ref="F3" r:id="rId2" xr:uid="{00000000-0004-0000-0300-000001000000}"/>
    <hyperlink ref="F4" r:id="rId3" xr:uid="{00000000-0004-0000-0300-000002000000}"/>
    <hyperlink ref="F5" r:id="rId4" xr:uid="{00000000-0004-0000-0300-000003000000}"/>
    <hyperlink ref="F6" r:id="rId5" xr:uid="{00000000-0004-0000-0300-000004000000}"/>
    <hyperlink ref="F7" r:id="rId6" xr:uid="{00000000-0004-0000-0300-000005000000}"/>
    <hyperlink ref="F8" r:id="rId7" xr:uid="{00000000-0004-0000-0300-000006000000}"/>
    <hyperlink ref="F9" r:id="rId8" xr:uid="{00000000-0004-0000-0300-000007000000}"/>
    <hyperlink ref="F10" r:id="rId9" xr:uid="{00000000-0004-0000-0300-000008000000}"/>
    <hyperlink ref="F11" r:id="rId10" xr:uid="{00000000-0004-0000-0300-000009000000}"/>
    <hyperlink ref="F12" r:id="rId11" xr:uid="{00000000-0004-0000-0300-00000A000000}"/>
    <hyperlink ref="F13" r:id="rId12" xr:uid="{00000000-0004-0000-0300-00000B000000}"/>
    <hyperlink ref="F14" r:id="rId13" xr:uid="{00000000-0004-0000-0300-00000C000000}"/>
    <hyperlink ref="F15" r:id="rId14" xr:uid="{00000000-0004-0000-0300-00000D000000}"/>
    <hyperlink ref="F16" r:id="rId15" xr:uid="{00000000-0004-0000-0300-00000E000000}"/>
    <hyperlink ref="F17" r:id="rId16" xr:uid="{00000000-0004-0000-0300-00000F000000}"/>
    <hyperlink ref="F18" r:id="rId17" xr:uid="{00000000-0004-0000-0300-000010000000}"/>
    <hyperlink ref="F19" r:id="rId18" xr:uid="{00000000-0004-0000-0300-000011000000}"/>
    <hyperlink ref="F20" r:id="rId19" xr:uid="{00000000-0004-0000-0300-000012000000}"/>
    <hyperlink ref="F21" r:id="rId20" xr:uid="{00000000-0004-0000-0300-000013000000}"/>
    <hyperlink ref="F22" r:id="rId21" xr:uid="{00000000-0004-0000-0300-000014000000}"/>
    <hyperlink ref="F23" r:id="rId22" xr:uid="{00000000-0004-0000-0300-000015000000}"/>
    <hyperlink ref="F24" r:id="rId23" xr:uid="{00000000-0004-0000-0300-000016000000}"/>
    <hyperlink ref="F25" r:id="rId24" xr:uid="{00000000-0004-0000-0300-000017000000}"/>
    <hyperlink ref="F26" r:id="rId25" xr:uid="{00000000-0004-0000-0300-000018000000}"/>
    <hyperlink ref="F27" r:id="rId26" xr:uid="{00000000-0004-0000-0300-000019000000}"/>
    <hyperlink ref="F28" r:id="rId27" xr:uid="{00000000-0004-0000-0300-00001A000000}"/>
    <hyperlink ref="F29" r:id="rId28" xr:uid="{00000000-0004-0000-0300-00001B000000}"/>
    <hyperlink ref="F30" r:id="rId29" xr:uid="{00000000-0004-0000-0300-00001C000000}"/>
    <hyperlink ref="F31" r:id="rId30" xr:uid="{00000000-0004-0000-0300-00001D000000}"/>
    <hyperlink ref="F32" r:id="rId31" xr:uid="{00000000-0004-0000-0300-00001E000000}"/>
    <hyperlink ref="F33" r:id="rId32" xr:uid="{00000000-0004-0000-0300-00001F000000}"/>
    <hyperlink ref="F34" r:id="rId33" xr:uid="{00000000-0004-0000-0300-000020000000}"/>
    <hyperlink ref="F35" r:id="rId34" xr:uid="{00000000-0004-0000-0300-000021000000}"/>
    <hyperlink ref="F36" r:id="rId35" xr:uid="{00000000-0004-0000-0300-000022000000}"/>
    <hyperlink ref="F37" r:id="rId36" xr:uid="{00000000-0004-0000-0300-000023000000}"/>
    <hyperlink ref="F38" r:id="rId37" xr:uid="{00000000-0004-0000-0300-000024000000}"/>
    <hyperlink ref="F39" r:id="rId38" xr:uid="{00000000-0004-0000-0300-000025000000}"/>
    <hyperlink ref="F40" r:id="rId39" xr:uid="{00000000-0004-0000-0300-000026000000}"/>
    <hyperlink ref="F41" r:id="rId40" xr:uid="{00000000-0004-0000-0300-000027000000}"/>
    <hyperlink ref="F42" r:id="rId41" xr:uid="{00000000-0004-0000-0300-000028000000}"/>
    <hyperlink ref="F43" r:id="rId42" xr:uid="{00000000-0004-0000-0300-000029000000}"/>
    <hyperlink ref="F44" r:id="rId43" xr:uid="{00000000-0004-0000-0300-00002A000000}"/>
    <hyperlink ref="F45" r:id="rId44" xr:uid="{00000000-0004-0000-0300-00002B000000}"/>
    <hyperlink ref="F46" r:id="rId45" xr:uid="{00000000-0004-0000-0300-00002C000000}"/>
    <hyperlink ref="F47" r:id="rId46" xr:uid="{00000000-0004-0000-0300-00002D000000}"/>
    <hyperlink ref="F48" r:id="rId47" xr:uid="{00000000-0004-0000-0300-00002E000000}"/>
    <hyperlink ref="F49" r:id="rId48" xr:uid="{00000000-0004-0000-0300-00002F000000}"/>
    <hyperlink ref="F50" r:id="rId49" xr:uid="{00000000-0004-0000-0300-000030000000}"/>
    <hyperlink ref="F51" r:id="rId50" xr:uid="{00000000-0004-0000-0300-000031000000}"/>
    <hyperlink ref="F52" r:id="rId51" xr:uid="{00000000-0004-0000-0300-000032000000}"/>
    <hyperlink ref="F53" r:id="rId52" xr:uid="{00000000-0004-0000-0300-000033000000}"/>
    <hyperlink ref="F54" r:id="rId53" xr:uid="{00000000-0004-0000-0300-000034000000}"/>
    <hyperlink ref="F55" r:id="rId54" xr:uid="{00000000-0004-0000-0300-000035000000}"/>
    <hyperlink ref="F56" r:id="rId55" xr:uid="{00000000-0004-0000-0300-000036000000}"/>
    <hyperlink ref="H56" r:id="rId56" xr:uid="{00000000-0004-0000-0300-000037000000}"/>
    <hyperlink ref="F57" r:id="rId57" xr:uid="{00000000-0004-0000-0300-000038000000}"/>
    <hyperlink ref="F58" r:id="rId58" xr:uid="{00000000-0004-0000-0300-000039000000}"/>
    <hyperlink ref="F59" r:id="rId59" xr:uid="{00000000-0004-0000-0300-00003A000000}"/>
    <hyperlink ref="F60" r:id="rId60" xr:uid="{00000000-0004-0000-0300-00003B000000}"/>
    <hyperlink ref="F61" r:id="rId61" xr:uid="{00000000-0004-0000-0300-00003C000000}"/>
    <hyperlink ref="F62" r:id="rId62" xr:uid="{00000000-0004-0000-0300-00003D000000}"/>
    <hyperlink ref="F63" r:id="rId63" xr:uid="{00000000-0004-0000-0300-00003E000000}"/>
    <hyperlink ref="F64" r:id="rId64" xr:uid="{00000000-0004-0000-0300-00003F000000}"/>
    <hyperlink ref="F65" r:id="rId65" xr:uid="{00000000-0004-0000-0300-000040000000}"/>
    <hyperlink ref="F66" r:id="rId66" xr:uid="{00000000-0004-0000-0300-000041000000}"/>
    <hyperlink ref="F67" r:id="rId67" xr:uid="{00000000-0004-0000-0300-000042000000}"/>
    <hyperlink ref="F68" r:id="rId68" xr:uid="{00000000-0004-0000-0300-000043000000}"/>
    <hyperlink ref="F69" r:id="rId69" xr:uid="{00000000-0004-0000-0300-000044000000}"/>
    <hyperlink ref="F70" r:id="rId70" xr:uid="{00000000-0004-0000-0300-000045000000}"/>
    <hyperlink ref="F71" r:id="rId71" xr:uid="{00000000-0004-0000-0300-000046000000}"/>
    <hyperlink ref="F72" r:id="rId72" xr:uid="{00000000-0004-0000-0300-000047000000}"/>
    <hyperlink ref="F73" r:id="rId73" xr:uid="{00000000-0004-0000-0300-000048000000}"/>
    <hyperlink ref="F74" r:id="rId74" xr:uid="{00000000-0004-0000-0300-000049000000}"/>
    <hyperlink ref="F75" r:id="rId75" xr:uid="{00000000-0004-0000-0300-00004A000000}"/>
    <hyperlink ref="F76" r:id="rId76" xr:uid="{00000000-0004-0000-0300-00004B000000}"/>
    <hyperlink ref="F77" r:id="rId77" xr:uid="{00000000-0004-0000-0300-00004C000000}"/>
    <hyperlink ref="F78" r:id="rId78" xr:uid="{00000000-0004-0000-0300-00004D000000}"/>
    <hyperlink ref="F79" r:id="rId79" xr:uid="{00000000-0004-0000-0300-00004E000000}"/>
    <hyperlink ref="F80" r:id="rId80" xr:uid="{00000000-0004-0000-0300-00004F000000}"/>
    <hyperlink ref="F81" r:id="rId81" xr:uid="{00000000-0004-0000-0300-000050000000}"/>
    <hyperlink ref="F82" r:id="rId82" xr:uid="{00000000-0004-0000-0300-000051000000}"/>
    <hyperlink ref="F83" r:id="rId83" xr:uid="{00000000-0004-0000-0300-000052000000}"/>
    <hyperlink ref="F84" r:id="rId84" xr:uid="{00000000-0004-0000-0300-000053000000}"/>
    <hyperlink ref="F85" r:id="rId85" xr:uid="{00000000-0004-0000-0300-000054000000}"/>
    <hyperlink ref="F86" r:id="rId86" xr:uid="{00000000-0004-0000-0300-000055000000}"/>
    <hyperlink ref="F87" r:id="rId87" xr:uid="{00000000-0004-0000-0300-000056000000}"/>
    <hyperlink ref="F88" r:id="rId88" xr:uid="{00000000-0004-0000-0300-000057000000}"/>
    <hyperlink ref="F89" r:id="rId89" xr:uid="{00000000-0004-0000-0300-000058000000}"/>
    <hyperlink ref="F90" r:id="rId90" xr:uid="{00000000-0004-0000-0300-000059000000}"/>
    <hyperlink ref="F91" r:id="rId91" xr:uid="{00000000-0004-0000-0300-00005A000000}"/>
    <hyperlink ref="F92" r:id="rId92" xr:uid="{00000000-0004-0000-0300-00005B000000}"/>
    <hyperlink ref="F93" r:id="rId93" xr:uid="{00000000-0004-0000-0300-00005C000000}"/>
    <hyperlink ref="F94" r:id="rId94" xr:uid="{00000000-0004-0000-0300-00005D000000}"/>
    <hyperlink ref="F95" r:id="rId95" xr:uid="{00000000-0004-0000-0300-00005E000000}"/>
    <hyperlink ref="F96" r:id="rId96" xr:uid="{00000000-0004-0000-0300-00005F000000}"/>
    <hyperlink ref="F97" r:id="rId97" xr:uid="{00000000-0004-0000-0300-000060000000}"/>
    <hyperlink ref="F98" r:id="rId98" xr:uid="{00000000-0004-0000-0300-000061000000}"/>
    <hyperlink ref="F99" r:id="rId99" xr:uid="{00000000-0004-0000-0300-000062000000}"/>
    <hyperlink ref="F100" r:id="rId100" xr:uid="{00000000-0004-0000-0300-000063000000}"/>
    <hyperlink ref="F101" r:id="rId101" xr:uid="{00000000-0004-0000-0300-000064000000}"/>
    <hyperlink ref="F102" r:id="rId102" xr:uid="{00000000-0004-0000-0300-000065000000}"/>
    <hyperlink ref="F103" r:id="rId103" xr:uid="{00000000-0004-0000-0300-000066000000}"/>
    <hyperlink ref="F104" r:id="rId104" xr:uid="{00000000-0004-0000-0300-000067000000}"/>
    <hyperlink ref="F105" r:id="rId105" xr:uid="{00000000-0004-0000-0300-000068000000}"/>
    <hyperlink ref="F106" r:id="rId106" xr:uid="{00000000-0004-0000-0300-000069000000}"/>
    <hyperlink ref="F107" r:id="rId107" xr:uid="{00000000-0004-0000-0300-00006A000000}"/>
    <hyperlink ref="F108" r:id="rId108" xr:uid="{00000000-0004-0000-0300-00006B000000}"/>
    <hyperlink ref="F109" r:id="rId109" xr:uid="{00000000-0004-0000-0300-00006C000000}"/>
    <hyperlink ref="F110" r:id="rId110" xr:uid="{00000000-0004-0000-0300-00006D000000}"/>
    <hyperlink ref="F111" r:id="rId111" xr:uid="{00000000-0004-0000-0300-00006E000000}"/>
    <hyperlink ref="F112" r:id="rId112" xr:uid="{00000000-0004-0000-0300-00006F000000}"/>
    <hyperlink ref="F113" r:id="rId113" xr:uid="{00000000-0004-0000-0300-000070000000}"/>
    <hyperlink ref="F114" r:id="rId114" xr:uid="{00000000-0004-0000-0300-000071000000}"/>
    <hyperlink ref="F115" r:id="rId115" xr:uid="{00000000-0004-0000-0300-000072000000}"/>
    <hyperlink ref="F116" r:id="rId116" xr:uid="{00000000-0004-0000-0300-000073000000}"/>
    <hyperlink ref="F117" r:id="rId117" xr:uid="{00000000-0004-0000-0300-000074000000}"/>
    <hyperlink ref="F118" r:id="rId118" xr:uid="{00000000-0004-0000-0300-000075000000}"/>
    <hyperlink ref="F119" r:id="rId119" xr:uid="{00000000-0004-0000-0300-000076000000}"/>
    <hyperlink ref="F120" r:id="rId120" xr:uid="{00000000-0004-0000-0300-000077000000}"/>
    <hyperlink ref="F121" r:id="rId121" xr:uid="{00000000-0004-0000-0300-000078000000}"/>
    <hyperlink ref="F122" r:id="rId122" xr:uid="{00000000-0004-0000-0300-000079000000}"/>
    <hyperlink ref="F123" r:id="rId123" xr:uid="{00000000-0004-0000-0300-00007A000000}"/>
    <hyperlink ref="F124" r:id="rId124" xr:uid="{00000000-0004-0000-0300-00007B000000}"/>
    <hyperlink ref="F125" r:id="rId125" xr:uid="{00000000-0004-0000-0300-00007C000000}"/>
    <hyperlink ref="F126" r:id="rId126" xr:uid="{00000000-0004-0000-0300-00007D000000}"/>
    <hyperlink ref="F127" r:id="rId127" xr:uid="{00000000-0004-0000-0300-00007E000000}"/>
    <hyperlink ref="F128" r:id="rId128" xr:uid="{00000000-0004-0000-0300-00007F000000}"/>
    <hyperlink ref="F129" r:id="rId129" xr:uid="{00000000-0004-0000-0300-000080000000}"/>
    <hyperlink ref="F130" r:id="rId130" xr:uid="{00000000-0004-0000-0300-000081000000}"/>
    <hyperlink ref="F131" r:id="rId131" xr:uid="{00000000-0004-0000-0300-000082000000}"/>
    <hyperlink ref="F132" r:id="rId132" xr:uid="{00000000-0004-0000-0300-000083000000}"/>
    <hyperlink ref="F133" r:id="rId133" xr:uid="{00000000-0004-0000-0300-000084000000}"/>
    <hyperlink ref="F134" r:id="rId134" xr:uid="{00000000-0004-0000-0300-000085000000}"/>
    <hyperlink ref="F135" r:id="rId135" xr:uid="{00000000-0004-0000-0300-000086000000}"/>
    <hyperlink ref="F136" r:id="rId136" xr:uid="{00000000-0004-0000-0300-000087000000}"/>
    <hyperlink ref="F137" r:id="rId137" xr:uid="{00000000-0004-0000-0300-000088000000}"/>
    <hyperlink ref="F138" r:id="rId138" xr:uid="{00000000-0004-0000-0300-000089000000}"/>
    <hyperlink ref="F139" r:id="rId139" xr:uid="{00000000-0004-0000-0300-00008A000000}"/>
    <hyperlink ref="F140" r:id="rId140" xr:uid="{00000000-0004-0000-0300-00008B000000}"/>
    <hyperlink ref="F141" r:id="rId141" xr:uid="{00000000-0004-0000-0300-00008C000000}"/>
    <hyperlink ref="F142" r:id="rId142" xr:uid="{00000000-0004-0000-0300-00008D000000}"/>
    <hyperlink ref="F143" r:id="rId143" xr:uid="{00000000-0004-0000-0300-00008E000000}"/>
    <hyperlink ref="F144" r:id="rId144" xr:uid="{00000000-0004-0000-0300-00008F000000}"/>
    <hyperlink ref="F145" r:id="rId145" xr:uid="{00000000-0004-0000-0300-000090000000}"/>
    <hyperlink ref="F146" r:id="rId146" xr:uid="{00000000-0004-0000-0300-000091000000}"/>
    <hyperlink ref="F147" r:id="rId147" xr:uid="{00000000-0004-0000-0300-000092000000}"/>
    <hyperlink ref="F148" r:id="rId148" xr:uid="{00000000-0004-0000-0300-000093000000}"/>
    <hyperlink ref="F149" r:id="rId149" xr:uid="{00000000-0004-0000-0300-000094000000}"/>
    <hyperlink ref="F150" r:id="rId150" xr:uid="{00000000-0004-0000-0300-000095000000}"/>
    <hyperlink ref="F151" r:id="rId151" xr:uid="{00000000-0004-0000-0300-000096000000}"/>
    <hyperlink ref="F152" r:id="rId152" xr:uid="{00000000-0004-0000-0300-000097000000}"/>
    <hyperlink ref="F153" r:id="rId153" xr:uid="{00000000-0004-0000-0300-000098000000}"/>
    <hyperlink ref="F154" r:id="rId154" xr:uid="{00000000-0004-0000-0300-000099000000}"/>
    <hyperlink ref="F155" r:id="rId155" xr:uid="{00000000-0004-0000-0300-00009A000000}"/>
    <hyperlink ref="F156" r:id="rId156" xr:uid="{00000000-0004-0000-0300-00009B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outlinePr summaryBelow="0" summaryRight="0"/>
  </sheetPr>
  <dimension ref="A1:U155"/>
  <sheetViews>
    <sheetView tabSelected="1" zoomScale="70" zoomScaleNormal="70" workbookViewId="0">
      <pane ySplit="1" topLeftCell="A3" activePane="bottomLeft" state="frozen"/>
      <selection pane="bottomLeft" activeCell="D1" sqref="D1"/>
    </sheetView>
  </sheetViews>
  <sheetFormatPr defaultColWidth="12.5546875" defaultRowHeight="15.75" customHeight="1"/>
  <cols>
    <col min="1" max="1" width="18.88671875" customWidth="1"/>
    <col min="2" max="2" width="13.44140625" customWidth="1"/>
    <col min="3" max="5" width="18.88671875" customWidth="1"/>
    <col min="6" max="6" width="17.6640625" customWidth="1"/>
    <col min="7" max="7" width="70.109375" bestFit="1" customWidth="1"/>
    <col min="8" max="21" width="18.88671875" customWidth="1"/>
  </cols>
  <sheetData>
    <row r="1" spans="1:21" ht="13.2">
      <c r="A1" s="69" t="s">
        <v>21</v>
      </c>
      <c r="B1" s="69" t="s">
        <v>733</v>
      </c>
      <c r="C1" s="69" t="s">
        <v>22</v>
      </c>
      <c r="D1" s="69" t="s">
        <v>23</v>
      </c>
      <c r="E1" s="69" t="s">
        <v>25</v>
      </c>
      <c r="F1" s="69" t="s">
        <v>27</v>
      </c>
      <c r="G1" s="69" t="s">
        <v>26</v>
      </c>
      <c r="H1" s="69" t="s">
        <v>28</v>
      </c>
      <c r="I1" s="69" t="s">
        <v>45</v>
      </c>
      <c r="J1" s="69" t="s">
        <v>30</v>
      </c>
      <c r="K1" s="69" t="s">
        <v>46</v>
      </c>
      <c r="L1" s="69" t="s">
        <v>47</v>
      </c>
      <c r="M1" s="69" t="s">
        <v>33</v>
      </c>
      <c r="N1" s="69" t="s">
        <v>48</v>
      </c>
      <c r="O1" s="69" t="s">
        <v>24</v>
      </c>
    </row>
    <row r="2" spans="1:21" ht="13.2" hidden="1">
      <c r="A2" s="70">
        <v>45274.660709143514</v>
      </c>
      <c r="B2" s="71"/>
      <c r="C2" s="71" t="s">
        <v>49</v>
      </c>
      <c r="D2" s="71" t="s">
        <v>50</v>
      </c>
      <c r="E2" s="71" t="s">
        <v>51</v>
      </c>
      <c r="F2" s="71" t="str">
        <f>VLOOKUP(C2, Report!$B$19:$N$159, 6, FALSE)</f>
        <v>Cancel</v>
      </c>
      <c r="G2" s="72" t="s">
        <v>52</v>
      </c>
      <c r="H2" s="71" t="s">
        <v>18</v>
      </c>
      <c r="I2" s="73" t="s">
        <v>53</v>
      </c>
      <c r="J2" s="71" t="s">
        <v>54</v>
      </c>
      <c r="K2" s="71" t="s">
        <v>55</v>
      </c>
      <c r="L2" s="71" t="s">
        <v>56</v>
      </c>
      <c r="M2" s="71" t="s">
        <v>57</v>
      </c>
      <c r="N2" s="71" t="s">
        <v>58</v>
      </c>
      <c r="O2" s="74">
        <v>37868</v>
      </c>
      <c r="P2" s="71"/>
      <c r="Q2" s="71"/>
      <c r="R2" s="71"/>
      <c r="S2" s="71"/>
      <c r="T2" s="71"/>
      <c r="U2" s="71"/>
    </row>
    <row r="3" spans="1:21" ht="13.2">
      <c r="A3" s="75">
        <v>45302.892587523151</v>
      </c>
      <c r="B3" s="69" t="s">
        <v>734</v>
      </c>
      <c r="C3" s="69" t="s">
        <v>458</v>
      </c>
      <c r="D3" s="69" t="s">
        <v>459</v>
      </c>
      <c r="E3" s="69" t="s">
        <v>51</v>
      </c>
      <c r="F3" s="69" t="str">
        <f>VLOOKUP(C3, Report!$B$19:$N$159, 6, FALSE)</f>
        <v>Paid</v>
      </c>
      <c r="G3" s="76" t="s">
        <v>460</v>
      </c>
      <c r="H3" s="69" t="s">
        <v>14</v>
      </c>
      <c r="I3" s="77" t="s">
        <v>461</v>
      </c>
      <c r="J3" s="69" t="s">
        <v>54</v>
      </c>
      <c r="K3" s="69" t="s">
        <v>55</v>
      </c>
      <c r="L3" s="69" t="s">
        <v>56</v>
      </c>
      <c r="M3" s="69" t="s">
        <v>73</v>
      </c>
      <c r="O3" s="100">
        <v>38455</v>
      </c>
    </row>
    <row r="4" spans="1:21" ht="13.2" hidden="1">
      <c r="A4" s="70">
        <v>45274.673569166669</v>
      </c>
      <c r="B4" s="71"/>
      <c r="C4" s="71" t="s">
        <v>66</v>
      </c>
      <c r="D4" s="71" t="s">
        <v>67</v>
      </c>
      <c r="E4" s="71" t="s">
        <v>68</v>
      </c>
      <c r="F4" s="71" t="str">
        <f>VLOOKUP(C4, Report!$B$19:$N$159, 6, FALSE)</f>
        <v>Cancel</v>
      </c>
      <c r="G4" s="72" t="s">
        <v>69</v>
      </c>
      <c r="H4" s="71" t="s">
        <v>18</v>
      </c>
      <c r="I4" s="73" t="s">
        <v>70</v>
      </c>
      <c r="J4" s="71" t="s">
        <v>54</v>
      </c>
      <c r="K4" s="71" t="s">
        <v>71</v>
      </c>
      <c r="L4" s="71" t="s">
        <v>72</v>
      </c>
      <c r="M4" s="71" t="s">
        <v>73</v>
      </c>
      <c r="N4" s="71" t="s">
        <v>74</v>
      </c>
      <c r="O4" s="74">
        <v>38568</v>
      </c>
      <c r="P4" s="71"/>
      <c r="Q4" s="71"/>
      <c r="R4" s="71"/>
      <c r="S4" s="71"/>
      <c r="T4" s="71"/>
      <c r="U4" s="71"/>
    </row>
    <row r="5" spans="1:21" ht="13.2">
      <c r="A5" s="75">
        <v>45274.741067951385</v>
      </c>
      <c r="B5" s="69" t="s">
        <v>735</v>
      </c>
      <c r="C5" s="69" t="s">
        <v>150</v>
      </c>
      <c r="D5" s="69" t="s">
        <v>151</v>
      </c>
      <c r="E5" s="69" t="s">
        <v>68</v>
      </c>
      <c r="F5" s="69" t="str">
        <f>VLOOKUP(C5, Report!$B$19:$N$159, 6, FALSE)</f>
        <v>Paid</v>
      </c>
      <c r="G5" s="76" t="s">
        <v>152</v>
      </c>
      <c r="H5" s="69" t="s">
        <v>12</v>
      </c>
      <c r="I5" s="77" t="s">
        <v>153</v>
      </c>
      <c r="J5" s="69" t="s">
        <v>54</v>
      </c>
      <c r="K5" s="69" t="s">
        <v>71</v>
      </c>
      <c r="L5" s="69" t="s">
        <v>154</v>
      </c>
      <c r="M5" s="69" t="s">
        <v>57</v>
      </c>
      <c r="N5" s="69" t="s">
        <v>155</v>
      </c>
      <c r="O5" s="100">
        <v>38709</v>
      </c>
    </row>
    <row r="6" spans="1:21" ht="13.2">
      <c r="A6" s="75">
        <v>45325.331850219911</v>
      </c>
      <c r="B6" s="69" t="s">
        <v>736</v>
      </c>
      <c r="C6" s="69" t="s">
        <v>631</v>
      </c>
      <c r="D6" s="69" t="s">
        <v>632</v>
      </c>
      <c r="E6" s="69" t="s">
        <v>51</v>
      </c>
      <c r="F6" s="69" t="str">
        <f>VLOOKUP(C6, Report!$B$19:$N$159, 6, FALSE)</f>
        <v>Paid</v>
      </c>
      <c r="G6" s="76" t="s">
        <v>633</v>
      </c>
      <c r="H6" s="69" t="s">
        <v>10</v>
      </c>
      <c r="I6" s="77" t="s">
        <v>634</v>
      </c>
      <c r="J6" s="69" t="s">
        <v>409</v>
      </c>
      <c r="K6" s="69" t="s">
        <v>71</v>
      </c>
      <c r="L6" s="69" t="s">
        <v>64</v>
      </c>
      <c r="M6" s="69" t="s">
        <v>73</v>
      </c>
      <c r="O6" s="100">
        <v>38066</v>
      </c>
    </row>
    <row r="7" spans="1:21" ht="13.2" hidden="1">
      <c r="A7" s="70">
        <v>45274.682053645833</v>
      </c>
      <c r="B7" s="71"/>
      <c r="C7" s="71" t="s">
        <v>86</v>
      </c>
      <c r="D7" s="71" t="s">
        <v>87</v>
      </c>
      <c r="E7" s="71" t="s">
        <v>68</v>
      </c>
      <c r="F7" s="71" t="str">
        <f>VLOOKUP(C7, Report!$B$19:$N$159, 6, FALSE)</f>
        <v>Cancel</v>
      </c>
      <c r="G7" s="72" t="s">
        <v>88</v>
      </c>
      <c r="H7" s="71" t="s">
        <v>14</v>
      </c>
      <c r="I7" s="71" t="s">
        <v>89</v>
      </c>
      <c r="J7" s="71" t="s">
        <v>54</v>
      </c>
      <c r="K7" s="71" t="s">
        <v>90</v>
      </c>
      <c r="L7" s="71" t="s">
        <v>91</v>
      </c>
      <c r="M7" s="71" t="s">
        <v>57</v>
      </c>
      <c r="N7" s="71" t="s">
        <v>92</v>
      </c>
      <c r="O7" s="74">
        <v>38729</v>
      </c>
      <c r="P7" s="71"/>
      <c r="Q7" s="71"/>
      <c r="R7" s="71"/>
      <c r="S7" s="71"/>
      <c r="T7" s="71"/>
      <c r="U7" s="71"/>
    </row>
    <row r="8" spans="1:21" ht="13.2">
      <c r="A8" s="75">
        <v>45321.791599930555</v>
      </c>
      <c r="B8" s="69" t="s">
        <v>737</v>
      </c>
      <c r="C8" s="69" t="s">
        <v>602</v>
      </c>
      <c r="D8" s="69" t="s">
        <v>603</v>
      </c>
      <c r="E8" s="69" t="s">
        <v>51</v>
      </c>
      <c r="F8" s="69" t="str">
        <f>VLOOKUP(C8, Report!$B$19:$N$159, 6, FALSE)</f>
        <v>Paid</v>
      </c>
      <c r="G8" s="76" t="s">
        <v>604</v>
      </c>
      <c r="H8" s="69" t="s">
        <v>16</v>
      </c>
      <c r="I8" s="77" t="s">
        <v>605</v>
      </c>
      <c r="J8" s="69" t="s">
        <v>54</v>
      </c>
      <c r="K8" s="69" t="s">
        <v>55</v>
      </c>
      <c r="L8" s="69" t="s">
        <v>56</v>
      </c>
      <c r="M8" s="69" t="s">
        <v>57</v>
      </c>
      <c r="N8" s="69" t="s">
        <v>251</v>
      </c>
      <c r="O8" s="100">
        <v>38263</v>
      </c>
    </row>
    <row r="9" spans="1:21" ht="13.2" hidden="1">
      <c r="A9" s="79">
        <v>45274.686100833336</v>
      </c>
      <c r="B9" s="80"/>
      <c r="C9" s="80" t="s">
        <v>97</v>
      </c>
      <c r="D9" s="80" t="s">
        <v>98</v>
      </c>
      <c r="E9" s="80" t="s">
        <v>51</v>
      </c>
      <c r="F9" s="80" t="str">
        <f>VLOOKUP(C9, Report!$B$19:$N$159, 6, FALSE)</f>
        <v>No Answer</v>
      </c>
      <c r="G9" s="81" t="s">
        <v>99</v>
      </c>
      <c r="H9" s="80" t="s">
        <v>14</v>
      </c>
      <c r="I9" s="82" t="s">
        <v>100</v>
      </c>
      <c r="J9" s="80" t="s">
        <v>101</v>
      </c>
      <c r="K9" s="80" t="s">
        <v>71</v>
      </c>
      <c r="L9" s="80" t="s">
        <v>102</v>
      </c>
      <c r="M9" s="80" t="s">
        <v>73</v>
      </c>
      <c r="N9" s="80"/>
      <c r="O9" s="83">
        <v>38637</v>
      </c>
      <c r="P9" s="80"/>
      <c r="Q9" s="80"/>
      <c r="R9" s="80"/>
      <c r="S9" s="80"/>
      <c r="T9" s="80"/>
      <c r="U9" s="80"/>
    </row>
    <row r="10" spans="1:21" ht="13.2">
      <c r="A10" s="75">
        <v>45309.513956770832</v>
      </c>
      <c r="B10" s="69" t="s">
        <v>738</v>
      </c>
      <c r="C10" s="69" t="s">
        <v>561</v>
      </c>
      <c r="D10" s="69" t="s">
        <v>562</v>
      </c>
      <c r="E10" s="69" t="s">
        <v>51</v>
      </c>
      <c r="F10" s="69" t="str">
        <f>VLOOKUP(C10, Report!$B$19:$N$159, 6, FALSE)</f>
        <v>Paid</v>
      </c>
      <c r="G10" s="76" t="s">
        <v>563</v>
      </c>
      <c r="H10" s="69" t="s">
        <v>12</v>
      </c>
      <c r="I10" s="77" t="s">
        <v>564</v>
      </c>
      <c r="J10" s="69" t="s">
        <v>510</v>
      </c>
      <c r="K10" s="69" t="s">
        <v>90</v>
      </c>
      <c r="L10" s="69" t="s">
        <v>91</v>
      </c>
      <c r="M10" s="69" t="s">
        <v>57</v>
      </c>
      <c r="N10" s="69" t="s">
        <v>565</v>
      </c>
      <c r="O10" s="100">
        <v>38386</v>
      </c>
    </row>
    <row r="11" spans="1:21" ht="13.2" hidden="1">
      <c r="A11" s="79">
        <v>45274.68701627315</v>
      </c>
      <c r="B11" s="80"/>
      <c r="C11" s="80" t="s">
        <v>107</v>
      </c>
      <c r="D11" s="80" t="s">
        <v>108</v>
      </c>
      <c r="E11" s="80" t="s">
        <v>68</v>
      </c>
      <c r="F11" s="80" t="str">
        <f>VLOOKUP(C11, Report!$B$19:$N$159, 6, FALSE)</f>
        <v>No Answer</v>
      </c>
      <c r="G11" s="81" t="s">
        <v>109</v>
      </c>
      <c r="H11" s="80" t="s">
        <v>14</v>
      </c>
      <c r="I11" s="82" t="s">
        <v>110</v>
      </c>
      <c r="J11" s="80" t="s">
        <v>111</v>
      </c>
      <c r="K11" s="80" t="s">
        <v>71</v>
      </c>
      <c r="L11" s="80" t="s">
        <v>56</v>
      </c>
      <c r="M11" s="80" t="s">
        <v>57</v>
      </c>
      <c r="N11" s="80" t="s">
        <v>112</v>
      </c>
      <c r="O11" s="83">
        <v>38874</v>
      </c>
      <c r="P11" s="80"/>
      <c r="Q11" s="80"/>
      <c r="R11" s="80"/>
      <c r="S11" s="80"/>
      <c r="T11" s="80"/>
      <c r="U11" s="80"/>
    </row>
    <row r="12" spans="1:21" ht="13.2">
      <c r="A12" s="75">
        <v>45302.428951261572</v>
      </c>
      <c r="B12" s="69" t="s">
        <v>739</v>
      </c>
      <c r="C12" s="69" t="s">
        <v>428</v>
      </c>
      <c r="D12" s="69" t="s">
        <v>429</v>
      </c>
      <c r="E12" s="69" t="s">
        <v>51</v>
      </c>
      <c r="F12" s="69" t="str">
        <f>VLOOKUP(C12, Report!$B$19:$N$159, 6, FALSE)</f>
        <v>Paid</v>
      </c>
      <c r="G12" s="76" t="s">
        <v>430</v>
      </c>
      <c r="H12" s="69" t="s">
        <v>20</v>
      </c>
      <c r="I12" s="77" t="s">
        <v>431</v>
      </c>
      <c r="J12" s="69" t="s">
        <v>54</v>
      </c>
      <c r="K12" s="69" t="s">
        <v>81</v>
      </c>
      <c r="L12" s="69" t="s">
        <v>56</v>
      </c>
      <c r="M12" s="69" t="s">
        <v>73</v>
      </c>
      <c r="O12" s="100">
        <v>37685</v>
      </c>
    </row>
    <row r="13" spans="1:21" ht="13.2">
      <c r="A13" s="75">
        <v>45308.956164571762</v>
      </c>
      <c r="B13" s="69" t="s">
        <v>740</v>
      </c>
      <c r="C13" s="69" t="s">
        <v>546</v>
      </c>
      <c r="D13" s="69" t="s">
        <v>547</v>
      </c>
      <c r="E13" s="69" t="s">
        <v>68</v>
      </c>
      <c r="F13" s="69" t="str">
        <f>VLOOKUP(C13, Report!$B$19:$N$159, 6, FALSE)</f>
        <v>Paid</v>
      </c>
      <c r="G13" s="76" t="s">
        <v>551</v>
      </c>
      <c r="H13" s="69" t="s">
        <v>16</v>
      </c>
      <c r="I13" s="77" t="s">
        <v>549</v>
      </c>
      <c r="J13" s="69" t="s">
        <v>176</v>
      </c>
      <c r="K13" s="69" t="s">
        <v>90</v>
      </c>
      <c r="L13" s="69" t="s">
        <v>56</v>
      </c>
      <c r="M13" s="69" t="s">
        <v>57</v>
      </c>
      <c r="N13" s="69" t="s">
        <v>550</v>
      </c>
      <c r="O13" s="100">
        <v>37965</v>
      </c>
    </row>
    <row r="14" spans="1:21" ht="13.2">
      <c r="A14" s="75">
        <v>45274.743427187495</v>
      </c>
      <c r="B14" s="69" t="s">
        <v>741</v>
      </c>
      <c r="C14" s="69" t="s">
        <v>156</v>
      </c>
      <c r="D14" s="69" t="s">
        <v>157</v>
      </c>
      <c r="E14" s="69" t="s">
        <v>68</v>
      </c>
      <c r="F14" s="69" t="str">
        <f>VLOOKUP(C14, Report!$B$19:$N$159, 6, FALSE)</f>
        <v>Paid</v>
      </c>
      <c r="G14" s="76" t="s">
        <v>167</v>
      </c>
      <c r="H14" s="69" t="s">
        <v>18</v>
      </c>
      <c r="I14" s="77" t="s">
        <v>159</v>
      </c>
      <c r="J14" s="69" t="s">
        <v>54</v>
      </c>
      <c r="K14" s="69" t="s">
        <v>55</v>
      </c>
      <c r="L14" s="69" t="s">
        <v>56</v>
      </c>
      <c r="M14" s="69" t="s">
        <v>57</v>
      </c>
      <c r="O14" s="100">
        <v>38538</v>
      </c>
    </row>
    <row r="15" spans="1:21" ht="13.2" hidden="1">
      <c r="A15" s="70">
        <v>45274.710865937501</v>
      </c>
      <c r="B15" s="71"/>
      <c r="C15" s="71" t="s">
        <v>128</v>
      </c>
      <c r="D15" s="71" t="s">
        <v>129</v>
      </c>
      <c r="E15" s="71" t="s">
        <v>68</v>
      </c>
      <c r="F15" s="71" t="str">
        <f>VLOOKUP(C15, Report!$B$19:$N$159, 6, FALSE)</f>
        <v>Cancel</v>
      </c>
      <c r="G15" s="72" t="s">
        <v>130</v>
      </c>
      <c r="H15" s="71" t="s">
        <v>16</v>
      </c>
      <c r="I15" s="73" t="s">
        <v>131</v>
      </c>
      <c r="J15" s="71" t="s">
        <v>101</v>
      </c>
      <c r="K15" s="71" t="s">
        <v>90</v>
      </c>
      <c r="L15" s="71" t="s">
        <v>91</v>
      </c>
      <c r="M15" s="71" t="s">
        <v>57</v>
      </c>
      <c r="N15" s="71"/>
      <c r="O15" s="74">
        <v>37952</v>
      </c>
      <c r="P15" s="71"/>
      <c r="Q15" s="71"/>
      <c r="R15" s="71"/>
      <c r="S15" s="71"/>
      <c r="T15" s="71"/>
      <c r="U15" s="71"/>
    </row>
    <row r="16" spans="1:21" ht="13.2" hidden="1">
      <c r="A16" s="70">
        <v>45274.717203912034</v>
      </c>
      <c r="B16" s="71"/>
      <c r="C16" s="71" t="s">
        <v>132</v>
      </c>
      <c r="D16" s="71" t="s">
        <v>133</v>
      </c>
      <c r="E16" s="71" t="s">
        <v>68</v>
      </c>
      <c r="F16" s="71" t="str">
        <f>VLOOKUP(C16, Report!$B$19:$N$159, 6, FALSE)</f>
        <v>Cancel</v>
      </c>
      <c r="G16" s="72" t="s">
        <v>134</v>
      </c>
      <c r="H16" s="71" t="s">
        <v>10</v>
      </c>
      <c r="I16" s="73" t="s">
        <v>135</v>
      </c>
      <c r="J16" s="71" t="s">
        <v>54</v>
      </c>
      <c r="K16" s="71" t="s">
        <v>90</v>
      </c>
      <c r="L16" s="71" t="s">
        <v>64</v>
      </c>
      <c r="M16" s="71" t="s">
        <v>73</v>
      </c>
      <c r="N16" s="71"/>
      <c r="O16" s="74">
        <v>37348</v>
      </c>
      <c r="P16" s="71"/>
      <c r="Q16" s="71"/>
      <c r="R16" s="71"/>
      <c r="S16" s="71"/>
      <c r="T16" s="71"/>
      <c r="U16" s="71"/>
    </row>
    <row r="17" spans="1:21" ht="13.2">
      <c r="A17" s="75">
        <v>45274.895247418986</v>
      </c>
      <c r="B17" s="69" t="s">
        <v>742</v>
      </c>
      <c r="C17" s="69" t="s">
        <v>215</v>
      </c>
      <c r="D17" s="69" t="s">
        <v>216</v>
      </c>
      <c r="E17" s="69" t="s">
        <v>51</v>
      </c>
      <c r="F17" s="69" t="str">
        <f>VLOOKUP(C17, Report!$B$19:$N$159, 6, FALSE)</f>
        <v>Paid</v>
      </c>
      <c r="G17" s="76" t="s">
        <v>217</v>
      </c>
      <c r="H17" s="69" t="s">
        <v>14</v>
      </c>
      <c r="I17" s="77" t="s">
        <v>218</v>
      </c>
      <c r="J17" s="69" t="s">
        <v>54</v>
      </c>
      <c r="K17" s="69" t="s">
        <v>55</v>
      </c>
      <c r="L17" s="69" t="s">
        <v>56</v>
      </c>
      <c r="M17" s="69" t="s">
        <v>73</v>
      </c>
      <c r="O17" s="100">
        <v>38371</v>
      </c>
    </row>
    <row r="18" spans="1:21" ht="13.2" hidden="1">
      <c r="A18" s="70">
        <v>45274.724260428236</v>
      </c>
      <c r="B18" s="71"/>
      <c r="C18" s="71" t="s">
        <v>141</v>
      </c>
      <c r="D18" s="71" t="s">
        <v>142</v>
      </c>
      <c r="E18" s="71" t="s">
        <v>68</v>
      </c>
      <c r="F18" s="71" t="str">
        <f>VLOOKUP(C18, Report!$B$19:$N$159, 6, FALSE)</f>
        <v>Cancel</v>
      </c>
      <c r="G18" s="72" t="s">
        <v>143</v>
      </c>
      <c r="H18" s="71" t="s">
        <v>14</v>
      </c>
      <c r="I18" s="73" t="s">
        <v>144</v>
      </c>
      <c r="J18" s="71" t="s">
        <v>145</v>
      </c>
      <c r="K18" s="71" t="s">
        <v>90</v>
      </c>
      <c r="L18" s="71" t="s">
        <v>56</v>
      </c>
      <c r="M18" s="71" t="s">
        <v>73</v>
      </c>
      <c r="N18" s="71"/>
      <c r="O18" s="74">
        <v>38665</v>
      </c>
      <c r="P18" s="71"/>
      <c r="Q18" s="71"/>
      <c r="R18" s="71"/>
      <c r="S18" s="71"/>
      <c r="T18" s="71"/>
      <c r="U18" s="71"/>
    </row>
    <row r="19" spans="1:21" ht="13.2" hidden="1">
      <c r="A19" s="70">
        <v>45274.739812256943</v>
      </c>
      <c r="B19" s="71"/>
      <c r="C19" s="71" t="s">
        <v>146</v>
      </c>
      <c r="D19" s="71" t="s">
        <v>147</v>
      </c>
      <c r="E19" s="71" t="s">
        <v>51</v>
      </c>
      <c r="F19" s="71" t="str">
        <f>VLOOKUP(C19, Report!$B$19:$N$159, 6, FALSE)</f>
        <v>Cancel</v>
      </c>
      <c r="G19" s="72" t="s">
        <v>148</v>
      </c>
      <c r="H19" s="71" t="s">
        <v>14</v>
      </c>
      <c r="I19" s="73" t="s">
        <v>149</v>
      </c>
      <c r="J19" s="71" t="s">
        <v>54</v>
      </c>
      <c r="K19" s="71" t="s">
        <v>71</v>
      </c>
      <c r="L19" s="71" t="s">
        <v>56</v>
      </c>
      <c r="M19" s="71" t="s">
        <v>73</v>
      </c>
      <c r="N19" s="71"/>
      <c r="O19" s="74">
        <v>39022</v>
      </c>
      <c r="P19" s="71"/>
      <c r="Q19" s="71"/>
      <c r="R19" s="71"/>
      <c r="S19" s="71"/>
      <c r="T19" s="71"/>
      <c r="U19" s="71"/>
    </row>
    <row r="20" spans="1:21" ht="13.2">
      <c r="A20" s="75">
        <v>45279.391533773145</v>
      </c>
      <c r="B20" s="69" t="s">
        <v>743</v>
      </c>
      <c r="C20" s="69" t="s">
        <v>298</v>
      </c>
      <c r="D20" s="69" t="s">
        <v>299</v>
      </c>
      <c r="E20" s="69" t="s">
        <v>51</v>
      </c>
      <c r="F20" s="69" t="str">
        <f>VLOOKUP(C20, Report!$B$19:$N$159, 6, FALSE)</f>
        <v>Paid</v>
      </c>
      <c r="G20" s="76" t="s">
        <v>300</v>
      </c>
      <c r="H20" s="69" t="s">
        <v>14</v>
      </c>
      <c r="I20" s="77" t="s">
        <v>301</v>
      </c>
      <c r="J20" s="69" t="s">
        <v>54</v>
      </c>
      <c r="K20" s="69" t="s">
        <v>55</v>
      </c>
      <c r="L20" s="69" t="s">
        <v>64</v>
      </c>
      <c r="M20" s="69" t="s">
        <v>73</v>
      </c>
      <c r="N20" s="69" t="s">
        <v>302</v>
      </c>
      <c r="O20" s="100">
        <v>37668</v>
      </c>
    </row>
    <row r="21" spans="1:21" ht="13.2" hidden="1">
      <c r="A21" s="79">
        <v>45274.74280493056</v>
      </c>
      <c r="B21" s="80"/>
      <c r="C21" s="80" t="s">
        <v>160</v>
      </c>
      <c r="D21" s="80" t="s">
        <v>161</v>
      </c>
      <c r="E21" s="80" t="s">
        <v>68</v>
      </c>
      <c r="F21" s="80" t="str">
        <f>VLOOKUP(C21, Report!$B$19:$N$159, 6, FALSE)</f>
        <v>No Answer</v>
      </c>
      <c r="G21" s="81" t="s">
        <v>162</v>
      </c>
      <c r="H21" s="80" t="s">
        <v>18</v>
      </c>
      <c r="I21" s="82" t="s">
        <v>163</v>
      </c>
      <c r="J21" s="80" t="s">
        <v>121</v>
      </c>
      <c r="K21" s="80" t="s">
        <v>164</v>
      </c>
      <c r="L21" s="80" t="s">
        <v>165</v>
      </c>
      <c r="M21" s="80" t="s">
        <v>73</v>
      </c>
      <c r="N21" s="80" t="s">
        <v>166</v>
      </c>
      <c r="O21" s="83">
        <v>35843</v>
      </c>
      <c r="P21" s="80"/>
      <c r="Q21" s="80"/>
      <c r="R21" s="80"/>
      <c r="S21" s="80"/>
      <c r="T21" s="80"/>
      <c r="U21" s="80"/>
    </row>
    <row r="22" spans="1:21" ht="13.2">
      <c r="A22" s="75">
        <v>45284.578096979167</v>
      </c>
      <c r="B22" s="69" t="s">
        <v>744</v>
      </c>
      <c r="C22" s="69" t="s">
        <v>322</v>
      </c>
      <c r="D22" s="69" t="s">
        <v>323</v>
      </c>
      <c r="E22" s="69" t="s">
        <v>51</v>
      </c>
      <c r="F22" s="69" t="str">
        <f>VLOOKUP(C22, Report!$B$19:$N$159, 6, FALSE)</f>
        <v>Paid</v>
      </c>
      <c r="G22" s="76" t="s">
        <v>324</v>
      </c>
      <c r="H22" s="69" t="s">
        <v>16</v>
      </c>
      <c r="I22" s="77" t="s">
        <v>325</v>
      </c>
      <c r="J22" s="69" t="s">
        <v>54</v>
      </c>
      <c r="K22" s="69" t="s">
        <v>55</v>
      </c>
      <c r="L22" s="69" t="s">
        <v>56</v>
      </c>
      <c r="M22" s="69" t="s">
        <v>57</v>
      </c>
      <c r="O22" s="100">
        <v>38095</v>
      </c>
    </row>
    <row r="23" spans="1:21" ht="13.2">
      <c r="A23" s="75">
        <v>45327.744389664353</v>
      </c>
      <c r="B23" s="69" t="s">
        <v>745</v>
      </c>
      <c r="C23" s="69" t="s">
        <v>641</v>
      </c>
      <c r="D23" s="69" t="s">
        <v>642</v>
      </c>
      <c r="E23" s="69" t="s">
        <v>68</v>
      </c>
      <c r="F23" s="69" t="str">
        <f>VLOOKUP(C23, Report!$B$19:$N$159, 6, FALSE)</f>
        <v>Paid</v>
      </c>
      <c r="G23" s="76" t="s">
        <v>643</v>
      </c>
      <c r="H23" s="69" t="s">
        <v>16</v>
      </c>
      <c r="I23" s="77" t="s">
        <v>644</v>
      </c>
      <c r="J23" s="69" t="s">
        <v>54</v>
      </c>
      <c r="K23" s="69" t="s">
        <v>90</v>
      </c>
      <c r="L23" s="69" t="s">
        <v>64</v>
      </c>
      <c r="M23" s="69" t="s">
        <v>73</v>
      </c>
      <c r="N23" s="69" t="s">
        <v>271</v>
      </c>
      <c r="O23" s="100">
        <v>37820</v>
      </c>
    </row>
    <row r="24" spans="1:21" ht="13.2" hidden="1">
      <c r="A24" s="70">
        <v>45274.803239618057</v>
      </c>
      <c r="B24" s="71"/>
      <c r="C24" s="71" t="s">
        <v>172</v>
      </c>
      <c r="D24" s="71" t="s">
        <v>173</v>
      </c>
      <c r="E24" s="71" t="s">
        <v>68</v>
      </c>
      <c r="F24" s="71" t="s">
        <v>35</v>
      </c>
      <c r="G24" s="72" t="s">
        <v>174</v>
      </c>
      <c r="H24" s="71" t="s">
        <v>18</v>
      </c>
      <c r="I24" s="73" t="s">
        <v>175</v>
      </c>
      <c r="J24" s="71" t="s">
        <v>176</v>
      </c>
      <c r="K24" s="71" t="s">
        <v>90</v>
      </c>
      <c r="L24" s="71" t="s">
        <v>56</v>
      </c>
      <c r="M24" s="71" t="s">
        <v>57</v>
      </c>
      <c r="N24" s="71" t="s">
        <v>177</v>
      </c>
      <c r="O24" s="74">
        <v>37391</v>
      </c>
      <c r="P24" s="71"/>
      <c r="Q24" s="71"/>
      <c r="R24" s="71"/>
      <c r="S24" s="71"/>
      <c r="T24" s="71"/>
      <c r="U24" s="71"/>
    </row>
    <row r="25" spans="1:21" ht="13.2" hidden="1">
      <c r="A25" s="79">
        <v>45274.803907581023</v>
      </c>
      <c r="B25" s="80"/>
      <c r="C25" s="80" t="s">
        <v>178</v>
      </c>
      <c r="D25" s="80" t="s">
        <v>179</v>
      </c>
      <c r="E25" s="80" t="s">
        <v>51</v>
      </c>
      <c r="F25" s="80" t="str">
        <f>VLOOKUP(C25, Report!$B$19:$N$159, 6, FALSE)</f>
        <v>No Answer</v>
      </c>
      <c r="G25" s="81" t="s">
        <v>180</v>
      </c>
      <c r="H25" s="80" t="s">
        <v>16</v>
      </c>
      <c r="I25" s="82" t="s">
        <v>181</v>
      </c>
      <c r="J25" s="80" t="s">
        <v>101</v>
      </c>
      <c r="K25" s="80" t="s">
        <v>90</v>
      </c>
      <c r="L25" s="80" t="s">
        <v>64</v>
      </c>
      <c r="M25" s="80" t="s">
        <v>73</v>
      </c>
      <c r="N25" s="80" t="s">
        <v>182</v>
      </c>
      <c r="O25" s="83">
        <v>38428</v>
      </c>
      <c r="P25" s="80"/>
      <c r="Q25" s="80"/>
      <c r="R25" s="80"/>
      <c r="S25" s="80"/>
      <c r="T25" s="80"/>
      <c r="U25" s="80"/>
    </row>
    <row r="26" spans="1:21" ht="13.2">
      <c r="A26" s="75">
        <v>45308.973820173611</v>
      </c>
      <c r="B26" s="69" t="s">
        <v>746</v>
      </c>
      <c r="C26" s="69" t="s">
        <v>552</v>
      </c>
      <c r="D26" s="69" t="s">
        <v>553</v>
      </c>
      <c r="E26" s="69" t="s">
        <v>68</v>
      </c>
      <c r="F26" s="69" t="str">
        <f>VLOOKUP(C26, Report!$B$19:$N$159, 6, FALSE)</f>
        <v>Paid</v>
      </c>
      <c r="G26" s="76" t="s">
        <v>554</v>
      </c>
      <c r="H26" s="69" t="s">
        <v>16</v>
      </c>
      <c r="I26" s="77" t="s">
        <v>555</v>
      </c>
      <c r="J26" s="69" t="s">
        <v>63</v>
      </c>
      <c r="K26" s="69" t="s">
        <v>55</v>
      </c>
      <c r="L26" s="69" t="s">
        <v>64</v>
      </c>
      <c r="M26" s="69" t="s">
        <v>57</v>
      </c>
      <c r="N26" s="69" t="s">
        <v>556</v>
      </c>
      <c r="O26" s="100">
        <v>38007</v>
      </c>
    </row>
    <row r="27" spans="1:21" ht="13.2">
      <c r="A27" s="75">
        <v>45309.672780717592</v>
      </c>
      <c r="B27" s="69" t="s">
        <v>747</v>
      </c>
      <c r="C27" s="69" t="s">
        <v>566</v>
      </c>
      <c r="D27" s="69" t="s">
        <v>567</v>
      </c>
      <c r="E27" s="69" t="s">
        <v>68</v>
      </c>
      <c r="F27" s="69" t="str">
        <f>VLOOKUP(C27, Report!$B$19:$N$159, 6, FALSE)</f>
        <v>Paid</v>
      </c>
      <c r="G27" s="76" t="s">
        <v>568</v>
      </c>
      <c r="H27" s="69" t="s">
        <v>14</v>
      </c>
      <c r="I27" s="77" t="s">
        <v>569</v>
      </c>
      <c r="J27" s="69" t="s">
        <v>101</v>
      </c>
      <c r="K27" s="69" t="s">
        <v>90</v>
      </c>
      <c r="L27" s="69" t="s">
        <v>91</v>
      </c>
      <c r="M27" s="69" t="s">
        <v>57</v>
      </c>
      <c r="O27" s="100">
        <v>38632</v>
      </c>
    </row>
    <row r="28" spans="1:21" ht="13.2">
      <c r="A28" s="75">
        <v>45274.837801111113</v>
      </c>
      <c r="B28" s="69" t="s">
        <v>748</v>
      </c>
      <c r="C28" s="69" t="s">
        <v>191</v>
      </c>
      <c r="D28" s="69" t="s">
        <v>192</v>
      </c>
      <c r="E28" s="69" t="s">
        <v>68</v>
      </c>
      <c r="F28" s="69" t="str">
        <f>VLOOKUP(C28, Report!$B$19:$N$159, 6, FALSE)</f>
        <v>Paid</v>
      </c>
      <c r="G28" s="76" t="s">
        <v>193</v>
      </c>
      <c r="H28" s="69" t="s">
        <v>18</v>
      </c>
      <c r="I28" s="77" t="s">
        <v>194</v>
      </c>
      <c r="J28" s="69" t="s">
        <v>101</v>
      </c>
      <c r="K28" s="69" t="s">
        <v>71</v>
      </c>
      <c r="L28" s="69" t="s">
        <v>72</v>
      </c>
      <c r="M28" s="69" t="s">
        <v>73</v>
      </c>
      <c r="O28" s="100">
        <v>38171</v>
      </c>
    </row>
    <row r="29" spans="1:21" ht="13.2" hidden="1">
      <c r="A29" s="70">
        <v>45274.864194583337</v>
      </c>
      <c r="B29" s="71"/>
      <c r="C29" s="71" t="s">
        <v>204</v>
      </c>
      <c r="D29" s="71" t="s">
        <v>205</v>
      </c>
      <c r="E29" s="71" t="s">
        <v>51</v>
      </c>
      <c r="F29" s="71" t="str">
        <f>VLOOKUP(C29, Report!$B$19:$N$159, 6, FALSE)</f>
        <v>Cancel</v>
      </c>
      <c r="G29" s="72" t="s">
        <v>206</v>
      </c>
      <c r="H29" s="71" t="s">
        <v>12</v>
      </c>
      <c r="I29" s="73" t="s">
        <v>207</v>
      </c>
      <c r="J29" s="71" t="s">
        <v>54</v>
      </c>
      <c r="K29" s="71" t="s">
        <v>71</v>
      </c>
      <c r="L29" s="71" t="s">
        <v>208</v>
      </c>
      <c r="M29" s="71" t="s">
        <v>73</v>
      </c>
      <c r="N29" s="71" t="s">
        <v>209</v>
      </c>
      <c r="O29" s="74">
        <v>39176</v>
      </c>
      <c r="P29" s="71"/>
      <c r="Q29" s="71"/>
      <c r="R29" s="71"/>
      <c r="S29" s="71"/>
      <c r="T29" s="71"/>
      <c r="U29" s="71"/>
    </row>
    <row r="30" spans="1:21" ht="13.2">
      <c r="A30" s="75">
        <v>45326.591027881943</v>
      </c>
      <c r="B30" s="69" t="s">
        <v>749</v>
      </c>
      <c r="C30" s="69" t="s">
        <v>637</v>
      </c>
      <c r="D30" s="69" t="s">
        <v>638</v>
      </c>
      <c r="E30" s="69" t="s">
        <v>68</v>
      </c>
      <c r="F30" s="69" t="str">
        <f>VLOOKUP(C30, Report!$B$19:$N$159, 6, FALSE)</f>
        <v>Paid</v>
      </c>
      <c r="G30" s="76" t="s">
        <v>639</v>
      </c>
      <c r="H30" s="69" t="s">
        <v>18</v>
      </c>
      <c r="I30" s="77" t="s">
        <v>640</v>
      </c>
      <c r="J30" s="69" t="s">
        <v>54</v>
      </c>
      <c r="K30" s="69" t="s">
        <v>55</v>
      </c>
      <c r="L30" s="69" t="s">
        <v>56</v>
      </c>
      <c r="M30" s="69" t="s">
        <v>57</v>
      </c>
      <c r="O30" s="100">
        <v>37882</v>
      </c>
    </row>
    <row r="31" spans="1:21" ht="13.2">
      <c r="A31" s="75">
        <v>45282.675004212964</v>
      </c>
      <c r="B31" s="69" t="s">
        <v>750</v>
      </c>
      <c r="C31" s="69" t="s">
        <v>195</v>
      </c>
      <c r="D31" s="69" t="s">
        <v>196</v>
      </c>
      <c r="E31" s="69" t="s">
        <v>51</v>
      </c>
      <c r="F31" s="69" t="str">
        <f>VLOOKUP(C31, Report!$B$19:$N$159, 6, FALSE)</f>
        <v>Paid</v>
      </c>
      <c r="G31" s="76" t="s">
        <v>316</v>
      </c>
      <c r="H31" s="69" t="s">
        <v>16</v>
      </c>
      <c r="I31" s="77" t="s">
        <v>198</v>
      </c>
      <c r="J31" s="69" t="s">
        <v>54</v>
      </c>
      <c r="K31" s="69" t="s">
        <v>90</v>
      </c>
      <c r="L31" s="69" t="s">
        <v>56</v>
      </c>
      <c r="M31" s="69" t="s">
        <v>57</v>
      </c>
      <c r="O31" s="100">
        <v>38590</v>
      </c>
    </row>
    <row r="32" spans="1:21" ht="13.2" hidden="1">
      <c r="A32" s="79">
        <v>45274.907605416665</v>
      </c>
      <c r="B32" s="80"/>
      <c r="C32" s="80" t="s">
        <v>219</v>
      </c>
      <c r="D32" s="80" t="s">
        <v>220</v>
      </c>
      <c r="E32" s="80" t="s">
        <v>68</v>
      </c>
      <c r="F32" s="80" t="str">
        <f>VLOOKUP(C32, Report!$B$19:$N$159, 6, FALSE)</f>
        <v>No Answer</v>
      </c>
      <c r="G32" s="81" t="s">
        <v>221</v>
      </c>
      <c r="H32" s="80" t="s">
        <v>16</v>
      </c>
      <c r="I32" s="82" t="s">
        <v>222</v>
      </c>
      <c r="J32" s="80" t="s">
        <v>101</v>
      </c>
      <c r="K32" s="80" t="s">
        <v>90</v>
      </c>
      <c r="L32" s="80" t="s">
        <v>56</v>
      </c>
      <c r="M32" s="80" t="s">
        <v>57</v>
      </c>
      <c r="N32" s="80"/>
      <c r="O32" s="83">
        <v>38466</v>
      </c>
      <c r="P32" s="80"/>
      <c r="Q32" s="80"/>
      <c r="R32" s="80"/>
      <c r="S32" s="80"/>
      <c r="T32" s="80"/>
      <c r="U32" s="80"/>
    </row>
    <row r="33" spans="1:21" ht="13.2" hidden="1">
      <c r="A33" s="79">
        <v>45275.334967187504</v>
      </c>
      <c r="B33" s="80"/>
      <c r="C33" s="80" t="s">
        <v>227</v>
      </c>
      <c r="D33" s="80" t="s">
        <v>228</v>
      </c>
      <c r="E33" s="80" t="s">
        <v>68</v>
      </c>
      <c r="F33" s="80" t="str">
        <f>VLOOKUP(C33, Report!$B$19:$N$159, 6, FALSE)</f>
        <v>No Answer</v>
      </c>
      <c r="G33" s="81" t="s">
        <v>229</v>
      </c>
      <c r="H33" s="80" t="s">
        <v>14</v>
      </c>
      <c r="I33" s="82" t="s">
        <v>230</v>
      </c>
      <c r="J33" s="80" t="s">
        <v>54</v>
      </c>
      <c r="K33" s="80" t="s">
        <v>90</v>
      </c>
      <c r="L33" s="80" t="s">
        <v>64</v>
      </c>
      <c r="M33" s="80" t="s">
        <v>73</v>
      </c>
      <c r="N33" s="80"/>
      <c r="O33" s="83">
        <v>37880</v>
      </c>
      <c r="P33" s="80"/>
      <c r="Q33" s="80"/>
      <c r="R33" s="80"/>
      <c r="S33" s="80"/>
      <c r="T33" s="80"/>
      <c r="U33" s="80"/>
    </row>
    <row r="34" spans="1:21" ht="13.2">
      <c r="A34" s="75">
        <v>45274.721603078702</v>
      </c>
      <c r="B34" s="69" t="s">
        <v>751</v>
      </c>
      <c r="C34" s="69" t="s">
        <v>136</v>
      </c>
      <c r="D34" s="69" t="s">
        <v>137</v>
      </c>
      <c r="E34" s="69" t="s">
        <v>68</v>
      </c>
      <c r="F34" s="69" t="str">
        <f>VLOOKUP(C34, Report!$B$19:$N$159, 6, FALSE)</f>
        <v>Paid</v>
      </c>
      <c r="G34" s="76" t="s">
        <v>138</v>
      </c>
      <c r="H34" s="69" t="s">
        <v>20</v>
      </c>
      <c r="I34" s="77" t="s">
        <v>139</v>
      </c>
      <c r="J34" s="69" t="s">
        <v>54</v>
      </c>
      <c r="K34" s="69" t="s">
        <v>55</v>
      </c>
      <c r="L34" s="69" t="s">
        <v>64</v>
      </c>
      <c r="M34" s="69" t="s">
        <v>73</v>
      </c>
      <c r="N34" s="69" t="s">
        <v>140</v>
      </c>
      <c r="O34" s="100">
        <v>37901</v>
      </c>
    </row>
    <row r="35" spans="1:21" ht="13.2">
      <c r="A35" s="75">
        <v>45274.709020983792</v>
      </c>
      <c r="B35" s="69" t="s">
        <v>752</v>
      </c>
      <c r="C35" s="69" t="s">
        <v>123</v>
      </c>
      <c r="D35" s="69" t="s">
        <v>124</v>
      </c>
      <c r="E35" s="69" t="s">
        <v>68</v>
      </c>
      <c r="F35" s="69" t="str">
        <f>VLOOKUP(C35, Report!$B$19:$N$159, 6, FALSE)</f>
        <v>Paid</v>
      </c>
      <c r="G35" s="76" t="s">
        <v>125</v>
      </c>
      <c r="H35" s="69" t="s">
        <v>14</v>
      </c>
      <c r="I35" s="77" t="s">
        <v>126</v>
      </c>
      <c r="J35" s="69" t="s">
        <v>54</v>
      </c>
      <c r="K35" s="69" t="s">
        <v>55</v>
      </c>
      <c r="L35" s="69" t="s">
        <v>72</v>
      </c>
      <c r="M35" s="69" t="s">
        <v>73</v>
      </c>
      <c r="N35" s="69" t="s">
        <v>127</v>
      </c>
      <c r="O35" s="100">
        <v>37869</v>
      </c>
    </row>
    <row r="36" spans="1:21" ht="13.2" hidden="1">
      <c r="A36" s="70">
        <v>45275.357606215279</v>
      </c>
      <c r="B36" s="71"/>
      <c r="C36" s="71" t="s">
        <v>240</v>
      </c>
      <c r="D36" s="71" t="s">
        <v>241</v>
      </c>
      <c r="E36" s="71" t="s">
        <v>68</v>
      </c>
      <c r="F36" s="71" t="str">
        <f>VLOOKUP(C36, Report!$B$19:$N$159, 6, FALSE)</f>
        <v>Cancel</v>
      </c>
      <c r="G36" s="72" t="s">
        <v>242</v>
      </c>
      <c r="H36" s="71" t="s">
        <v>16</v>
      </c>
      <c r="I36" s="73" t="s">
        <v>243</v>
      </c>
      <c r="J36" s="71" t="s">
        <v>54</v>
      </c>
      <c r="K36" s="71" t="s">
        <v>71</v>
      </c>
      <c r="L36" s="71" t="s">
        <v>72</v>
      </c>
      <c r="M36" s="71" t="s">
        <v>57</v>
      </c>
      <c r="N36" s="71"/>
      <c r="O36" s="74">
        <v>38330</v>
      </c>
      <c r="P36" s="71"/>
      <c r="Q36" s="71"/>
      <c r="R36" s="71"/>
      <c r="S36" s="71"/>
      <c r="T36" s="71"/>
      <c r="U36" s="71"/>
    </row>
    <row r="37" spans="1:21" ht="13.2">
      <c r="A37" s="75">
        <v>45298.727284849534</v>
      </c>
      <c r="B37" s="69" t="s">
        <v>753</v>
      </c>
      <c r="C37" s="69" t="s">
        <v>382</v>
      </c>
      <c r="D37" s="69" t="s">
        <v>383</v>
      </c>
      <c r="E37" s="69" t="s">
        <v>68</v>
      </c>
      <c r="F37" s="69" t="str">
        <f>VLOOKUP(C37, Report!$B$19:$N$159, 6, FALSE)</f>
        <v>Paid</v>
      </c>
      <c r="G37" s="76" t="s">
        <v>384</v>
      </c>
      <c r="H37" s="69" t="s">
        <v>18</v>
      </c>
      <c r="I37" s="77" t="s">
        <v>385</v>
      </c>
      <c r="J37" s="69" t="s">
        <v>54</v>
      </c>
      <c r="K37" s="69" t="s">
        <v>122</v>
      </c>
      <c r="L37" s="69" t="s">
        <v>56</v>
      </c>
      <c r="M37" s="69" t="s">
        <v>57</v>
      </c>
      <c r="O37" s="100">
        <v>36326</v>
      </c>
    </row>
    <row r="38" spans="1:21" ht="13.2" hidden="1">
      <c r="A38" s="70">
        <v>45275.909272164354</v>
      </c>
      <c r="B38" s="71"/>
      <c r="C38" s="71" t="s">
        <v>247</v>
      </c>
      <c r="D38" s="71" t="s">
        <v>248</v>
      </c>
      <c r="E38" s="71" t="s">
        <v>68</v>
      </c>
      <c r="F38" s="71" t="str">
        <f>VLOOKUP(C38, Report!$B$19:$N$159, 6, FALSE)</f>
        <v>Cancel</v>
      </c>
      <c r="G38" s="72" t="s">
        <v>249</v>
      </c>
      <c r="H38" s="71" t="s">
        <v>18</v>
      </c>
      <c r="I38" s="73" t="s">
        <v>250</v>
      </c>
      <c r="J38" s="71" t="s">
        <v>54</v>
      </c>
      <c r="K38" s="71" t="s">
        <v>90</v>
      </c>
      <c r="L38" s="71" t="s">
        <v>56</v>
      </c>
      <c r="M38" s="71" t="s">
        <v>57</v>
      </c>
      <c r="N38" s="71" t="s">
        <v>251</v>
      </c>
      <c r="O38" s="74">
        <v>36114</v>
      </c>
      <c r="P38" s="71"/>
      <c r="Q38" s="71"/>
      <c r="R38" s="71"/>
      <c r="S38" s="71"/>
      <c r="T38" s="71"/>
      <c r="U38" s="71"/>
    </row>
    <row r="39" spans="1:21" ht="13.2">
      <c r="A39" s="75">
        <v>45331.767412071757</v>
      </c>
      <c r="B39" s="69" t="s">
        <v>754</v>
      </c>
      <c r="C39" s="69" t="s">
        <v>712</v>
      </c>
      <c r="D39" s="69" t="s">
        <v>713</v>
      </c>
      <c r="E39" s="69" t="s">
        <v>68</v>
      </c>
      <c r="F39" s="69" t="str">
        <f>VLOOKUP(C39, Report!$B$19:$N$159, 6, FALSE)</f>
        <v>Paid</v>
      </c>
      <c r="G39" s="76" t="s">
        <v>714</v>
      </c>
      <c r="H39" s="69" t="s">
        <v>10</v>
      </c>
      <c r="I39" s="77" t="s">
        <v>715</v>
      </c>
      <c r="J39" s="69" t="s">
        <v>54</v>
      </c>
      <c r="K39" s="69" t="s">
        <v>90</v>
      </c>
      <c r="L39" s="69" t="s">
        <v>56</v>
      </c>
      <c r="M39" s="69" t="s">
        <v>73</v>
      </c>
      <c r="N39" s="69" t="s">
        <v>601</v>
      </c>
      <c r="O39" s="100">
        <v>38233</v>
      </c>
    </row>
    <row r="40" spans="1:21" ht="13.2">
      <c r="A40" s="75">
        <v>45303.39374579861</v>
      </c>
      <c r="B40" s="69" t="s">
        <v>755</v>
      </c>
      <c r="C40" s="69" t="s">
        <v>466</v>
      </c>
      <c r="D40" s="69" t="s">
        <v>467</v>
      </c>
      <c r="E40" s="69" t="s">
        <v>51</v>
      </c>
      <c r="F40" s="69" t="str">
        <f>VLOOKUP(C40, Report!$B$19:$N$159, 6, FALSE)</f>
        <v>Paid</v>
      </c>
      <c r="G40" s="76" t="s">
        <v>468</v>
      </c>
      <c r="H40" s="69" t="s">
        <v>18</v>
      </c>
      <c r="I40" s="77" t="s">
        <v>469</v>
      </c>
      <c r="J40" s="69" t="s">
        <v>176</v>
      </c>
      <c r="K40" s="69" t="s">
        <v>55</v>
      </c>
      <c r="L40" s="69" t="s">
        <v>64</v>
      </c>
      <c r="M40" s="69" t="s">
        <v>57</v>
      </c>
      <c r="O40" s="100">
        <v>37824</v>
      </c>
    </row>
    <row r="41" spans="1:21" ht="13.2" hidden="1">
      <c r="A41" s="79">
        <v>45277.674352071757</v>
      </c>
      <c r="B41" s="80"/>
      <c r="C41" s="80" t="s">
        <v>260</v>
      </c>
      <c r="D41" s="80" t="s">
        <v>261</v>
      </c>
      <c r="E41" s="80" t="s">
        <v>68</v>
      </c>
      <c r="F41" s="80" t="str">
        <f>VLOOKUP(C41, Report!$B$19:$N$159, 6, FALSE)</f>
        <v>No Answer, informed tele</v>
      </c>
      <c r="G41" s="81" t="s">
        <v>262</v>
      </c>
      <c r="H41" s="80" t="s">
        <v>12</v>
      </c>
      <c r="I41" s="82" t="s">
        <v>263</v>
      </c>
      <c r="J41" s="80" t="s">
        <v>54</v>
      </c>
      <c r="K41" s="80" t="s">
        <v>122</v>
      </c>
      <c r="L41" s="80" t="s">
        <v>264</v>
      </c>
      <c r="M41" s="80" t="s">
        <v>57</v>
      </c>
      <c r="N41" s="80" t="s">
        <v>265</v>
      </c>
      <c r="O41" s="83">
        <v>38480</v>
      </c>
      <c r="P41" s="80"/>
      <c r="Q41" s="80"/>
      <c r="R41" s="80"/>
      <c r="S41" s="80"/>
      <c r="T41" s="80"/>
      <c r="U41" s="80"/>
    </row>
    <row r="42" spans="1:21" ht="13.2" hidden="1">
      <c r="A42" s="70">
        <v>45278.771110335649</v>
      </c>
      <c r="B42" s="71"/>
      <c r="C42" s="71" t="s">
        <v>276</v>
      </c>
      <c r="D42" s="71" t="s">
        <v>277</v>
      </c>
      <c r="E42" s="71" t="s">
        <v>51</v>
      </c>
      <c r="F42" s="71" t="str">
        <f>VLOOKUP(C42, Report!$B$19:$N$159, 6, FALSE)</f>
        <v>Cancel</v>
      </c>
      <c r="G42" s="72" t="s">
        <v>278</v>
      </c>
      <c r="H42" s="71" t="s">
        <v>16</v>
      </c>
      <c r="I42" s="71">
        <v>69842772</v>
      </c>
      <c r="J42" s="71" t="s">
        <v>54</v>
      </c>
      <c r="K42" s="71" t="s">
        <v>90</v>
      </c>
      <c r="L42" s="71" t="s">
        <v>91</v>
      </c>
      <c r="M42" s="71" t="s">
        <v>57</v>
      </c>
      <c r="N42" s="71"/>
      <c r="O42" s="74">
        <v>38819</v>
      </c>
      <c r="P42" s="71"/>
      <c r="Q42" s="71"/>
      <c r="R42" s="71"/>
      <c r="S42" s="71"/>
      <c r="T42" s="71"/>
      <c r="U42" s="71"/>
    </row>
    <row r="43" spans="1:21" ht="13.2" hidden="1">
      <c r="A43" s="90">
        <v>45278.886555474535</v>
      </c>
      <c r="B43" s="91"/>
      <c r="C43" s="91" t="s">
        <v>279</v>
      </c>
      <c r="D43" s="91" t="s">
        <v>280</v>
      </c>
      <c r="E43" s="91" t="s">
        <v>68</v>
      </c>
      <c r="F43" s="91" t="str">
        <f>VLOOKUP(C43, Report!$B$19:$N$159, 6, FALSE)</f>
        <v>No Answer</v>
      </c>
      <c r="G43" s="92" t="s">
        <v>281</v>
      </c>
      <c r="H43" s="91" t="s">
        <v>14</v>
      </c>
      <c r="I43" s="93" t="s">
        <v>282</v>
      </c>
      <c r="J43" s="91" t="s">
        <v>54</v>
      </c>
      <c r="K43" s="91" t="s">
        <v>71</v>
      </c>
      <c r="L43" s="91" t="s">
        <v>91</v>
      </c>
      <c r="M43" s="91" t="s">
        <v>73</v>
      </c>
      <c r="N43" s="91"/>
      <c r="O43" s="94">
        <v>38477</v>
      </c>
      <c r="P43" s="91"/>
      <c r="Q43" s="91"/>
      <c r="R43" s="91"/>
      <c r="S43" s="91"/>
      <c r="T43" s="91"/>
      <c r="U43" s="91"/>
    </row>
    <row r="44" spans="1:21" ht="13.2" hidden="1">
      <c r="A44" s="70">
        <v>45278.932384432876</v>
      </c>
      <c r="B44" s="71"/>
      <c r="C44" s="71" t="s">
        <v>283</v>
      </c>
      <c r="D44" s="71" t="s">
        <v>284</v>
      </c>
      <c r="E44" s="71" t="s">
        <v>68</v>
      </c>
      <c r="F44" s="71" t="str">
        <f>VLOOKUP(C44, Report!$B$19:$N$159, 6, FALSE)</f>
        <v>Cancel</v>
      </c>
      <c r="G44" s="72" t="s">
        <v>285</v>
      </c>
      <c r="H44" s="71" t="s">
        <v>16</v>
      </c>
      <c r="I44" s="73" t="s">
        <v>286</v>
      </c>
      <c r="J44" s="71" t="s">
        <v>54</v>
      </c>
      <c r="K44" s="71" t="s">
        <v>90</v>
      </c>
      <c r="L44" s="71" t="s">
        <v>56</v>
      </c>
      <c r="M44" s="71" t="s">
        <v>73</v>
      </c>
      <c r="N44" s="71"/>
      <c r="O44" s="74">
        <v>38267</v>
      </c>
      <c r="P44" s="71"/>
      <c r="Q44" s="71"/>
      <c r="R44" s="71"/>
      <c r="S44" s="71"/>
      <c r="T44" s="71"/>
      <c r="U44" s="71"/>
    </row>
    <row r="45" spans="1:21" ht="13.2">
      <c r="A45" s="75">
        <v>45308.407451041669</v>
      </c>
      <c r="B45" s="69" t="s">
        <v>756</v>
      </c>
      <c r="C45" s="69" t="s">
        <v>524</v>
      </c>
      <c r="D45" s="69" t="s">
        <v>525</v>
      </c>
      <c r="E45" s="69" t="s">
        <v>68</v>
      </c>
      <c r="F45" s="69" t="str">
        <f>VLOOKUP(C45, Report!$B$19:$N$159, 6, FALSE)</f>
        <v>Paid</v>
      </c>
      <c r="G45" s="76" t="s">
        <v>526</v>
      </c>
      <c r="H45" s="69" t="s">
        <v>18</v>
      </c>
      <c r="I45" s="77" t="s">
        <v>527</v>
      </c>
      <c r="J45" s="69" t="s">
        <v>80</v>
      </c>
      <c r="K45" s="69" t="s">
        <v>55</v>
      </c>
      <c r="L45" s="69" t="s">
        <v>64</v>
      </c>
      <c r="M45" s="69" t="s">
        <v>73</v>
      </c>
      <c r="N45" s="69" t="s">
        <v>528</v>
      </c>
      <c r="O45" s="100">
        <v>36833</v>
      </c>
    </row>
    <row r="46" spans="1:21" ht="13.2">
      <c r="A46" s="75">
        <v>45299.604762777773</v>
      </c>
      <c r="B46" s="69" t="s">
        <v>757</v>
      </c>
      <c r="C46" s="69" t="s">
        <v>396</v>
      </c>
      <c r="D46" s="69" t="s">
        <v>397</v>
      </c>
      <c r="E46" s="69" t="s">
        <v>51</v>
      </c>
      <c r="F46" s="69" t="str">
        <f>VLOOKUP(C46, Report!$B$19:$N$159, 6, FALSE)</f>
        <v>Paid</v>
      </c>
      <c r="G46" s="76" t="s">
        <v>398</v>
      </c>
      <c r="H46" s="69" t="s">
        <v>20</v>
      </c>
      <c r="I46" s="77" t="s">
        <v>399</v>
      </c>
      <c r="J46" s="69" t="s">
        <v>54</v>
      </c>
      <c r="K46" s="69" t="s">
        <v>55</v>
      </c>
      <c r="L46" s="69" t="s">
        <v>56</v>
      </c>
      <c r="M46" s="69" t="s">
        <v>57</v>
      </c>
      <c r="O46" s="100">
        <v>37403</v>
      </c>
    </row>
    <row r="47" spans="1:21" ht="13.2">
      <c r="A47" s="75">
        <v>45323.740246168978</v>
      </c>
      <c r="B47" s="69" t="s">
        <v>758</v>
      </c>
      <c r="C47" s="69" t="s">
        <v>610</v>
      </c>
      <c r="D47" s="69" t="s">
        <v>611</v>
      </c>
      <c r="E47" s="69" t="s">
        <v>51</v>
      </c>
      <c r="F47" s="69" t="str">
        <f>VLOOKUP(C47, Report!$B$19:$N$159, 6, FALSE)</f>
        <v>Paid</v>
      </c>
      <c r="G47" s="76" t="s">
        <v>612</v>
      </c>
      <c r="H47" s="69" t="s">
        <v>12</v>
      </c>
      <c r="I47" s="77" t="s">
        <v>613</v>
      </c>
      <c r="J47" s="69" t="s">
        <v>54</v>
      </c>
      <c r="K47" s="69" t="s">
        <v>55</v>
      </c>
      <c r="L47" s="69" t="s">
        <v>72</v>
      </c>
      <c r="M47" s="69" t="s">
        <v>73</v>
      </c>
      <c r="N47" s="69" t="s">
        <v>614</v>
      </c>
      <c r="O47" s="100">
        <v>36937</v>
      </c>
    </row>
    <row r="48" spans="1:21" ht="13.2">
      <c r="A48" s="75">
        <v>45327.923353124999</v>
      </c>
      <c r="B48" s="69" t="s">
        <v>759</v>
      </c>
      <c r="C48" s="69" t="s">
        <v>658</v>
      </c>
      <c r="D48" s="69" t="s">
        <v>659</v>
      </c>
      <c r="E48" s="69" t="s">
        <v>68</v>
      </c>
      <c r="F48" s="69" t="str">
        <f>VLOOKUP(C48, Report!$B$19:$N$159, 6, FALSE)</f>
        <v>Paid</v>
      </c>
      <c r="G48" s="76" t="s">
        <v>660</v>
      </c>
      <c r="H48" s="69" t="s">
        <v>14</v>
      </c>
      <c r="I48" s="77" t="s">
        <v>661</v>
      </c>
      <c r="J48" s="69" t="s">
        <v>54</v>
      </c>
      <c r="K48" s="69" t="s">
        <v>55</v>
      </c>
      <c r="L48" s="69" t="s">
        <v>72</v>
      </c>
      <c r="M48" s="69" t="s">
        <v>73</v>
      </c>
      <c r="O48" s="100">
        <v>38132</v>
      </c>
    </row>
    <row r="49" spans="1:21" ht="13.2">
      <c r="A49" s="75">
        <v>45332.692134293982</v>
      </c>
      <c r="B49" s="69" t="s">
        <v>760</v>
      </c>
      <c r="C49" s="69" t="s">
        <v>725</v>
      </c>
      <c r="D49" s="69" t="s">
        <v>726</v>
      </c>
      <c r="E49" s="69" t="s">
        <v>68</v>
      </c>
      <c r="F49" s="69" t="str">
        <f>VLOOKUP(C49, Report!$B$19:$N$159, 6, FALSE)</f>
        <v>Paid</v>
      </c>
      <c r="G49" s="76" t="s">
        <v>727</v>
      </c>
      <c r="H49" s="69" t="s">
        <v>14</v>
      </c>
      <c r="I49" s="77" t="s">
        <v>728</v>
      </c>
      <c r="J49" s="69" t="s">
        <v>101</v>
      </c>
      <c r="K49" s="69" t="s">
        <v>55</v>
      </c>
      <c r="L49" s="69" t="s">
        <v>56</v>
      </c>
      <c r="M49" s="69" t="s">
        <v>73</v>
      </c>
      <c r="O49" s="100">
        <v>38001</v>
      </c>
    </row>
    <row r="50" spans="1:21" ht="13.2" hidden="1">
      <c r="A50" s="79">
        <v>45282.530480578702</v>
      </c>
      <c r="B50" s="80"/>
      <c r="C50" s="80" t="s">
        <v>312</v>
      </c>
      <c r="D50" s="80" t="s">
        <v>313</v>
      </c>
      <c r="E50" s="80" t="s">
        <v>68</v>
      </c>
      <c r="F50" s="80" t="str">
        <f>VLOOKUP(C50, Report!$B$19:$N$159, 6, FALSE)</f>
        <v>No Answer</v>
      </c>
      <c r="G50" s="81" t="s">
        <v>314</v>
      </c>
      <c r="H50" s="80" t="s">
        <v>20</v>
      </c>
      <c r="I50" s="81" t="s">
        <v>315</v>
      </c>
      <c r="J50" s="80" t="s">
        <v>80</v>
      </c>
      <c r="K50" s="80" t="s">
        <v>81</v>
      </c>
      <c r="L50" s="80" t="s">
        <v>56</v>
      </c>
      <c r="M50" s="80" t="s">
        <v>73</v>
      </c>
      <c r="N50" s="80"/>
      <c r="O50" s="83">
        <v>36938</v>
      </c>
      <c r="P50" s="80"/>
      <c r="Q50" s="80"/>
      <c r="R50" s="80"/>
      <c r="S50" s="80"/>
      <c r="T50" s="80"/>
      <c r="U50" s="80"/>
    </row>
    <row r="51" spans="1:21" ht="13.2">
      <c r="A51" s="75">
        <v>45329.885482083337</v>
      </c>
      <c r="B51" s="69" t="s">
        <v>761</v>
      </c>
      <c r="C51" s="69" t="s">
        <v>687</v>
      </c>
      <c r="D51" s="69" t="s">
        <v>688</v>
      </c>
      <c r="E51" s="69" t="s">
        <v>51</v>
      </c>
      <c r="F51" s="69" t="str">
        <f>VLOOKUP(C51, Report!$B$19:$N$159, 6, FALSE)</f>
        <v>Paid</v>
      </c>
      <c r="G51" s="76" t="s">
        <v>689</v>
      </c>
      <c r="H51" s="69" t="s">
        <v>12</v>
      </c>
      <c r="I51" s="77" t="s">
        <v>690</v>
      </c>
      <c r="J51" s="69" t="s">
        <v>54</v>
      </c>
      <c r="K51" s="69" t="s">
        <v>55</v>
      </c>
      <c r="L51" s="69" t="s">
        <v>56</v>
      </c>
      <c r="M51" s="69" t="s">
        <v>73</v>
      </c>
      <c r="O51" s="100">
        <v>38079</v>
      </c>
    </row>
    <row r="52" spans="1:21" ht="13.2">
      <c r="A52" s="75">
        <v>45297.549707905091</v>
      </c>
      <c r="B52" s="69" t="s">
        <v>762</v>
      </c>
      <c r="C52" s="69" t="s">
        <v>378</v>
      </c>
      <c r="D52" s="69" t="s">
        <v>379</v>
      </c>
      <c r="E52" s="69" t="s">
        <v>68</v>
      </c>
      <c r="F52" s="69" t="str">
        <f>VLOOKUP(C52, Report!$B$19:$N$159, 6, FALSE)</f>
        <v>Paid</v>
      </c>
      <c r="G52" s="76" t="s">
        <v>380</v>
      </c>
      <c r="H52" s="69" t="s">
        <v>14</v>
      </c>
      <c r="I52" s="77" t="s">
        <v>381</v>
      </c>
      <c r="J52" s="69" t="s">
        <v>54</v>
      </c>
      <c r="K52" s="69" t="s">
        <v>90</v>
      </c>
      <c r="L52" s="69" t="s">
        <v>91</v>
      </c>
      <c r="M52" s="69" t="s">
        <v>73</v>
      </c>
      <c r="O52" s="100">
        <v>37638</v>
      </c>
    </row>
    <row r="53" spans="1:21" ht="13.2">
      <c r="A53" s="75">
        <v>45309.916084895835</v>
      </c>
      <c r="B53" s="69" t="s">
        <v>763</v>
      </c>
      <c r="C53" s="69" t="s">
        <v>575</v>
      </c>
      <c r="D53" s="69" t="s">
        <v>576</v>
      </c>
      <c r="E53" s="69" t="s">
        <v>51</v>
      </c>
      <c r="F53" s="69" t="str">
        <f>VLOOKUP(C53, Report!$B$19:$N$159, 6, FALSE)</f>
        <v>Paid</v>
      </c>
      <c r="G53" s="76" t="s">
        <v>577</v>
      </c>
      <c r="H53" s="69" t="s">
        <v>20</v>
      </c>
      <c r="I53" s="77" t="s">
        <v>578</v>
      </c>
      <c r="J53" s="69" t="s">
        <v>54</v>
      </c>
      <c r="K53" s="69" t="s">
        <v>55</v>
      </c>
      <c r="L53" s="69" t="s">
        <v>56</v>
      </c>
      <c r="M53" s="69" t="s">
        <v>57</v>
      </c>
      <c r="N53" s="69" t="s">
        <v>251</v>
      </c>
      <c r="O53" s="100">
        <v>37493</v>
      </c>
    </row>
    <row r="54" spans="1:21" ht="13.2">
      <c r="A54" s="75">
        <v>45299.843900659718</v>
      </c>
      <c r="B54" s="69" t="s">
        <v>764</v>
      </c>
      <c r="C54" s="69" t="s">
        <v>405</v>
      </c>
      <c r="D54" s="69" t="s">
        <v>406</v>
      </c>
      <c r="E54" s="69" t="s">
        <v>68</v>
      </c>
      <c r="F54" s="69" t="str">
        <f>VLOOKUP(C54, Report!$B$19:$N$159, 6, FALSE)</f>
        <v>Paid</v>
      </c>
      <c r="G54" s="76" t="s">
        <v>407</v>
      </c>
      <c r="H54" s="69" t="s">
        <v>14</v>
      </c>
      <c r="I54" s="77" t="s">
        <v>408</v>
      </c>
      <c r="J54" s="69" t="s">
        <v>409</v>
      </c>
      <c r="K54" s="69" t="s">
        <v>90</v>
      </c>
      <c r="L54" s="69" t="s">
        <v>64</v>
      </c>
      <c r="M54" s="69" t="s">
        <v>73</v>
      </c>
      <c r="N54" s="69" t="s">
        <v>302</v>
      </c>
      <c r="O54" s="100">
        <v>37716</v>
      </c>
    </row>
    <row r="55" spans="1:21" ht="13.2" hidden="1">
      <c r="A55" s="70">
        <v>45284.610456840281</v>
      </c>
      <c r="B55" s="71"/>
      <c r="C55" s="71" t="s">
        <v>326</v>
      </c>
      <c r="D55" s="71" t="s">
        <v>327</v>
      </c>
      <c r="E55" s="71" t="s">
        <v>68</v>
      </c>
      <c r="F55" s="71" t="str">
        <f>VLOOKUP(C55, Report!$B$19:$N$159, 6, FALSE)</f>
        <v>Cancel</v>
      </c>
      <c r="G55" s="72" t="s">
        <v>328</v>
      </c>
      <c r="H55" s="71" t="s">
        <v>12</v>
      </c>
      <c r="I55" s="73" t="s">
        <v>329</v>
      </c>
      <c r="J55" s="71" t="s">
        <v>54</v>
      </c>
      <c r="K55" s="71" t="s">
        <v>55</v>
      </c>
      <c r="L55" s="71" t="s">
        <v>56</v>
      </c>
      <c r="M55" s="71" t="s">
        <v>73</v>
      </c>
      <c r="N55" s="71" t="s">
        <v>65</v>
      </c>
      <c r="O55" s="74">
        <v>38302</v>
      </c>
      <c r="P55" s="71"/>
      <c r="Q55" s="71"/>
      <c r="R55" s="71"/>
      <c r="S55" s="71"/>
      <c r="T55" s="71"/>
      <c r="U55" s="71"/>
    </row>
    <row r="56" spans="1:21" ht="13.2" hidden="1">
      <c r="A56" s="70">
        <v>45284.665406712964</v>
      </c>
      <c r="B56" s="71"/>
      <c r="C56" s="71" t="s">
        <v>330</v>
      </c>
      <c r="D56" s="71" t="s">
        <v>331</v>
      </c>
      <c r="E56" s="71" t="s">
        <v>68</v>
      </c>
      <c r="F56" s="71" t="str">
        <f>VLOOKUP(C56, Report!$B$19:$N$159, 6, FALSE)</f>
        <v>Cancel</v>
      </c>
      <c r="G56" s="72" t="s">
        <v>332</v>
      </c>
      <c r="H56" s="71" t="s">
        <v>18</v>
      </c>
      <c r="I56" s="73" t="s">
        <v>333</v>
      </c>
      <c r="J56" s="71" t="s">
        <v>54</v>
      </c>
      <c r="K56" s="71" t="s">
        <v>55</v>
      </c>
      <c r="L56" s="71" t="s">
        <v>64</v>
      </c>
      <c r="M56" s="71" t="s">
        <v>73</v>
      </c>
      <c r="N56" s="71"/>
      <c r="O56" s="74">
        <v>37712</v>
      </c>
      <c r="P56" s="71"/>
      <c r="Q56" s="71"/>
      <c r="R56" s="71"/>
      <c r="S56" s="71"/>
      <c r="T56" s="71"/>
      <c r="U56" s="71"/>
    </row>
    <row r="57" spans="1:21" ht="13.2">
      <c r="A57" s="75">
        <v>45280.725701342591</v>
      </c>
      <c r="B57" s="69" t="s">
        <v>765</v>
      </c>
      <c r="C57" s="69" t="s">
        <v>307</v>
      </c>
      <c r="D57" s="69" t="s">
        <v>308</v>
      </c>
      <c r="E57" s="69" t="s">
        <v>68</v>
      </c>
      <c r="F57" s="69" t="str">
        <f>VLOOKUP(C57, Report!$B$19:$N$159, 6, FALSE)</f>
        <v>Paid</v>
      </c>
      <c r="G57" s="76" t="s">
        <v>309</v>
      </c>
      <c r="H57" s="69" t="s">
        <v>14</v>
      </c>
      <c r="I57" s="77" t="s">
        <v>310</v>
      </c>
      <c r="J57" s="69" t="s">
        <v>54</v>
      </c>
      <c r="K57" s="69" t="s">
        <v>90</v>
      </c>
      <c r="L57" s="69" t="s">
        <v>91</v>
      </c>
      <c r="M57" s="69" t="s">
        <v>73</v>
      </c>
      <c r="N57" s="69" t="s">
        <v>311</v>
      </c>
      <c r="O57" s="100">
        <v>38000</v>
      </c>
    </row>
    <row r="58" spans="1:21" ht="13.2">
      <c r="A58" s="75">
        <v>45276.53014185185</v>
      </c>
      <c r="B58" s="69" t="s">
        <v>766</v>
      </c>
      <c r="C58" s="69" t="s">
        <v>252</v>
      </c>
      <c r="D58" s="69" t="s">
        <v>253</v>
      </c>
      <c r="E58" s="69" t="s">
        <v>51</v>
      </c>
      <c r="F58" s="69" t="str">
        <f>VLOOKUP(C58, Report!$B$19:$N$159, 6, FALSE)</f>
        <v>Paid</v>
      </c>
      <c r="G58" s="76" t="s">
        <v>254</v>
      </c>
      <c r="H58" s="69" t="s">
        <v>12</v>
      </c>
      <c r="I58" s="77" t="s">
        <v>255</v>
      </c>
      <c r="J58" s="69" t="s">
        <v>54</v>
      </c>
      <c r="K58" s="69" t="s">
        <v>90</v>
      </c>
      <c r="L58" s="69" t="s">
        <v>56</v>
      </c>
      <c r="M58" s="69" t="s">
        <v>73</v>
      </c>
      <c r="O58" s="100">
        <v>38242</v>
      </c>
    </row>
    <row r="59" spans="1:21" ht="13.2">
      <c r="A59" s="75">
        <v>45274.809572152779</v>
      </c>
      <c r="B59" s="69" t="s">
        <v>767</v>
      </c>
      <c r="C59" s="69" t="s">
        <v>187</v>
      </c>
      <c r="D59" s="69" t="s">
        <v>188</v>
      </c>
      <c r="E59" s="69" t="s">
        <v>68</v>
      </c>
      <c r="F59" s="69" t="str">
        <f>VLOOKUP(C59, Report!$B$19:$N$159, 6, FALSE)</f>
        <v>Paid</v>
      </c>
      <c r="G59" s="76" t="s">
        <v>189</v>
      </c>
      <c r="H59" s="69" t="s">
        <v>16</v>
      </c>
      <c r="I59" s="77" t="s">
        <v>190</v>
      </c>
      <c r="J59" s="69" t="s">
        <v>54</v>
      </c>
      <c r="K59" s="69" t="s">
        <v>55</v>
      </c>
      <c r="L59" s="69" t="s">
        <v>56</v>
      </c>
      <c r="M59" s="69" t="s">
        <v>57</v>
      </c>
      <c r="O59" s="100">
        <v>37325</v>
      </c>
    </row>
    <row r="60" spans="1:21" ht="13.2" hidden="1">
      <c r="A60" s="70">
        <v>45288.952246423607</v>
      </c>
      <c r="B60" s="71"/>
      <c r="C60" s="71" t="s">
        <v>347</v>
      </c>
      <c r="D60" s="71" t="s">
        <v>173</v>
      </c>
      <c r="E60" s="71" t="s">
        <v>68</v>
      </c>
      <c r="F60" s="71" t="str">
        <f>VLOOKUP(C60, Report!$B$19:$N$159, 6, FALSE)</f>
        <v>Cancel</v>
      </c>
      <c r="G60" s="72" t="s">
        <v>348</v>
      </c>
      <c r="H60" s="71" t="s">
        <v>18</v>
      </c>
      <c r="I60" s="73" t="s">
        <v>175</v>
      </c>
      <c r="J60" s="71" t="s">
        <v>176</v>
      </c>
      <c r="K60" s="71" t="s">
        <v>90</v>
      </c>
      <c r="L60" s="71" t="s">
        <v>64</v>
      </c>
      <c r="M60" s="71" t="s">
        <v>57</v>
      </c>
      <c r="N60" s="71" t="s">
        <v>251</v>
      </c>
      <c r="O60" s="74">
        <v>37391</v>
      </c>
      <c r="P60" s="71"/>
      <c r="Q60" s="71"/>
      <c r="R60" s="71"/>
      <c r="S60" s="71"/>
      <c r="T60" s="71"/>
      <c r="U60" s="71"/>
    </row>
    <row r="61" spans="1:21" ht="13.2">
      <c r="A61" s="75">
        <v>45328.715913958338</v>
      </c>
      <c r="B61" s="69" t="s">
        <v>768</v>
      </c>
      <c r="C61" s="69" t="s">
        <v>666</v>
      </c>
      <c r="D61" s="69" t="s">
        <v>667</v>
      </c>
      <c r="E61" s="69" t="s">
        <v>68</v>
      </c>
      <c r="F61" s="69" t="str">
        <f>VLOOKUP(C61, Report!$B$19:$N$159, 6, FALSE)</f>
        <v>Paid</v>
      </c>
      <c r="G61" s="76" t="s">
        <v>668</v>
      </c>
      <c r="H61" s="69" t="s">
        <v>16</v>
      </c>
      <c r="I61" s="77" t="s">
        <v>669</v>
      </c>
      <c r="J61" s="69" t="s">
        <v>54</v>
      </c>
      <c r="K61" s="69" t="s">
        <v>55</v>
      </c>
      <c r="L61" s="69" t="s">
        <v>56</v>
      </c>
      <c r="M61" s="69" t="s">
        <v>73</v>
      </c>
      <c r="O61" s="100">
        <v>38012</v>
      </c>
    </row>
    <row r="62" spans="1:21" ht="13.2">
      <c r="A62" s="75">
        <v>45275.336602233801</v>
      </c>
      <c r="B62" s="69" t="s">
        <v>769</v>
      </c>
      <c r="C62" s="69" t="s">
        <v>231</v>
      </c>
      <c r="D62" s="69" t="s">
        <v>232</v>
      </c>
      <c r="E62" s="69" t="s">
        <v>68</v>
      </c>
      <c r="F62" s="69" t="str">
        <f>VLOOKUP(C62, Report!$B$19:$N$159, 6, FALSE)</f>
        <v>Paid</v>
      </c>
      <c r="G62" s="76" t="s">
        <v>233</v>
      </c>
      <c r="H62" s="69" t="s">
        <v>14</v>
      </c>
      <c r="I62" s="77" t="s">
        <v>234</v>
      </c>
      <c r="J62" s="69" t="s">
        <v>54</v>
      </c>
      <c r="K62" s="69" t="s">
        <v>55</v>
      </c>
      <c r="L62" s="69" t="s">
        <v>91</v>
      </c>
      <c r="M62" s="69" t="s">
        <v>57</v>
      </c>
      <c r="N62" s="69" t="s">
        <v>235</v>
      </c>
      <c r="O62" s="100">
        <v>36687</v>
      </c>
    </row>
    <row r="63" spans="1:21" ht="13.2" hidden="1">
      <c r="A63" s="95">
        <v>45292.816717974536</v>
      </c>
      <c r="B63" s="96"/>
      <c r="C63" s="96" t="s">
        <v>364</v>
      </c>
      <c r="D63" s="96" t="s">
        <v>365</v>
      </c>
      <c r="E63" s="96" t="s">
        <v>68</v>
      </c>
      <c r="F63" s="96" t="str">
        <f>VLOOKUP(C63, Report!$B$19:$N$159, 6, FALSE)</f>
        <v>Consider</v>
      </c>
      <c r="G63" s="97" t="s">
        <v>366</v>
      </c>
      <c r="H63" s="96" t="s">
        <v>367</v>
      </c>
      <c r="I63" s="98" t="s">
        <v>368</v>
      </c>
      <c r="J63" s="96" t="s">
        <v>369</v>
      </c>
      <c r="K63" s="96" t="s">
        <v>81</v>
      </c>
      <c r="L63" s="96" t="s">
        <v>56</v>
      </c>
      <c r="M63" s="96" t="s">
        <v>73</v>
      </c>
      <c r="N63" s="96" t="s">
        <v>370</v>
      </c>
      <c r="O63" s="99">
        <v>33760</v>
      </c>
      <c r="P63" s="96"/>
      <c r="Q63" s="96"/>
      <c r="R63" s="96"/>
      <c r="S63" s="96"/>
      <c r="T63" s="96"/>
      <c r="U63" s="96"/>
    </row>
    <row r="64" spans="1:21" ht="13.2">
      <c r="A64" s="75">
        <v>45329.78852224537</v>
      </c>
      <c r="B64" s="69" t="s">
        <v>770</v>
      </c>
      <c r="C64" s="69" t="s">
        <v>683</v>
      </c>
      <c r="D64" s="69" t="s">
        <v>684</v>
      </c>
      <c r="E64" s="69" t="s">
        <v>68</v>
      </c>
      <c r="F64" s="69" t="str">
        <f>VLOOKUP(C64, Report!$B$19:$N$159, 6, FALSE)</f>
        <v>Paid</v>
      </c>
      <c r="G64" s="76" t="s">
        <v>685</v>
      </c>
      <c r="H64" s="69" t="s">
        <v>16</v>
      </c>
      <c r="I64" s="77" t="s">
        <v>686</v>
      </c>
      <c r="J64" s="69" t="s">
        <v>54</v>
      </c>
      <c r="K64" s="69" t="s">
        <v>55</v>
      </c>
      <c r="L64" s="69" t="s">
        <v>56</v>
      </c>
      <c r="M64" s="69" t="s">
        <v>57</v>
      </c>
      <c r="O64" s="100">
        <v>38018</v>
      </c>
    </row>
    <row r="65" spans="1:21" ht="13.2">
      <c r="A65" s="75">
        <v>45299.399306446758</v>
      </c>
      <c r="B65" s="69" t="s">
        <v>771</v>
      </c>
      <c r="C65" s="69" t="s">
        <v>391</v>
      </c>
      <c r="D65" s="69" t="s">
        <v>392</v>
      </c>
      <c r="E65" s="69" t="s">
        <v>51</v>
      </c>
      <c r="F65" s="69" t="str">
        <f>VLOOKUP(C65, Report!$B$19:$N$159, 6, FALSE)</f>
        <v>Paid</v>
      </c>
      <c r="G65" s="76" t="s">
        <v>393</v>
      </c>
      <c r="H65" s="69" t="s">
        <v>20</v>
      </c>
      <c r="I65" s="77" t="s">
        <v>394</v>
      </c>
      <c r="J65" s="69" t="s">
        <v>54</v>
      </c>
      <c r="K65" s="69" t="s">
        <v>81</v>
      </c>
      <c r="L65" s="69" t="s">
        <v>56</v>
      </c>
      <c r="M65" s="69" t="s">
        <v>73</v>
      </c>
      <c r="N65" s="69" t="s">
        <v>395</v>
      </c>
      <c r="O65" s="100">
        <v>37026</v>
      </c>
    </row>
    <row r="66" spans="1:21" ht="13.2">
      <c r="A66" s="75">
        <v>45308.873327476853</v>
      </c>
      <c r="B66" s="69" t="s">
        <v>772</v>
      </c>
      <c r="C66" s="69" t="s">
        <v>536</v>
      </c>
      <c r="D66" s="69" t="s">
        <v>537</v>
      </c>
      <c r="E66" s="69" t="s">
        <v>51</v>
      </c>
      <c r="F66" s="69" t="str">
        <f>VLOOKUP(C66, Report!$B$19:$N$159, 6, FALSE)</f>
        <v>Paid</v>
      </c>
      <c r="G66" s="76" t="s">
        <v>538</v>
      </c>
      <c r="H66" s="69" t="s">
        <v>20</v>
      </c>
      <c r="I66" s="77" t="s">
        <v>539</v>
      </c>
      <c r="J66" s="69" t="s">
        <v>54</v>
      </c>
      <c r="K66" s="69" t="s">
        <v>81</v>
      </c>
      <c r="L66" s="69" t="s">
        <v>56</v>
      </c>
      <c r="M66" s="69" t="s">
        <v>73</v>
      </c>
      <c r="N66" s="69" t="s">
        <v>540</v>
      </c>
      <c r="O66" s="100">
        <v>37263</v>
      </c>
    </row>
    <row r="67" spans="1:21" ht="13.2">
      <c r="A67" s="75">
        <v>45303.502776666668</v>
      </c>
      <c r="B67" s="69" t="s">
        <v>773</v>
      </c>
      <c r="C67" s="69" t="s">
        <v>475</v>
      </c>
      <c r="D67" s="69" t="s">
        <v>476</v>
      </c>
      <c r="E67" s="69" t="s">
        <v>68</v>
      </c>
      <c r="F67" s="69" t="str">
        <f>VLOOKUP(C67, Report!$B$19:$N$159, 6, FALSE)</f>
        <v>Paid</v>
      </c>
      <c r="G67" s="76" t="s">
        <v>477</v>
      </c>
      <c r="H67" s="69" t="s">
        <v>14</v>
      </c>
      <c r="I67" s="77" t="s">
        <v>478</v>
      </c>
      <c r="J67" s="69" t="s">
        <v>54</v>
      </c>
      <c r="K67" s="69" t="s">
        <v>90</v>
      </c>
      <c r="L67" s="69" t="s">
        <v>91</v>
      </c>
      <c r="M67" s="69" t="s">
        <v>73</v>
      </c>
      <c r="N67" s="69" t="s">
        <v>479</v>
      </c>
      <c r="O67" s="100">
        <v>38159</v>
      </c>
    </row>
    <row r="68" spans="1:21" ht="13.2">
      <c r="A68" s="75">
        <v>45274.87571443287</v>
      </c>
      <c r="B68" s="69" t="s">
        <v>774</v>
      </c>
      <c r="C68" s="69" t="s">
        <v>210</v>
      </c>
      <c r="D68" s="69" t="s">
        <v>211</v>
      </c>
      <c r="E68" s="69" t="s">
        <v>68</v>
      </c>
      <c r="F68" s="69" t="str">
        <f>VLOOKUP(C68, Report!$B$19:$N$159, 6, FALSE)</f>
        <v>Paid</v>
      </c>
      <c r="G68" s="76" t="s">
        <v>212</v>
      </c>
      <c r="H68" s="69" t="s">
        <v>16</v>
      </c>
      <c r="I68" s="77" t="s">
        <v>213</v>
      </c>
      <c r="J68" s="69" t="s">
        <v>54</v>
      </c>
      <c r="K68" s="69" t="s">
        <v>71</v>
      </c>
      <c r="L68" s="69" t="s">
        <v>214</v>
      </c>
      <c r="M68" s="69" t="s">
        <v>73</v>
      </c>
      <c r="O68" s="100">
        <v>38426</v>
      </c>
    </row>
    <row r="69" spans="1:21" ht="13.2">
      <c r="A69" s="75">
        <v>45331.834004212964</v>
      </c>
      <c r="B69" s="69" t="s">
        <v>775</v>
      </c>
      <c r="C69" s="69" t="s">
        <v>716</v>
      </c>
      <c r="D69" s="69" t="s">
        <v>717</v>
      </c>
      <c r="E69" s="69" t="s">
        <v>68</v>
      </c>
      <c r="F69" s="69" t="str">
        <f>VLOOKUP(C69, Report!$B$19:$N$159, 6, FALSE)</f>
        <v>Paid</v>
      </c>
      <c r="G69" s="76" t="s">
        <v>718</v>
      </c>
      <c r="H69" s="69" t="s">
        <v>14</v>
      </c>
      <c r="I69" s="77" t="s">
        <v>719</v>
      </c>
      <c r="J69" s="69" t="s">
        <v>54</v>
      </c>
      <c r="K69" s="69" t="s">
        <v>90</v>
      </c>
      <c r="L69" s="69" t="s">
        <v>56</v>
      </c>
      <c r="M69" s="69" t="s">
        <v>73</v>
      </c>
      <c r="O69" s="100">
        <v>37632</v>
      </c>
    </row>
    <row r="70" spans="1:21" ht="13.2">
      <c r="A70" s="75">
        <v>45300.586199212965</v>
      </c>
      <c r="B70" s="69" t="s">
        <v>776</v>
      </c>
      <c r="C70" s="69" t="s">
        <v>415</v>
      </c>
      <c r="D70" s="69" t="s">
        <v>416</v>
      </c>
      <c r="E70" s="69" t="s">
        <v>68</v>
      </c>
      <c r="F70" s="69" t="str">
        <f>VLOOKUP(C70, Report!$B$19:$N$159, 6, FALSE)</f>
        <v>Paid</v>
      </c>
      <c r="G70" s="76" t="s">
        <v>417</v>
      </c>
      <c r="H70" s="69" t="s">
        <v>20</v>
      </c>
      <c r="I70" s="77" t="s">
        <v>418</v>
      </c>
      <c r="J70" s="69" t="s">
        <v>54</v>
      </c>
      <c r="K70" s="69" t="s">
        <v>81</v>
      </c>
      <c r="L70" s="69" t="s">
        <v>56</v>
      </c>
      <c r="M70" s="69" t="s">
        <v>57</v>
      </c>
      <c r="O70" s="100">
        <v>37386</v>
      </c>
    </row>
    <row r="71" spans="1:21" ht="13.2">
      <c r="A71" s="75">
        <v>45324.800144305555</v>
      </c>
      <c r="B71" s="69" t="s">
        <v>777</v>
      </c>
      <c r="C71" s="69" t="s">
        <v>621</v>
      </c>
      <c r="D71" s="69" t="s">
        <v>622</v>
      </c>
      <c r="E71" s="69" t="s">
        <v>68</v>
      </c>
      <c r="F71" s="69" t="str">
        <f>VLOOKUP(C71, Report!$B$19:$N$159, 6, FALSE)</f>
        <v>Paid</v>
      </c>
      <c r="G71" s="76" t="s">
        <v>623</v>
      </c>
      <c r="H71" s="69" t="s">
        <v>18</v>
      </c>
      <c r="I71" s="77" t="s">
        <v>624</v>
      </c>
      <c r="J71" s="69" t="s">
        <v>625</v>
      </c>
      <c r="K71" s="69" t="s">
        <v>122</v>
      </c>
      <c r="L71" s="69" t="s">
        <v>72</v>
      </c>
      <c r="M71" s="69" t="s">
        <v>57</v>
      </c>
      <c r="N71" s="69" t="s">
        <v>626</v>
      </c>
      <c r="O71" s="100">
        <v>37337</v>
      </c>
    </row>
    <row r="72" spans="1:21" ht="13.2">
      <c r="A72" s="75">
        <v>45309.945718425923</v>
      </c>
      <c r="B72" s="69" t="s">
        <v>778</v>
      </c>
      <c r="C72" s="69" t="s">
        <v>579</v>
      </c>
      <c r="D72" s="69" t="s">
        <v>580</v>
      </c>
      <c r="E72" s="69" t="s">
        <v>51</v>
      </c>
      <c r="F72" s="69" t="str">
        <f>VLOOKUP(C72, Report!$B$19:$N$159, 6, FALSE)</f>
        <v>Paid</v>
      </c>
      <c r="G72" s="76" t="s">
        <v>581</v>
      </c>
      <c r="H72" s="69" t="s">
        <v>12</v>
      </c>
      <c r="I72" s="77" t="s">
        <v>582</v>
      </c>
      <c r="J72" s="69" t="s">
        <v>583</v>
      </c>
      <c r="K72" s="69" t="s">
        <v>71</v>
      </c>
      <c r="L72" s="69" t="s">
        <v>72</v>
      </c>
      <c r="M72" s="69" t="s">
        <v>57</v>
      </c>
      <c r="O72" s="100">
        <v>38630</v>
      </c>
    </row>
    <row r="73" spans="1:21" ht="13.2">
      <c r="A73" s="75">
        <v>45274.685740868052</v>
      </c>
      <c r="B73" s="69" t="s">
        <v>779</v>
      </c>
      <c r="C73" s="69" t="s">
        <v>93</v>
      </c>
      <c r="D73" s="69" t="s">
        <v>94</v>
      </c>
      <c r="E73" s="69" t="s">
        <v>51</v>
      </c>
      <c r="F73" s="69" t="str">
        <f>VLOOKUP(C73, Report!$B$19:$N$159, 6, FALSE)</f>
        <v>Paid</v>
      </c>
      <c r="G73" s="76" t="s">
        <v>95</v>
      </c>
      <c r="H73" s="69" t="s">
        <v>16</v>
      </c>
      <c r="I73" s="77" t="s">
        <v>96</v>
      </c>
      <c r="J73" s="69" t="s">
        <v>54</v>
      </c>
      <c r="K73" s="69" t="s">
        <v>55</v>
      </c>
      <c r="L73" s="69" t="s">
        <v>91</v>
      </c>
      <c r="M73" s="69" t="s">
        <v>73</v>
      </c>
      <c r="O73" s="100">
        <v>37100</v>
      </c>
    </row>
    <row r="74" spans="1:21" ht="13.2">
      <c r="A74" s="75">
        <v>45325.058726979165</v>
      </c>
      <c r="B74" s="69" t="s">
        <v>780</v>
      </c>
      <c r="C74" s="69" t="s">
        <v>627</v>
      </c>
      <c r="D74" s="69" t="s">
        <v>628</v>
      </c>
      <c r="E74" s="69" t="s">
        <v>68</v>
      </c>
      <c r="F74" s="69" t="str">
        <f>VLOOKUP(C74, Report!$B$19:$N$159, 6, FALSE)</f>
        <v>Paid</v>
      </c>
      <c r="G74" s="76" t="s">
        <v>629</v>
      </c>
      <c r="H74" s="69" t="s">
        <v>12</v>
      </c>
      <c r="I74" s="77" t="s">
        <v>630</v>
      </c>
      <c r="J74" s="69" t="s">
        <v>54</v>
      </c>
      <c r="K74" s="69" t="s">
        <v>90</v>
      </c>
      <c r="L74" s="69" t="s">
        <v>91</v>
      </c>
      <c r="M74" s="69" t="s">
        <v>73</v>
      </c>
      <c r="O74" s="100">
        <v>38322</v>
      </c>
    </row>
    <row r="75" spans="1:21" ht="13.2">
      <c r="A75" s="75">
        <v>45274.752499814815</v>
      </c>
      <c r="B75" s="69" t="s">
        <v>781</v>
      </c>
      <c r="C75" s="69" t="s">
        <v>168</v>
      </c>
      <c r="D75" s="69" t="s">
        <v>169</v>
      </c>
      <c r="E75" s="69" t="s">
        <v>68</v>
      </c>
      <c r="F75" s="69" t="str">
        <f>VLOOKUP(C75, Report!$B$19:$N$159, 6, FALSE)</f>
        <v>Paid</v>
      </c>
      <c r="G75" s="76" t="s">
        <v>170</v>
      </c>
      <c r="H75" s="69" t="s">
        <v>20</v>
      </c>
      <c r="I75" s="77" t="s">
        <v>171</v>
      </c>
      <c r="J75" s="69" t="s">
        <v>63</v>
      </c>
      <c r="K75" s="69" t="s">
        <v>81</v>
      </c>
      <c r="L75" s="69" t="s">
        <v>56</v>
      </c>
      <c r="M75" s="69" t="s">
        <v>73</v>
      </c>
      <c r="O75" s="100">
        <v>37812</v>
      </c>
    </row>
    <row r="76" spans="1:21" ht="13.2">
      <c r="A76" s="75">
        <v>45300.443754340275</v>
      </c>
      <c r="B76" s="69" t="s">
        <v>782</v>
      </c>
      <c r="C76" s="69" t="s">
        <v>410</v>
      </c>
      <c r="D76" s="69" t="s">
        <v>411</v>
      </c>
      <c r="E76" s="69" t="s">
        <v>68</v>
      </c>
      <c r="F76" s="69" t="str">
        <f>VLOOKUP(C76, Report!$B$19:$N$159, 6, FALSE)</f>
        <v>Paid</v>
      </c>
      <c r="G76" s="76" t="s">
        <v>412</v>
      </c>
      <c r="H76" s="69" t="s">
        <v>16</v>
      </c>
      <c r="I76" s="77" t="s">
        <v>413</v>
      </c>
      <c r="J76" s="69" t="s">
        <v>101</v>
      </c>
      <c r="K76" s="69" t="s">
        <v>90</v>
      </c>
      <c r="L76" s="69" t="s">
        <v>56</v>
      </c>
      <c r="M76" s="69" t="s">
        <v>73</v>
      </c>
      <c r="N76" s="69" t="s">
        <v>414</v>
      </c>
      <c r="O76" s="100">
        <v>37716</v>
      </c>
    </row>
    <row r="77" spans="1:21" ht="13.2">
      <c r="A77" s="75">
        <v>45274.809187824074</v>
      </c>
      <c r="B77" s="69" t="s">
        <v>783</v>
      </c>
      <c r="C77" s="69" t="s">
        <v>183</v>
      </c>
      <c r="D77" s="69" t="s">
        <v>184</v>
      </c>
      <c r="E77" s="69" t="s">
        <v>68</v>
      </c>
      <c r="F77" s="69" t="str">
        <f>VLOOKUP(C77, Report!$B$19:$N$159, 6, FALSE)</f>
        <v>Paid</v>
      </c>
      <c r="G77" s="76" t="s">
        <v>185</v>
      </c>
      <c r="H77" s="69" t="s">
        <v>16</v>
      </c>
      <c r="I77" s="77" t="s">
        <v>186</v>
      </c>
      <c r="J77" s="69" t="s">
        <v>54</v>
      </c>
      <c r="K77" s="69" t="s">
        <v>55</v>
      </c>
      <c r="L77" s="69" t="s">
        <v>56</v>
      </c>
      <c r="M77" s="69" t="s">
        <v>57</v>
      </c>
      <c r="O77" s="100">
        <v>37434</v>
      </c>
    </row>
    <row r="78" spans="1:21" ht="13.2">
      <c r="A78" s="75">
        <v>45302.87044017361</v>
      </c>
      <c r="B78" s="69" t="s">
        <v>784</v>
      </c>
      <c r="C78" s="69" t="s">
        <v>454</v>
      </c>
      <c r="D78" s="69" t="s">
        <v>455</v>
      </c>
      <c r="E78" s="69" t="s">
        <v>68</v>
      </c>
      <c r="F78" s="69" t="str">
        <f>VLOOKUP(C78, Report!$B$19:$N$159, 6, FALSE)</f>
        <v>Paid</v>
      </c>
      <c r="G78" s="76" t="s">
        <v>456</v>
      </c>
      <c r="H78" s="69" t="s">
        <v>18</v>
      </c>
      <c r="I78" s="77" t="s">
        <v>457</v>
      </c>
      <c r="J78" s="69" t="s">
        <v>54</v>
      </c>
      <c r="K78" s="69" t="s">
        <v>55</v>
      </c>
      <c r="L78" s="69" t="s">
        <v>56</v>
      </c>
      <c r="M78" s="69" t="s">
        <v>73</v>
      </c>
      <c r="O78" s="100">
        <v>38110</v>
      </c>
    </row>
    <row r="79" spans="1:21" ht="13.2" hidden="1">
      <c r="A79" s="79">
        <v>45302.644598020837</v>
      </c>
      <c r="B79" s="80"/>
      <c r="C79" s="80" t="s">
        <v>440</v>
      </c>
      <c r="D79" s="80" t="s">
        <v>441</v>
      </c>
      <c r="E79" s="80" t="s">
        <v>68</v>
      </c>
      <c r="F79" s="80" t="str">
        <f>VLOOKUP(C79, Report!$B$19:$N$159, 6, FALSE)</f>
        <v>No Answer, informed tele</v>
      </c>
      <c r="G79" s="81" t="s">
        <v>442</v>
      </c>
      <c r="H79" s="80" t="s">
        <v>14</v>
      </c>
      <c r="I79" s="82" t="s">
        <v>443</v>
      </c>
      <c r="J79" s="80" t="s">
        <v>444</v>
      </c>
      <c r="K79" s="80" t="s">
        <v>71</v>
      </c>
      <c r="L79" s="80" t="s">
        <v>64</v>
      </c>
      <c r="M79" s="80" t="s">
        <v>57</v>
      </c>
      <c r="N79" s="80"/>
      <c r="O79" s="83">
        <v>38478</v>
      </c>
      <c r="P79" s="80"/>
      <c r="Q79" s="80"/>
      <c r="R79" s="80"/>
      <c r="S79" s="80"/>
      <c r="T79" s="80"/>
      <c r="U79" s="80"/>
    </row>
    <row r="80" spans="1:21" ht="13.2">
      <c r="A80" s="75">
        <v>45282.677369317127</v>
      </c>
      <c r="B80" s="69" t="s">
        <v>785</v>
      </c>
      <c r="C80" s="69" t="s">
        <v>317</v>
      </c>
      <c r="D80" s="69" t="s">
        <v>318</v>
      </c>
      <c r="E80" s="69" t="s">
        <v>68</v>
      </c>
      <c r="F80" s="69" t="str">
        <f>VLOOKUP(C80, Report!$B$19:$N$159, 6, FALSE)</f>
        <v>Paid</v>
      </c>
      <c r="G80" s="76" t="s">
        <v>319</v>
      </c>
      <c r="H80" s="69" t="s">
        <v>18</v>
      </c>
      <c r="I80" s="77" t="s">
        <v>320</v>
      </c>
      <c r="J80" s="69" t="s">
        <v>111</v>
      </c>
      <c r="K80" s="69" t="s">
        <v>90</v>
      </c>
      <c r="L80" s="69" t="s">
        <v>72</v>
      </c>
      <c r="M80" s="69" t="s">
        <v>73</v>
      </c>
      <c r="N80" s="69" t="s">
        <v>264</v>
      </c>
      <c r="O80" s="100">
        <v>38008</v>
      </c>
    </row>
    <row r="81" spans="1:21" ht="13.2">
      <c r="A81" s="75">
        <v>45327.757401365743</v>
      </c>
      <c r="B81" s="69" t="s">
        <v>786</v>
      </c>
      <c r="C81" s="69" t="s">
        <v>645</v>
      </c>
      <c r="D81" s="69" t="s">
        <v>646</v>
      </c>
      <c r="E81" s="69" t="s">
        <v>68</v>
      </c>
      <c r="F81" s="69" t="str">
        <f>VLOOKUP(C81, Report!$B$19:$N$159, 6, FALSE)</f>
        <v>Paid</v>
      </c>
      <c r="G81" s="76" t="s">
        <v>647</v>
      </c>
      <c r="H81" s="69" t="s">
        <v>16</v>
      </c>
      <c r="I81" s="77" t="s">
        <v>648</v>
      </c>
      <c r="J81" s="69" t="s">
        <v>54</v>
      </c>
      <c r="K81" s="69" t="s">
        <v>81</v>
      </c>
      <c r="L81" s="69" t="s">
        <v>56</v>
      </c>
      <c r="M81" s="69" t="s">
        <v>73</v>
      </c>
      <c r="O81" s="100">
        <v>36758</v>
      </c>
    </row>
    <row r="82" spans="1:21" ht="13.2">
      <c r="A82" s="75">
        <v>45303.466490312501</v>
      </c>
      <c r="B82" s="69" t="s">
        <v>787</v>
      </c>
      <c r="C82" s="69" t="s">
        <v>470</v>
      </c>
      <c r="D82" s="69" t="s">
        <v>471</v>
      </c>
      <c r="E82" s="69" t="s">
        <v>51</v>
      </c>
      <c r="F82" s="69" t="str">
        <f>VLOOKUP(C82, Report!$B$19:$N$159, 6, FALSE)</f>
        <v>Paid</v>
      </c>
      <c r="G82" s="76" t="s">
        <v>472</v>
      </c>
      <c r="H82" s="69" t="s">
        <v>16</v>
      </c>
      <c r="I82" s="77" t="s">
        <v>473</v>
      </c>
      <c r="J82" s="69" t="s">
        <v>54</v>
      </c>
      <c r="K82" s="69" t="s">
        <v>55</v>
      </c>
      <c r="L82" s="69" t="s">
        <v>56</v>
      </c>
      <c r="M82" s="69" t="s">
        <v>57</v>
      </c>
      <c r="N82" s="69" t="s">
        <v>474</v>
      </c>
      <c r="O82" s="100">
        <v>37701</v>
      </c>
    </row>
    <row r="83" spans="1:21" ht="13.2">
      <c r="A83" s="75">
        <v>45301.302734583332</v>
      </c>
      <c r="B83" s="69" t="s">
        <v>788</v>
      </c>
      <c r="C83" s="69" t="s">
        <v>419</v>
      </c>
      <c r="D83" s="69" t="s">
        <v>420</v>
      </c>
      <c r="E83" s="69" t="s">
        <v>51</v>
      </c>
      <c r="F83" s="69" t="str">
        <f>VLOOKUP(C83, Report!$B$19:$N$159, 6, FALSE)</f>
        <v>Paid</v>
      </c>
      <c r="G83" s="76" t="s">
        <v>421</v>
      </c>
      <c r="H83" s="69" t="s">
        <v>14</v>
      </c>
      <c r="I83" s="77" t="s">
        <v>422</v>
      </c>
      <c r="J83" s="69" t="s">
        <v>423</v>
      </c>
      <c r="K83" s="69" t="s">
        <v>71</v>
      </c>
      <c r="L83" s="69" t="s">
        <v>72</v>
      </c>
      <c r="M83" s="69" t="s">
        <v>57</v>
      </c>
      <c r="O83" s="100">
        <v>38333</v>
      </c>
    </row>
    <row r="84" spans="1:21" ht="13.2">
      <c r="A84" s="75">
        <v>45302.467206064815</v>
      </c>
      <c r="B84" s="69" t="s">
        <v>789</v>
      </c>
      <c r="C84" s="69" t="s">
        <v>432</v>
      </c>
      <c r="D84" s="69" t="s">
        <v>433</v>
      </c>
      <c r="E84" s="69" t="s">
        <v>51</v>
      </c>
      <c r="F84" s="69" t="str">
        <f>VLOOKUP(C84, Report!$B$19:$N$159, 6, FALSE)</f>
        <v>Paid</v>
      </c>
      <c r="G84" s="76" t="s">
        <v>434</v>
      </c>
      <c r="H84" s="69" t="s">
        <v>14</v>
      </c>
      <c r="I84" s="77" t="s">
        <v>435</v>
      </c>
      <c r="J84" s="69" t="s">
        <v>423</v>
      </c>
      <c r="K84" s="69" t="s">
        <v>71</v>
      </c>
      <c r="L84" s="69" t="s">
        <v>72</v>
      </c>
      <c r="M84" s="69" t="s">
        <v>57</v>
      </c>
      <c r="O84" s="100">
        <v>38317</v>
      </c>
    </row>
    <row r="85" spans="1:21" ht="13.2">
      <c r="A85" s="75">
        <v>45332.653214155092</v>
      </c>
      <c r="B85" s="69" t="s">
        <v>790</v>
      </c>
      <c r="C85" s="69" t="s">
        <v>720</v>
      </c>
      <c r="D85" s="69" t="s">
        <v>721</v>
      </c>
      <c r="E85" s="69" t="s">
        <v>68</v>
      </c>
      <c r="F85" s="69" t="str">
        <f>VLOOKUP(C85, Report!$B$19:$N$159, 6, FALSE)</f>
        <v>Paid</v>
      </c>
      <c r="G85" s="76" t="s">
        <v>722</v>
      </c>
      <c r="H85" s="69" t="s">
        <v>16</v>
      </c>
      <c r="I85" s="69" t="s">
        <v>723</v>
      </c>
      <c r="J85" s="69" t="s">
        <v>54</v>
      </c>
      <c r="K85" s="69" t="s">
        <v>55</v>
      </c>
      <c r="L85" s="69" t="s">
        <v>56</v>
      </c>
      <c r="M85" s="69" t="s">
        <v>73</v>
      </c>
      <c r="N85" s="69" t="s">
        <v>724</v>
      </c>
      <c r="O85" s="100">
        <v>45633</v>
      </c>
    </row>
    <row r="86" spans="1:21" ht="13.2">
      <c r="A86" s="75">
        <v>45275.443210289348</v>
      </c>
      <c r="B86" s="69" t="s">
        <v>791</v>
      </c>
      <c r="C86" s="69" t="s">
        <v>223</v>
      </c>
      <c r="D86" s="69" t="s">
        <v>244</v>
      </c>
      <c r="E86" s="69" t="s">
        <v>51</v>
      </c>
      <c r="F86" s="69" t="str">
        <f>VLOOKUP(C86, Report!$B$19:$N$159, 6, FALSE)</f>
        <v>Paid</v>
      </c>
      <c r="G86" s="76" t="s">
        <v>245</v>
      </c>
      <c r="H86" s="69" t="s">
        <v>20</v>
      </c>
      <c r="I86" s="77" t="s">
        <v>246</v>
      </c>
      <c r="J86" s="69" t="s">
        <v>54</v>
      </c>
      <c r="K86" s="69" t="s">
        <v>55</v>
      </c>
      <c r="L86" s="69" t="s">
        <v>64</v>
      </c>
      <c r="M86" s="69" t="s">
        <v>73</v>
      </c>
      <c r="O86" s="100">
        <v>37452</v>
      </c>
    </row>
    <row r="87" spans="1:21" ht="13.2">
      <c r="A87" s="75">
        <v>45302.763689236112</v>
      </c>
      <c r="B87" s="69" t="s">
        <v>792</v>
      </c>
      <c r="C87" s="69" t="s">
        <v>445</v>
      </c>
      <c r="D87" s="69" t="s">
        <v>446</v>
      </c>
      <c r="E87" s="69" t="s">
        <v>68</v>
      </c>
      <c r="F87" s="69" t="str">
        <f>VLOOKUP(C87, Report!$B$19:$N$159, 6, FALSE)</f>
        <v>Paid</v>
      </c>
      <c r="G87" s="76" t="s">
        <v>447</v>
      </c>
      <c r="H87" s="69" t="s">
        <v>18</v>
      </c>
      <c r="I87" s="69" t="s">
        <v>448</v>
      </c>
      <c r="J87" s="69" t="s">
        <v>423</v>
      </c>
      <c r="K87" s="69" t="s">
        <v>90</v>
      </c>
      <c r="L87" s="69" t="s">
        <v>56</v>
      </c>
      <c r="M87" s="69" t="s">
        <v>73</v>
      </c>
      <c r="N87" s="69" t="s">
        <v>449</v>
      </c>
      <c r="O87" s="100">
        <v>38330</v>
      </c>
    </row>
    <row r="88" spans="1:21" ht="13.2">
      <c r="A88" s="75">
        <v>45302.631472245368</v>
      </c>
      <c r="B88" s="69" t="s">
        <v>793</v>
      </c>
      <c r="C88" s="69" t="s">
        <v>436</v>
      </c>
      <c r="D88" s="69" t="s">
        <v>437</v>
      </c>
      <c r="E88" s="69" t="s">
        <v>68</v>
      </c>
      <c r="F88" s="69" t="str">
        <f>VLOOKUP(C88, Report!$B$19:$N$159, 6, FALSE)</f>
        <v>Paid</v>
      </c>
      <c r="G88" s="76" t="s">
        <v>438</v>
      </c>
      <c r="H88" s="69" t="s">
        <v>20</v>
      </c>
      <c r="I88" s="77" t="s">
        <v>439</v>
      </c>
      <c r="J88" s="69" t="s">
        <v>54</v>
      </c>
      <c r="K88" s="69" t="s">
        <v>81</v>
      </c>
      <c r="L88" s="69" t="s">
        <v>56</v>
      </c>
      <c r="M88" s="69" t="s">
        <v>57</v>
      </c>
      <c r="O88" s="100">
        <v>36687</v>
      </c>
    </row>
    <row r="89" spans="1:21" ht="13.2">
      <c r="A89" s="75">
        <v>45274.707354907412</v>
      </c>
      <c r="B89" s="69" t="s">
        <v>794</v>
      </c>
      <c r="C89" s="69" t="s">
        <v>117</v>
      </c>
      <c r="D89" s="69" t="s">
        <v>118</v>
      </c>
      <c r="E89" s="69" t="s">
        <v>68</v>
      </c>
      <c r="F89" s="69" t="str">
        <f>VLOOKUP(C89, Report!$B$19:$N$159, 6, FALSE)</f>
        <v>Paid</v>
      </c>
      <c r="G89" s="76" t="s">
        <v>119</v>
      </c>
      <c r="H89" s="69" t="s">
        <v>18</v>
      </c>
      <c r="I89" s="77" t="s">
        <v>120</v>
      </c>
      <c r="J89" s="69" t="s">
        <v>121</v>
      </c>
      <c r="K89" s="69" t="s">
        <v>122</v>
      </c>
      <c r="L89" s="69" t="s">
        <v>72</v>
      </c>
      <c r="M89" s="69" t="s">
        <v>73</v>
      </c>
      <c r="O89" s="100">
        <v>36887</v>
      </c>
    </row>
    <row r="90" spans="1:21" ht="13.2" hidden="1">
      <c r="A90" s="79">
        <v>45306.027246875004</v>
      </c>
      <c r="B90" s="80"/>
      <c r="C90" s="80" t="s">
        <v>492</v>
      </c>
      <c r="D90" s="80" t="s">
        <v>493</v>
      </c>
      <c r="E90" s="80" t="s">
        <v>68</v>
      </c>
      <c r="F90" s="80" t="str">
        <f>VLOOKUP(C90, Report!$B$19:$N$159, 6, FALSE)</f>
        <v>No Answer, informed tele</v>
      </c>
      <c r="G90" s="81" t="s">
        <v>494</v>
      </c>
      <c r="H90" s="80" t="s">
        <v>374</v>
      </c>
      <c r="I90" s="82" t="s">
        <v>495</v>
      </c>
      <c r="J90" s="80" t="s">
        <v>496</v>
      </c>
      <c r="K90" s="80" t="s">
        <v>90</v>
      </c>
      <c r="L90" s="80" t="s">
        <v>91</v>
      </c>
      <c r="M90" s="80" t="s">
        <v>57</v>
      </c>
      <c r="N90" s="80"/>
      <c r="O90" s="83">
        <v>37546</v>
      </c>
      <c r="P90" s="80"/>
      <c r="Q90" s="80"/>
      <c r="R90" s="80"/>
      <c r="S90" s="80"/>
      <c r="T90" s="80"/>
      <c r="U90" s="80"/>
    </row>
    <row r="91" spans="1:21" ht="13.2">
      <c r="A91" s="75">
        <v>45274.679239027777</v>
      </c>
      <c r="B91" s="69" t="s">
        <v>795</v>
      </c>
      <c r="C91" s="69" t="s">
        <v>75</v>
      </c>
      <c r="D91" s="69" t="s">
        <v>76</v>
      </c>
      <c r="E91" s="69" t="s">
        <v>68</v>
      </c>
      <c r="F91" s="69" t="str">
        <f>VLOOKUP(C91, Report!$B$19:$N$159, 6, FALSE)</f>
        <v>Paid</v>
      </c>
      <c r="G91" s="76" t="s">
        <v>77</v>
      </c>
      <c r="H91" s="69" t="s">
        <v>78</v>
      </c>
      <c r="I91" s="77" t="s">
        <v>79</v>
      </c>
      <c r="J91" s="69" t="s">
        <v>80</v>
      </c>
      <c r="K91" s="69" t="s">
        <v>81</v>
      </c>
      <c r="L91" s="69" t="s">
        <v>56</v>
      </c>
      <c r="M91" s="69" t="s">
        <v>73</v>
      </c>
      <c r="O91" s="100">
        <v>36414</v>
      </c>
    </row>
    <row r="92" spans="1:21" ht="13.2" hidden="1">
      <c r="A92" s="79">
        <v>45306.757957499998</v>
      </c>
      <c r="B92" s="80"/>
      <c r="C92" s="80" t="s">
        <v>506</v>
      </c>
      <c r="D92" s="80" t="s">
        <v>507</v>
      </c>
      <c r="E92" s="80" t="s">
        <v>68</v>
      </c>
      <c r="F92" s="80" t="str">
        <f>VLOOKUP(C92, Report!$B$19:$N$159, 6, FALSE)</f>
        <v>No Answer, informed tele</v>
      </c>
      <c r="G92" s="81" t="s">
        <v>508</v>
      </c>
      <c r="H92" s="80" t="s">
        <v>16</v>
      </c>
      <c r="I92" s="82" t="s">
        <v>509</v>
      </c>
      <c r="J92" s="80" t="s">
        <v>510</v>
      </c>
      <c r="K92" s="80" t="s">
        <v>90</v>
      </c>
      <c r="L92" s="80" t="s">
        <v>64</v>
      </c>
      <c r="M92" s="80" t="s">
        <v>57</v>
      </c>
      <c r="N92" s="80"/>
      <c r="O92" s="83">
        <v>38371</v>
      </c>
      <c r="P92" s="80"/>
      <c r="Q92" s="80"/>
      <c r="R92" s="80"/>
      <c r="S92" s="80"/>
      <c r="T92" s="80"/>
      <c r="U92" s="80"/>
    </row>
    <row r="93" spans="1:21" ht="13.2" hidden="1">
      <c r="A93" s="75">
        <v>45306.9468809838</v>
      </c>
      <c r="B93" s="69"/>
      <c r="C93" s="69" t="s">
        <v>511</v>
      </c>
      <c r="D93" s="69" t="s">
        <v>512</v>
      </c>
      <c r="E93" s="69" t="s">
        <v>51</v>
      </c>
      <c r="F93" s="69" t="str">
        <f>VLOOKUP(C93, Report!$B$19:$N$159, 6, FALSE)</f>
        <v>Will Pay</v>
      </c>
      <c r="G93" s="76" t="s">
        <v>513</v>
      </c>
      <c r="H93" s="69" t="s">
        <v>12</v>
      </c>
      <c r="I93" s="69" t="s">
        <v>514</v>
      </c>
      <c r="J93" s="69" t="s">
        <v>54</v>
      </c>
      <c r="K93" s="69" t="s">
        <v>90</v>
      </c>
      <c r="L93" s="69" t="s">
        <v>56</v>
      </c>
      <c r="M93" s="69" t="s">
        <v>73</v>
      </c>
      <c r="O93" s="78">
        <v>38287</v>
      </c>
    </row>
    <row r="94" spans="1:21" ht="13.2" hidden="1">
      <c r="A94" s="70">
        <v>45307.912515358796</v>
      </c>
      <c r="B94" s="71"/>
      <c r="C94" s="71" t="s">
        <v>515</v>
      </c>
      <c r="D94" s="71" t="s">
        <v>516</v>
      </c>
      <c r="E94" s="71" t="s">
        <v>68</v>
      </c>
      <c r="F94" s="71" t="str">
        <f>VLOOKUP(C94, Report!$B$19:$N$159, 6, FALSE)</f>
        <v>Cancel</v>
      </c>
      <c r="G94" s="72" t="s">
        <v>517</v>
      </c>
      <c r="H94" s="71" t="s">
        <v>20</v>
      </c>
      <c r="I94" s="73" t="s">
        <v>518</v>
      </c>
      <c r="J94" s="71" t="s">
        <v>54</v>
      </c>
      <c r="K94" s="71" t="s">
        <v>81</v>
      </c>
      <c r="L94" s="71" t="s">
        <v>519</v>
      </c>
      <c r="M94" s="71" t="s">
        <v>57</v>
      </c>
      <c r="N94" s="71" t="s">
        <v>520</v>
      </c>
      <c r="O94" s="74">
        <v>37509</v>
      </c>
      <c r="P94" s="71"/>
      <c r="Q94" s="71"/>
      <c r="R94" s="71"/>
      <c r="S94" s="71"/>
      <c r="T94" s="71"/>
      <c r="U94" s="71"/>
    </row>
    <row r="95" spans="1:21" ht="13.2">
      <c r="A95" s="75">
        <v>45325.867534872683</v>
      </c>
      <c r="B95" s="69" t="s">
        <v>796</v>
      </c>
      <c r="C95" s="69" t="s">
        <v>266</v>
      </c>
      <c r="D95" s="69" t="s">
        <v>635</v>
      </c>
      <c r="E95" s="69" t="s">
        <v>68</v>
      </c>
      <c r="F95" s="69" t="str">
        <f>VLOOKUP(C95, Report!$B$19:$N$159, 6, FALSE)</f>
        <v>Paid</v>
      </c>
      <c r="G95" s="76" t="s">
        <v>636</v>
      </c>
      <c r="H95" s="69" t="s">
        <v>16</v>
      </c>
      <c r="I95" s="77" t="s">
        <v>269</v>
      </c>
      <c r="J95" s="69" t="s">
        <v>101</v>
      </c>
      <c r="K95" s="69" t="s">
        <v>90</v>
      </c>
      <c r="L95" s="69" t="s">
        <v>91</v>
      </c>
      <c r="M95" s="69" t="s">
        <v>57</v>
      </c>
      <c r="O95" s="100">
        <v>37518</v>
      </c>
    </row>
    <row r="96" spans="1:21" ht="13.2" hidden="1">
      <c r="A96" s="70">
        <v>45308.746670868059</v>
      </c>
      <c r="B96" s="71"/>
      <c r="C96" s="71" t="s">
        <v>529</v>
      </c>
      <c r="D96" s="71" t="s">
        <v>530</v>
      </c>
      <c r="E96" s="71" t="s">
        <v>68</v>
      </c>
      <c r="F96" s="71" t="str">
        <f>VLOOKUP(C96, Report!$B$19:$N$159, 6, FALSE)</f>
        <v>Cancel</v>
      </c>
      <c r="G96" s="72" t="s">
        <v>531</v>
      </c>
      <c r="H96" s="71" t="s">
        <v>374</v>
      </c>
      <c r="I96" s="71">
        <v>965574409</v>
      </c>
      <c r="J96" s="71" t="s">
        <v>80</v>
      </c>
      <c r="K96" s="71">
        <v>3</v>
      </c>
      <c r="L96" s="71" t="s">
        <v>64</v>
      </c>
      <c r="M96" s="71" t="s">
        <v>73</v>
      </c>
      <c r="N96" s="71" t="s">
        <v>251</v>
      </c>
      <c r="O96" s="74">
        <v>37904</v>
      </c>
      <c r="P96" s="71"/>
      <c r="Q96" s="71"/>
      <c r="R96" s="71"/>
      <c r="S96" s="71"/>
      <c r="T96" s="71"/>
      <c r="U96" s="71"/>
    </row>
    <row r="97" spans="1:21" ht="13.2">
      <c r="A97" s="75">
        <v>45308.775610613426</v>
      </c>
      <c r="B97" s="69" t="s">
        <v>797</v>
      </c>
      <c r="C97" s="69" t="s">
        <v>532</v>
      </c>
      <c r="D97" s="69" t="s">
        <v>533</v>
      </c>
      <c r="E97" s="69" t="s">
        <v>68</v>
      </c>
      <c r="F97" s="69" t="str">
        <f>VLOOKUP(C97, Report!$B$19:$N$159, 6, FALSE)</f>
        <v>Paid</v>
      </c>
      <c r="G97" s="76" t="s">
        <v>534</v>
      </c>
      <c r="H97" s="69" t="s">
        <v>14</v>
      </c>
      <c r="I97" s="77" t="s">
        <v>535</v>
      </c>
      <c r="J97" s="69" t="s">
        <v>63</v>
      </c>
      <c r="K97" s="69" t="s">
        <v>55</v>
      </c>
      <c r="L97" s="69" t="s">
        <v>56</v>
      </c>
      <c r="M97" s="69" t="s">
        <v>57</v>
      </c>
      <c r="N97" s="69" t="s">
        <v>251</v>
      </c>
      <c r="O97" s="100">
        <v>38118</v>
      </c>
    </row>
    <row r="98" spans="1:21" ht="13.2">
      <c r="A98" s="75">
        <v>45331.591807500001</v>
      </c>
      <c r="B98" s="69" t="s">
        <v>798</v>
      </c>
      <c r="C98" s="69" t="s">
        <v>708</v>
      </c>
      <c r="D98" s="69" t="s">
        <v>709</v>
      </c>
      <c r="E98" s="69" t="s">
        <v>68</v>
      </c>
      <c r="F98" s="69" t="str">
        <f>VLOOKUP(C98, Report!$B$19:$N$159, 6, FALSE)</f>
        <v>Paid</v>
      </c>
      <c r="G98" s="76" t="s">
        <v>710</v>
      </c>
      <c r="H98" s="69" t="s">
        <v>14</v>
      </c>
      <c r="I98" s="77" t="s">
        <v>711</v>
      </c>
      <c r="J98" s="69" t="s">
        <v>54</v>
      </c>
      <c r="K98" s="69" t="s">
        <v>55</v>
      </c>
      <c r="L98" s="69" t="s">
        <v>56</v>
      </c>
      <c r="M98" s="69" t="s">
        <v>73</v>
      </c>
      <c r="O98" s="100">
        <v>37932</v>
      </c>
    </row>
    <row r="99" spans="1:21" ht="13.2" hidden="1">
      <c r="A99" s="79">
        <v>45308.884616006944</v>
      </c>
      <c r="B99" s="80"/>
      <c r="C99" s="80" t="s">
        <v>541</v>
      </c>
      <c r="D99" s="80" t="s">
        <v>542</v>
      </c>
      <c r="E99" s="80" t="s">
        <v>68</v>
      </c>
      <c r="F99" s="80" t="str">
        <f>VLOOKUP(C99, Report!$B$19:$N$159, 6, FALSE)</f>
        <v>No Answer</v>
      </c>
      <c r="G99" s="81" t="s">
        <v>543</v>
      </c>
      <c r="H99" s="80" t="s">
        <v>78</v>
      </c>
      <c r="I99" s="82" t="s">
        <v>544</v>
      </c>
      <c r="J99" s="80" t="s">
        <v>545</v>
      </c>
      <c r="K99" s="80" t="s">
        <v>122</v>
      </c>
      <c r="L99" s="80" t="s">
        <v>56</v>
      </c>
      <c r="M99" s="80" t="s">
        <v>73</v>
      </c>
      <c r="N99" s="80"/>
      <c r="O99" s="83">
        <v>36590</v>
      </c>
      <c r="P99" s="80"/>
      <c r="Q99" s="80"/>
      <c r="R99" s="80"/>
      <c r="S99" s="80"/>
      <c r="T99" s="80"/>
      <c r="U99" s="80"/>
    </row>
    <row r="100" spans="1:21" ht="13.2">
      <c r="A100" s="75">
        <v>45284.560055011578</v>
      </c>
      <c r="B100" s="69" t="s">
        <v>799</v>
      </c>
      <c r="C100" s="69" t="s">
        <v>200</v>
      </c>
      <c r="D100" s="69" t="s">
        <v>201</v>
      </c>
      <c r="E100" s="69" t="s">
        <v>51</v>
      </c>
      <c r="F100" s="69" t="str">
        <f>VLOOKUP(C100, Report!$B$19:$N$159, 6, FALSE)</f>
        <v>Paid</v>
      </c>
      <c r="G100" s="76" t="s">
        <v>321</v>
      </c>
      <c r="H100" s="69" t="s">
        <v>18</v>
      </c>
      <c r="I100" s="77" t="s">
        <v>203</v>
      </c>
      <c r="J100" s="69" t="s">
        <v>54</v>
      </c>
      <c r="K100" s="69" t="s">
        <v>55</v>
      </c>
      <c r="L100" s="69" t="s">
        <v>56</v>
      </c>
      <c r="M100" s="69" t="s">
        <v>73</v>
      </c>
      <c r="O100" s="100">
        <v>37867</v>
      </c>
    </row>
    <row r="101" spans="1:21" ht="13.2">
      <c r="A101" s="75">
        <v>45306.67487422454</v>
      </c>
      <c r="B101" s="69" t="s">
        <v>800</v>
      </c>
      <c r="C101" s="69" t="s">
        <v>500</v>
      </c>
      <c r="D101" s="69" t="s">
        <v>501</v>
      </c>
      <c r="E101" s="69" t="s">
        <v>68</v>
      </c>
      <c r="F101" s="69" t="str">
        <f>VLOOKUP(C101, Report!$B$19:$N$159, 6, FALSE)</f>
        <v>Paid</v>
      </c>
      <c r="G101" s="76" t="s">
        <v>502</v>
      </c>
      <c r="H101" s="69" t="s">
        <v>18</v>
      </c>
      <c r="I101" s="77" t="s">
        <v>503</v>
      </c>
      <c r="J101" s="69" t="s">
        <v>54</v>
      </c>
      <c r="K101" s="69" t="s">
        <v>55</v>
      </c>
      <c r="L101" s="69" t="s">
        <v>504</v>
      </c>
      <c r="M101" s="69" t="s">
        <v>73</v>
      </c>
      <c r="O101" s="100">
        <v>38053</v>
      </c>
    </row>
    <row r="102" spans="1:21" ht="13.2">
      <c r="A102" s="75">
        <v>45329.682512905092</v>
      </c>
      <c r="B102" s="69" t="s">
        <v>801</v>
      </c>
      <c r="C102" s="69" t="s">
        <v>678</v>
      </c>
      <c r="D102" s="69" t="s">
        <v>679</v>
      </c>
      <c r="E102" s="69" t="s">
        <v>68</v>
      </c>
      <c r="F102" s="69" t="str">
        <f>VLOOKUP(C102, Report!$B$19:$N$159, 6, FALSE)</f>
        <v>Paid</v>
      </c>
      <c r="G102" s="76" t="s">
        <v>680</v>
      </c>
      <c r="H102" s="69" t="s">
        <v>681</v>
      </c>
      <c r="I102" s="77" t="s">
        <v>682</v>
      </c>
      <c r="J102" s="69" t="s">
        <v>444</v>
      </c>
      <c r="K102" s="69" t="s">
        <v>90</v>
      </c>
      <c r="L102" s="69" t="s">
        <v>91</v>
      </c>
      <c r="M102" s="69" t="s">
        <v>57</v>
      </c>
      <c r="O102" s="100">
        <v>38607</v>
      </c>
    </row>
    <row r="103" spans="1:21" ht="13.2">
      <c r="A103" s="75">
        <v>45280.407304351851</v>
      </c>
      <c r="B103" s="69" t="s">
        <v>802</v>
      </c>
      <c r="C103" s="69" t="s">
        <v>303</v>
      </c>
      <c r="D103" s="69" t="s">
        <v>304</v>
      </c>
      <c r="E103" s="69" t="s">
        <v>68</v>
      </c>
      <c r="F103" s="69" t="str">
        <f>VLOOKUP(C103, Report!$B$19:$N$159, 6, FALSE)</f>
        <v>Paid</v>
      </c>
      <c r="G103" s="76" t="s">
        <v>305</v>
      </c>
      <c r="H103" s="69" t="s">
        <v>18</v>
      </c>
      <c r="I103" s="77" t="s">
        <v>306</v>
      </c>
      <c r="J103" s="69" t="s">
        <v>54</v>
      </c>
      <c r="K103" s="69" t="s">
        <v>55</v>
      </c>
      <c r="L103" s="69" t="s">
        <v>56</v>
      </c>
      <c r="M103" s="69" t="s">
        <v>57</v>
      </c>
      <c r="O103" s="100">
        <v>37827</v>
      </c>
    </row>
    <row r="104" spans="1:21" ht="13.2">
      <c r="A104" s="75">
        <v>45327.903604849533</v>
      </c>
      <c r="B104" s="69" t="s">
        <v>803</v>
      </c>
      <c r="C104" s="69" t="s">
        <v>654</v>
      </c>
      <c r="D104" s="69" t="s">
        <v>655</v>
      </c>
      <c r="E104" s="69" t="s">
        <v>68</v>
      </c>
      <c r="F104" s="69" t="str">
        <f>VLOOKUP(C104, Report!$B$19:$N$159, 6, FALSE)</f>
        <v>Paid</v>
      </c>
      <c r="G104" s="76" t="s">
        <v>656</v>
      </c>
      <c r="H104" s="69" t="s">
        <v>14</v>
      </c>
      <c r="I104" s="69" t="s">
        <v>657</v>
      </c>
      <c r="J104" s="69" t="s">
        <v>54</v>
      </c>
      <c r="K104" s="69" t="s">
        <v>55</v>
      </c>
      <c r="L104" s="69" t="s">
        <v>56</v>
      </c>
      <c r="M104" s="69" t="s">
        <v>57</v>
      </c>
      <c r="O104" s="100">
        <v>37841</v>
      </c>
    </row>
    <row r="105" spans="1:21" ht="13.2">
      <c r="A105" s="75">
        <v>45299.388508125005</v>
      </c>
      <c r="B105" s="69" t="s">
        <v>804</v>
      </c>
      <c r="C105" s="69" t="s">
        <v>386</v>
      </c>
      <c r="D105" s="69" t="s">
        <v>387</v>
      </c>
      <c r="E105" s="69" t="s">
        <v>51</v>
      </c>
      <c r="F105" s="69" t="str">
        <f>VLOOKUP(C105, Report!$B$19:$N$159, 6, FALSE)</f>
        <v>Paid</v>
      </c>
      <c r="G105" s="76" t="s">
        <v>388</v>
      </c>
      <c r="H105" s="69" t="s">
        <v>10</v>
      </c>
      <c r="I105" s="77" t="s">
        <v>389</v>
      </c>
      <c r="J105" s="69" t="s">
        <v>54</v>
      </c>
      <c r="K105" s="69" t="s">
        <v>90</v>
      </c>
      <c r="L105" s="69" t="s">
        <v>56</v>
      </c>
      <c r="M105" s="69" t="s">
        <v>57</v>
      </c>
      <c r="N105" s="69" t="s">
        <v>390</v>
      </c>
      <c r="O105" s="100">
        <v>37923</v>
      </c>
    </row>
    <row r="106" spans="1:21" ht="13.2">
      <c r="A106" s="75">
        <v>45301.885731655093</v>
      </c>
      <c r="B106" s="69" t="s">
        <v>805</v>
      </c>
      <c r="C106" s="69" t="s">
        <v>424</v>
      </c>
      <c r="D106" s="69" t="s">
        <v>425</v>
      </c>
      <c r="E106" s="69" t="s">
        <v>51</v>
      </c>
      <c r="F106" s="69" t="str">
        <f>VLOOKUP(C106, Report!$B$19:$N$159, 6, FALSE)</f>
        <v>Paid</v>
      </c>
      <c r="G106" s="76" t="s">
        <v>426</v>
      </c>
      <c r="H106" s="69" t="s">
        <v>16</v>
      </c>
      <c r="I106" s="77" t="s">
        <v>427</v>
      </c>
      <c r="J106" s="69" t="s">
        <v>54</v>
      </c>
      <c r="K106" s="69" t="s">
        <v>55</v>
      </c>
      <c r="L106" s="69" t="s">
        <v>64</v>
      </c>
      <c r="M106" s="69" t="s">
        <v>57</v>
      </c>
      <c r="O106" s="100">
        <v>38385</v>
      </c>
    </row>
    <row r="107" spans="1:21" ht="13.2">
      <c r="A107" s="75">
        <v>45328.87899892361</v>
      </c>
      <c r="B107" s="69" t="s">
        <v>806</v>
      </c>
      <c r="C107" s="69" t="s">
        <v>674</v>
      </c>
      <c r="D107" s="69" t="s">
        <v>675</v>
      </c>
      <c r="E107" s="69" t="s">
        <v>68</v>
      </c>
      <c r="F107" s="69" t="str">
        <f>VLOOKUP(C107, Report!$B$19:$N$159, 6, FALSE)</f>
        <v>Paid</v>
      </c>
      <c r="G107" s="76" t="s">
        <v>676</v>
      </c>
      <c r="H107" s="69" t="s">
        <v>20</v>
      </c>
      <c r="I107" s="69" t="s">
        <v>677</v>
      </c>
      <c r="J107" s="69" t="s">
        <v>176</v>
      </c>
      <c r="K107" s="69" t="s">
        <v>81</v>
      </c>
      <c r="L107" s="69">
        <v>2</v>
      </c>
      <c r="M107" s="69" t="s">
        <v>73</v>
      </c>
      <c r="O107" s="100">
        <v>37613</v>
      </c>
    </row>
    <row r="108" spans="1:21" ht="13.2">
      <c r="A108" s="75">
        <v>45274.679576921291</v>
      </c>
      <c r="B108" s="69" t="s">
        <v>807</v>
      </c>
      <c r="C108" s="69" t="s">
        <v>82</v>
      </c>
      <c r="D108" s="69" t="s">
        <v>83</v>
      </c>
      <c r="E108" s="69" t="s">
        <v>51</v>
      </c>
      <c r="F108" s="69" t="str">
        <f>VLOOKUP(C108, Report!$B$19:$N$159, 6, FALSE)</f>
        <v>Paid</v>
      </c>
      <c r="G108" s="76" t="s">
        <v>84</v>
      </c>
      <c r="H108" s="69" t="s">
        <v>20</v>
      </c>
      <c r="I108" s="77" t="s">
        <v>85</v>
      </c>
      <c r="J108" s="69" t="s">
        <v>54</v>
      </c>
      <c r="K108" s="69" t="s">
        <v>81</v>
      </c>
      <c r="L108" s="69" t="s">
        <v>72</v>
      </c>
      <c r="M108" s="69" t="s">
        <v>73</v>
      </c>
      <c r="O108" s="100">
        <v>37333</v>
      </c>
    </row>
    <row r="109" spans="1:21" ht="13.2" hidden="1">
      <c r="A109" s="70">
        <v>45314.539329479172</v>
      </c>
      <c r="B109" s="71"/>
      <c r="C109" s="71" t="s">
        <v>586</v>
      </c>
      <c r="D109" s="71" t="s">
        <v>587</v>
      </c>
      <c r="E109" s="71" t="s">
        <v>68</v>
      </c>
      <c r="F109" s="71" t="str">
        <f>VLOOKUP(C109, Report!$B$19:$N$159, 6, FALSE)</f>
        <v>Cancel</v>
      </c>
      <c r="G109" s="72" t="s">
        <v>588</v>
      </c>
      <c r="H109" s="71" t="s">
        <v>20</v>
      </c>
      <c r="I109" s="73" t="s">
        <v>589</v>
      </c>
      <c r="J109" s="71" t="s">
        <v>54</v>
      </c>
      <c r="K109" s="71" t="s">
        <v>81</v>
      </c>
      <c r="L109" s="71" t="s">
        <v>64</v>
      </c>
      <c r="M109" s="71" t="s">
        <v>73</v>
      </c>
      <c r="N109" s="71" t="s">
        <v>177</v>
      </c>
      <c r="O109" s="74">
        <v>37383</v>
      </c>
      <c r="P109" s="71"/>
      <c r="Q109" s="71"/>
      <c r="R109" s="71"/>
      <c r="S109" s="71"/>
      <c r="T109" s="71"/>
      <c r="U109" s="71"/>
    </row>
    <row r="110" spans="1:21" ht="13.2">
      <c r="A110" s="75">
        <v>45274.68680708333</v>
      </c>
      <c r="B110" s="69" t="s">
        <v>808</v>
      </c>
      <c r="C110" s="69" t="s">
        <v>103</v>
      </c>
      <c r="D110" s="69" t="s">
        <v>104</v>
      </c>
      <c r="E110" s="69" t="s">
        <v>68</v>
      </c>
      <c r="F110" s="69" t="str">
        <f>VLOOKUP(C110, Report!$B$19:$N$159, 6, FALSE)</f>
        <v>Paid</v>
      </c>
      <c r="G110" s="76" t="s">
        <v>105</v>
      </c>
      <c r="H110" s="69" t="s">
        <v>14</v>
      </c>
      <c r="I110" s="77" t="s">
        <v>106</v>
      </c>
      <c r="J110" s="69" t="s">
        <v>54</v>
      </c>
      <c r="K110" s="69" t="s">
        <v>55</v>
      </c>
      <c r="L110" s="69" t="s">
        <v>56</v>
      </c>
      <c r="M110" s="69" t="s">
        <v>57</v>
      </c>
      <c r="O110" s="100">
        <v>37816</v>
      </c>
    </row>
    <row r="111" spans="1:21" ht="13.2">
      <c r="A111" s="75">
        <v>45322.599028738427</v>
      </c>
      <c r="B111" s="69" t="s">
        <v>809</v>
      </c>
      <c r="C111" s="69" t="s">
        <v>606</v>
      </c>
      <c r="D111" s="69" t="s">
        <v>607</v>
      </c>
      <c r="E111" s="69" t="s">
        <v>68</v>
      </c>
      <c r="F111" s="69" t="str">
        <f>VLOOKUP(C111, Report!$B$19:$N$159, 6, FALSE)</f>
        <v>Paid</v>
      </c>
      <c r="G111" s="76" t="s">
        <v>608</v>
      </c>
      <c r="H111" s="69" t="s">
        <v>18</v>
      </c>
      <c r="I111" s="77" t="s">
        <v>609</v>
      </c>
      <c r="J111" s="69" t="s">
        <v>54</v>
      </c>
      <c r="K111" s="69" t="s">
        <v>90</v>
      </c>
      <c r="L111" s="69" t="s">
        <v>91</v>
      </c>
      <c r="M111" s="69" t="s">
        <v>57</v>
      </c>
      <c r="O111" s="100">
        <v>38668</v>
      </c>
    </row>
    <row r="112" spans="1:21" ht="13.2">
      <c r="A112" s="75">
        <v>45278.951070428244</v>
      </c>
      <c r="B112" s="69" t="s">
        <v>810</v>
      </c>
      <c r="C112" s="69" t="s">
        <v>287</v>
      </c>
      <c r="D112" s="69" t="s">
        <v>288</v>
      </c>
      <c r="E112" s="69" t="s">
        <v>68</v>
      </c>
      <c r="F112" s="69" t="str">
        <f>VLOOKUP(C112, Report!$B$19:$N$159, 6, FALSE)</f>
        <v>Paid</v>
      </c>
      <c r="G112" s="76" t="s">
        <v>289</v>
      </c>
      <c r="H112" s="69" t="s">
        <v>20</v>
      </c>
      <c r="I112" s="77" t="s">
        <v>290</v>
      </c>
      <c r="J112" s="69" t="s">
        <v>54</v>
      </c>
      <c r="K112" s="69" t="s">
        <v>81</v>
      </c>
      <c r="L112" s="69" t="s">
        <v>56</v>
      </c>
      <c r="M112" s="69" t="s">
        <v>57</v>
      </c>
      <c r="N112" s="69" t="s">
        <v>291</v>
      </c>
      <c r="O112" s="100">
        <v>37455</v>
      </c>
    </row>
    <row r="113" spans="1:15" ht="13.2">
      <c r="A113" s="75">
        <v>45285.836455312499</v>
      </c>
      <c r="B113" s="69" t="s">
        <v>811</v>
      </c>
      <c r="C113" s="69" t="s">
        <v>343</v>
      </c>
      <c r="D113" s="69" t="s">
        <v>344</v>
      </c>
      <c r="E113" s="69" t="s">
        <v>68</v>
      </c>
      <c r="F113" s="69" t="str">
        <f>VLOOKUP(C113, Report!$B$19:$N$159, 6, FALSE)</f>
        <v>Paid</v>
      </c>
      <c r="G113" s="76" t="s">
        <v>345</v>
      </c>
      <c r="H113" s="69" t="s">
        <v>14</v>
      </c>
      <c r="I113" s="77" t="s">
        <v>346</v>
      </c>
      <c r="J113" s="69" t="s">
        <v>54</v>
      </c>
      <c r="K113" s="69" t="s">
        <v>55</v>
      </c>
      <c r="L113" s="69" t="s">
        <v>56</v>
      </c>
      <c r="M113" s="69" t="s">
        <v>73</v>
      </c>
      <c r="O113" s="100">
        <v>37861</v>
      </c>
    </row>
    <row r="114" spans="1:15" ht="13.2">
      <c r="A114" s="75">
        <v>45332.821517905089</v>
      </c>
      <c r="B114" s="69" t="s">
        <v>812</v>
      </c>
      <c r="C114" s="69" t="s">
        <v>729</v>
      </c>
      <c r="D114" s="69" t="s">
        <v>730</v>
      </c>
      <c r="E114" s="69" t="s">
        <v>51</v>
      </c>
      <c r="F114" s="69" t="str">
        <f>VLOOKUP(C114, Report!$B$19:$N$159, 6, FALSE)</f>
        <v>Paid</v>
      </c>
      <c r="G114" s="76" t="s">
        <v>731</v>
      </c>
      <c r="H114" s="69" t="s">
        <v>18</v>
      </c>
      <c r="I114" s="77" t="s">
        <v>732</v>
      </c>
      <c r="J114" s="69" t="s">
        <v>54</v>
      </c>
      <c r="K114" s="69" t="s">
        <v>55</v>
      </c>
      <c r="L114" s="69" t="s">
        <v>72</v>
      </c>
      <c r="M114" s="69" t="s">
        <v>73</v>
      </c>
      <c r="O114" s="100">
        <v>37500</v>
      </c>
    </row>
    <row r="115" spans="1:15" ht="13.2">
      <c r="A115" s="75">
        <v>45323.817475729171</v>
      </c>
      <c r="B115" s="69" t="s">
        <v>813</v>
      </c>
      <c r="C115" s="69" t="s">
        <v>615</v>
      </c>
      <c r="D115" s="69" t="s">
        <v>273</v>
      </c>
      <c r="E115" s="69" t="s">
        <v>68</v>
      </c>
      <c r="F115" s="69" t="s">
        <v>27</v>
      </c>
      <c r="G115" s="76" t="s">
        <v>616</v>
      </c>
      <c r="H115" s="69" t="s">
        <v>16</v>
      </c>
      <c r="I115" s="77" t="s">
        <v>275</v>
      </c>
      <c r="J115" s="69" t="s">
        <v>54</v>
      </c>
      <c r="K115" s="69" t="s">
        <v>90</v>
      </c>
      <c r="L115" s="69" t="s">
        <v>91</v>
      </c>
      <c r="M115" s="69" t="s">
        <v>57</v>
      </c>
      <c r="O115" s="100">
        <v>37805</v>
      </c>
    </row>
    <row r="116" spans="1:15" ht="13.2">
      <c r="A116" s="75">
        <v>45304.945196516201</v>
      </c>
      <c r="B116" s="69" t="s">
        <v>814</v>
      </c>
      <c r="C116" s="69" t="s">
        <v>484</v>
      </c>
      <c r="D116" s="69" t="s">
        <v>485</v>
      </c>
      <c r="E116" s="69" t="s">
        <v>51</v>
      </c>
      <c r="F116" s="69" t="str">
        <f>VLOOKUP(C116, Report!$B$19:$N$159, 6, FALSE)</f>
        <v>Paid</v>
      </c>
      <c r="G116" s="76" t="s">
        <v>486</v>
      </c>
      <c r="H116" s="69" t="s">
        <v>20</v>
      </c>
      <c r="I116" s="77" t="s">
        <v>487</v>
      </c>
      <c r="J116" s="69" t="s">
        <v>101</v>
      </c>
      <c r="K116" s="69" t="s">
        <v>55</v>
      </c>
      <c r="L116" s="69" t="s">
        <v>72</v>
      </c>
      <c r="M116" s="69" t="s">
        <v>73</v>
      </c>
      <c r="N116" s="69" t="s">
        <v>488</v>
      </c>
      <c r="O116" s="100">
        <v>37359</v>
      </c>
    </row>
    <row r="117" spans="1:15" ht="13.2">
      <c r="A117" s="75">
        <v>45279.055440555559</v>
      </c>
      <c r="B117" s="69" t="s">
        <v>815</v>
      </c>
      <c r="C117" s="69" t="s">
        <v>292</v>
      </c>
      <c r="D117" s="69" t="s">
        <v>293</v>
      </c>
      <c r="E117" s="69" t="s">
        <v>68</v>
      </c>
      <c r="F117" s="69" t="str">
        <f>VLOOKUP(C117, Report!$B$19:$N$159, 6, FALSE)</f>
        <v>Paid</v>
      </c>
      <c r="G117" s="76" t="s">
        <v>294</v>
      </c>
      <c r="H117" s="69" t="s">
        <v>14</v>
      </c>
      <c r="I117" s="77" t="s">
        <v>295</v>
      </c>
      <c r="J117" s="69" t="s">
        <v>296</v>
      </c>
      <c r="K117" s="69" t="s">
        <v>90</v>
      </c>
      <c r="L117" s="69" t="s">
        <v>56</v>
      </c>
      <c r="M117" s="69" t="s">
        <v>57</v>
      </c>
      <c r="N117" s="69" t="s">
        <v>297</v>
      </c>
      <c r="O117" s="100">
        <v>37931</v>
      </c>
    </row>
    <row r="118" spans="1:15" ht="13.2">
      <c r="A118" s="75">
        <v>45328.465229050926</v>
      </c>
      <c r="B118" s="69" t="s">
        <v>816</v>
      </c>
      <c r="C118" s="69" t="s">
        <v>662</v>
      </c>
      <c r="D118" s="69" t="s">
        <v>663</v>
      </c>
      <c r="E118" s="69" t="s">
        <v>68</v>
      </c>
      <c r="F118" s="69" t="str">
        <f>VLOOKUP(C118, Report!$B$19:$N$159, 6, FALSE)</f>
        <v>Paid</v>
      </c>
      <c r="G118" s="76" t="s">
        <v>664</v>
      </c>
      <c r="H118" s="69" t="s">
        <v>12</v>
      </c>
      <c r="I118" s="77" t="s">
        <v>665</v>
      </c>
      <c r="J118" s="69" t="s">
        <v>54</v>
      </c>
      <c r="K118" s="69" t="s">
        <v>55</v>
      </c>
      <c r="L118" s="69" t="s">
        <v>56</v>
      </c>
      <c r="M118" s="69" t="s">
        <v>57</v>
      </c>
      <c r="O118" s="100">
        <v>37902</v>
      </c>
    </row>
    <row r="119" spans="1:15" ht="13.2">
      <c r="A119" s="75">
        <v>45314.265154189816</v>
      </c>
      <c r="B119" s="69" t="s">
        <v>817</v>
      </c>
      <c r="C119" s="69" t="s">
        <v>349</v>
      </c>
      <c r="D119" s="69" t="s">
        <v>521</v>
      </c>
      <c r="E119" s="69" t="s">
        <v>68</v>
      </c>
      <c r="F119" s="69" t="str">
        <f>VLOOKUP(C119, Report!$B$19:$N$159, 6, FALSE)</f>
        <v>Paid</v>
      </c>
      <c r="G119" s="76" t="s">
        <v>584</v>
      </c>
      <c r="H119" s="69" t="s">
        <v>16</v>
      </c>
      <c r="I119" s="77" t="s">
        <v>352</v>
      </c>
      <c r="J119" s="69" t="s">
        <v>54</v>
      </c>
      <c r="K119" s="69" t="s">
        <v>55</v>
      </c>
      <c r="L119" s="69" t="s">
        <v>72</v>
      </c>
      <c r="M119" s="69" t="s">
        <v>73</v>
      </c>
      <c r="N119" s="69" t="s">
        <v>585</v>
      </c>
      <c r="O119" s="100">
        <v>37836</v>
      </c>
    </row>
    <row r="120" spans="1:15" ht="13.2">
      <c r="A120" s="75">
        <v>45330.864155312505</v>
      </c>
      <c r="B120" s="69" t="s">
        <v>818</v>
      </c>
      <c r="C120" s="69" t="s">
        <v>699</v>
      </c>
      <c r="D120" s="69" t="s">
        <v>700</v>
      </c>
      <c r="E120" s="69" t="s">
        <v>68</v>
      </c>
      <c r="F120" s="69" t="str">
        <f>VLOOKUP(C120, Report!$B$19:$N$159, 6, FALSE)</f>
        <v>Paid</v>
      </c>
      <c r="G120" s="76" t="s">
        <v>701</v>
      </c>
      <c r="H120" s="69" t="s">
        <v>14</v>
      </c>
      <c r="I120" s="69" t="s">
        <v>702</v>
      </c>
      <c r="J120" s="69" t="s">
        <v>101</v>
      </c>
      <c r="K120" s="69" t="s">
        <v>90</v>
      </c>
      <c r="L120" s="69" t="s">
        <v>64</v>
      </c>
      <c r="M120" s="69" t="s">
        <v>73</v>
      </c>
      <c r="O120" s="100">
        <v>38456</v>
      </c>
    </row>
    <row r="121" spans="1:15" ht="13.2">
      <c r="A121" s="75">
        <v>45290.525339074069</v>
      </c>
      <c r="B121" s="69" t="s">
        <v>819</v>
      </c>
      <c r="C121" s="69" t="s">
        <v>360</v>
      </c>
      <c r="D121" s="69" t="s">
        <v>361</v>
      </c>
      <c r="E121" s="69" t="s">
        <v>68</v>
      </c>
      <c r="F121" s="69" t="str">
        <f>VLOOKUP(C121, Report!$B$19:$N$159, 6, FALSE)</f>
        <v>Paid</v>
      </c>
      <c r="G121" s="76" t="s">
        <v>362</v>
      </c>
      <c r="H121" s="69" t="s">
        <v>12</v>
      </c>
      <c r="I121" s="77" t="s">
        <v>363</v>
      </c>
      <c r="J121" s="69" t="s">
        <v>54</v>
      </c>
      <c r="K121" s="69" t="s">
        <v>90</v>
      </c>
      <c r="L121" s="69" t="s">
        <v>91</v>
      </c>
      <c r="M121" s="69" t="s">
        <v>57</v>
      </c>
      <c r="O121" s="100">
        <v>38432</v>
      </c>
    </row>
    <row r="122" spans="1:15" ht="13.2">
      <c r="A122" s="75">
        <v>45324.327654641209</v>
      </c>
      <c r="B122" s="69" t="s">
        <v>820</v>
      </c>
      <c r="C122" s="69" t="s">
        <v>617</v>
      </c>
      <c r="D122" s="69" t="s">
        <v>618</v>
      </c>
      <c r="E122" s="69" t="s">
        <v>68</v>
      </c>
      <c r="F122" s="69" t="str">
        <f>VLOOKUP(C122, Report!$B$19:$N$159, 6, FALSE)</f>
        <v>Paid</v>
      </c>
      <c r="G122" s="76" t="s">
        <v>619</v>
      </c>
      <c r="H122" s="69" t="s">
        <v>16</v>
      </c>
      <c r="I122" s="77" t="s">
        <v>620</v>
      </c>
      <c r="J122" s="69" t="s">
        <v>101</v>
      </c>
      <c r="K122" s="69" t="s">
        <v>71</v>
      </c>
      <c r="L122" s="69" t="s">
        <v>72</v>
      </c>
      <c r="M122" s="69" t="s">
        <v>73</v>
      </c>
      <c r="O122" s="100">
        <v>38234</v>
      </c>
    </row>
    <row r="123" spans="1:15" ht="13.2">
      <c r="A123" s="75">
        <v>45331.405825775466</v>
      </c>
      <c r="B123" s="69" t="s">
        <v>821</v>
      </c>
      <c r="C123" s="69" t="s">
        <v>703</v>
      </c>
      <c r="D123" s="69" t="s">
        <v>704</v>
      </c>
      <c r="E123" s="69" t="s">
        <v>51</v>
      </c>
      <c r="F123" s="69" t="str">
        <f>VLOOKUP(C123, Report!$B$19:$N$159, 6, FALSE)</f>
        <v>Paid</v>
      </c>
      <c r="G123" s="76" t="s">
        <v>705</v>
      </c>
      <c r="H123" s="69" t="s">
        <v>16</v>
      </c>
      <c r="I123" s="77" t="s">
        <v>706</v>
      </c>
      <c r="J123" s="69" t="s">
        <v>54</v>
      </c>
      <c r="K123" s="69" t="s">
        <v>55</v>
      </c>
      <c r="L123" s="69" t="s">
        <v>707</v>
      </c>
      <c r="M123" s="69" t="s">
        <v>73</v>
      </c>
      <c r="O123" s="100">
        <v>37863</v>
      </c>
    </row>
    <row r="124" spans="1:15" ht="13.2">
      <c r="A124" s="75">
        <v>45327.881920983797</v>
      </c>
      <c r="B124" s="69" t="s">
        <v>822</v>
      </c>
      <c r="C124" s="69" t="s">
        <v>649</v>
      </c>
      <c r="D124" s="69" t="s">
        <v>650</v>
      </c>
      <c r="E124" s="69" t="s">
        <v>68</v>
      </c>
      <c r="F124" s="69" t="str">
        <f>VLOOKUP(C124, Report!$B$19:$N$159, 6, FALSE)</f>
        <v>Paid</v>
      </c>
      <c r="G124" s="76" t="s">
        <v>651</v>
      </c>
      <c r="H124" s="69" t="s">
        <v>14</v>
      </c>
      <c r="I124" s="77" t="s">
        <v>652</v>
      </c>
      <c r="J124" s="69" t="s">
        <v>54</v>
      </c>
      <c r="K124" s="69" t="s">
        <v>90</v>
      </c>
      <c r="L124" s="69" t="s">
        <v>56</v>
      </c>
      <c r="M124" s="69" t="s">
        <v>57</v>
      </c>
      <c r="N124" s="69" t="s">
        <v>653</v>
      </c>
      <c r="O124" s="100">
        <v>37960</v>
      </c>
    </row>
    <row r="125" spans="1:15" ht="13.2">
      <c r="A125" s="75">
        <v>45274.6714559838</v>
      </c>
      <c r="B125" s="69" t="s">
        <v>823</v>
      </c>
      <c r="C125" s="69" t="s">
        <v>59</v>
      </c>
      <c r="D125" s="69" t="s">
        <v>60</v>
      </c>
      <c r="E125" s="69" t="s">
        <v>51</v>
      </c>
      <c r="F125" s="69" t="str">
        <f>VLOOKUP(C125, Report!$B$19:$N$159, 6, FALSE)</f>
        <v>Paid</v>
      </c>
      <c r="G125" s="76" t="s">
        <v>61</v>
      </c>
      <c r="H125" s="69" t="s">
        <v>20</v>
      </c>
      <c r="I125" s="77" t="s">
        <v>62</v>
      </c>
      <c r="J125" s="69" t="s">
        <v>63</v>
      </c>
      <c r="K125" s="69" t="s">
        <v>55</v>
      </c>
      <c r="L125" s="69" t="s">
        <v>64</v>
      </c>
      <c r="M125" s="69" t="s">
        <v>57</v>
      </c>
      <c r="N125" s="69" t="s">
        <v>65</v>
      </c>
      <c r="O125" s="100">
        <v>37412</v>
      </c>
    </row>
    <row r="126" spans="1:15" ht="13.2">
      <c r="A126" s="75">
        <v>45304.71483305555</v>
      </c>
      <c r="B126" s="69" t="s">
        <v>824</v>
      </c>
      <c r="C126" s="69" t="s">
        <v>480</v>
      </c>
      <c r="D126" s="69" t="s">
        <v>481</v>
      </c>
      <c r="E126" s="69" t="s">
        <v>51</v>
      </c>
      <c r="F126" s="69" t="str">
        <f>VLOOKUP(C126, Report!$B$19:$N$159, 6, FALSE)</f>
        <v>Paid</v>
      </c>
      <c r="G126" s="76" t="s">
        <v>482</v>
      </c>
      <c r="H126" s="69" t="s">
        <v>18</v>
      </c>
      <c r="I126" s="69" t="s">
        <v>483</v>
      </c>
      <c r="J126" s="69" t="s">
        <v>444</v>
      </c>
      <c r="K126" s="69" t="s">
        <v>90</v>
      </c>
      <c r="L126" s="69" t="s">
        <v>56</v>
      </c>
      <c r="M126" s="69" t="s">
        <v>73</v>
      </c>
      <c r="O126" s="100">
        <v>37261</v>
      </c>
    </row>
    <row r="127" spans="1:15" ht="13.2">
      <c r="A127" s="75">
        <v>45299.824498125003</v>
      </c>
      <c r="B127" s="69" t="s">
        <v>825</v>
      </c>
      <c r="C127" s="69" t="s">
        <v>400</v>
      </c>
      <c r="D127" s="69" t="s">
        <v>401</v>
      </c>
      <c r="E127" s="69" t="s">
        <v>51</v>
      </c>
      <c r="F127" s="69" t="str">
        <f>VLOOKUP(C127, Report!$B$19:$N$159, 6, FALSE)</f>
        <v>Paid</v>
      </c>
      <c r="G127" s="76" t="s">
        <v>402</v>
      </c>
      <c r="H127" s="69" t="s">
        <v>12</v>
      </c>
      <c r="I127" s="69" t="s">
        <v>403</v>
      </c>
      <c r="J127" s="69" t="s">
        <v>54</v>
      </c>
      <c r="K127" s="69" t="s">
        <v>55</v>
      </c>
      <c r="L127" s="69" t="s">
        <v>56</v>
      </c>
      <c r="M127" s="69" t="s">
        <v>73</v>
      </c>
      <c r="N127" s="69" t="s">
        <v>404</v>
      </c>
      <c r="O127" s="100">
        <v>37923</v>
      </c>
    </row>
    <row r="128" spans="1:15" ht="13.2">
      <c r="A128" s="75">
        <v>45320.580042870366</v>
      </c>
      <c r="B128" s="69" t="s">
        <v>826</v>
      </c>
      <c r="C128" s="69" t="s">
        <v>597</v>
      </c>
      <c r="D128" s="69" t="s">
        <v>598</v>
      </c>
      <c r="E128" s="69" t="s">
        <v>68</v>
      </c>
      <c r="F128" s="69" t="str">
        <f>VLOOKUP(C128, Report!$B$19:$N$159, 6, FALSE)</f>
        <v>Paid</v>
      </c>
      <c r="G128" s="76" t="s">
        <v>599</v>
      </c>
      <c r="H128" s="69" t="s">
        <v>18</v>
      </c>
      <c r="I128" s="77" t="s">
        <v>600</v>
      </c>
      <c r="J128" s="69" t="s">
        <v>54</v>
      </c>
      <c r="K128" s="69" t="s">
        <v>90</v>
      </c>
      <c r="L128" s="69" t="s">
        <v>72</v>
      </c>
      <c r="M128" s="69" t="s">
        <v>57</v>
      </c>
      <c r="N128" s="69" t="s">
        <v>601</v>
      </c>
      <c r="O128" s="100">
        <v>38297</v>
      </c>
    </row>
    <row r="129" spans="1:21" ht="13.2">
      <c r="A129" s="75">
        <v>45274.68982112268</v>
      </c>
      <c r="B129" s="69" t="s">
        <v>827</v>
      </c>
      <c r="C129" s="69" t="s">
        <v>113</v>
      </c>
      <c r="D129" s="69" t="s">
        <v>114</v>
      </c>
      <c r="E129" s="69" t="s">
        <v>51</v>
      </c>
      <c r="F129" s="69" t="str">
        <f>VLOOKUP(C129, Report!$B$19:$N$159, 6, FALSE)</f>
        <v>Paid</v>
      </c>
      <c r="G129" s="76" t="s">
        <v>115</v>
      </c>
      <c r="H129" s="69" t="s">
        <v>12</v>
      </c>
      <c r="I129" s="77" t="s">
        <v>116</v>
      </c>
      <c r="J129" s="69" t="s">
        <v>54</v>
      </c>
      <c r="K129" s="69" t="s">
        <v>55</v>
      </c>
      <c r="L129" s="69" t="s">
        <v>91</v>
      </c>
      <c r="M129" s="69" t="s">
        <v>73</v>
      </c>
      <c r="O129" s="100">
        <v>37063</v>
      </c>
    </row>
    <row r="130" spans="1:21" ht="13.2">
      <c r="A130" s="75">
        <v>45290.50078180556</v>
      </c>
      <c r="B130" s="69" t="s">
        <v>828</v>
      </c>
      <c r="C130" s="69" t="s">
        <v>354</v>
      </c>
      <c r="D130" s="69" t="s">
        <v>355</v>
      </c>
      <c r="E130" s="69" t="s">
        <v>51</v>
      </c>
      <c r="F130" s="69" t="str">
        <f>VLOOKUP(C130, Report!$B$19:$N$159, 6, FALSE)</f>
        <v>Paid</v>
      </c>
      <c r="G130" s="76" t="s">
        <v>359</v>
      </c>
      <c r="H130" s="69" t="s">
        <v>12</v>
      </c>
      <c r="I130" s="77" t="s">
        <v>357</v>
      </c>
      <c r="J130" s="69" t="s">
        <v>54</v>
      </c>
      <c r="K130" s="69" t="s">
        <v>90</v>
      </c>
      <c r="L130" s="69" t="s">
        <v>56</v>
      </c>
      <c r="M130" s="69" t="s">
        <v>73</v>
      </c>
      <c r="N130" s="69" t="s">
        <v>358</v>
      </c>
      <c r="O130" s="100">
        <v>38449</v>
      </c>
    </row>
    <row r="131" spans="1:21" ht="13.2">
      <c r="A131" s="75">
        <v>45285.357882557873</v>
      </c>
      <c r="B131" s="69" t="s">
        <v>829</v>
      </c>
      <c r="C131" s="69" t="s">
        <v>334</v>
      </c>
      <c r="D131" s="69" t="s">
        <v>335</v>
      </c>
      <c r="E131" s="69" t="s">
        <v>68</v>
      </c>
      <c r="F131" s="69" t="str">
        <f>VLOOKUP(C131, Report!$B$19:$N$159, 6, FALSE)</f>
        <v>Paid</v>
      </c>
      <c r="G131" s="76" t="s">
        <v>336</v>
      </c>
      <c r="H131" s="69" t="s">
        <v>16</v>
      </c>
      <c r="I131" s="77" t="s">
        <v>337</v>
      </c>
      <c r="J131" s="69" t="s">
        <v>176</v>
      </c>
      <c r="K131" s="69" t="s">
        <v>90</v>
      </c>
      <c r="L131" s="69" t="s">
        <v>91</v>
      </c>
      <c r="M131" s="69" t="s">
        <v>57</v>
      </c>
      <c r="O131" s="100">
        <v>38096</v>
      </c>
    </row>
    <row r="132" spans="1:21" ht="13.2">
      <c r="A132" s="75">
        <v>45309.737135451389</v>
      </c>
      <c r="B132" s="69" t="s">
        <v>830</v>
      </c>
      <c r="C132" s="69" t="s">
        <v>570</v>
      </c>
      <c r="D132" s="69" t="s">
        <v>571</v>
      </c>
      <c r="E132" s="69" t="s">
        <v>51</v>
      </c>
      <c r="F132" s="69" t="str">
        <f>VLOOKUP(C132, Report!$B$19:$N$159, 6, FALSE)</f>
        <v>Paid</v>
      </c>
      <c r="G132" s="76" t="s">
        <v>572</v>
      </c>
      <c r="H132" s="69" t="s">
        <v>18</v>
      </c>
      <c r="I132" s="77" t="s">
        <v>573</v>
      </c>
      <c r="J132" s="69" t="s">
        <v>80</v>
      </c>
      <c r="K132" s="69" t="s">
        <v>81</v>
      </c>
      <c r="L132" s="69" t="s">
        <v>64</v>
      </c>
      <c r="M132" s="69" t="s">
        <v>73</v>
      </c>
      <c r="N132" s="69" t="s">
        <v>574</v>
      </c>
      <c r="O132" s="100">
        <v>36376</v>
      </c>
    </row>
    <row r="133" spans="1:21" ht="13.2">
      <c r="A133" s="75">
        <v>45285.390337511577</v>
      </c>
      <c r="B133" s="69" t="s">
        <v>831</v>
      </c>
      <c r="C133" s="69" t="s">
        <v>338</v>
      </c>
      <c r="D133" s="69" t="s">
        <v>339</v>
      </c>
      <c r="E133" s="69" t="s">
        <v>51</v>
      </c>
      <c r="F133" s="69" t="str">
        <f>VLOOKUP(C133, Report!$B$19:$N$159, 6, FALSE)</f>
        <v>Paid</v>
      </c>
      <c r="G133" s="76" t="s">
        <v>340</v>
      </c>
      <c r="H133" s="69" t="s">
        <v>14</v>
      </c>
      <c r="I133" s="77" t="s">
        <v>341</v>
      </c>
      <c r="J133" s="69" t="s">
        <v>54</v>
      </c>
      <c r="K133" s="69" t="s">
        <v>55</v>
      </c>
      <c r="L133" s="69" t="s">
        <v>342</v>
      </c>
      <c r="M133" s="69" t="s">
        <v>57</v>
      </c>
      <c r="O133" s="100">
        <v>38177</v>
      </c>
    </row>
    <row r="134" spans="1:21" ht="13.2" hidden="1">
      <c r="A134" s="70">
        <v>45330.468750092594</v>
      </c>
      <c r="B134" s="71"/>
      <c r="C134" s="71" t="s">
        <v>691</v>
      </c>
      <c r="D134" s="71" t="s">
        <v>692</v>
      </c>
      <c r="E134" s="71" t="s">
        <v>68</v>
      </c>
      <c r="F134" s="71" t="str">
        <f>VLOOKUP(C134, Report!$B$19:$N$159, 6, FALSE)</f>
        <v>Cancel</v>
      </c>
      <c r="G134" s="72" t="s">
        <v>693</v>
      </c>
      <c r="H134" s="71" t="s">
        <v>12</v>
      </c>
      <c r="I134" s="73" t="s">
        <v>694</v>
      </c>
      <c r="J134" s="71" t="s">
        <v>695</v>
      </c>
      <c r="K134" s="71" t="s">
        <v>696</v>
      </c>
      <c r="L134" s="71" t="s">
        <v>697</v>
      </c>
      <c r="M134" s="71" t="s">
        <v>73</v>
      </c>
      <c r="N134" s="71" t="s">
        <v>698</v>
      </c>
      <c r="O134" s="74">
        <v>38669</v>
      </c>
      <c r="P134" s="71"/>
      <c r="Q134" s="71"/>
      <c r="R134" s="71"/>
      <c r="S134" s="71"/>
      <c r="T134" s="71"/>
      <c r="U134" s="71"/>
    </row>
    <row r="135" spans="1:21" ht="13.2">
      <c r="A135" s="75">
        <v>45303.340228402776</v>
      </c>
      <c r="B135" s="69" t="s">
        <v>832</v>
      </c>
      <c r="C135" s="69" t="s">
        <v>462</v>
      </c>
      <c r="D135" s="69" t="s">
        <v>463</v>
      </c>
      <c r="E135" s="69" t="s">
        <v>68</v>
      </c>
      <c r="F135" s="69" t="str">
        <f>VLOOKUP(C135, Report!$B$19:$N$159, 6, FALSE)</f>
        <v>Paid</v>
      </c>
      <c r="G135" s="76" t="s">
        <v>464</v>
      </c>
      <c r="H135" s="69" t="s">
        <v>20</v>
      </c>
      <c r="I135" s="77" t="s">
        <v>465</v>
      </c>
      <c r="J135" s="69" t="s">
        <v>54</v>
      </c>
      <c r="K135" s="69" t="s">
        <v>81</v>
      </c>
      <c r="L135" s="69" t="s">
        <v>56</v>
      </c>
      <c r="M135" s="69" t="s">
        <v>57</v>
      </c>
      <c r="O135" s="100">
        <v>38014</v>
      </c>
    </row>
    <row r="136" spans="1:21" ht="13.2">
      <c r="A136" s="75">
        <v>45308.982962534719</v>
      </c>
      <c r="B136" s="69" t="s">
        <v>833</v>
      </c>
      <c r="C136" s="69" t="s">
        <v>557</v>
      </c>
      <c r="D136" s="69" t="s">
        <v>558</v>
      </c>
      <c r="E136" s="69" t="s">
        <v>68</v>
      </c>
      <c r="F136" s="69" t="str">
        <f>VLOOKUP(C136, Report!$B$19:$N$159, 6, FALSE)</f>
        <v>Paid</v>
      </c>
      <c r="G136" s="76" t="s">
        <v>559</v>
      </c>
      <c r="H136" s="69" t="s">
        <v>14</v>
      </c>
      <c r="I136" s="69" t="s">
        <v>560</v>
      </c>
      <c r="J136" s="69" t="s">
        <v>101</v>
      </c>
      <c r="K136" s="69" t="s">
        <v>90</v>
      </c>
      <c r="L136" s="69" t="s">
        <v>72</v>
      </c>
      <c r="M136" s="69" t="s">
        <v>73</v>
      </c>
      <c r="O136" s="100">
        <v>37825</v>
      </c>
    </row>
    <row r="137" spans="1:21" ht="13.2">
      <c r="A137" s="75">
        <v>45318.487729675922</v>
      </c>
      <c r="B137" s="69" t="s">
        <v>834</v>
      </c>
      <c r="C137" s="69" t="s">
        <v>592</v>
      </c>
      <c r="D137" s="69" t="s">
        <v>593</v>
      </c>
      <c r="E137" s="69" t="s">
        <v>51</v>
      </c>
      <c r="F137" s="69" t="str">
        <f>VLOOKUP(C137, Report!$B$19:$N$159, 6, FALSE)</f>
        <v>Paid</v>
      </c>
      <c r="G137" s="76" t="s">
        <v>594</v>
      </c>
      <c r="H137" s="69" t="s">
        <v>12</v>
      </c>
      <c r="I137" s="77" t="s">
        <v>595</v>
      </c>
      <c r="J137" s="69" t="s">
        <v>596</v>
      </c>
      <c r="K137" s="69" t="s">
        <v>71</v>
      </c>
      <c r="L137" s="69" t="s">
        <v>72</v>
      </c>
      <c r="M137" s="69" t="s">
        <v>73</v>
      </c>
      <c r="O137" s="100">
        <v>38480</v>
      </c>
    </row>
    <row r="138" spans="1:21" ht="13.2">
      <c r="A138" s="75">
        <v>45275.347816412039</v>
      </c>
      <c r="B138" s="69" t="s">
        <v>835</v>
      </c>
      <c r="C138" s="69" t="s">
        <v>236</v>
      </c>
      <c r="D138" s="69" t="s">
        <v>237</v>
      </c>
      <c r="E138" s="69" t="s">
        <v>68</v>
      </c>
      <c r="F138" s="69" t="str">
        <f>VLOOKUP(C138, Report!$B$19:$N$159, 6, FALSE)</f>
        <v>Paid</v>
      </c>
      <c r="G138" s="76" t="s">
        <v>238</v>
      </c>
      <c r="H138" s="69" t="s">
        <v>18</v>
      </c>
      <c r="I138" s="77" t="s">
        <v>239</v>
      </c>
      <c r="J138" s="69" t="s">
        <v>121</v>
      </c>
      <c r="K138" s="69" t="s">
        <v>90</v>
      </c>
      <c r="L138" s="69" t="s">
        <v>56</v>
      </c>
      <c r="M138" s="69" t="s">
        <v>57</v>
      </c>
      <c r="O138" s="100">
        <v>37673</v>
      </c>
    </row>
    <row r="139" spans="1:21" ht="13.2">
      <c r="A139" s="75">
        <v>45328.876089976853</v>
      </c>
      <c r="B139" s="69" t="s">
        <v>836</v>
      </c>
      <c r="C139" s="69" t="s">
        <v>670</v>
      </c>
      <c r="D139" s="69" t="s">
        <v>671</v>
      </c>
      <c r="E139" s="69" t="s">
        <v>68</v>
      </c>
      <c r="F139" s="69" t="str">
        <f>VLOOKUP(C139, Report!$B$19:$N$159, 6, FALSE)</f>
        <v>Paid</v>
      </c>
      <c r="G139" s="76" t="s">
        <v>672</v>
      </c>
      <c r="H139" s="69" t="s">
        <v>20</v>
      </c>
      <c r="I139" s="77" t="s">
        <v>673</v>
      </c>
      <c r="J139" s="69" t="s">
        <v>54</v>
      </c>
      <c r="K139" s="69" t="s">
        <v>71</v>
      </c>
      <c r="L139" s="69" t="s">
        <v>64</v>
      </c>
      <c r="M139" s="69" t="s">
        <v>57</v>
      </c>
      <c r="O139" s="100">
        <v>37530</v>
      </c>
    </row>
    <row r="140" spans="1:21" ht="13.2">
      <c r="A140" s="75">
        <v>45302.788287106479</v>
      </c>
      <c r="B140" s="69" t="s">
        <v>837</v>
      </c>
      <c r="C140" s="69" t="s">
        <v>450</v>
      </c>
      <c r="D140" s="69" t="s">
        <v>451</v>
      </c>
      <c r="E140" s="69" t="s">
        <v>68</v>
      </c>
      <c r="F140" s="69" t="str">
        <f>VLOOKUP(C140, Report!$B$19:$N$159, 6, FALSE)</f>
        <v>Paid</v>
      </c>
      <c r="G140" s="76" t="s">
        <v>452</v>
      </c>
      <c r="H140" s="69" t="s">
        <v>18</v>
      </c>
      <c r="I140" s="77" t="s">
        <v>453</v>
      </c>
      <c r="J140" s="69" t="s">
        <v>101</v>
      </c>
      <c r="K140" s="69" t="s">
        <v>90</v>
      </c>
      <c r="L140" s="69" t="s">
        <v>56</v>
      </c>
      <c r="M140" s="69" t="s">
        <v>57</v>
      </c>
      <c r="O140" s="100">
        <v>36661</v>
      </c>
    </row>
    <row r="141" spans="1:21" ht="13.2">
      <c r="A141" s="75">
        <v>45276.732431215278</v>
      </c>
      <c r="B141" s="69" t="s">
        <v>838</v>
      </c>
      <c r="C141" s="69" t="s">
        <v>256</v>
      </c>
      <c r="D141" s="69" t="s">
        <v>257</v>
      </c>
      <c r="E141" s="69" t="s">
        <v>68</v>
      </c>
      <c r="F141" s="69" t="str">
        <f>VLOOKUP(C141, Report!$B$19:$N$159, 6, FALSE)</f>
        <v>Paid</v>
      </c>
      <c r="G141" s="76" t="s">
        <v>258</v>
      </c>
      <c r="H141" s="69" t="s">
        <v>20</v>
      </c>
      <c r="I141" s="77" t="s">
        <v>259</v>
      </c>
      <c r="J141" s="69" t="s">
        <v>54</v>
      </c>
      <c r="K141" s="69" t="s">
        <v>55</v>
      </c>
      <c r="L141" s="69" t="s">
        <v>64</v>
      </c>
      <c r="M141" s="69" t="s">
        <v>57</v>
      </c>
      <c r="O141" s="100">
        <v>37375</v>
      </c>
    </row>
    <row r="142" spans="1:21" ht="13.2">
      <c r="A142" s="75">
        <v>45296.512969282412</v>
      </c>
      <c r="B142" s="69" t="s">
        <v>839</v>
      </c>
      <c r="C142" s="69" t="s">
        <v>371</v>
      </c>
      <c r="D142" s="69" t="s">
        <v>372</v>
      </c>
      <c r="E142" s="69" t="s">
        <v>68</v>
      </c>
      <c r="F142" s="69" t="str">
        <f>VLOOKUP(C142, Report!$B$19:$N$159, 6, FALSE)</f>
        <v>Paid</v>
      </c>
      <c r="G142" s="76" t="s">
        <v>373</v>
      </c>
      <c r="H142" s="69" t="s">
        <v>374</v>
      </c>
      <c r="I142" s="77" t="s">
        <v>375</v>
      </c>
      <c r="J142" s="69" t="s">
        <v>101</v>
      </c>
      <c r="K142" s="69" t="s">
        <v>71</v>
      </c>
      <c r="L142" s="69" t="s">
        <v>376</v>
      </c>
      <c r="M142" s="69" t="s">
        <v>57</v>
      </c>
      <c r="N142" s="69" t="s">
        <v>377</v>
      </c>
      <c r="O142" s="100">
        <v>38336</v>
      </c>
    </row>
    <row r="155" spans="5:5" ht="13.2">
      <c r="E155" s="89"/>
    </row>
  </sheetData>
  <autoFilter ref="A1:O142" xr:uid="{00000000-0009-0000-0000-000004000000}">
    <filterColumn colId="5">
      <filters>
        <filter val="Paid"/>
      </filters>
    </filterColumn>
  </autoFilter>
  <conditionalFormatting sqref="B2:C142">
    <cfRule type="expression" dxfId="0" priority="1">
      <formula>COUNTIF(B:B, B2)&gt;1</formula>
    </cfRule>
  </conditionalFormatting>
  <hyperlinks>
    <hyperlink ref="G2" r:id="rId1" xr:uid="{00000000-0004-0000-0400-000000000000}"/>
    <hyperlink ref="G3" r:id="rId2" xr:uid="{00000000-0004-0000-0400-000001000000}"/>
    <hyperlink ref="G4" r:id="rId3" xr:uid="{00000000-0004-0000-0400-000002000000}"/>
    <hyperlink ref="G5" r:id="rId4" xr:uid="{00000000-0004-0000-0400-000003000000}"/>
    <hyperlink ref="G6" r:id="rId5" xr:uid="{00000000-0004-0000-0400-000004000000}"/>
    <hyperlink ref="G7" r:id="rId6" xr:uid="{00000000-0004-0000-0400-000005000000}"/>
    <hyperlink ref="G8" r:id="rId7" xr:uid="{00000000-0004-0000-0400-000006000000}"/>
    <hyperlink ref="G9" r:id="rId8" xr:uid="{00000000-0004-0000-0400-000007000000}"/>
    <hyperlink ref="G10" r:id="rId9" xr:uid="{00000000-0004-0000-0400-000008000000}"/>
    <hyperlink ref="G11" r:id="rId10" xr:uid="{00000000-0004-0000-0400-000009000000}"/>
    <hyperlink ref="G12" r:id="rId11" xr:uid="{00000000-0004-0000-0400-00000A000000}"/>
    <hyperlink ref="G13" r:id="rId12" xr:uid="{00000000-0004-0000-0400-00000B000000}"/>
    <hyperlink ref="G14" r:id="rId13" xr:uid="{00000000-0004-0000-0400-00000C000000}"/>
    <hyperlink ref="G15" r:id="rId14" xr:uid="{00000000-0004-0000-0400-00000D000000}"/>
    <hyperlink ref="G16" r:id="rId15" xr:uid="{00000000-0004-0000-0400-00000E000000}"/>
    <hyperlink ref="G17" r:id="rId16" xr:uid="{00000000-0004-0000-0400-00000F000000}"/>
    <hyperlink ref="G18" r:id="rId17" xr:uid="{00000000-0004-0000-0400-000010000000}"/>
    <hyperlink ref="G19" r:id="rId18" xr:uid="{00000000-0004-0000-0400-000011000000}"/>
    <hyperlink ref="G20" r:id="rId19" xr:uid="{00000000-0004-0000-0400-000012000000}"/>
    <hyperlink ref="G21" r:id="rId20" xr:uid="{00000000-0004-0000-0400-000013000000}"/>
    <hyperlink ref="G22" r:id="rId21" xr:uid="{00000000-0004-0000-0400-000014000000}"/>
    <hyperlink ref="G23" r:id="rId22" xr:uid="{00000000-0004-0000-0400-000015000000}"/>
    <hyperlink ref="G24" r:id="rId23" xr:uid="{00000000-0004-0000-0400-000016000000}"/>
    <hyperlink ref="G25" r:id="rId24" xr:uid="{00000000-0004-0000-0400-000017000000}"/>
    <hyperlink ref="G26" r:id="rId25" xr:uid="{00000000-0004-0000-0400-000018000000}"/>
    <hyperlink ref="G27" r:id="rId26" xr:uid="{00000000-0004-0000-0400-000019000000}"/>
    <hyperlink ref="G28" r:id="rId27" xr:uid="{00000000-0004-0000-0400-00001A000000}"/>
    <hyperlink ref="G29" r:id="rId28" xr:uid="{00000000-0004-0000-0400-00001B000000}"/>
    <hyperlink ref="G30" r:id="rId29" xr:uid="{00000000-0004-0000-0400-00001C000000}"/>
    <hyperlink ref="G31" r:id="rId30" xr:uid="{00000000-0004-0000-0400-00001D000000}"/>
    <hyperlink ref="G32" r:id="rId31" xr:uid="{00000000-0004-0000-0400-00001E000000}"/>
    <hyperlink ref="G33" r:id="rId32" xr:uid="{00000000-0004-0000-0400-00001F000000}"/>
    <hyperlink ref="G34" r:id="rId33" xr:uid="{00000000-0004-0000-0400-000020000000}"/>
    <hyperlink ref="G35" r:id="rId34" xr:uid="{00000000-0004-0000-0400-000021000000}"/>
    <hyperlink ref="G36" r:id="rId35" xr:uid="{00000000-0004-0000-0400-000022000000}"/>
    <hyperlink ref="G37" r:id="rId36" xr:uid="{00000000-0004-0000-0400-000023000000}"/>
    <hyperlink ref="G38" r:id="rId37" xr:uid="{00000000-0004-0000-0400-000024000000}"/>
    <hyperlink ref="G39" r:id="rId38" xr:uid="{00000000-0004-0000-0400-000025000000}"/>
    <hyperlink ref="G40" r:id="rId39" xr:uid="{00000000-0004-0000-0400-000026000000}"/>
    <hyperlink ref="G41" r:id="rId40" xr:uid="{00000000-0004-0000-0400-000027000000}"/>
    <hyperlink ref="G42" r:id="rId41" xr:uid="{00000000-0004-0000-0400-000028000000}"/>
    <hyperlink ref="G43" r:id="rId42" xr:uid="{00000000-0004-0000-0400-000029000000}"/>
    <hyperlink ref="G44" r:id="rId43" xr:uid="{00000000-0004-0000-0400-00002A000000}"/>
    <hyperlink ref="G45" r:id="rId44" xr:uid="{00000000-0004-0000-0400-00002B000000}"/>
    <hyperlink ref="G46" r:id="rId45" xr:uid="{00000000-0004-0000-0400-00002C000000}"/>
    <hyperlink ref="G47" r:id="rId46" xr:uid="{00000000-0004-0000-0400-00002D000000}"/>
    <hyperlink ref="G48" r:id="rId47" xr:uid="{00000000-0004-0000-0400-00002E000000}"/>
    <hyperlink ref="G49" r:id="rId48" xr:uid="{00000000-0004-0000-0400-00002F000000}"/>
    <hyperlink ref="G50" r:id="rId49" xr:uid="{00000000-0004-0000-0400-000030000000}"/>
    <hyperlink ref="I50" r:id="rId50" xr:uid="{00000000-0004-0000-0400-000031000000}"/>
    <hyperlink ref="G51" r:id="rId51" xr:uid="{00000000-0004-0000-0400-000032000000}"/>
    <hyperlink ref="G52" r:id="rId52" xr:uid="{00000000-0004-0000-0400-000033000000}"/>
    <hyperlink ref="G53" r:id="rId53" xr:uid="{00000000-0004-0000-0400-000034000000}"/>
    <hyperlink ref="G54" r:id="rId54" xr:uid="{00000000-0004-0000-0400-000035000000}"/>
    <hyperlink ref="G55" r:id="rId55" xr:uid="{00000000-0004-0000-0400-000036000000}"/>
    <hyperlink ref="G56" r:id="rId56" xr:uid="{00000000-0004-0000-0400-000037000000}"/>
    <hyperlink ref="G57" r:id="rId57" xr:uid="{00000000-0004-0000-0400-000038000000}"/>
    <hyperlink ref="G58" r:id="rId58" xr:uid="{00000000-0004-0000-0400-000039000000}"/>
    <hyperlink ref="G59" r:id="rId59" xr:uid="{00000000-0004-0000-0400-00003A000000}"/>
    <hyperlink ref="G60" r:id="rId60" xr:uid="{00000000-0004-0000-0400-00003B000000}"/>
    <hyperlink ref="G61" r:id="rId61" xr:uid="{00000000-0004-0000-0400-00003C000000}"/>
    <hyperlink ref="G62" r:id="rId62" xr:uid="{00000000-0004-0000-0400-00003D000000}"/>
    <hyperlink ref="G63" r:id="rId63" xr:uid="{00000000-0004-0000-0400-00003E000000}"/>
    <hyperlink ref="G64" r:id="rId64" xr:uid="{00000000-0004-0000-0400-00003F000000}"/>
    <hyperlink ref="G65" r:id="rId65" xr:uid="{00000000-0004-0000-0400-000040000000}"/>
    <hyperlink ref="G66" r:id="rId66" xr:uid="{00000000-0004-0000-0400-000041000000}"/>
    <hyperlink ref="G67" r:id="rId67" xr:uid="{00000000-0004-0000-0400-000042000000}"/>
    <hyperlink ref="G68" r:id="rId68" xr:uid="{00000000-0004-0000-0400-000043000000}"/>
    <hyperlink ref="G69" r:id="rId69" xr:uid="{00000000-0004-0000-0400-000044000000}"/>
    <hyperlink ref="G70" r:id="rId70" xr:uid="{00000000-0004-0000-0400-000045000000}"/>
    <hyperlink ref="G71" r:id="rId71" xr:uid="{00000000-0004-0000-0400-000046000000}"/>
    <hyperlink ref="G72" r:id="rId72" xr:uid="{00000000-0004-0000-0400-000047000000}"/>
    <hyperlink ref="G73" r:id="rId73" xr:uid="{00000000-0004-0000-0400-000048000000}"/>
    <hyperlink ref="G74" r:id="rId74" xr:uid="{00000000-0004-0000-0400-000049000000}"/>
    <hyperlink ref="G75" r:id="rId75" xr:uid="{00000000-0004-0000-0400-00004A000000}"/>
    <hyperlink ref="G76" r:id="rId76" xr:uid="{00000000-0004-0000-0400-00004B000000}"/>
    <hyperlink ref="G77" r:id="rId77" xr:uid="{00000000-0004-0000-0400-00004C000000}"/>
    <hyperlink ref="G78" r:id="rId78" xr:uid="{00000000-0004-0000-0400-00004D000000}"/>
    <hyperlink ref="G79" r:id="rId79" xr:uid="{00000000-0004-0000-0400-00004E000000}"/>
    <hyperlink ref="G80" r:id="rId80" xr:uid="{00000000-0004-0000-0400-00004F000000}"/>
    <hyperlink ref="G81" r:id="rId81" xr:uid="{00000000-0004-0000-0400-000050000000}"/>
    <hyperlink ref="G82" r:id="rId82" xr:uid="{00000000-0004-0000-0400-000051000000}"/>
    <hyperlink ref="G83" r:id="rId83" xr:uid="{00000000-0004-0000-0400-000052000000}"/>
    <hyperlink ref="G84" r:id="rId84" xr:uid="{00000000-0004-0000-0400-000053000000}"/>
    <hyperlink ref="G85" r:id="rId85" xr:uid="{00000000-0004-0000-0400-000054000000}"/>
    <hyperlink ref="G86" r:id="rId86" xr:uid="{00000000-0004-0000-0400-000055000000}"/>
    <hyperlink ref="G87" r:id="rId87" xr:uid="{00000000-0004-0000-0400-000056000000}"/>
    <hyperlink ref="G88" r:id="rId88" xr:uid="{00000000-0004-0000-0400-000057000000}"/>
    <hyperlink ref="G89" r:id="rId89" xr:uid="{00000000-0004-0000-0400-000058000000}"/>
    <hyperlink ref="G90" r:id="rId90" xr:uid="{00000000-0004-0000-0400-000059000000}"/>
    <hyperlink ref="G91" r:id="rId91" xr:uid="{00000000-0004-0000-0400-00005A000000}"/>
    <hyperlink ref="G92" r:id="rId92" xr:uid="{00000000-0004-0000-0400-00005B000000}"/>
    <hyperlink ref="G93" r:id="rId93" xr:uid="{00000000-0004-0000-0400-00005C000000}"/>
    <hyperlink ref="G94" r:id="rId94" xr:uid="{00000000-0004-0000-0400-00005D000000}"/>
    <hyperlink ref="G95" r:id="rId95" xr:uid="{00000000-0004-0000-0400-00005E000000}"/>
    <hyperlink ref="G96" r:id="rId96" xr:uid="{00000000-0004-0000-0400-00005F000000}"/>
    <hyperlink ref="G97" r:id="rId97" xr:uid="{00000000-0004-0000-0400-000060000000}"/>
    <hyperlink ref="G98" r:id="rId98" xr:uid="{00000000-0004-0000-0400-000061000000}"/>
    <hyperlink ref="G99" r:id="rId99" xr:uid="{00000000-0004-0000-0400-000062000000}"/>
    <hyperlink ref="G100" r:id="rId100" xr:uid="{00000000-0004-0000-0400-000063000000}"/>
    <hyperlink ref="G101" r:id="rId101" xr:uid="{00000000-0004-0000-0400-000064000000}"/>
    <hyperlink ref="G102" r:id="rId102" xr:uid="{00000000-0004-0000-0400-000065000000}"/>
    <hyperlink ref="G103" r:id="rId103" xr:uid="{00000000-0004-0000-0400-000066000000}"/>
    <hyperlink ref="G104" r:id="rId104" xr:uid="{00000000-0004-0000-0400-000067000000}"/>
    <hyperlink ref="G105" r:id="rId105" xr:uid="{00000000-0004-0000-0400-000068000000}"/>
    <hyperlink ref="G106" r:id="rId106" xr:uid="{00000000-0004-0000-0400-000069000000}"/>
    <hyperlink ref="G107" r:id="rId107" xr:uid="{00000000-0004-0000-0400-00006A000000}"/>
    <hyperlink ref="G108" r:id="rId108" xr:uid="{00000000-0004-0000-0400-00006B000000}"/>
    <hyperlink ref="G109" r:id="rId109" xr:uid="{00000000-0004-0000-0400-00006C000000}"/>
    <hyperlink ref="G110" r:id="rId110" xr:uid="{00000000-0004-0000-0400-00006D000000}"/>
    <hyperlink ref="G111" r:id="rId111" xr:uid="{00000000-0004-0000-0400-00006E000000}"/>
    <hyperlink ref="G112" r:id="rId112" xr:uid="{00000000-0004-0000-0400-00006F000000}"/>
    <hyperlink ref="G113" r:id="rId113" xr:uid="{00000000-0004-0000-0400-000070000000}"/>
    <hyperlink ref="G114" r:id="rId114" xr:uid="{00000000-0004-0000-0400-000071000000}"/>
    <hyperlink ref="G115" r:id="rId115" xr:uid="{00000000-0004-0000-0400-000072000000}"/>
    <hyperlink ref="G116" r:id="rId116" xr:uid="{00000000-0004-0000-0400-000073000000}"/>
    <hyperlink ref="G117" r:id="rId117" xr:uid="{00000000-0004-0000-0400-000074000000}"/>
    <hyperlink ref="G118" r:id="rId118" xr:uid="{00000000-0004-0000-0400-000075000000}"/>
    <hyperlink ref="G119" r:id="rId119" xr:uid="{00000000-0004-0000-0400-000076000000}"/>
    <hyperlink ref="G120" r:id="rId120" xr:uid="{00000000-0004-0000-0400-000077000000}"/>
    <hyperlink ref="G121" r:id="rId121" xr:uid="{00000000-0004-0000-0400-000078000000}"/>
    <hyperlink ref="G122" r:id="rId122" xr:uid="{00000000-0004-0000-0400-000079000000}"/>
    <hyperlink ref="G123" r:id="rId123" xr:uid="{00000000-0004-0000-0400-00007A000000}"/>
    <hyperlink ref="G124" r:id="rId124" xr:uid="{00000000-0004-0000-0400-00007B000000}"/>
    <hyperlink ref="G125" r:id="rId125" xr:uid="{00000000-0004-0000-0400-00007C000000}"/>
    <hyperlink ref="G126" r:id="rId126" xr:uid="{00000000-0004-0000-0400-00007D000000}"/>
    <hyperlink ref="G127" r:id="rId127" xr:uid="{00000000-0004-0000-0400-00007E000000}"/>
    <hyperlink ref="G128" r:id="rId128" xr:uid="{00000000-0004-0000-0400-00007F000000}"/>
    <hyperlink ref="G129" r:id="rId129" xr:uid="{00000000-0004-0000-0400-000080000000}"/>
    <hyperlink ref="G130" r:id="rId130" xr:uid="{00000000-0004-0000-0400-000081000000}"/>
    <hyperlink ref="G131" r:id="rId131" xr:uid="{00000000-0004-0000-0400-000082000000}"/>
    <hyperlink ref="G132" r:id="rId132" xr:uid="{00000000-0004-0000-0400-000083000000}"/>
    <hyperlink ref="G133" r:id="rId133" xr:uid="{00000000-0004-0000-0400-000084000000}"/>
    <hyperlink ref="G134" r:id="rId134" xr:uid="{00000000-0004-0000-0400-000085000000}"/>
    <hyperlink ref="G135" r:id="rId135" xr:uid="{00000000-0004-0000-0400-000086000000}"/>
    <hyperlink ref="G136" r:id="rId136" xr:uid="{00000000-0004-0000-0400-000087000000}"/>
    <hyperlink ref="G137" r:id="rId137" xr:uid="{00000000-0004-0000-0400-000088000000}"/>
    <hyperlink ref="G138" r:id="rId138" xr:uid="{00000000-0004-0000-0400-000089000000}"/>
    <hyperlink ref="G139" r:id="rId139" xr:uid="{00000000-0004-0000-0400-00008A000000}"/>
    <hyperlink ref="G140" r:id="rId140" xr:uid="{00000000-0004-0000-0400-00008B000000}"/>
    <hyperlink ref="G141" r:id="rId141" xr:uid="{00000000-0004-0000-0400-00008C000000}"/>
    <hyperlink ref="G142" r:id="rId142" xr:uid="{00000000-0004-0000-0400-00008D000000}"/>
  </hyperlinks>
  <pageMargins left="0.7" right="0.7" top="0.75" bottom="0.75" header="0.3" footer="0.3"/>
  <pageSetup paperSize="9" orientation="portrait" verticalDpi="0" r:id="rId1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Report</vt:lpstr>
      <vt:lpstr>List</vt:lpstr>
      <vt:lpstr>Copy of Report</vt:lpstr>
      <vt:lpstr>FR1</vt:lpstr>
      <vt:lpstr>Receipt 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 sokea</dc:creator>
  <cp:lastModifiedBy>sang sokea</cp:lastModifiedBy>
  <dcterms:created xsi:type="dcterms:W3CDTF">2024-02-12T09:54:09Z</dcterms:created>
  <dcterms:modified xsi:type="dcterms:W3CDTF">2024-02-12T09:54:10Z</dcterms:modified>
</cp:coreProperties>
</file>