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e5bfb96580efad/Desktop/Analysis Projects/Crowdfunding analysis/"/>
    </mc:Choice>
  </mc:AlternateContent>
  <xr:revisionPtr revIDLastSave="693" documentId="13_ncr:1_{D754642E-E684-4F4D-953B-1821B0424A6E}" xr6:coauthVersionLast="45" xr6:coauthVersionMax="45" xr10:uidLastSave="{64286D41-1E0A-490D-B1C9-88665ED8F931}"/>
  <bookViews>
    <workbookView xWindow="-110" yWindow="-110" windowWidth="19420" windowHeight="10420" xr2:uid="{00000000-000D-0000-FFFF-FFFF00000000}"/>
  </bookViews>
  <sheets>
    <sheet name="Box and Whiskers" sheetId="15" r:id="rId1"/>
    <sheet name="Kickstarter" sheetId="1" r:id="rId2"/>
    <sheet name="Parent Category Statistics" sheetId="2" r:id="rId3"/>
    <sheet name="Edinburgh Research" sheetId="11" r:id="rId4"/>
    <sheet name="Subcategory Statistics" sheetId="3" r:id="rId5"/>
    <sheet name="Outcomes based on launch date" sheetId="10" r:id="rId6"/>
  </sheets>
  <definedNames>
    <definedName name="_xlnm._FilterDatabase" localSheetId="1" hidden="1">Kickstarter!$F$1:$F$4115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6" i="11" l="1"/>
  <c r="F3" i="11" l="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2" i="1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<sst xmlns="http://schemas.openxmlformats.org/spreadsheetml/2006/main" count="32993" uniqueCount="8385">
  <si>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</si>
  <si>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</si>
  <si>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</si>
  <si>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</si>
  <si>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</si>
  <si>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</si>
  <si>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</si>
  <si>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</si>
  <si>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</si>
  <si>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</si>
  <si>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</si>
  <si>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</si>
  <si>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</si>
  <si>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</si>
  <si>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</si>
  <si>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</si>
  <si>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</si>
  <si>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</si>
  <si>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</si>
  <si>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</si>
  <si>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</si>
  <si>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</si>
  <si>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</si>
  <si>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</si>
  <si>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</si>
  <si>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</si>
  <si>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</si>
  <si>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</si>
  <si>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</si>
  <si>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</si>
  <si>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</si>
  <si>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</si>
  <si>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</si>
  <si>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</si>
  <si>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</si>
  <si>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</si>
  <si>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</si>
  <si>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</si>
  <si>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</si>
  <si>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</si>
  <si>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</si>
  <si>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</si>
  <si>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</si>
  <si>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</si>
  <si>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</si>
  <si>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</si>
  <si>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</si>
  <si>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</si>
  <si>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</si>
  <si>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</si>
  <si>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</si>
  <si>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</si>
  <si>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</si>
  <si>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</si>
  <si>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</si>
  <si>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</si>
  <si>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</si>
  <si>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</si>
  <si>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</si>
  <si>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</si>
  <si>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</si>
  <si>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</si>
  <si>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</si>
  <si>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</si>
  <si>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</si>
  <si>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</si>
  <si>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</si>
  <si>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</si>
  <si>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</si>
  <si>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</si>
  <si>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</si>
  <si>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</si>
  <si>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</si>
  <si>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</si>
  <si>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</si>
  <si>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</si>
  <si>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</si>
  <si>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</si>
  <si>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</si>
  <si>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</si>
  <si>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</si>
  <si>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</si>
  <si>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</si>
  <si>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</si>
  <si>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</si>
  <si>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</si>
  <si>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</si>
  <si>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</si>
  <si>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</si>
  <si>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</si>
  <si>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</si>
  <si>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</si>
  <si>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</si>
  <si>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</si>
  <si>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</si>
  <si>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</si>
  <si>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</si>
  <si>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</si>
  <si>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</si>
  <si>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</si>
  <si>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</si>
  <si>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</si>
  <si>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</si>
  <si>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</si>
  <si>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</si>
  <si>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</si>
  <si>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</si>
  <si>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</si>
  <si>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</si>
  <si>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</si>
  <si>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</si>
  <si>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</si>
  <si>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</si>
  <si>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</si>
  <si>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</si>
  <si>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</si>
  <si>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</si>
  <si>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</si>
  <si>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</si>
  <si>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</si>
  <si>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</si>
  <si>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</si>
  <si>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</si>
  <si>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</si>
  <si>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</si>
  <si>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</si>
  <si>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</si>
  <si>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</si>
  <si>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</si>
  <si>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</si>
  <si>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</si>
  <si>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</si>
  <si>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</si>
  <si>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</si>
  <si>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</si>
  <si>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</si>
  <si>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</si>
  <si>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</si>
  <si>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</si>
  <si>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</si>
  <si>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</si>
  <si>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</si>
  <si>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</si>
  <si>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</si>
  <si>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</si>
  <si>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</si>
  <si>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</si>
  <si>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</si>
  <si>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</si>
  <si>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</si>
  <si>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</si>
  <si>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</si>
  <si>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</si>
  <si>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</si>
  <si>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</si>
  <si>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</si>
  <si>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</si>
  <si>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</si>
  <si>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</si>
  <si>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</si>
  <si>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</si>
  <si>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</si>
  <si>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</si>
  <si>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</si>
  <si>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</si>
  <si>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</si>
  <si>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</si>
  <si>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</si>
  <si>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</si>
  <si>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</si>
  <si>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</si>
  <si>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</si>
  <si>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</si>
  <si>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</si>
  <si>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</si>
  <si>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</si>
  <si>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</si>
  <si>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</si>
  <si>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</si>
  <si>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</si>
  <si>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</si>
  <si>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</si>
  <si>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</si>
  <si>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</si>
  <si>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</si>
  <si>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</si>
  <si>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</si>
  <si>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</si>
  <si>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</si>
  <si>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</si>
  <si>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</si>
  <si>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</si>
  <si>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</si>
  <si>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</si>
  <si>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</si>
  <si>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</si>
  <si>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</si>
  <si>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</si>
  <si>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</si>
  <si>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</si>
  <si>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</si>
  <si>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</si>
  <si>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</si>
  <si>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</si>
  <si>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</si>
  <si>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</si>
  <si>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</si>
  <si>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</si>
  <si>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</si>
  <si>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</si>
  <si>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</si>
  <si>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</si>
  <si>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</si>
  <si>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</si>
  <si>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</si>
  <si>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</si>
  <si>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</si>
  <si>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</si>
  <si>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</si>
  <si>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</si>
  <si>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</si>
  <si>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</si>
  <si>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</si>
  <si>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</si>
  <si>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</si>
  <si>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</si>
  <si>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</si>
  <si>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</si>
  <si>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</si>
  <si>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</si>
  <si>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</si>
  <si>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</si>
  <si>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</si>
  <si>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</si>
  <si>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</si>
  <si>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</si>
  <si>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</si>
  <si>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</si>
  <si>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</si>
  <si>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</si>
  <si>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</si>
  <si>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</si>
  <si>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</si>
  <si>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</si>
  <si>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</si>
  <si>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</si>
  <si>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</si>
  <si>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</si>
  <si>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</si>
  <si>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</si>
  <si>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</si>
  <si>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</si>
  <si>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</si>
  <si>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</si>
  <si>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</si>
  <si>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</si>
  <si>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</si>
  <si>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</si>
  <si>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</si>
  <si>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</si>
  <si>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</si>
  <si>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</si>
  <si>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</si>
  <si>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</si>
  <si>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</si>
  <si>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</si>
  <si>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</si>
  <si>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</si>
  <si>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</si>
  <si>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</si>
  <si>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</si>
  <si>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</si>
  <si>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</si>
  <si>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</si>
  <si>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</si>
  <si>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</si>
  <si>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</si>
  <si>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</si>
  <si>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</si>
  <si>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</si>
  <si>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</si>
  <si>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</si>
  <si>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</si>
  <si>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</si>
  <si>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</si>
  <si>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</si>
  <si>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</si>
  <si>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</si>
  <si>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</si>
  <si>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</si>
  <si>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</si>
  <si>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</si>
  <si>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</si>
  <si>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</si>
  <si>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</si>
  <si>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</si>
  <si>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</si>
  <si>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</si>
  <si>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</si>
  <si>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</si>
  <si>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</si>
  <si>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</si>
  <si>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</si>
  <si>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</si>
  <si>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</si>
  <si>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</si>
  <si>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</si>
  <si>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</si>
  <si>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</si>
  <si>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</si>
  <si>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</si>
  <si>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</si>
  <si>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</si>
  <si>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</si>
  <si>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</si>
  <si>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</si>
  <si>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</si>
  <si>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</si>
  <si>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</si>
  <si>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</si>
  <si>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</si>
  <si>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</si>
  <si>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</si>
  <si>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</si>
  <si>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</si>
  <si>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</si>
  <si>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</si>
  <si>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</si>
  <si>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</si>
  <si>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</si>
  <si>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</si>
  <si>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</si>
  <si>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</si>
  <si>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</si>
  <si>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</si>
  <si>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</si>
  <si>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</si>
  <si>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</si>
  <si>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</si>
  <si>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</si>
  <si>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</si>
  <si>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</si>
  <si>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</si>
  <si>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</si>
  <si>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</si>
  <si>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</si>
  <si>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</si>
  <si>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</si>
  <si>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</si>
  <si>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</si>
  <si>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</si>
  <si>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</si>
  <si>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</si>
  <si>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</si>
  <si>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</si>
  <si>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</si>
  <si>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</si>
  <si>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</si>
  <si>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</si>
  <si>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</si>
  <si>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</si>
  <si>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</si>
  <si>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</si>
  <si>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</si>
  <si>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</si>
  <si>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</si>
  <si>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</si>
  <si>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</si>
  <si>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</si>
  <si>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</si>
  <si>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</si>
  <si>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</si>
  <si>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</si>
  <si>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</si>
  <si>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</si>
  <si>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</si>
  <si>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</si>
  <si>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</si>
  <si>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</si>
  <si>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</si>
  <si>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</si>
  <si>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</si>
  <si>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</si>
  <si>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</si>
  <si>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</si>
  <si>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</si>
  <si>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</si>
  <si>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</si>
  <si>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</si>
  <si>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</si>
  <si>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</si>
  <si>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</si>
  <si>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</si>
  <si>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</si>
  <si>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</si>
  <si>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</si>
  <si>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</si>
  <si>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</si>
  <si>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</si>
  <si>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</si>
  <si>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</si>
  <si>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</si>
  <si>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</si>
  <si>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</si>
  <si>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</si>
  <si>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</si>
  <si>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</si>
  <si>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</si>
  <si>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</si>
  <si>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</si>
  <si>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</si>
  <si>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</si>
  <si>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</si>
  <si>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</si>
  <si>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</si>
  <si>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</si>
  <si>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</si>
  <si>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</si>
  <si>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</si>
  <si>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</si>
  <si>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</si>
  <si>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</si>
  <si>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</si>
  <si>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</si>
  <si>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</si>
  <si>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</si>
  <si>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</si>
  <si>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</si>
  <si>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</si>
  <si>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</si>
  <si>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</si>
  <si>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</si>
  <si>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</si>
  <si>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</si>
  <si>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</si>
  <si>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</si>
  <si>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</si>
  <si>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</si>
  <si>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</si>
  <si>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</si>
  <si>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</si>
  <si>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</si>
  <si>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</si>
  <si>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</si>
  <si>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</si>
  <si>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</si>
  <si>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</si>
  <si>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</si>
  <si>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</si>
  <si>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</si>
  <si>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</si>
  <si>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</si>
  <si>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</si>
  <si>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</si>
  <si>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</si>
  <si>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</si>
  <si>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</si>
  <si>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</si>
  <si>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</si>
  <si>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</si>
  <si>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</si>
  <si>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</si>
  <si>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</si>
  <si>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</si>
  <si>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</si>
  <si>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</si>
  <si>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</si>
  <si>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</si>
  <si>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</si>
  <si>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</si>
  <si>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</si>
  <si>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</si>
  <si>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</si>
  <si>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</si>
  <si>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</si>
  <si>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</si>
  <si>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</si>
  <si>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</si>
  <si>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</si>
  <si>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</si>
  <si>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</si>
  <si>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</si>
  <si>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</si>
  <si>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</si>
  <si>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</si>
  <si>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</si>
  <si>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</si>
  <si>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</si>
  <si>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</si>
  <si>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</si>
  <si>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</si>
  <si>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</si>
  <si>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</si>
  <si>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</si>
  <si>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</si>
  <si>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</si>
  <si>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</si>
  <si>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</si>
  <si>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</si>
  <si>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</si>
  <si>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</si>
  <si>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</si>
  <si>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</si>
  <si>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</si>
  <si>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</si>
  <si>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</si>
  <si>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</si>
  <si>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</si>
  <si>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</si>
  <si>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</si>
  <si>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</si>
  <si>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</si>
  <si>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</si>
  <si>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</si>
  <si>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</si>
  <si>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</si>
  <si>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</si>
  <si>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</si>
  <si>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</si>
  <si>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</si>
  <si>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</si>
  <si>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</si>
  <si>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</si>
  <si>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</si>
  <si>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</si>
  <si>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</si>
  <si>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</si>
  <si>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</si>
  <si>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</si>
  <si>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</si>
  <si>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</si>
  <si>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</si>
  <si>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</si>
  <si>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</si>
  <si>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</si>
  <si>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</si>
  <si>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</si>
  <si>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</si>
  <si>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</si>
  <si>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</si>
  <si>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</si>
  <si>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</si>
  <si>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</si>
  <si>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</si>
  <si>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</si>
  <si>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</si>
  <si>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</si>
  <si>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</si>
  <si>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</si>
  <si>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</si>
  <si>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</si>
  <si>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</si>
  <si>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</si>
  <si>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</si>
  <si>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</si>
  <si>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</si>
  <si>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</si>
  <si>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</si>
  <si>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</si>
  <si>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</si>
  <si>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</si>
  <si>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</si>
  <si>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</si>
  <si>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</si>
  <si>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</si>
  <si>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</si>
  <si>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</si>
  <si>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</si>
  <si>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</si>
  <si>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</si>
  <si>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</si>
  <si>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</si>
  <si>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</si>
  <si>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</si>
  <si>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</si>
  <si>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</si>
  <si>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</si>
  <si>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</si>
  <si>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</si>
  <si>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</si>
  <si>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</si>
  <si>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</si>
  <si>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</si>
  <si>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</si>
  <si>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</si>
  <si>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</si>
  <si>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</si>
  <si>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</si>
  <si>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</si>
  <si>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</si>
  <si>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</si>
  <si>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</si>
  <si>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</si>
  <si>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</si>
  <si>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</si>
  <si>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</si>
  <si>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</si>
  <si>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</si>
  <si>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</si>
  <si>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</si>
  <si>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</si>
  <si>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</si>
  <si>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</si>
  <si>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</si>
  <si>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</si>
  <si>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</si>
  <si>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</si>
  <si>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</si>
  <si>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</si>
  <si>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</si>
  <si>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</si>
  <si>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</si>
  <si>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</si>
  <si>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</si>
  <si>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</si>
  <si>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</si>
  <si>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</si>
  <si>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</si>
  <si>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</si>
  <si>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</si>
  <si>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</si>
  <si>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</si>
  <si>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</si>
  <si>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</si>
  <si>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</si>
  <si>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</si>
  <si>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</si>
  <si>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</si>
  <si>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</si>
  <si>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</si>
  <si>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</si>
  <si>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</si>
  <si>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</si>
  <si>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</si>
  <si>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</si>
  <si>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</si>
  <si>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</si>
  <si>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</si>
  <si>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</si>
  <si>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</si>
  <si>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</si>
  <si>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</si>
  <si>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</si>
  <si>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</si>
  <si>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</si>
  <si>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</si>
  <si>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</si>
  <si>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</si>
  <si>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</si>
  <si>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</si>
  <si>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</si>
  <si>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</si>
  <si>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</si>
  <si>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</si>
  <si>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</si>
  <si>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</si>
  <si>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</si>
  <si>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</si>
  <si>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</si>
  <si>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</si>
  <si>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</si>
  <si>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</si>
  <si>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</si>
  <si>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</si>
  <si>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</si>
  <si>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</si>
  <si>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</si>
  <si>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</si>
  <si>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</si>
  <si>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</si>
  <si>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</si>
  <si>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</si>
  <si>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</si>
  <si>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</si>
  <si>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</si>
  <si>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</si>
  <si>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</si>
  <si>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</si>
  <si>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</si>
  <si>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</si>
  <si>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</si>
  <si>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</si>
  <si>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</si>
  <si>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</si>
  <si>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</si>
  <si>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</si>
  <si>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</si>
  <si>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</si>
  <si>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</si>
  <si>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</si>
  <si>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</si>
  <si>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</si>
  <si>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</si>
  <si>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</si>
  <si>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</si>
  <si>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</si>
  <si>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</si>
  <si>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</si>
  <si>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</si>
  <si>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</si>
  <si>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</si>
  <si>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</si>
  <si>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</si>
  <si>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</si>
  <si>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</si>
  <si>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</si>
  <si>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</si>
  <si>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</si>
  <si>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</si>
  <si>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</si>
  <si>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</si>
  <si>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</si>
  <si>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</si>
  <si>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</si>
  <si>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</si>
  <si>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</si>
  <si>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</si>
  <si>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</si>
  <si>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</si>
  <si>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</si>
  <si>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</si>
  <si>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</si>
  <si>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</si>
  <si>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</si>
  <si>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</si>
  <si>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</si>
  <si>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</si>
  <si>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</si>
  <si>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</si>
  <si>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</si>
  <si>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</si>
  <si>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</si>
  <si>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</si>
  <si>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</si>
  <si>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</si>
  <si>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</si>
  <si>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</si>
  <si>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</si>
  <si>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</si>
  <si>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</si>
  <si>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</si>
  <si>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</si>
  <si>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</si>
  <si>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</si>
  <si>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</si>
  <si>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</si>
  <si>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</si>
  <si>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</si>
  <si>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</si>
  <si>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</si>
  <si>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</si>
  <si>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</si>
  <si>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</si>
  <si>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</si>
  <si>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</si>
  <si>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</si>
  <si>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</si>
  <si>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</si>
  <si>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</si>
  <si>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</si>
  <si>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</si>
  <si>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</si>
  <si>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</si>
  <si>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</si>
  <si>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</si>
  <si>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</si>
  <si>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</si>
  <si>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</si>
  <si>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</si>
  <si>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</si>
  <si>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</si>
  <si>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</si>
  <si>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</si>
  <si>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</si>
  <si>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</si>
  <si>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</si>
  <si>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</si>
  <si>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</si>
  <si>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</si>
  <si>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</si>
  <si>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</si>
  <si>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</si>
  <si>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</si>
  <si>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</si>
  <si>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</si>
  <si>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</si>
  <si>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</si>
  <si>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</si>
  <si>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</si>
  <si>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</si>
  <si>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</si>
  <si>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</si>
  <si>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</si>
  <si>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</si>
  <si>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</si>
  <si>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</si>
  <si>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</si>
  <si>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</si>
  <si>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</si>
  <si>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</si>
  <si>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</si>
  <si>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</si>
  <si>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</si>
  <si>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</si>
  <si>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</si>
  <si>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</si>
  <si>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</si>
  <si>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</si>
  <si>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</si>
  <si>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</si>
  <si>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</si>
  <si>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</si>
  <si>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</si>
  <si>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</si>
  <si>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</si>
  <si>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</si>
  <si>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</si>
  <si>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</si>
  <si>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</si>
  <si>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</si>
  <si>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</si>
  <si>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</si>
  <si>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</si>
  <si>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</si>
  <si>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</si>
  <si>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</si>
  <si>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</si>
  <si>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</si>
  <si>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</si>
  <si>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</si>
  <si>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</si>
  <si>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</si>
  <si>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</si>
  <si>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</si>
  <si>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</si>
  <si>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</si>
  <si>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</si>
  <si>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</si>
  <si>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</si>
  <si>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</si>
  <si>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</si>
  <si>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</si>
  <si>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</si>
  <si>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</si>
  <si>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</si>
  <si>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</si>
  <si>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</si>
  <si>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</si>
  <si>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</si>
  <si>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</si>
  <si>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</si>
  <si>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</si>
  <si>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</si>
  <si>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</si>
  <si>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</si>
  <si>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</si>
  <si>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</si>
  <si>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</si>
  <si>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</si>
  <si>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</si>
  <si>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</si>
  <si>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</si>
  <si>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</si>
  <si>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</si>
  <si>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</si>
  <si>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</si>
  <si>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</si>
  <si>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</si>
  <si>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</si>
  <si>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</si>
  <si>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</si>
  <si>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</si>
  <si>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</si>
  <si>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</si>
  <si>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</si>
  <si>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</si>
  <si>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</si>
  <si>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</si>
  <si>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</si>
  <si>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</si>
  <si>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</si>
  <si>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</si>
  <si>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</si>
  <si>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</si>
  <si>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</si>
  <si>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</si>
  <si>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</si>
  <si>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</si>
  <si>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</si>
  <si>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</si>
  <si>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</si>
  <si>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</si>
  <si>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</si>
  <si>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</si>
  <si>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</si>
  <si>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</si>
  <si>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</si>
  <si>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</si>
  <si>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</si>
  <si>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</si>
  <si>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</si>
  <si>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</si>
  <si>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</si>
  <si>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</si>
  <si>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</si>
  <si>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</si>
  <si>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</si>
  <si>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</si>
  <si>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</si>
  <si>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</si>
  <si>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</si>
  <si>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</si>
  <si>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</si>
  <si>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</si>
  <si>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</si>
  <si>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</si>
  <si>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</si>
  <si>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</si>
  <si>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</si>
  <si>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</si>
  <si>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</si>
  <si>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</si>
  <si>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</si>
  <si>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</si>
  <si>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</si>
  <si>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</si>
  <si>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</si>
  <si>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</si>
  <si>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</si>
  <si>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</si>
  <si>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</si>
  <si>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</si>
  <si>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</si>
  <si>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</si>
  <si>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</si>
  <si>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</si>
  <si>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</si>
  <si>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</si>
  <si>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</si>
  <si>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</si>
  <si>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</si>
  <si>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</si>
  <si>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</si>
  <si>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</si>
  <si>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</si>
  <si>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</si>
  <si>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</si>
  <si>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</si>
  <si>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</si>
  <si>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</si>
  <si>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</si>
  <si>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</si>
  <si>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</si>
  <si>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</si>
  <si>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</si>
  <si>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</si>
  <si>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</si>
  <si>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</si>
  <si>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</si>
  <si>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</si>
  <si>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</si>
  <si>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</si>
  <si>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</si>
  <si>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</si>
  <si>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</si>
  <si>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</si>
  <si>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</si>
  <si>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</si>
  <si>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</si>
  <si>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</si>
  <si>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</si>
  <si>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</si>
  <si>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</si>
  <si>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</si>
  <si>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</si>
  <si>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</si>
  <si>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</si>
  <si>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</si>
  <si>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</si>
  <si>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</si>
  <si>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</si>
  <si>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</si>
  <si>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</si>
  <si>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</si>
  <si>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</si>
  <si>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</si>
  <si>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</si>
  <si>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</si>
  <si>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</si>
  <si>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</si>
  <si>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</si>
  <si>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</si>
  <si>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</si>
  <si>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</si>
  <si>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</si>
  <si>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</si>
  <si>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</si>
  <si>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</si>
  <si>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</si>
  <si>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</si>
  <si>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</si>
  <si>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</si>
  <si>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</si>
  <si>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</si>
  <si>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</si>
  <si>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</si>
  <si>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</si>
  <si>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</si>
  <si>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</si>
  <si>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</si>
  <si>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</si>
  <si>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</si>
  <si>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</si>
  <si>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</si>
  <si>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</si>
  <si>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</si>
  <si>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</si>
  <si>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</si>
  <si>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</si>
  <si>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</si>
  <si>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</si>
  <si>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</si>
  <si>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</si>
  <si>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</si>
  <si>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</si>
  <si>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</si>
  <si>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</si>
  <si>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</si>
  <si>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</si>
  <si>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</si>
  <si>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</si>
  <si>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</si>
  <si>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</si>
  <si>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</si>
  <si>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</si>
  <si>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</si>
  <si>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</si>
  <si>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</si>
  <si>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</si>
  <si>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</si>
  <si>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</si>
  <si>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</si>
  <si>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</si>
  <si>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</si>
  <si>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</si>
  <si>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</si>
  <si>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</si>
  <si>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</si>
  <si>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</si>
  <si>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</si>
  <si>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</si>
  <si>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</si>
  <si>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</si>
  <si>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</si>
  <si>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</si>
  <si>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</si>
  <si>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</si>
  <si>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</si>
  <si>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</si>
  <si>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</si>
  <si>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</si>
  <si>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</si>
  <si>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</si>
  <si>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</si>
  <si>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</si>
  <si>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</si>
  <si>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</si>
  <si>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</si>
  <si>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</si>
  <si>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</si>
  <si>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</si>
  <si>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</si>
  <si>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</si>
  <si>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</si>
  <si>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</si>
  <si>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</si>
  <si>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</si>
  <si>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</si>
  <si>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</si>
  <si>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</si>
  <si>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</si>
  <si>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</si>
  <si>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</si>
  <si>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</si>
  <si>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</si>
  <si>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</si>
  <si>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</si>
  <si>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</si>
  <si>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</si>
  <si>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</si>
  <si>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</si>
  <si>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</si>
  <si>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</si>
  <si>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</si>
  <si>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</si>
  <si>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</si>
  <si>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</si>
  <si>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</si>
  <si>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</si>
  <si>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</si>
  <si>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</si>
  <si>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</si>
  <si>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</si>
  <si>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</si>
  <si>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</si>
  <si>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</si>
  <si>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</si>
  <si>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</si>
  <si>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</si>
  <si>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</si>
  <si>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</si>
  <si>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</si>
  <si>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</si>
  <si>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</si>
  <si>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</si>
  <si>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</si>
  <si>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</si>
  <si>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</si>
  <si>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</si>
  <si>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</si>
  <si>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</si>
  <si>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</si>
  <si>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</si>
  <si>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</si>
  <si>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</si>
  <si>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</si>
  <si>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</si>
  <si>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</si>
  <si>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</si>
  <si>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</si>
  <si>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</si>
  <si>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</si>
  <si>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</si>
  <si>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</si>
  <si>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</si>
  <si>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</si>
  <si>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</si>
  <si>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</si>
  <si>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</si>
  <si>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</si>
  <si>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</si>
  <si>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</si>
  <si>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</si>
  <si>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</si>
  <si>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</si>
  <si>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</si>
  <si>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</si>
  <si>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</si>
  <si>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</si>
  <si>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</si>
  <si>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</si>
  <si>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</si>
  <si>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</si>
  <si>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</si>
  <si>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</si>
  <si>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</si>
  <si>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</si>
  <si>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</si>
  <si>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</si>
  <si>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</si>
  <si>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</si>
  <si>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</si>
  <si>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</si>
  <si>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</si>
  <si>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</si>
  <si>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</si>
  <si>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</si>
  <si>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</si>
  <si>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</si>
  <si>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</si>
  <si>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</si>
  <si>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</si>
  <si>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</si>
  <si>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</si>
  <si>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</si>
  <si>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</si>
  <si>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</si>
  <si>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</si>
  <si>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</si>
  <si>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</si>
  <si>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</si>
  <si>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</si>
  <si>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</si>
  <si>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</si>
  <si>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</si>
  <si>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</si>
  <si>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</si>
  <si>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</si>
  <si>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</si>
  <si>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</si>
  <si>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</si>
  <si>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</si>
  <si>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</si>
  <si>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</si>
  <si>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</si>
  <si>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</si>
  <si>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</si>
  <si>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</si>
  <si>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</si>
  <si>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</si>
  <si>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</si>
  <si>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</si>
  <si>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</si>
  <si>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</si>
  <si>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</si>
  <si>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</si>
  <si>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</si>
  <si>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</si>
  <si>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</si>
  <si>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</si>
  <si>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</si>
  <si>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</si>
  <si>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</si>
  <si>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</si>
  <si>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</si>
  <si>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</si>
  <si>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</si>
  <si>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</si>
  <si>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</si>
  <si>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</si>
  <si>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</si>
  <si>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</si>
  <si>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</si>
  <si>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</si>
  <si>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</si>
  <si>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</si>
  <si>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</si>
  <si>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</si>
  <si>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</si>
  <si>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</si>
  <si>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</si>
  <si>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</si>
  <si>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</si>
  <si>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</si>
  <si>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</si>
  <si>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</si>
  <si>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</si>
  <si>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</si>
  <si>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</si>
  <si>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</si>
  <si>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</si>
  <si>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</si>
  <si>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</si>
  <si>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</si>
  <si>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</si>
  <si>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</si>
  <si>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</si>
  <si>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</si>
  <si>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</si>
  <si>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</si>
  <si>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</si>
  <si>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</si>
  <si>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</si>
  <si>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</si>
  <si>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</si>
  <si>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</si>
  <si>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</si>
  <si>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</si>
  <si>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</si>
  <si>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</si>
  <si>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</si>
  <si>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</si>
  <si>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</si>
  <si>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</si>
  <si>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</si>
  <si>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</si>
  <si>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</si>
  <si>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</si>
  <si>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</si>
  <si>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</si>
  <si>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</si>
  <si>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</si>
  <si>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</si>
  <si>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</si>
  <si>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</si>
  <si>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</si>
  <si>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</si>
  <si>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</si>
  <si>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</si>
  <si>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</si>
  <si>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</si>
  <si>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</si>
  <si>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</si>
  <si>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</si>
  <si>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</si>
  <si>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</si>
  <si>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</si>
  <si>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</si>
  <si>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</si>
  <si>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</si>
  <si>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</si>
  <si>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</si>
  <si>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</si>
  <si>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</si>
  <si>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</si>
  <si>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</si>
  <si>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</si>
  <si>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</si>
  <si>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</si>
  <si>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</si>
  <si>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</si>
  <si>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</si>
  <si>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</si>
  <si>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</si>
  <si>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</si>
  <si>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</si>
  <si>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</si>
  <si>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</si>
  <si>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</si>
  <si>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</si>
  <si>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</si>
  <si>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</si>
  <si>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</si>
  <si>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</si>
  <si>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</si>
  <si>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</si>
  <si>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</si>
  <si>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</si>
  <si>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</si>
  <si>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</si>
  <si>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</si>
  <si>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</si>
  <si>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</si>
  <si>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</si>
  <si>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</si>
  <si>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</si>
  <si>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</si>
  <si>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</si>
  <si>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</si>
  <si>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</si>
  <si>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</si>
  <si>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</si>
  <si>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</si>
  <si>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</si>
  <si>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</si>
  <si>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</si>
  <si>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</si>
  <si>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</si>
  <si>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</si>
  <si>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</si>
  <si>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</si>
  <si>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</si>
  <si>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</si>
  <si>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</si>
  <si>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</si>
  <si>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</si>
  <si>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</si>
  <si>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</si>
  <si>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</si>
  <si>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</si>
  <si>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</si>
  <si>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</si>
  <si>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</si>
  <si>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</si>
  <si>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</si>
  <si>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</si>
  <si>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</si>
  <si>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</si>
  <si>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</si>
  <si>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</si>
  <si>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</si>
  <si>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</si>
  <si>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</si>
  <si>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</si>
  <si>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</si>
  <si>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</si>
  <si>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</si>
  <si>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</si>
  <si>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</si>
  <si>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</si>
  <si>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</si>
  <si>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</si>
  <si>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</si>
  <si>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</si>
  <si>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</si>
  <si>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</si>
  <si>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</si>
  <si>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</si>
  <si>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</si>
  <si>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</si>
  <si>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</si>
  <si>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</si>
  <si>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</si>
  <si>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</si>
  <si>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</si>
  <si>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</si>
  <si>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</si>
  <si>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</si>
  <si>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</si>
  <si>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</si>
  <si>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</si>
  <si>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</si>
  <si>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</si>
  <si>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</si>
  <si>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</si>
  <si>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</si>
  <si>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</si>
  <si>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</si>
  <si>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</si>
  <si>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</si>
  <si>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</si>
  <si>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</si>
  <si>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</si>
  <si>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</si>
  <si>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</si>
  <si>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</si>
  <si>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</si>
  <si>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</si>
  <si>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</si>
  <si>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</si>
  <si>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</si>
  <si>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</si>
  <si>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</si>
  <si>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</si>
  <si>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</si>
  <si>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</si>
  <si>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</si>
  <si>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</si>
  <si>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</si>
  <si>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</si>
  <si>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</si>
  <si>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</si>
  <si>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</si>
  <si>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</si>
  <si>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</si>
  <si>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</si>
  <si>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</si>
  <si>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</si>
  <si>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</si>
  <si>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</si>
  <si>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</si>
  <si>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</si>
  <si>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</si>
  <si>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</si>
  <si>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</si>
  <si>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</si>
  <si>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</si>
  <si>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</si>
  <si>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</si>
  <si>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</si>
  <si>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</si>
  <si>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</si>
  <si>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</si>
  <si>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</si>
  <si>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</si>
  <si>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</si>
  <si>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</si>
  <si>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</si>
  <si>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</si>
  <si>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</si>
  <si>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</si>
  <si>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</si>
  <si>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</si>
  <si>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</si>
  <si>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</si>
  <si>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</si>
  <si>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</si>
  <si>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</si>
  <si>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</si>
  <si>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</si>
  <si>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</si>
  <si>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</si>
  <si>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</si>
  <si>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</si>
  <si>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</si>
  <si>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</si>
  <si>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</si>
  <si>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</si>
  <si>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</si>
  <si>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</si>
  <si>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</si>
  <si>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</si>
  <si>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</si>
  <si>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</si>
  <si>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</si>
  <si>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</si>
  <si>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</si>
  <si>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</si>
  <si>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</si>
  <si>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</si>
  <si>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</si>
  <si>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</si>
  <si>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</si>
  <si>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</si>
  <si>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</si>
  <si>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</si>
  <si>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</si>
  <si>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</si>
  <si>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</si>
  <si>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</si>
  <si>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</si>
  <si>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</si>
  <si>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</si>
  <si>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</si>
  <si>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</si>
  <si>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</si>
  <si>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</si>
  <si>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</si>
  <si>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</si>
  <si>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</si>
  <si>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</si>
  <si>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</si>
  <si>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</si>
  <si>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</si>
  <si>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</si>
  <si>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</si>
  <si>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</si>
  <si>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</si>
  <si>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</si>
  <si>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</si>
  <si>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</si>
  <si>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</si>
  <si>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</si>
  <si>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</si>
  <si>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</si>
  <si>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</si>
  <si>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</si>
  <si>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</si>
  <si>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</si>
  <si>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</si>
  <si>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</si>
  <si>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</si>
  <si>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</si>
  <si>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</si>
  <si>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</si>
  <si>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</si>
  <si>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</si>
  <si>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</si>
  <si>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</si>
  <si>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</si>
  <si>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</si>
  <si>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</si>
  <si>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</si>
  <si>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</si>
  <si>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</si>
  <si>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</si>
  <si>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</si>
  <si>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</si>
  <si>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</si>
  <si>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</si>
  <si>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</si>
  <si>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</si>
  <si>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</si>
  <si>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</si>
  <si>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</si>
  <si>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</si>
  <si>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</si>
  <si>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</si>
  <si>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</si>
  <si>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</si>
  <si>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</si>
  <si>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</si>
  <si>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</si>
  <si>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</si>
  <si>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</si>
  <si>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</si>
  <si>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</si>
  <si>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</si>
  <si>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</si>
  <si>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</si>
  <si>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</si>
  <si>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</si>
  <si>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</si>
  <si>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</si>
  <si>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</si>
  <si>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</si>
  <si>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</si>
  <si>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</si>
  <si>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</si>
  <si>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</si>
  <si>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</si>
  <si>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</si>
  <si>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</si>
  <si>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</si>
  <si>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</si>
  <si>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</si>
  <si>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</si>
  <si>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</si>
  <si>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</si>
  <si>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</si>
  <si>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</si>
  <si>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</si>
  <si>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</si>
  <si>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</si>
  <si>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</si>
  <si>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</si>
  <si>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</si>
  <si>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</si>
  <si>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</si>
  <si>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</si>
  <si>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</si>
  <si>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</si>
  <si>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</si>
  <si>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</si>
  <si>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</si>
  <si>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</si>
  <si>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</si>
  <si>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</si>
  <si>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</si>
  <si>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</si>
  <si>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</si>
  <si>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</si>
  <si>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</si>
  <si>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</si>
  <si>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</si>
  <si>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</si>
  <si>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</si>
  <si>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</si>
  <si>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</si>
  <si>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</si>
  <si>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</si>
  <si>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</si>
  <si>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</si>
  <si>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</si>
  <si>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</si>
  <si>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</si>
  <si>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</si>
  <si>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</si>
  <si>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</si>
  <si>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</si>
  <si>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</si>
  <si>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</si>
  <si>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</si>
  <si>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</si>
  <si>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</si>
  <si>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</si>
  <si>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</si>
  <si>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</si>
  <si>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</si>
  <si>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</si>
  <si>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</si>
  <si>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</si>
  <si>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</si>
  <si>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</si>
  <si>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</si>
  <si>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</si>
  <si>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</si>
  <si>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</si>
  <si>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</si>
  <si>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</si>
  <si>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</si>
  <si>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</si>
  <si>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</si>
  <si>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</si>
  <si>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</si>
  <si>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</si>
  <si>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</si>
  <si>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</si>
  <si>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</si>
  <si>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</si>
  <si>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</si>
  <si>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</si>
  <si>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</si>
  <si>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</si>
  <si>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</si>
  <si>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</si>
  <si>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</si>
  <si>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</si>
  <si>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</si>
  <si>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</si>
  <si>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</si>
  <si>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</si>
  <si>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</si>
  <si>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</si>
  <si>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</si>
  <si>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</si>
  <si>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</si>
  <si>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</si>
  <si>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</si>
  <si>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</si>
  <si>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</si>
  <si>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</si>
  <si>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</si>
  <si>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</si>
  <si>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</si>
  <si>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</si>
  <si>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</si>
  <si>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</si>
  <si>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</si>
  <si>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</si>
  <si>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</si>
  <si>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</si>
  <si>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</si>
  <si>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</si>
  <si>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</si>
  <si>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</si>
  <si>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</si>
  <si>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</si>
  <si>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</si>
  <si>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</si>
  <si>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</si>
  <si>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</si>
  <si>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</si>
  <si>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</si>
  <si>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</si>
  <si>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</si>
  <si>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</si>
  <si>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</si>
  <si>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</si>
  <si>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</si>
  <si>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</si>
  <si>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</si>
  <si>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</si>
  <si>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</si>
  <si>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</si>
  <si>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</si>
  <si>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</si>
  <si>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</si>
  <si>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</si>
  <si>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</si>
  <si>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</si>
  <si>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</si>
  <si>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</si>
  <si>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</si>
  <si>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</si>
  <si>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</si>
  <si>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</si>
  <si>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</si>
  <si>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</si>
  <si>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</si>
  <si>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</si>
  <si>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</si>
  <si>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</si>
  <si>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</si>
  <si>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</si>
  <si>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</si>
  <si>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</si>
  <si>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</si>
  <si>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</si>
  <si>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</si>
  <si>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</si>
  <si>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</si>
  <si>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</si>
  <si>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</si>
  <si>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</si>
  <si>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</si>
  <si>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</si>
  <si>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</si>
  <si>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</si>
  <si>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</si>
  <si>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</si>
  <si>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</si>
  <si>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</si>
  <si>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</si>
  <si>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</si>
  <si>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</si>
  <si>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</si>
  <si>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</si>
  <si>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</si>
  <si>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</si>
  <si>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</si>
  <si>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</si>
  <si>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</si>
  <si>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</si>
  <si>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</si>
  <si>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</si>
  <si>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</si>
  <si>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</si>
  <si>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</si>
  <si>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</si>
  <si>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</si>
  <si>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</si>
  <si>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</si>
  <si>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</si>
  <si>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</si>
  <si>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</si>
  <si>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</si>
  <si>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</si>
  <si>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</si>
  <si>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</si>
  <si>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</si>
  <si>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</si>
  <si>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</si>
  <si>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</si>
  <si>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</si>
  <si>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</si>
  <si>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</si>
  <si>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</si>
  <si>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</si>
  <si>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</si>
  <si>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</si>
  <si>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</si>
  <si>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</si>
  <si>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</si>
  <si>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</si>
  <si>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</si>
  <si>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</si>
  <si>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</si>
  <si>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</si>
  <si>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</si>
  <si>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</si>
  <si>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</si>
  <si>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</si>
  <si>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</si>
  <si>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</si>
  <si>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</si>
  <si>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</si>
  <si>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</si>
  <si>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</si>
  <si>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</si>
  <si>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</si>
  <si>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</si>
  <si>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</si>
  <si>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</si>
  <si>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</si>
  <si>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</si>
  <si>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</si>
  <si>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</si>
  <si>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</si>
  <si>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</si>
  <si>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</si>
  <si>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</si>
  <si>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</si>
  <si>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</si>
  <si>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</si>
  <si>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</si>
  <si>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</si>
  <si>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</si>
  <si>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</si>
  <si>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</si>
  <si>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</si>
  <si>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</si>
  <si>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</si>
  <si>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</si>
  <si>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</si>
  <si>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</si>
  <si>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</si>
  <si>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</si>
  <si>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</si>
  <si>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</si>
  <si>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</si>
  <si>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</si>
  <si>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</si>
  <si>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</si>
  <si>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</si>
  <si>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</si>
  <si>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</si>
  <si>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</si>
  <si>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</si>
  <si>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</si>
  <si>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</si>
  <si>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</si>
  <si>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</si>
  <si>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</si>
  <si>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</si>
  <si>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</si>
  <si>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</si>
  <si>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</si>
  <si>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</si>
  <si>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</si>
  <si>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</si>
  <si>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</si>
  <si>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</si>
  <si>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</si>
  <si>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</si>
  <si>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</si>
  <si>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</si>
  <si>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</si>
  <si>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</si>
  <si>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</si>
  <si>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</si>
  <si>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</si>
  <si>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</si>
  <si>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</si>
  <si>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</si>
  <si>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</si>
  <si>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</si>
  <si>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</si>
  <si>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</si>
  <si>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</si>
  <si>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</si>
  <si>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</si>
  <si>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</si>
  <si>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</si>
  <si>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</si>
  <si>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</si>
  <si>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</si>
  <si>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</si>
  <si>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</si>
  <si>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</si>
  <si>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</si>
  <si>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</si>
  <si>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</si>
  <si>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</si>
  <si>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</si>
  <si>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</si>
  <si>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</si>
  <si>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</si>
  <si>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</si>
  <si>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</si>
  <si>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</si>
  <si>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</si>
  <si>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</si>
  <si>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</si>
  <si>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</si>
  <si>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</si>
  <si>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</si>
  <si>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</si>
  <si>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</si>
  <si>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</si>
  <si>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</si>
  <si>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</si>
  <si>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</si>
  <si>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</si>
  <si>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</si>
  <si>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</si>
  <si>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</si>
  <si>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</si>
  <si>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</si>
  <si>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</si>
  <si>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</si>
  <si>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</si>
  <si>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</si>
  <si>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</si>
  <si>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</si>
  <si>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</si>
  <si>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</si>
  <si>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</si>
  <si>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</si>
  <si>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</si>
  <si>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</si>
  <si>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</si>
  <si>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</si>
  <si>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</si>
  <si>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</si>
  <si>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</si>
  <si>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</si>
  <si>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</si>
  <si>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</si>
  <si>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</si>
  <si>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</si>
  <si>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</si>
  <si>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</si>
  <si>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</si>
  <si>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</si>
  <si>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</si>
  <si>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</si>
  <si>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</si>
  <si>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</si>
  <si>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</si>
  <si>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</si>
  <si>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</si>
  <si>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</si>
  <si>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</si>
  <si>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</si>
  <si>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</si>
  <si>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</si>
  <si>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</si>
  <si>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</si>
  <si>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</si>
  <si>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</si>
  <si>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</si>
  <si>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</si>
  <si>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</si>
  <si>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</si>
  <si>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</si>
  <si>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</si>
  <si>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</si>
  <si>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</si>
  <si>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</si>
  <si>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</si>
  <si>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</si>
  <si>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</si>
  <si>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</si>
  <si>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</si>
  <si>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</si>
  <si>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</si>
  <si>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</si>
  <si>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</si>
  <si>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</si>
  <si>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</si>
  <si>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</si>
  <si>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</si>
  <si>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</si>
  <si>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</si>
  <si>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</si>
  <si>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</si>
  <si>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</si>
  <si>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</si>
  <si>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</si>
  <si>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</si>
  <si>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</si>
  <si>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</si>
  <si>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</si>
  <si>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</si>
  <si>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</si>
  <si>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</si>
  <si>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</si>
  <si>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</si>
  <si>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</si>
  <si>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</si>
  <si>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</si>
  <si>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</si>
  <si>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</si>
  <si>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</si>
  <si>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</si>
  <si>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</si>
  <si>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</si>
  <si>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</si>
  <si>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</si>
  <si>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</si>
  <si>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</si>
  <si>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</si>
  <si>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</si>
  <si>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</si>
  <si>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</si>
  <si>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</si>
  <si>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</si>
  <si>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</si>
  <si>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</si>
  <si>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</si>
  <si>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</si>
  <si>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</si>
  <si>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</si>
  <si>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</si>
  <si>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</si>
  <si>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</si>
  <si>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</si>
  <si>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</si>
  <si>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</si>
  <si>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</si>
  <si>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</si>
  <si>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</si>
  <si>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</si>
  <si>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</si>
  <si>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</si>
  <si>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</si>
  <si>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</si>
  <si>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</si>
  <si>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</si>
  <si>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</si>
  <si>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</si>
  <si>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</si>
  <si>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</si>
  <si>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</si>
  <si>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</si>
  <si>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</si>
  <si>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</si>
  <si>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</si>
  <si>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</si>
  <si>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</si>
  <si>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</si>
  <si>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</si>
  <si>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</si>
  <si>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</si>
  <si>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</si>
  <si>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</si>
  <si>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</si>
  <si>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</si>
  <si>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</si>
  <si>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</si>
  <si>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</si>
  <si>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</si>
  <si>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</si>
  <si>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</si>
  <si>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</si>
  <si>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</si>
  <si>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</si>
  <si>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</si>
  <si>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</si>
  <si>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</si>
  <si>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</si>
  <si>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</si>
  <si>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</si>
  <si>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</si>
  <si>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</si>
  <si>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</si>
  <si>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</si>
  <si>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</si>
  <si>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</si>
  <si>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</si>
  <si>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</si>
  <si>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</si>
  <si>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</si>
  <si>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</si>
  <si>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</si>
  <si>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</si>
  <si>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</si>
  <si>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</si>
  <si>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</si>
  <si>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</si>
  <si>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</si>
  <si>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</si>
  <si>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</si>
  <si>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</si>
  <si>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</si>
  <si>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</si>
  <si>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</si>
  <si>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</si>
  <si>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</si>
  <si>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</si>
  <si>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</si>
  <si>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</si>
  <si>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</si>
  <si>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</si>
  <si>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</si>
  <si>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</si>
  <si>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</si>
  <si>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</si>
  <si>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</si>
  <si>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</si>
  <si>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</si>
  <si>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</si>
  <si>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</si>
  <si>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</si>
  <si>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</si>
  <si>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</si>
  <si>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</si>
  <si>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</si>
  <si>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</si>
  <si>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</si>
  <si>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</si>
  <si>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</si>
  <si>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</si>
  <si>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</si>
  <si>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</si>
  <si>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</si>
  <si>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</si>
  <si>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</si>
  <si>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</si>
  <si>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</si>
  <si>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</si>
  <si>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</si>
  <si>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</si>
  <si>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</si>
  <si>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</si>
  <si>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</si>
  <si>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</si>
  <si>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</si>
  <si>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</si>
  <si>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</si>
  <si>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</si>
  <si>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</si>
  <si>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</si>
  <si>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</si>
  <si>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</si>
  <si>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</si>
  <si>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</si>
  <si>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</si>
  <si>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</si>
  <si>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</si>
  <si>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</si>
  <si>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</si>
  <si>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</si>
  <si>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</si>
  <si>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</si>
  <si>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</si>
  <si>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</si>
  <si>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</si>
  <si>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</si>
  <si>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</si>
  <si>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</si>
  <si>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</si>
  <si>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</si>
  <si>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</si>
  <si>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</si>
  <si>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</si>
  <si>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</si>
  <si>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</si>
  <si>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</si>
  <si>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</si>
  <si>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</si>
  <si>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</si>
  <si>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</si>
  <si>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</si>
  <si>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</si>
  <si>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</si>
  <si>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</si>
  <si>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</si>
  <si>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</si>
  <si>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</si>
  <si>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</si>
  <si>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</si>
  <si>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</si>
  <si>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</si>
  <si>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</si>
  <si>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</si>
  <si>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</si>
  <si>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</si>
  <si>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</si>
  <si>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</si>
  <si>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</si>
  <si>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</si>
  <si>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</si>
  <si>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</si>
  <si>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</si>
  <si>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</si>
  <si>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</si>
  <si>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</si>
  <si>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</si>
  <si>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</si>
  <si>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</si>
  <si>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</si>
  <si>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</si>
  <si>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</si>
  <si>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</si>
  <si>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</si>
  <si>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</si>
  <si>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</si>
  <si>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</si>
  <si>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</si>
  <si>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</si>
  <si>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</si>
  <si>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</si>
  <si>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</si>
  <si>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</si>
  <si>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</si>
  <si>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</si>
  <si>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</si>
  <si>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</si>
  <si>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</si>
  <si>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</si>
  <si>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</si>
  <si>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</si>
  <si>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</si>
  <si>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</si>
  <si>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</si>
  <si>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</si>
  <si>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</si>
  <si>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</si>
  <si>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</si>
  <si>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</si>
  <si>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</si>
  <si>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</si>
  <si>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</si>
  <si>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</si>
  <si>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</si>
  <si>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</si>
  <si>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</si>
  <si>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</si>
  <si>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</si>
  <si>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</si>
  <si>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</si>
  <si>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</si>
  <si>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</si>
  <si>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</si>
  <si>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</si>
  <si>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</si>
  <si>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</si>
  <si>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</si>
  <si>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</si>
  <si>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</si>
  <si>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</si>
  <si>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</si>
  <si>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</si>
  <si>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</si>
  <si>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</si>
  <si>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</si>
  <si>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</si>
  <si>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</si>
  <si>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</si>
  <si>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</si>
  <si>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</si>
  <si>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</si>
  <si>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</si>
  <si>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</si>
  <si>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</si>
  <si>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</si>
  <si>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</si>
  <si>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</si>
  <si>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</si>
  <si>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</si>
  <si>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</si>
  <si>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</si>
  <si>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</si>
  <si>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</si>
  <si>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</si>
  <si>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</si>
  <si>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</si>
  <si>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</si>
  <si>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</si>
  <si>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</si>
  <si>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</si>
  <si>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</si>
  <si>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</si>
  <si>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</si>
  <si>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</si>
  <si>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</si>
  <si>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</si>
  <si>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</si>
  <si>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</si>
  <si>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</si>
  <si>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</si>
  <si>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</si>
  <si>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</si>
  <si>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</si>
  <si>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</si>
  <si>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</si>
  <si>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</si>
  <si>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</si>
  <si>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</si>
  <si>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</si>
  <si>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</si>
  <si>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</si>
  <si>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</si>
  <si>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</si>
  <si>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</si>
  <si>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</si>
  <si>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</si>
  <si>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</si>
  <si>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</si>
  <si>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</si>
  <si>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</si>
  <si>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</si>
  <si>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</si>
  <si>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</si>
  <si>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</si>
  <si>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</si>
  <si>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</si>
  <si>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</si>
  <si>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</si>
  <si>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</si>
  <si>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</si>
  <si>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</si>
  <si>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</si>
  <si>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</si>
  <si>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</si>
  <si>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</si>
  <si>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</si>
  <si>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</si>
  <si>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</si>
  <si>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</si>
  <si>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</si>
  <si>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</si>
  <si>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</si>
  <si>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</si>
  <si>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</si>
  <si>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</si>
  <si>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</si>
  <si>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</si>
  <si>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</si>
  <si>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</si>
  <si>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</si>
  <si>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</si>
  <si>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</si>
  <si>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</si>
  <si>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</si>
  <si>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</si>
  <si>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</si>
  <si>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</si>
  <si>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</si>
  <si>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</si>
  <si>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</si>
  <si>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</si>
  <si>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</si>
  <si>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</si>
  <si>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</si>
  <si>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</si>
  <si>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</si>
  <si>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</si>
  <si>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</si>
  <si>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</si>
  <si>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</si>
  <si>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</si>
  <si>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</si>
  <si>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</si>
  <si>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</si>
  <si>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</si>
  <si>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</si>
  <si>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</si>
  <si>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</si>
  <si>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</si>
  <si>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</si>
  <si>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</si>
  <si>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</si>
  <si>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</si>
  <si>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</si>
  <si>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</si>
  <si>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</si>
  <si>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</si>
  <si>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</si>
  <si>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</si>
  <si>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</si>
  <si>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</si>
  <si>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</si>
  <si>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</si>
  <si>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</si>
  <si>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</si>
  <si>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</si>
  <si>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</si>
  <si>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</si>
  <si>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</si>
  <si>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</si>
  <si>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</si>
  <si>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</si>
  <si>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</si>
  <si>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</si>
  <si>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</si>
  <si>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</si>
  <si>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</si>
  <si>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</si>
  <si>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</si>
  <si>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</si>
  <si>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</si>
  <si>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</si>
  <si>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</si>
  <si>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</si>
  <si>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</si>
  <si>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</si>
  <si>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</si>
  <si>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</si>
  <si>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</si>
  <si>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</si>
  <si>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</si>
  <si>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</si>
  <si>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</si>
  <si>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</si>
  <si>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</si>
  <si>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</si>
  <si>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</si>
  <si>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</si>
  <si>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</si>
  <si>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</si>
  <si>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</si>
  <si>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</si>
  <si>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</si>
  <si>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</si>
  <si>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</si>
  <si>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</si>
  <si>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</si>
  <si>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</si>
  <si>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</si>
  <si>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</si>
  <si>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</si>
  <si>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</si>
  <si>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</si>
  <si>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</si>
  <si>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</si>
  <si>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</si>
  <si>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</si>
  <si>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</si>
  <si>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</si>
  <si>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</si>
  <si>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</si>
  <si>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</si>
  <si>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</si>
  <si>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</si>
  <si>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</si>
  <si>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</si>
  <si>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</si>
  <si>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</si>
  <si>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</si>
  <si>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</si>
  <si>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</si>
  <si>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</si>
  <si>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</si>
  <si>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</si>
  <si>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</si>
  <si>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</si>
  <si>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</si>
  <si>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</si>
  <si>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</si>
  <si>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</si>
  <si>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</si>
  <si>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</si>
  <si>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</si>
  <si>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</si>
  <si>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</si>
  <si>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</si>
  <si>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</si>
  <si>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</si>
  <si>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</si>
  <si>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</si>
  <si>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</si>
  <si>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</si>
  <si>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</si>
  <si>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</si>
  <si>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</si>
  <si>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</si>
  <si>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</si>
  <si>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</si>
  <si>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</si>
  <si>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</si>
  <si>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</si>
  <si>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</si>
  <si>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</si>
  <si>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</si>
  <si>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</si>
  <si>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</si>
  <si>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</si>
  <si>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</si>
  <si>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</si>
  <si>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</si>
  <si>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</si>
  <si>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</si>
  <si>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</si>
  <si>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</si>
  <si>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</si>
  <si>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</si>
  <si>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</si>
  <si>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</si>
  <si>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</si>
  <si>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</si>
  <si>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</si>
  <si>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</si>
  <si>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</si>
  <si>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</si>
  <si>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</si>
  <si>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</si>
  <si>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</si>
  <si>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</si>
  <si>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</si>
  <si>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</si>
  <si>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</si>
  <si>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</si>
  <si>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</si>
  <si>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</si>
  <si>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</si>
  <si>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</si>
  <si>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</si>
  <si>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</si>
  <si>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</si>
  <si>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</si>
  <si>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</si>
  <si>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</si>
  <si>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</si>
  <si>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</si>
  <si>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</si>
  <si>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</si>
  <si>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</si>
  <si>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</si>
  <si>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</si>
  <si>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</si>
  <si>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</si>
  <si>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</si>
  <si>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</si>
  <si>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</si>
  <si>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</si>
  <si>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</si>
  <si>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</si>
  <si>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</si>
  <si>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</si>
  <si>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</si>
  <si>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</si>
  <si>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</si>
  <si>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</si>
  <si>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</si>
  <si>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</si>
  <si>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</si>
  <si>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</si>
  <si>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</si>
  <si>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</si>
  <si>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</si>
  <si>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</si>
  <si>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</si>
  <si>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</si>
  <si>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</si>
  <si>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</si>
  <si>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</si>
  <si>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</si>
  <si>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</si>
  <si>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</si>
  <si>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</si>
  <si>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</si>
  <si>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</si>
  <si>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</si>
  <si>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</si>
  <si>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</si>
  <si>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</si>
  <si>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</si>
  <si>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</si>
  <si>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</si>
  <si>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</si>
  <si>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</si>
  <si>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</si>
  <si>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</si>
  <si>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</si>
  <si>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</si>
  <si>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</si>
  <si>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</si>
  <si>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</si>
  <si>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</si>
  <si>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</si>
  <si>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</si>
  <si>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</si>
  <si>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</si>
  <si>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</si>
  <si>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</si>
  <si>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</si>
  <si>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</si>
  <si>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</si>
  <si>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</si>
  <si>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</si>
  <si>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</si>
  <si>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</si>
  <si>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</si>
  <si>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</si>
  <si>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</si>
  <si>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</si>
  <si>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</si>
  <si>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</si>
  <si>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</si>
  <si>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</si>
  <si>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</si>
  <si>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</si>
  <si>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</si>
  <si>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</si>
  <si>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</si>
  <si>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</si>
  <si>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</si>
  <si>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</si>
  <si>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</si>
  <si>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</si>
  <si>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</si>
  <si>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</si>
  <si>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</si>
  <si>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</si>
  <si>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</si>
  <si>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</si>
  <si>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</si>
  <si>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</si>
  <si>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</si>
  <si>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</si>
  <si>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</si>
  <si>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</si>
  <si>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</si>
  <si>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</si>
  <si>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</si>
  <si>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</si>
  <si>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</si>
  <si>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</si>
  <si>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</si>
  <si>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</si>
  <si>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</si>
  <si>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</si>
  <si>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</si>
  <si>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</si>
  <si>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</si>
  <si>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</si>
  <si>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</si>
  <si>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</si>
  <si>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</si>
  <si>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</si>
  <si>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</si>
  <si>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</si>
  <si>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</si>
  <si>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</si>
  <si>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</si>
  <si>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</si>
  <si>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</si>
  <si>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</si>
  <si>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</si>
  <si>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</si>
  <si>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</si>
  <si>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</si>
  <si>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</si>
  <si>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</si>
  <si>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</si>
  <si>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</si>
  <si>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</si>
  <si>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</si>
  <si>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</si>
  <si>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</si>
  <si>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</si>
  <si>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</si>
  <si>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</si>
  <si>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</si>
  <si>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</si>
  <si>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</si>
  <si>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</si>
  <si>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</si>
  <si>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</si>
  <si>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</si>
  <si>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</si>
  <si>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</si>
  <si>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</si>
  <si>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</si>
  <si>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</si>
  <si>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</si>
  <si>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</si>
  <si>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</si>
  <si>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</si>
  <si>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</si>
  <si>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</si>
  <si>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</si>
  <si>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</si>
  <si>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</si>
  <si>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</si>
  <si>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</si>
  <si>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</si>
  <si>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</si>
  <si>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</si>
  <si>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</si>
  <si>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</si>
  <si>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</si>
  <si>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</si>
  <si>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</si>
  <si>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</si>
  <si>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</si>
  <si>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</si>
  <si>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</si>
  <si>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</si>
  <si>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</si>
  <si>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</si>
  <si>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</si>
  <si>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</si>
  <si>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</si>
  <si>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</si>
  <si>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</si>
  <si>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</si>
  <si>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</si>
  <si>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</si>
  <si>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</si>
  <si>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</si>
  <si>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</si>
  <si>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</si>
  <si>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</si>
  <si>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</si>
  <si>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</si>
  <si>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</si>
  <si>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</si>
  <si>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</si>
  <si>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</si>
  <si>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</si>
  <si>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</si>
  <si>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</si>
  <si>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</si>
  <si>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</si>
  <si>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</si>
  <si>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</si>
  <si>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</si>
  <si>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</si>
  <si>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</si>
  <si>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</si>
  <si>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</si>
  <si>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</si>
  <si>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</si>
  <si>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</si>
  <si>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</si>
  <si>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</si>
  <si>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</si>
  <si>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</si>
  <si>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</si>
  <si>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</si>
  <si>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</si>
  <si>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</si>
  <si>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</si>
  <si>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</si>
  <si>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</si>
  <si>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</si>
  <si>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</si>
  <si>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</si>
  <si>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</si>
  <si>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</si>
  <si>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</si>
  <si>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</si>
  <si>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</si>
  <si>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</si>
  <si>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</si>
  <si>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</si>
  <si>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</si>
  <si>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</si>
  <si>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</si>
  <si>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</si>
  <si>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</si>
  <si>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</si>
  <si>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</si>
  <si>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</si>
  <si>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</si>
  <si>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</si>
  <si>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</si>
  <si>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</si>
  <si>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</si>
  <si>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</si>
  <si>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</si>
  <si>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</si>
  <si>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</si>
  <si>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</si>
  <si>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</si>
  <si>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</si>
  <si>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</si>
  <si>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</si>
  <si>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</si>
  <si>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</si>
  <si>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</si>
  <si>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</si>
  <si>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</si>
  <si>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</si>
  <si>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</si>
  <si>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</si>
  <si>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</si>
  <si>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</si>
  <si>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</si>
  <si>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</si>
  <si>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</si>
  <si>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</si>
  <si>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</si>
  <si>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</si>
  <si>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</si>
  <si>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</si>
  <si>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</si>
  <si>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</si>
  <si>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</si>
  <si>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</si>
  <si>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</si>
  <si>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</si>
  <si>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</si>
  <si>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</si>
  <si>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</si>
  <si>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</si>
  <si>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</si>
  <si>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</si>
  <si>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</si>
  <si>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</si>
  <si>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</si>
  <si>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</si>
  <si>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</si>
  <si>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</si>
  <si>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</si>
  <si>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</si>
  <si>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</si>
  <si>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</si>
  <si>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</si>
  <si>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</si>
  <si>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</si>
  <si>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</si>
  <si>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</si>
  <si>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</si>
  <si>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</si>
  <si>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</si>
  <si>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</si>
  <si>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</si>
  <si>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</si>
  <si>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</si>
  <si>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</si>
  <si>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</si>
  <si>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</si>
  <si>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</si>
  <si>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</si>
  <si>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</si>
  <si>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</si>
  <si>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</si>
  <si>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</si>
  <si>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</si>
  <si>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</si>
  <si>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</si>
  <si>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</si>
  <si>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</si>
  <si>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</si>
  <si>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</si>
  <si>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</si>
  <si>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</si>
  <si>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</si>
  <si>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</si>
  <si>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</si>
  <si>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</si>
  <si>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</si>
  <si>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</si>
  <si>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</si>
  <si>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</si>
  <si>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</si>
  <si>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</si>
  <si>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</si>
  <si>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</si>
  <si>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</si>
  <si>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</si>
  <si>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</si>
  <si>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</si>
  <si>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</si>
  <si>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</si>
  <si>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</si>
  <si>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</si>
  <si>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</si>
  <si>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</si>
  <si>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</si>
  <si>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</si>
  <si>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</si>
  <si>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</si>
  <si>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</si>
  <si>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</si>
  <si>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</si>
  <si>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</si>
  <si>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</si>
  <si>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</si>
  <si>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</si>
  <si>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</si>
  <si>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</si>
  <si>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</si>
  <si>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</si>
  <si>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</si>
  <si>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</si>
  <si>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</si>
  <si>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</si>
  <si>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</si>
  <si>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</si>
  <si>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</si>
  <si>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</si>
  <si>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</si>
  <si>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</si>
  <si>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</si>
  <si>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</si>
  <si>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</si>
  <si>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</si>
  <si>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</si>
  <si>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</si>
  <si>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</si>
  <si>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</si>
  <si>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</si>
  <si>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</si>
  <si>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</si>
  <si>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</si>
  <si>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</si>
  <si>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</si>
  <si>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</si>
  <si>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</si>
  <si>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</si>
  <si>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</si>
  <si>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</si>
  <si>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</si>
  <si>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</si>
  <si>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</si>
  <si>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</si>
  <si>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</si>
  <si>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</si>
  <si>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</si>
  <si>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</si>
  <si>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</si>
  <si>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</si>
  <si>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</si>
  <si>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</si>
  <si>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</si>
  <si>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</si>
  <si>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</si>
  <si>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</si>
  <si>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</si>
  <si>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</si>
  <si>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</si>
  <si>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</si>
  <si>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</si>
  <si>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</si>
  <si>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</si>
  <si>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</si>
  <si>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</si>
  <si>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</si>
  <si>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</si>
  <si>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</si>
  <si>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</si>
  <si>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</si>
  <si>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</si>
  <si>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</si>
  <si>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</si>
  <si>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</si>
  <si>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</si>
  <si>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</si>
  <si>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</si>
  <si>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</si>
  <si>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</si>
  <si>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</si>
  <si>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</si>
  <si>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</si>
  <si>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</si>
  <si>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</si>
  <si>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</si>
  <si>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</si>
  <si>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</si>
  <si>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</si>
  <si>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</si>
  <si>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</si>
  <si>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</si>
  <si>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</si>
  <si>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</si>
  <si>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</si>
  <si>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</si>
  <si>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</si>
  <si>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</si>
  <si>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</si>
  <si>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</si>
  <si>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</si>
  <si>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</si>
  <si>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</si>
  <si>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</si>
  <si>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</si>
  <si>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</si>
  <si>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</si>
  <si>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</si>
  <si>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</si>
  <si>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</si>
  <si>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</si>
  <si>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</si>
  <si>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</si>
  <si>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</si>
  <si>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</si>
  <si>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</si>
  <si>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</si>
  <si>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</si>
  <si>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</si>
  <si>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</si>
  <si>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</si>
  <si>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</si>
  <si>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</si>
  <si>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</si>
  <si>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</si>
  <si>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</si>
  <si>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</si>
  <si>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</si>
  <si>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</si>
  <si>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</si>
  <si>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</si>
  <si>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</si>
  <si>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</si>
  <si>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</si>
  <si>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</si>
  <si>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</si>
  <si>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</si>
  <si>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</si>
  <si>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</si>
  <si>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</si>
  <si>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</si>
  <si>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</si>
  <si>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</si>
  <si>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</si>
  <si>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</si>
  <si>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</si>
  <si>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</si>
  <si>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</si>
  <si>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</si>
  <si>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</si>
  <si>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</si>
  <si>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</si>
  <si>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</si>
  <si>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</si>
  <si>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</si>
  <si>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</si>
  <si>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</si>
  <si>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</si>
  <si>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</si>
  <si>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</si>
  <si>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</si>
  <si>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</si>
  <si>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</si>
  <si>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</si>
  <si>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</si>
  <si>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</si>
  <si>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</si>
  <si>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</si>
  <si>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</si>
  <si>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</si>
  <si>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</si>
  <si>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</si>
  <si>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</si>
  <si>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</si>
  <si>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</si>
  <si>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</si>
  <si>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</si>
  <si>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</si>
  <si>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</si>
  <si>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</si>
  <si>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</si>
  <si>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</si>
  <si>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</si>
  <si>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</si>
  <si>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</si>
  <si>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</si>
  <si>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</si>
  <si>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</si>
  <si>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</si>
  <si>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</si>
  <si>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</si>
  <si>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</si>
  <si>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</si>
  <si>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</si>
  <si>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</si>
  <si>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</si>
  <si>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</si>
  <si>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</si>
  <si>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</si>
  <si>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</si>
  <si>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</si>
  <si>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</si>
  <si>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</si>
  <si>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</si>
  <si>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</si>
  <si>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</si>
  <si>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</si>
  <si>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</si>
  <si>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</si>
  <si>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</si>
  <si>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</si>
  <si>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</si>
  <si>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</si>
  <si>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</si>
  <si>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</si>
  <si>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</si>
  <si>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</si>
  <si>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</si>
  <si>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</si>
  <si>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</si>
  <si>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</si>
  <si>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</si>
  <si>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</si>
  <si>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</si>
  <si>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</si>
  <si>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</si>
  <si>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</si>
  <si>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</si>
  <si>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</si>
  <si>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</si>
  <si>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</si>
  <si>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</si>
  <si>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</si>
  <si>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</si>
  <si>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</si>
  <si>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</si>
  <si>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</si>
  <si>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</si>
  <si>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</si>
  <si>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</si>
  <si>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</si>
  <si>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</si>
  <si>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</si>
  <si>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</si>
  <si>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</si>
  <si>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</si>
  <si>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</si>
  <si>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</si>
  <si>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</si>
  <si>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</si>
  <si>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</si>
  <si>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</si>
  <si>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</si>
  <si>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</si>
  <si>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</si>
  <si>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</si>
  <si>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</si>
  <si>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</si>
  <si>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</si>
  <si>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</si>
  <si>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</si>
  <si>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</si>
  <si>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</si>
  <si>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</si>
  <si>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</si>
  <si>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</si>
  <si>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</si>
  <si>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</si>
  <si>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</si>
  <si>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</si>
  <si>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</si>
  <si>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</si>
  <si>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</si>
  <si>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</si>
  <si>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</si>
  <si>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</si>
  <si>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</si>
  <si>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</si>
  <si>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</si>
  <si>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</si>
  <si>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</si>
  <si>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</si>
  <si>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</si>
  <si>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</si>
  <si>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</si>
  <si>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</si>
  <si>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</si>
  <si>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</si>
  <si>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</si>
  <si>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</si>
  <si>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</si>
  <si>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</si>
  <si>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</si>
  <si>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</si>
  <si>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</si>
  <si>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</si>
  <si>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</si>
  <si>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</si>
  <si>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</si>
  <si>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</si>
  <si>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</si>
  <si>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</si>
  <si>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</si>
  <si>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</si>
  <si>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</si>
  <si>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</si>
  <si>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</si>
  <si>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</si>
  <si>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</si>
  <si>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</si>
  <si>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</si>
  <si>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</si>
  <si>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</si>
  <si>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</si>
  <si>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</si>
  <si>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</si>
  <si>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</si>
  <si>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</si>
  <si>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</si>
  <si>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</si>
  <si>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</si>
  <si>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</si>
  <si>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</si>
  <si>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</si>
  <si>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</si>
  <si>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</si>
  <si>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</si>
  <si>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</si>
  <si>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</si>
  <si>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</si>
  <si>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</si>
  <si>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</si>
  <si>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</si>
  <si>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</si>
  <si>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</si>
  <si>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</si>
  <si>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</si>
  <si>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</si>
  <si>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</si>
  <si>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</si>
  <si>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</si>
  <si>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</si>
  <si>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</si>
  <si>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</si>
  <si>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</si>
  <si>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</si>
  <si>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</si>
  <si>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</si>
  <si>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</si>
  <si>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</si>
  <si>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</si>
  <si>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</si>
  <si>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</si>
  <si>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</si>
  <si>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</si>
  <si>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</si>
  <si>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</si>
  <si>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</si>
  <si>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</si>
  <si>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</si>
  <si>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</si>
  <si>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</si>
  <si>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</si>
  <si>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</si>
  <si>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</si>
  <si>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</si>
  <si>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</si>
  <si>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</si>
  <si>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</si>
  <si>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</si>
  <si>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</si>
  <si>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</si>
  <si>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</si>
  <si>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</si>
  <si>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</si>
  <si>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</si>
  <si>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</si>
  <si>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</si>
  <si>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</si>
  <si>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</si>
  <si>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</si>
  <si>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</si>
  <si>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</si>
  <si>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</si>
  <si>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</si>
  <si>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</si>
  <si>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</si>
  <si>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</si>
  <si>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</si>
  <si>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</si>
  <si>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</si>
  <si>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</si>
  <si>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</si>
  <si>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</si>
  <si>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</si>
  <si>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</si>
  <si>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</si>
  <si>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</si>
  <si>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</si>
  <si>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</si>
  <si>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</si>
  <si>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</si>
  <si>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</si>
  <si>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</si>
  <si>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</si>
  <si>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</si>
  <si>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</si>
  <si>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</si>
  <si>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</si>
  <si>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</si>
  <si>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</si>
  <si>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</si>
  <si>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</si>
  <si>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</si>
  <si>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</si>
  <si>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</si>
  <si>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</si>
  <si>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</si>
  <si>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</si>
  <si>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</si>
  <si>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</si>
  <si>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</si>
  <si>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</si>
  <si>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</si>
  <si>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</si>
  <si>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</si>
  <si>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</si>
  <si>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</si>
  <si>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</si>
  <si>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</si>
  <si>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</si>
  <si>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</si>
  <si>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</si>
  <si>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</si>
  <si>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</si>
  <si>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</si>
  <si>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</si>
  <si>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</si>
  <si>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</si>
  <si>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</si>
  <si>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</si>
  <si>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</si>
  <si>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</si>
  <si>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</si>
  <si>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</si>
  <si>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</si>
  <si>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</si>
  <si>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</si>
  <si>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</si>
  <si>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</si>
  <si>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</si>
  <si>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</si>
  <si>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</si>
  <si>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</si>
  <si>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</si>
  <si>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</si>
  <si>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</si>
  <si>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</si>
  <si>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</si>
  <si>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</si>
  <si>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</si>
  <si>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</si>
  <si>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</si>
  <si>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</si>
  <si>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</si>
  <si>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</si>
  <si>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</si>
  <si>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</si>
  <si>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</si>
  <si>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</si>
  <si>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</si>
  <si>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</si>
  <si>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</si>
  <si>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</si>
  <si>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</si>
  <si>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</si>
  <si>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</si>
  <si>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</si>
  <si>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</si>
  <si>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</si>
  <si>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</si>
  <si>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</si>
  <si>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</si>
  <si>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</si>
  <si>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</si>
  <si>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</si>
  <si>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</si>
  <si>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</si>
  <si>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</si>
  <si>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</si>
  <si>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</si>
  <si>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</si>
  <si>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</si>
  <si>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</si>
  <si>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</si>
  <si>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</si>
  <si>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</si>
  <si>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</si>
  <si>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</si>
  <si>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</si>
  <si>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</si>
  <si>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</si>
  <si>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</si>
  <si>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</si>
  <si>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</si>
  <si>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</si>
  <si>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</si>
  <si>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</si>
  <si>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</si>
  <si>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</si>
  <si>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</si>
  <si>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</si>
  <si>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</si>
  <si>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</si>
  <si>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</si>
  <si>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</si>
  <si>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</si>
  <si>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</si>
  <si>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</si>
  <si>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</si>
  <si>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</si>
  <si>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</si>
  <si>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</si>
  <si>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</si>
  <si>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</si>
  <si>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</si>
  <si>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</si>
  <si>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</si>
  <si>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</si>
  <si>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</si>
  <si>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</si>
  <si>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</si>
  <si>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</si>
  <si>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</si>
  <si>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</si>
  <si>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</si>
  <si>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</si>
  <si>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</si>
  <si>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</si>
  <si>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</si>
  <si>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</si>
  <si>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</si>
  <si>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</si>
  <si>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</si>
  <si>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</si>
  <si>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</si>
  <si>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</si>
  <si>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</si>
  <si>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</si>
  <si>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</si>
  <si>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</si>
  <si>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</si>
  <si>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</si>
  <si>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</si>
  <si>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</si>
  <si>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</si>
  <si>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</si>
  <si>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</si>
  <si>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</si>
  <si>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</si>
  <si>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</si>
  <si>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</si>
  <si>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</si>
  <si>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</si>
  <si>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</si>
  <si>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</si>
  <si>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</si>
  <si>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</si>
  <si>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</si>
  <si>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</si>
  <si>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</si>
  <si>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</si>
  <si>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</si>
  <si>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</si>
  <si>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</si>
  <si>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</si>
  <si>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</si>
  <si>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</si>
  <si>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</si>
  <si>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</si>
  <si>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</si>
  <si>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</si>
  <si>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</si>
  <si>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</si>
  <si>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</si>
  <si>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</si>
  <si>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</si>
  <si>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</si>
  <si>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</si>
  <si>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</si>
  <si>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</si>
  <si>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</si>
  <si>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</si>
  <si>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</si>
  <si>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</si>
  <si>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</si>
  <si>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</si>
  <si>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</si>
  <si>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</si>
  <si>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</si>
  <si>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</si>
  <si>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</si>
  <si>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</si>
  <si>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</si>
  <si>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</si>
  <si>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</si>
  <si>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</si>
  <si>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</si>
  <si>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</si>
  <si>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</si>
  <si>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</si>
  <si>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</si>
  <si>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</si>
  <si>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</si>
  <si>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</si>
  <si>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</si>
  <si>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</si>
  <si>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</si>
  <si>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</si>
  <si>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</si>
  <si>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</si>
  <si>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</si>
  <si>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</si>
  <si>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</si>
  <si>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</si>
  <si>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</si>
  <si>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</si>
  <si>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</si>
  <si>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</si>
  <si>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</si>
  <si>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</si>
  <si>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</si>
  <si>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</si>
  <si>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</si>
  <si>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</si>
  <si>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</si>
  <si>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</si>
  <si>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</si>
  <si>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</si>
  <si>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</si>
  <si>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</si>
  <si>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</si>
  <si>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</si>
  <si>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</si>
  <si>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</si>
  <si>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</si>
  <si>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</si>
  <si>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</si>
  <si>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</si>
  <si>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</si>
  <si>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</si>
  <si>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</si>
  <si>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</si>
  <si>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</si>
  <si>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</si>
  <si>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</si>
  <si>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</si>
  <si>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</si>
  <si>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</si>
  <si>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</si>
  <si>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</si>
  <si>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</si>
  <si>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</si>
  <si>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</si>
  <si>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</si>
  <si>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</si>
  <si>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</si>
  <si>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</si>
  <si>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</si>
  <si>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</si>
  <si>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</si>
  <si>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</si>
  <si>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</si>
  <si>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</si>
  <si>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</si>
  <si>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</si>
  <si>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</si>
  <si>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</si>
  <si>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</si>
  <si>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</si>
  <si>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</si>
  <si>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</si>
  <si>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</si>
  <si>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</si>
  <si>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</si>
  <si>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</si>
  <si>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</si>
  <si>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</si>
  <si>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</si>
  <si>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</si>
  <si>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</si>
  <si>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</si>
  <si>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</si>
  <si>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</si>
  <si>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</si>
  <si>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</si>
  <si>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</si>
  <si>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</si>
  <si>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</si>
  <si>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</si>
  <si>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</si>
  <si>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</si>
  <si>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</si>
  <si>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</si>
  <si>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</si>
  <si>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</si>
  <si>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</si>
  <si>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</si>
  <si>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</si>
  <si>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</si>
  <si>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</si>
  <si>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</si>
  <si>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</si>
  <si>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</si>
  <si>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</si>
  <si>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</si>
  <si>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</si>
  <si>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</si>
  <si>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</si>
  <si>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</si>
  <si>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</si>
  <si>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</si>
  <si>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</si>
  <si>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</si>
  <si>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</si>
  <si>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</si>
  <si>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</si>
  <si>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</si>
  <si>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</si>
  <si>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</si>
  <si>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</si>
  <si>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</si>
  <si>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</si>
  <si>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</si>
  <si>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</si>
  <si>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</si>
  <si>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</si>
  <si>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</si>
  <si>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</si>
  <si>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</si>
  <si>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</si>
  <si>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</si>
  <si>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</si>
  <si>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</si>
  <si>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</si>
  <si>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</si>
  <si>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</si>
  <si>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</si>
  <si>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</si>
  <si>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</si>
  <si>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</si>
  <si>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</si>
  <si>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</si>
  <si>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</si>
  <si>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</si>
  <si>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</si>
  <si>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</si>
  <si>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</si>
  <si>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</si>
  <si>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</si>
  <si>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</si>
  <si>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</si>
  <si>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</si>
  <si>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</si>
  <si>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</si>
  <si>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</si>
  <si>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</si>
  <si>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</si>
  <si>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</si>
  <si>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</si>
  <si>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</si>
  <si>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</si>
  <si>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</si>
  <si>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</si>
  <si>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</si>
  <si>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</si>
  <si>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</si>
  <si>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</si>
  <si>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</si>
  <si>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</si>
  <si>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</si>
  <si>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</si>
  <si>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</si>
  <si>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</si>
  <si>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</si>
  <si>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</si>
  <si>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</si>
  <si>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</si>
  <si>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</si>
  <si>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</si>
  <si>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</si>
  <si>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</si>
  <si>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</si>
  <si>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</si>
  <si>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</si>
  <si>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</si>
  <si>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</si>
  <si>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</si>
  <si>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</si>
  <si>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</si>
  <si>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</si>
  <si>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</si>
  <si>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</si>
  <si>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</si>
  <si>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</si>
  <si>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</si>
  <si>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</si>
  <si>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</si>
  <si>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</si>
  <si>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</si>
  <si>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</si>
  <si>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</si>
  <si>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</si>
  <si>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</si>
  <si>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</si>
  <si>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</si>
  <si>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</si>
  <si>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</si>
  <si>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</si>
  <si>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</si>
  <si>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</si>
  <si>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</si>
  <si>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</si>
  <si>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</si>
  <si>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</si>
  <si>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</si>
  <si>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</si>
  <si>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</si>
  <si>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</si>
  <si>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</si>
  <si>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</si>
  <si>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</si>
  <si>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</si>
  <si>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</si>
  <si>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</si>
  <si>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</si>
  <si>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</si>
  <si>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</si>
  <si>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</si>
  <si>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</si>
  <si>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</si>
  <si>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</si>
  <si>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</si>
  <si>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</si>
  <si>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</si>
  <si>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</si>
  <si>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</si>
  <si>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</si>
  <si>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</si>
  <si>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</si>
  <si>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</si>
  <si>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</si>
  <si>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</si>
  <si>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</si>
  <si>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</si>
  <si>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</si>
  <si>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</si>
  <si>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</si>
  <si>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</si>
  <si>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</si>
  <si>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</si>
  <si>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</si>
  <si>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</si>
  <si>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</si>
  <si>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</si>
  <si>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</si>
  <si>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</si>
  <si>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</si>
  <si>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</si>
  <si>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</si>
  <si>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</si>
  <si>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</si>
  <si>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</si>
  <si>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</si>
  <si>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</si>
  <si>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</si>
  <si>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</si>
  <si>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</si>
  <si>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</si>
  <si>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</si>
  <si>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</si>
  <si>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</si>
  <si>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</si>
  <si>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</si>
  <si>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</si>
  <si>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</si>
  <si>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</si>
  <si>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</si>
  <si>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</si>
  <si>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</si>
  <si>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</si>
  <si>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</si>
  <si>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</si>
  <si>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</si>
  <si>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</si>
  <si>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</si>
  <si>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</si>
  <si>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</si>
  <si>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</si>
  <si>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</si>
  <si>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</si>
  <si>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</si>
  <si>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</si>
  <si>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</si>
  <si>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</si>
  <si>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</si>
  <si>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</si>
  <si>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</si>
  <si>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</si>
  <si>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</si>
  <si>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</si>
  <si>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</si>
  <si>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</si>
  <si>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</si>
  <si>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</si>
  <si>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</si>
  <si>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</si>
  <si>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</si>
  <si>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</si>
  <si>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</si>
  <si>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</si>
  <si>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</si>
  <si>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</si>
  <si>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</si>
  <si>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</si>
  <si>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</si>
  <si>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</si>
  <si>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</si>
  <si>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</si>
  <si>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</si>
  <si>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</si>
  <si>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</si>
  <si>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</si>
  <si>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</si>
  <si>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</si>
  <si>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</si>
  <si>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</si>
  <si>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</si>
  <si>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</si>
  <si>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</si>
  <si>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</si>
  <si>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</si>
  <si>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</si>
  <si>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</si>
  <si>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</si>
  <si>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</si>
  <si>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</si>
  <si>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</si>
  <si>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</si>
  <si>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</si>
  <si>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</si>
  <si>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</si>
  <si>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</si>
  <si>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</si>
  <si>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</si>
  <si>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</si>
  <si>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</si>
  <si>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</si>
  <si>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</si>
  <si>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</si>
  <si>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</si>
  <si>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</si>
  <si>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</si>
  <si>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</si>
  <si>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</si>
  <si>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</si>
  <si>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</si>
  <si>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</si>
  <si>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</si>
  <si>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</si>
  <si>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</si>
  <si>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</si>
  <si>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</si>
  <si>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</si>
  <si>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</si>
  <si>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</si>
  <si>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</si>
  <si>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</si>
  <si>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</si>
  <si>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</si>
  <si>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</si>
  <si>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</si>
  <si>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</si>
  <si>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</si>
  <si>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</si>
  <si>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</si>
  <si>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</si>
  <si>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</si>
  <si>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</si>
  <si>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</si>
  <si>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</si>
  <si>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</si>
  <si>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</si>
  <si>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</si>
  <si>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</si>
  <si>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</si>
  <si>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</si>
  <si>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</si>
  <si>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</si>
  <si>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</si>
  <si>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</si>
  <si>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</si>
  <si>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</si>
  <si>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</si>
  <si>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</si>
  <si>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</si>
  <si>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</si>
  <si>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</si>
  <si>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</si>
  <si>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</si>
  <si>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</si>
  <si>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</si>
  <si>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</si>
  <si>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</si>
  <si>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</si>
  <si>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</si>
  <si>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</si>
  <si>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</si>
  <si>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</si>
  <si>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</si>
  <si>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</si>
  <si>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</si>
  <si>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</si>
  <si>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</si>
  <si>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</si>
  <si>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</si>
  <si>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</si>
  <si>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</si>
  <si>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</si>
  <si>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</si>
  <si>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</si>
  <si>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</si>
  <si>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</si>
  <si>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</si>
  <si>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</si>
  <si>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</si>
  <si>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</si>
  <si>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</si>
  <si>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</si>
  <si>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</si>
  <si>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</si>
  <si>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</si>
  <si>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</si>
  <si>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</si>
  <si>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</si>
  <si>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</si>
  <si>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</si>
  <si>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</si>
  <si>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</si>
  <si>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</si>
  <si>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</si>
  <si>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</si>
  <si>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</si>
  <si>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</si>
  <si>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</si>
  <si>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</si>
  <si>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</si>
  <si>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</si>
  <si>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</si>
  <si>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</si>
  <si>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</si>
  <si>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</si>
  <si>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</si>
  <si>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</si>
  <si>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</si>
  <si>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</si>
  <si>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</si>
  <si>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</si>
  <si>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</si>
  <si>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</si>
  <si>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</si>
  <si>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</si>
  <si>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</si>
  <si>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</si>
  <si>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</si>
  <si>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</si>
  <si>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</si>
  <si>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</si>
  <si>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</si>
  <si>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</si>
  <si>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</si>
  <si>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</si>
  <si>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</si>
  <si>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</si>
  <si>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</si>
  <si>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</si>
  <si>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</si>
  <si>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</si>
  <si>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</si>
  <si>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</si>
  <si>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</si>
  <si>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</si>
  <si>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</si>
  <si>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</si>
  <si>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</si>
  <si>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</si>
  <si>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</si>
  <si>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</si>
  <si>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</si>
  <si>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</si>
  <si>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</si>
  <si>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</si>
  <si>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</si>
  <si>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</si>
  <si>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</si>
  <si>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</si>
  <si>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</si>
  <si>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</si>
  <si>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</si>
  <si>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</si>
  <si>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</si>
  <si>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</si>
  <si>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</si>
  <si>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</si>
  <si>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</si>
  <si>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</si>
  <si>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</si>
  <si>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</si>
  <si>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</si>
  <si>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</si>
  <si>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</si>
  <si>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</si>
  <si>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</si>
  <si>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</si>
  <si>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</si>
  <si>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</si>
  <si>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</si>
  <si>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</si>
  <si>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</si>
  <si>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</si>
  <si>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</si>
  <si>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</si>
  <si>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</si>
  <si>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</si>
  <si>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</si>
  <si>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</si>
  <si>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</si>
  <si>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</si>
  <si>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</si>
  <si>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</si>
  <si>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</si>
  <si>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</si>
  <si>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</si>
  <si>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</si>
  <si>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</si>
  <si>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</si>
  <si>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</si>
  <si>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</si>
  <si>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</si>
  <si>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</si>
  <si>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</si>
  <si>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</si>
  <si>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</si>
  <si>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</si>
  <si>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</si>
  <si>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</si>
  <si>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</si>
  <si>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</si>
  <si>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</si>
  <si>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</si>
  <si>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</si>
  <si>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</si>
  <si>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</si>
  <si>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</si>
  <si>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</si>
  <si>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</si>
  <si>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</si>
  <si>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</si>
  <si>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</si>
  <si>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</si>
  <si>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</si>
  <si>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</si>
  <si>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</si>
  <si>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</si>
  <si>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</si>
  <si>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</si>
  <si>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</si>
  <si>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</si>
  <si>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</si>
  <si>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</si>
  <si>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</si>
  <si>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</si>
  <si>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</si>
  <si>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</si>
  <si>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</si>
  <si>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</si>
  <si>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</si>
  <si>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</si>
  <si>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</si>
  <si>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</si>
  <si>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</si>
  <si>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</si>
  <si>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</si>
  <si>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</si>
  <si>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</si>
  <si>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</si>
  <si>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</si>
  <si>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</si>
  <si>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</si>
  <si>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</si>
  <si>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</si>
  <si>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</si>
  <si>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</si>
  <si>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</si>
  <si>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</si>
  <si>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</si>
  <si>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</si>
  <si>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</si>
  <si>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</si>
  <si>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</si>
  <si>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</si>
  <si>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</si>
  <si>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</si>
  <si>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</si>
  <si>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</si>
  <si>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</si>
  <si>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</si>
  <si>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</si>
  <si>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</si>
  <si>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</si>
  <si>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</si>
  <si>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</si>
  <si>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</si>
  <si>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</si>
  <si>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</si>
  <si>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</si>
  <si>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</si>
  <si>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</si>
  <si>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</si>
  <si>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</si>
  <si>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</si>
  <si>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</si>
  <si>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</si>
  <si>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</si>
  <si>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</si>
  <si>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</si>
  <si>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</si>
  <si>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</si>
  <si>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</si>
  <si>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</si>
  <si>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</si>
  <si>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</si>
  <si>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</si>
  <si>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</si>
  <si>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</si>
  <si>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</si>
  <si>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</si>
  <si>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</si>
  <si>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</si>
  <si>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</si>
  <si>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</si>
  <si>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</si>
  <si>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</si>
  <si>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</si>
  <si>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</si>
  <si>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</si>
  <si>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</si>
  <si>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</si>
  <si>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</si>
  <si>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</si>
  <si>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</si>
  <si>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</si>
  <si>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</si>
  <si>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</si>
  <si>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</si>
  <si>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</si>
  <si>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</si>
  <si>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</si>
  <si>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</si>
  <si>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</si>
  <si>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</si>
  <si>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</si>
  <si>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</si>
  <si>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</si>
  <si>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</si>
  <si>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</si>
  <si>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</si>
  <si>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</si>
  <si>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</si>
  <si>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</si>
  <si>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</si>
  <si>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</si>
  <si>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</si>
  <si>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</si>
  <si>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</si>
  <si>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</si>
  <si>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</si>
  <si>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</si>
  <si>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</si>
  <si>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</si>
  <si>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</si>
  <si>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</si>
  <si>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</si>
  <si>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</si>
  <si>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</si>
  <si>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</si>
  <si>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</si>
  <si>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</si>
  <si>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</si>
  <si>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</si>
  <si>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</si>
  <si>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</si>
  <si>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</si>
  <si>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</si>
  <si>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</si>
  <si>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</si>
  <si>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</si>
  <si>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</si>
  <si>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</si>
  <si>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</si>
  <si>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</si>
  <si>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</si>
  <si>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</si>
  <si>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</si>
  <si>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</si>
  <si>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</si>
  <si>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</si>
  <si>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</si>
  <si>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</si>
  <si>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</si>
  <si>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</si>
  <si>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</si>
  <si>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</si>
  <si>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</si>
  <si>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</si>
  <si>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</si>
  <si>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</si>
  <si>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</si>
  <si>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</si>
  <si>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</si>
  <si>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</si>
  <si>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</si>
  <si>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</si>
  <si>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</si>
  <si>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</si>
  <si>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</si>
  <si>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</si>
  <si>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</si>
  <si>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</si>
  <si>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</si>
  <si>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</si>
  <si>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</si>
  <si>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</si>
  <si>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</si>
  <si>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</si>
  <si>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</si>
  <si>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</si>
  <si>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</si>
  <si>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</si>
  <si>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</si>
  <si>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</si>
  <si>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</si>
  <si>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</si>
  <si>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</si>
  <si>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</si>
  <si>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</si>
  <si>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</si>
  <si>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</si>
  <si>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</si>
  <si>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</si>
  <si>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</si>
  <si>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</si>
  <si>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</si>
  <si>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</si>
  <si>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</si>
  <si>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</si>
  <si>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</si>
  <si>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</si>
  <si>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</si>
  <si>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</si>
  <si>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</si>
  <si>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</si>
  <si>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</si>
  <si>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</si>
  <si>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</si>
  <si>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</si>
  <si>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</si>
  <si>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</si>
  <si>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</si>
  <si>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</si>
  <si>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</si>
  <si>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</si>
  <si>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</si>
  <si>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</si>
  <si>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</si>
  <si>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</si>
  <si>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</si>
  <si>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</si>
  <si>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</si>
  <si>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</si>
  <si>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</si>
  <si>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</si>
  <si>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</si>
  <si>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</si>
  <si>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</si>
  <si>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</si>
  <si>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</si>
  <si>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</si>
  <si>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</si>
  <si>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</si>
  <si>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</si>
  <si>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</si>
  <si>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</si>
  <si>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</si>
  <si>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</si>
  <si>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</si>
  <si>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</si>
  <si>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</si>
  <si>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</si>
  <si>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</si>
  <si>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</si>
  <si>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</si>
  <si>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</si>
  <si>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</si>
  <si>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</si>
  <si>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</si>
  <si>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</si>
  <si>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</si>
  <si>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</si>
  <si>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</si>
  <si>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</si>
  <si>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</si>
  <si>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</si>
  <si>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</si>
  <si>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</si>
  <si>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</si>
  <si>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</si>
  <si>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</si>
  <si>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</si>
  <si>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</si>
  <si>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</si>
  <si>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</si>
  <si>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</si>
  <si>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</si>
  <si>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</si>
  <si>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</si>
  <si>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</si>
  <si>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</si>
  <si>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</si>
  <si>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</si>
  <si>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</si>
  <si>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</si>
  <si>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</si>
  <si>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</si>
  <si>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</si>
  <si>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</si>
  <si>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</si>
  <si>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</si>
  <si>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</si>
  <si>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</si>
  <si>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</si>
  <si>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</si>
  <si>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</si>
  <si>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</si>
  <si>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</si>
  <si>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</si>
  <si>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</si>
  <si>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</si>
  <si>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</si>
  <si>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</si>
  <si>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</si>
  <si>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</si>
  <si>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</si>
  <si>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</si>
  <si>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</si>
  <si>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</si>
  <si>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</si>
  <si>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</si>
  <si>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</si>
  <si>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</si>
  <si>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</si>
  <si>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</si>
  <si>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</si>
  <si>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</si>
  <si>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</si>
  <si>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</si>
  <si>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</si>
  <si>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</si>
  <si>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</si>
  <si>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</si>
  <si>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</si>
  <si>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</si>
  <si>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</si>
  <si>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</si>
  <si>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</si>
  <si>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</si>
  <si>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</si>
  <si>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</si>
  <si>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</si>
  <si>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</si>
  <si>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</si>
  <si>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</si>
  <si>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</si>
  <si>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</si>
  <si>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</si>
  <si>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</si>
  <si>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</si>
  <si>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</si>
  <si>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</si>
  <si>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</si>
  <si>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</si>
  <si>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</si>
  <si>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</si>
  <si>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</si>
  <si>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</si>
  <si>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</si>
  <si>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</si>
  <si>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</si>
  <si>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</si>
  <si>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</si>
  <si>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</si>
  <si>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</si>
  <si>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</si>
  <si>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</si>
  <si>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</si>
  <si>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</si>
  <si>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</si>
  <si>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</si>
  <si>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</si>
  <si>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</si>
  <si>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</si>
  <si>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</si>
  <si>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</si>
  <si>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</si>
  <si>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</si>
  <si>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</si>
  <si>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</si>
  <si>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</si>
  <si>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</si>
  <si>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</si>
  <si>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</si>
  <si>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</si>
  <si>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</si>
  <si>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</si>
  <si>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</si>
  <si>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</si>
  <si>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</si>
  <si>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</si>
  <si>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</si>
  <si>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</si>
  <si>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</si>
  <si>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</si>
  <si>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</si>
  <si>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</si>
  <si>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</si>
  <si>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</si>
  <si>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</si>
  <si>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</si>
  <si>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</si>
  <si>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</si>
  <si>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</si>
  <si>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</si>
  <si>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</si>
  <si>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</si>
  <si>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</si>
  <si>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</si>
  <si>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</si>
  <si>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</si>
  <si>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</si>
  <si>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</si>
  <si>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</si>
  <si>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</si>
  <si>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</si>
  <si>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</si>
  <si>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</si>
  <si>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</si>
  <si>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</si>
  <si>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</si>
  <si>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</si>
  <si>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</si>
  <si>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</si>
  <si>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</si>
  <si>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</si>
  <si>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</si>
  <si>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</si>
  <si>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</si>
  <si>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</si>
  <si>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</si>
  <si>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</si>
  <si>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</si>
  <si>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</si>
  <si>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</si>
  <si>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</si>
  <si>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</si>
  <si>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</si>
  <si>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</si>
  <si>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</si>
  <si>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</si>
  <si>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</si>
  <si>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</si>
  <si>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</si>
  <si>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</si>
  <si>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</si>
  <si>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</si>
  <si>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</si>
  <si>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</si>
  <si>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</si>
  <si>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</si>
  <si>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</si>
  <si>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</si>
  <si>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</si>
  <si>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</si>
  <si>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</si>
  <si>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</si>
  <si>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</si>
  <si>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</si>
  <si>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</si>
  <si>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</si>
  <si>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</si>
  <si>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</si>
  <si>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</si>
  <si>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</si>
  <si>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</si>
  <si>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</si>
  <si>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</si>
  <si>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</si>
  <si>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</si>
  <si>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</si>
  <si>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</si>
  <si>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</si>
  <si>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</si>
  <si>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</si>
  <si>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</si>
  <si>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</si>
  <si>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</si>
  <si>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</si>
  <si>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</si>
  <si>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</si>
  <si>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</si>
  <si>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</si>
  <si>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</si>
  <si>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</si>
  <si>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</si>
  <si>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</si>
  <si>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</si>
  <si>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</si>
  <si>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</si>
  <si>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</si>
  <si>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</si>
  <si>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</si>
  <si>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</si>
  <si>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</si>
  <si>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</si>
  <si>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</si>
  <si>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</si>
  <si>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</si>
  <si>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</si>
  <si>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</si>
  <si>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</si>
  <si>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</si>
  <si>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</si>
  <si>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</si>
  <si>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</si>
  <si>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</si>
  <si>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</si>
  <si>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</si>
  <si>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</si>
  <si>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</si>
  <si>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</si>
  <si>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</si>
  <si>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</si>
  <si>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</si>
  <si>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</si>
  <si>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</si>
  <si>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</si>
  <si>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</si>
  <si>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</si>
  <si>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</si>
  <si>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</si>
  <si>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</si>
  <si>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</si>
  <si>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</si>
  <si>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</si>
  <si>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</si>
  <si>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</si>
  <si>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</si>
  <si>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</si>
  <si>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</si>
  <si>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</si>
  <si>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</si>
  <si>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</si>
  <si>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</si>
  <si>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</si>
  <si>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</si>
  <si>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</si>
  <si>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</si>
  <si>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</si>
  <si>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</si>
  <si>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</si>
  <si>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</si>
  <si>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</si>
  <si>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</si>
  <si>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</si>
  <si>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</si>
  <si>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</si>
  <si>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</si>
  <si>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</si>
  <si>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</si>
  <si>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</si>
  <si>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</si>
  <si>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</si>
  <si>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</si>
  <si>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</si>
  <si>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</si>
  <si>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</si>
  <si>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</si>
  <si>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</si>
  <si>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</si>
  <si>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</si>
  <si>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</si>
  <si>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</si>
  <si>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</si>
  <si>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</si>
  <si>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</si>
  <si>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</si>
  <si>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</si>
  <si>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</si>
  <si>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</si>
  <si>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</si>
  <si>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</si>
  <si>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</si>
  <si>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</si>
  <si>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</si>
  <si>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</si>
  <si>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</si>
  <si>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</si>
  <si>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</si>
  <si>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</si>
  <si>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</si>
  <si>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</si>
  <si>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</si>
  <si>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</si>
  <si>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</si>
  <si>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</si>
  <si>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</si>
  <si>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</si>
  <si>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</si>
  <si>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</si>
  <si>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</si>
  <si>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</si>
  <si>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</si>
  <si>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</si>
  <si>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</si>
  <si>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</si>
  <si>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</si>
  <si>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</si>
  <si>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</si>
  <si>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</si>
  <si>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</si>
  <si>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</si>
  <si>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</si>
  <si>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</si>
  <si>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</si>
  <si>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</si>
  <si>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</si>
  <si>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</si>
  <si>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</si>
  <si>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</si>
  <si>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</si>
  <si>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</si>
  <si>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</si>
  <si>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</si>
  <si>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</si>
  <si>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</si>
  <si>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</si>
  <si>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</si>
  <si>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</si>
  <si>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</si>
  <si>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</si>
  <si>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</si>
  <si>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</si>
  <si>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</si>
  <si>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</si>
  <si>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</si>
  <si>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</si>
  <si>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</si>
  <si>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</si>
  <si>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</si>
  <si>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</si>
  <si>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</si>
  <si>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</si>
  <si>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</si>
  <si>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</si>
  <si>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</si>
  <si>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</si>
  <si>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</si>
  <si>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</si>
  <si>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</si>
  <si>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</si>
  <si>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</si>
  <si>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</si>
  <si>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</si>
  <si>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</si>
  <si>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</si>
  <si>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</si>
  <si>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</si>
  <si>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</si>
  <si>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</si>
  <si>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</si>
  <si>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</si>
  <si>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</si>
  <si>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</si>
  <si>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</si>
  <si>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</si>
  <si>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</si>
  <si>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</si>
  <si>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</si>
  <si>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</si>
  <si>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</si>
  <si>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</si>
  <si>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</si>
  <si>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</si>
  <si>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</si>
  <si>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</si>
  <si>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</si>
  <si>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</si>
  <si>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</si>
  <si>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</si>
  <si>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</si>
  <si>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</si>
  <si>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</si>
  <si>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</si>
  <si>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</si>
  <si>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</si>
  <si>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</si>
  <si>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</si>
  <si>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</si>
  <si>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</si>
  <si>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</si>
  <si>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</si>
  <si>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</si>
  <si>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</si>
  <si>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</si>
  <si>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</si>
  <si>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</si>
  <si>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</si>
  <si>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</si>
  <si>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</si>
  <si>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</si>
  <si>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</si>
  <si>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</si>
  <si>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</si>
  <si>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</si>
  <si>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</si>
  <si>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</si>
  <si>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</si>
  <si>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</si>
  <si>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</si>
  <si>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</si>
  <si>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</si>
  <si>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</si>
  <si>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</si>
  <si>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</si>
  <si>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</si>
  <si>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</si>
  <si>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</si>
  <si>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</si>
  <si>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</si>
  <si>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</si>
  <si>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</si>
  <si>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</si>
  <si>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</si>
  <si>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</si>
  <si>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</si>
  <si>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</si>
  <si>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</si>
  <si>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</si>
  <si>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</si>
  <si>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</si>
  <si>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</si>
  <si>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</si>
  <si>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</si>
  <si>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</si>
  <si>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</si>
  <si>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</si>
  <si>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</si>
  <si>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</si>
  <si>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</si>
  <si>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</si>
  <si>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</si>
  <si>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</si>
  <si>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</si>
  <si>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</si>
  <si>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</si>
  <si>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</si>
  <si>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</si>
  <si>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</si>
  <si>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</si>
  <si>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</si>
  <si>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</si>
  <si>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</si>
  <si>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</si>
  <si>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</si>
  <si>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</si>
  <si>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</si>
  <si>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</si>
  <si>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</si>
  <si>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</si>
  <si>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</si>
  <si>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</si>
  <si>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</si>
  <si>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</si>
  <si>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</si>
  <si>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</si>
  <si>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</si>
  <si>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</si>
  <si>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</si>
  <si>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</si>
  <si>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</si>
  <si>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</si>
  <si>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</si>
  <si>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</si>
  <si>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</si>
  <si>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</si>
  <si>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</si>
  <si>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</si>
  <si>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</si>
  <si>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</si>
  <si>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</si>
  <si>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</si>
  <si>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</si>
  <si>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</si>
  <si>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</si>
  <si>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</si>
  <si>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</si>
  <si>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</si>
  <si>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</si>
  <si>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</si>
  <si>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</si>
  <si>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</si>
  <si>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</si>
  <si>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</si>
  <si>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</si>
  <si>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</si>
  <si>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</si>
  <si>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</si>
  <si>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</si>
  <si>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</si>
  <si>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</si>
  <si>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</si>
  <si>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</si>
  <si>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</si>
  <si>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</si>
  <si>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</si>
  <si>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</si>
  <si>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</si>
  <si>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</si>
  <si>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</si>
  <si>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</si>
  <si>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</si>
  <si>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</si>
  <si>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</si>
  <si>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</si>
  <si>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</si>
  <si>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</si>
  <si>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</si>
  <si>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</si>
  <si>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</si>
  <si>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</si>
  <si>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</si>
  <si>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</si>
  <si>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</si>
  <si>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</si>
  <si>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</si>
  <si>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</si>
  <si>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</si>
  <si>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</si>
  <si>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</si>
  <si>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</si>
  <si>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</si>
  <si>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</si>
  <si>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</si>
  <si>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</si>
  <si>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</si>
  <si>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</si>
  <si>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</si>
  <si>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</si>
  <si>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</si>
  <si>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</si>
  <si>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</si>
  <si>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</si>
  <si>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</si>
  <si>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</si>
  <si>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</si>
  <si>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</si>
  <si>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</si>
  <si>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</si>
  <si>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</si>
  <si>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</si>
  <si>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</si>
  <si>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</si>
  <si>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</si>
  <si>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</si>
  <si>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</si>
  <si>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</si>
  <si>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</si>
  <si>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</si>
  <si>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</si>
  <si>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</si>
  <si>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</si>
  <si>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</si>
  <si>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</si>
  <si>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</si>
  <si>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</si>
  <si>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</si>
  <si>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</si>
  <si>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</si>
  <si>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</si>
  <si>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</si>
  <si>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</si>
  <si>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</si>
  <si>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</si>
  <si>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</si>
  <si>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</si>
  <si>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</si>
  <si>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</si>
  <si>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</si>
  <si>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</si>
  <si>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</si>
  <si>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</si>
  <si>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</si>
  <si>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</si>
  <si>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</si>
  <si>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</si>
  <si>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</si>
  <si>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</si>
  <si>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</si>
  <si>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</si>
  <si>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</si>
  <si>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</si>
  <si>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</si>
  <si>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</si>
  <si>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</si>
  <si>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</si>
  <si>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</si>
  <si>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</si>
  <si>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</si>
  <si>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</si>
  <si>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</si>
  <si>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</si>
  <si>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</si>
  <si>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</si>
  <si>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</si>
  <si>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</si>
  <si>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</si>
  <si>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</si>
  <si>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</si>
  <si>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</si>
  <si>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</si>
  <si>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</si>
  <si>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</si>
  <si>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</si>
  <si>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</si>
  <si>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</si>
  <si>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</si>
  <si>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</si>
  <si>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</si>
  <si>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</si>
  <si>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</si>
  <si>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</si>
  <si>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</si>
  <si>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</si>
  <si>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</si>
  <si>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</si>
  <si>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</si>
  <si>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</si>
  <si>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</si>
  <si>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</si>
  <si>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</si>
  <si>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</si>
  <si>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</si>
  <si>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</si>
  <si>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</si>
  <si>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</si>
  <si>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</si>
  <si>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</si>
  <si>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</si>
  <si>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</si>
  <si>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</si>
  <si>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</si>
  <si>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</si>
  <si>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</si>
  <si>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</si>
  <si>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</si>
  <si>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</si>
  <si>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</si>
  <si>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</si>
  <si>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</si>
  <si>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</si>
  <si>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</si>
  <si>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</si>
  <si>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</si>
  <si>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</si>
  <si>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</si>
  <si>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</si>
  <si>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</si>
  <si>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</si>
  <si>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</si>
  <si>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</si>
  <si>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</si>
  <si>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</si>
  <si>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</si>
  <si>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</si>
  <si>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</si>
  <si>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</si>
  <si>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</si>
  <si>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</si>
  <si>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</si>
  <si>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</si>
  <si>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</si>
  <si>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</si>
  <si>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</si>
  <si>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</si>
  <si>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</si>
  <si>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</si>
  <si>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</si>
  <si>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</si>
  <si>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</si>
  <si>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</si>
  <si>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</si>
  <si>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</si>
  <si>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</si>
  <si>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</si>
  <si>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</si>
  <si>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</si>
  <si>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</si>
  <si>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</si>
  <si>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</si>
  <si>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</si>
  <si>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</si>
  <si>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</si>
  <si>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</si>
  <si>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</si>
  <si>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</si>
  <si>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</si>
  <si>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</si>
  <si>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</si>
  <si>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</si>
  <si>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</si>
  <si>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</si>
  <si>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</si>
  <si>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</si>
  <si>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</si>
  <si>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</si>
  <si>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</si>
  <si>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</si>
  <si>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</si>
  <si>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</si>
  <si>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</si>
  <si>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</si>
  <si>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</si>
  <si>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</si>
  <si>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</si>
  <si>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</si>
  <si>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</si>
  <si>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</si>
  <si>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</si>
  <si>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</si>
  <si>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</si>
  <si>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</si>
  <si>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</si>
  <si>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</si>
  <si>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</si>
  <si>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</si>
  <si>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</si>
  <si>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</si>
  <si>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</si>
  <si>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</si>
  <si>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</si>
  <si>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</si>
  <si>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</si>
  <si>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</si>
  <si>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</si>
  <si>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</si>
  <si>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</si>
  <si>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</si>
  <si>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</si>
  <si>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</si>
  <si>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</si>
  <si>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</si>
  <si>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</si>
  <si>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</si>
  <si>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</si>
  <si>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</si>
  <si>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</si>
  <si>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</si>
  <si>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</si>
  <si>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</si>
  <si>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</si>
  <si>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</si>
  <si>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</si>
  <si>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</si>
  <si>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</si>
  <si>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</si>
  <si>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</si>
  <si>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</si>
  <si>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</si>
  <si>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</si>
  <si>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</si>
  <si>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</si>
  <si>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</si>
  <si>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</si>
  <si>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</si>
  <si>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</si>
  <si>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</si>
  <si>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</si>
  <si>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</si>
  <si>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</si>
  <si>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</si>
  <si>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</si>
  <si>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</si>
  <si>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</si>
  <si>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</si>
  <si>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</si>
  <si>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</si>
  <si>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</si>
  <si>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</si>
  <si>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</si>
  <si>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</si>
  <si>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</si>
  <si>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</si>
  <si>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</si>
  <si>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</si>
  <si>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</si>
  <si>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</si>
  <si>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</si>
  <si>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</si>
  <si>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</si>
  <si>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</si>
  <si>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</si>
  <si>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</si>
  <si>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</si>
  <si>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</si>
  <si>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</si>
  <si>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</si>
  <si>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</si>
  <si>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</si>
  <si>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</si>
  <si>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</si>
  <si>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</si>
  <si>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</si>
  <si>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</si>
  <si>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</si>
  <si>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</si>
  <si>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</si>
  <si>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</si>
  <si>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</si>
  <si>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</si>
  <si>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</si>
  <si>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</si>
  <si>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</si>
  <si>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</si>
  <si>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</si>
  <si>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</si>
  <si>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</si>
  <si>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</si>
  <si>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</si>
  <si>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</si>
  <si>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</si>
  <si>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</si>
  <si>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</si>
  <si>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</si>
  <si>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</si>
  <si>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</si>
  <si>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</si>
  <si>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</si>
  <si>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</si>
  <si>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</si>
  <si>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</si>
  <si>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</si>
  <si>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</si>
  <si>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</si>
  <si>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</si>
  <si>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</si>
  <si>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</si>
  <si>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</si>
  <si>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</si>
  <si>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</si>
  <si>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</si>
  <si>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</si>
  <si>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</si>
  <si>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</si>
  <si>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</si>
  <si>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</si>
  <si>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</si>
  <si>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</si>
  <si>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</si>
  <si>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</si>
  <si>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</si>
  <si>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</si>
  <si>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</si>
  <si>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</si>
  <si>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</si>
  <si>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</si>
  <si>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</si>
  <si>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</si>
  <si>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</si>
  <si>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</si>
  <si>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</si>
  <si>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</si>
  <si>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</si>
  <si>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</si>
  <si>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</si>
  <si>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</si>
  <si>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</si>
  <si>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</si>
  <si>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</si>
  <si>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</si>
  <si>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</si>
  <si>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</si>
  <si>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</si>
  <si>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</si>
  <si>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</si>
  <si>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</si>
  <si>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</si>
  <si>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</si>
  <si>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</si>
  <si>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</si>
  <si>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</si>
  <si>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</si>
  <si>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</si>
  <si>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</si>
  <si>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</si>
  <si>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</si>
  <si>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</si>
  <si>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</si>
  <si>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</si>
  <si>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</si>
  <si>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</si>
  <si>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</si>
  <si>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</si>
  <si>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</si>
  <si>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</si>
  <si>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</si>
  <si>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</si>
  <si>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</si>
  <si>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</si>
  <si>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</si>
  <si>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</si>
  <si>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</si>
  <si>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</si>
  <si>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</si>
  <si>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</si>
  <si>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</si>
  <si>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</si>
  <si>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</si>
  <si>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</si>
  <si>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</si>
  <si>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</si>
  <si>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</si>
  <si>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</si>
  <si>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</si>
  <si>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</si>
  <si>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</si>
  <si>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</si>
  <si>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</si>
  <si>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</si>
  <si>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</si>
  <si>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</si>
  <si>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</si>
  <si>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</si>
  <si>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</si>
  <si>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</si>
  <si>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</si>
  <si>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</si>
  <si>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</si>
  <si>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</si>
  <si>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</si>
  <si>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</si>
  <si>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</si>
  <si>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</si>
  <si>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</si>
  <si>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</si>
  <si>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</si>
  <si>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</si>
  <si>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</si>
  <si>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</si>
  <si>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</si>
  <si>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</si>
  <si>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</si>
  <si>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</si>
  <si>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</si>
  <si>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</si>
  <si>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</si>
  <si>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</si>
  <si>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</si>
  <si>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</si>
  <si>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</si>
  <si>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</si>
  <si>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</si>
  <si>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</si>
  <si>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</si>
  <si>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</si>
  <si>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</si>
  <si>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</si>
  <si>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</si>
  <si>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</si>
  <si>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</si>
  <si>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</si>
  <si>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</si>
  <si>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</si>
  <si>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</si>
  <si>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</si>
  <si>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</si>
  <si>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</si>
  <si>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</si>
  <si>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</si>
  <si>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</si>
  <si>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</si>
  <si>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</si>
  <si>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</si>
  <si>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</si>
  <si>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</si>
  <si>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</si>
  <si>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</si>
  <si>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</si>
  <si>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</si>
  <si>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</si>
  <si>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</si>
  <si>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</si>
  <si>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</si>
  <si>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</si>
  <si>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</si>
  <si>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</si>
  <si>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</si>
  <si>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</si>
  <si>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</si>
  <si>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</si>
  <si>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</si>
  <si>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</si>
  <si>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</si>
  <si>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</si>
  <si>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</si>
  <si>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</si>
  <si>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</si>
  <si>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</si>
  <si>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</si>
  <si>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</si>
  <si>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</si>
  <si>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</si>
  <si>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</si>
  <si>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</si>
  <si>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</si>
  <si>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</si>
  <si>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</si>
  <si>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</si>
  <si>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</si>
  <si>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</si>
  <si>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</si>
  <si>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</si>
  <si>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</si>
  <si>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</si>
  <si>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</si>
  <si>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</si>
  <si>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</si>
  <si>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</si>
  <si>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</si>
  <si>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</si>
  <si>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</si>
  <si>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</si>
  <si>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</si>
  <si>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</si>
  <si>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</si>
  <si>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</si>
  <si>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</si>
  <si>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</si>
  <si>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</si>
  <si>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</si>
  <si>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</si>
  <si>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</si>
  <si>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</si>
  <si>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</si>
  <si>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</si>
  <si>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</si>
  <si>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</si>
  <si>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</si>
  <si>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</si>
  <si>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</si>
  <si>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</si>
  <si>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</si>
  <si>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</si>
  <si>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</si>
  <si>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</si>
  <si>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</si>
  <si>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</si>
  <si>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</si>
  <si>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</si>
  <si>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</si>
  <si>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</si>
  <si>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</si>
  <si>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</si>
  <si>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</si>
  <si>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</si>
  <si>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</si>
  <si>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</si>
  <si>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</si>
  <si>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</si>
  <si>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</si>
  <si>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</si>
  <si>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</si>
  <si>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</si>
  <si>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</si>
  <si>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</si>
  <si>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</si>
  <si>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</si>
  <si>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</si>
  <si>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</si>
  <si>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</si>
  <si>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</si>
  <si>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</si>
  <si>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</si>
  <si>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</si>
  <si>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</si>
  <si>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</si>
  <si>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</si>
  <si>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</si>
  <si>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</si>
  <si>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</si>
  <si>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</si>
  <si>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</si>
  <si>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</si>
  <si>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</si>
  <si>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</si>
  <si>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</si>
  <si>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</si>
  <si>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</si>
  <si>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</si>
  <si>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</si>
  <si>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</si>
  <si>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</si>
  <si>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</si>
  <si>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</si>
  <si>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</si>
  <si>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</si>
  <si>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</si>
  <si>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</si>
  <si>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</si>
  <si>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</si>
  <si>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</si>
  <si>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</si>
  <si>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</si>
  <si>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</si>
  <si>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</si>
  <si>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</si>
  <si>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</si>
  <si>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</si>
  <si>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</si>
  <si>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</si>
  <si>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</si>
  <si>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</si>
  <si>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</si>
  <si>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</si>
  <si>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</si>
  <si>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</si>
  <si>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</si>
  <si>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</si>
  <si>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</si>
  <si>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</si>
  <si>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</si>
  <si>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</si>
  <si>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</si>
  <si>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</si>
  <si>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</si>
  <si>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</si>
  <si>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</si>
  <si>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</si>
  <si>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</si>
  <si>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</si>
  <si>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</si>
  <si>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</si>
  <si>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</si>
  <si>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</si>
  <si>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</si>
  <si>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</si>
  <si>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</si>
  <si>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</si>
  <si>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</si>
  <si>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</si>
  <si>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</si>
  <si>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</si>
  <si>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</si>
  <si>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</si>
  <si>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</si>
  <si>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</si>
  <si>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</si>
  <si>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</si>
  <si>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</si>
  <si>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</si>
  <si>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</si>
  <si>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</si>
  <si>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</si>
  <si>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</si>
  <si>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</si>
  <si>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</si>
  <si>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</si>
  <si>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</si>
  <si>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</si>
  <si>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</si>
  <si>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</si>
  <si>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</si>
  <si>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</si>
  <si>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</si>
  <si>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</si>
  <si>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</si>
  <si>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</si>
  <si>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</si>
  <si>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</si>
  <si>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</si>
  <si>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</si>
  <si>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</si>
  <si>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</si>
  <si>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</si>
  <si>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</si>
  <si>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</si>
  <si>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</si>
  <si>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</si>
  <si>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</si>
  <si>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</si>
  <si>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</si>
  <si>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</si>
  <si>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</si>
  <si>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</si>
  <si>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</si>
  <si>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</si>
  <si>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</si>
  <si>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</si>
  <si>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</si>
  <si>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</si>
  <si>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</si>
  <si>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</si>
  <si>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</si>
  <si>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</si>
  <si>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</si>
  <si>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</si>
  <si>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</si>
  <si>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</si>
  <si>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</si>
  <si>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</si>
  <si>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</si>
  <si>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</si>
  <si>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</si>
  <si>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</si>
  <si>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</si>
  <si>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</si>
  <si>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</si>
  <si>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</si>
  <si>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</si>
  <si>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</si>
  <si>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</si>
  <si>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</si>
  <si>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</si>
  <si>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</si>
  <si>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</si>
  <si>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</si>
  <si>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</si>
  <si>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</si>
  <si>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</si>
  <si>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</si>
  <si>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</si>
  <si>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</si>
  <si>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</si>
  <si>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</si>
  <si>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</si>
  <si>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</si>
  <si>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</si>
  <si>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</si>
  <si>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</si>
  <si>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</si>
  <si>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</si>
  <si>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</si>
  <si>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</si>
  <si>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</si>
  <si>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</si>
  <si>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</si>
  <si>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</si>
  <si>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</si>
  <si>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</si>
  <si>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</si>
  <si>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</si>
  <si>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</si>
  <si>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</si>
  <si>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</si>
  <si>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</si>
  <si>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</si>
  <si>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</si>
  <si>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</si>
  <si>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</si>
  <si>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</si>
  <si>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</si>
  <si>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</si>
  <si>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</si>
  <si>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</si>
  <si>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</si>
  <si>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</si>
  <si>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</si>
  <si>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</si>
  <si>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</si>
  <si>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</si>
  <si>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</si>
  <si>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</si>
  <si>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</si>
  <si>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</si>
  <si>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</si>
  <si>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</si>
  <si>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</si>
  <si>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</si>
  <si>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</si>
  <si>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</si>
  <si>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</si>
  <si>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</si>
  <si>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</si>
  <si>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</si>
  <si>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</si>
  <si>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</si>
  <si>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</si>
  <si>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</si>
  <si>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</si>
  <si>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</si>
  <si>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</si>
  <si>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</si>
  <si>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</si>
  <si>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</si>
  <si>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</si>
  <si>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</si>
  <si>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</si>
  <si>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</si>
  <si>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</si>
  <si>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</si>
  <si>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</si>
  <si>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</si>
  <si>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</si>
  <si>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</si>
  <si>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</si>
  <si>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</si>
  <si>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</si>
  <si>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</si>
  <si>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</si>
  <si>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</si>
  <si>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</si>
  <si>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</si>
  <si>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</si>
  <si>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</si>
  <si>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</si>
  <si>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</si>
  <si>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</si>
  <si>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</si>
  <si>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</si>
  <si>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</si>
  <si>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</si>
  <si>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</si>
  <si>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</si>
  <si>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</si>
  <si>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</si>
  <si>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</si>
  <si>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</si>
  <si>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</si>
  <si>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</si>
  <si>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</si>
  <si>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</si>
  <si>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</si>
  <si>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</si>
  <si>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</si>
  <si>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</si>
  <si>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</si>
  <si>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</si>
  <si>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</si>
  <si>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</si>
  <si>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</si>
  <si>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</si>
  <si>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</si>
  <si>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</si>
  <si>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</si>
  <si>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</si>
  <si>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</si>
  <si>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</si>
  <si>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</si>
  <si>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</si>
  <si>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</si>
  <si>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</si>
  <si>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</si>
  <si>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</si>
  <si>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</si>
  <si>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</si>
  <si>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</si>
  <si>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</si>
  <si>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</si>
  <si>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</si>
  <si>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</si>
  <si>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</si>
  <si>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</si>
  <si>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</si>
  <si>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</si>
  <si>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</si>
  <si>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</si>
  <si>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</si>
  <si>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</si>
  <si>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</si>
  <si>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</si>
  <si>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</si>
  <si>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</si>
  <si>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</si>
  <si>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</si>
  <si>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</si>
  <si>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</si>
  <si>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</si>
  <si>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</si>
  <si>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</si>
  <si>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</si>
  <si>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</si>
  <si>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</si>
  <si>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</si>
  <si>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</si>
  <si>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</si>
  <si>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</si>
  <si>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</si>
  <si>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</si>
  <si>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</si>
  <si>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</si>
  <si>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</si>
  <si>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</si>
  <si>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</si>
  <si>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</si>
  <si>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</si>
  <si>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</si>
  <si>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</si>
  <si>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</si>
  <si>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</si>
  <si>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</si>
  <si>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</si>
  <si>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</si>
  <si>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</si>
  <si>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</si>
  <si>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</si>
  <si>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</si>
  <si>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</si>
  <si>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</si>
  <si>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</si>
  <si>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</si>
  <si>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</si>
  <si>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</si>
  <si>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</si>
  <si>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</si>
  <si>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</si>
  <si>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</si>
  <si>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</si>
  <si>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</si>
  <si>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</si>
  <si>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</si>
  <si>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</si>
  <si>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</si>
  <si>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</si>
  <si>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</si>
  <si>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</si>
  <si>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</si>
  <si>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</si>
  <si>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</si>
  <si>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</si>
  <si>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</si>
  <si>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</si>
  <si>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</si>
  <si>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</si>
  <si>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</si>
  <si>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</si>
  <si>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</si>
  <si>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</si>
  <si>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</si>
  <si>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</si>
  <si>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</si>
  <si>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</si>
  <si>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</si>
  <si>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</si>
  <si>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</si>
  <si>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</si>
  <si>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</si>
  <si>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</si>
  <si>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</si>
  <si>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</si>
  <si>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</si>
  <si>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</si>
  <si>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</si>
  <si>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</si>
  <si>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</si>
  <si>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</si>
  <si>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</si>
  <si>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</si>
  <si>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</si>
  <si>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</si>
  <si>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</si>
  <si>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</si>
  <si>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</si>
  <si>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</si>
  <si>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</si>
  <si>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</si>
  <si>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</si>
  <si>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</si>
  <si>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</si>
  <si>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</si>
  <si>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</si>
  <si>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</si>
  <si>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</si>
  <si>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</si>
  <si>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</si>
  <si>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</si>
  <si>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</si>
  <si>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</si>
  <si>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</si>
  <si>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</si>
  <si>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</si>
  <si>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</si>
  <si>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</si>
  <si>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</si>
  <si>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</si>
  <si>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</si>
  <si>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</si>
  <si>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</si>
  <si>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</si>
  <si>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</si>
  <si>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</si>
  <si>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</si>
  <si>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</si>
  <si>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</si>
  <si>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</si>
  <si>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</si>
  <si>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</si>
  <si>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</si>
  <si>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</si>
  <si>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</si>
  <si>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</si>
  <si>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</si>
  <si>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</si>
  <si>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</si>
  <si>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</si>
  <si>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</si>
  <si>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</si>
  <si>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</si>
  <si>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</si>
  <si>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</si>
  <si>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</si>
  <si>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</si>
  <si>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</si>
  <si>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</si>
  <si>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</si>
  <si>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</si>
  <si>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</si>
  <si>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</si>
  <si>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</si>
  <si>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</si>
  <si>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</si>
  <si>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</si>
  <si>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</si>
  <si>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</si>
  <si>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</si>
  <si>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</si>
  <si>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</si>
  <si>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</si>
  <si>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</si>
  <si>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</si>
  <si>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</si>
  <si>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</si>
  <si>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</si>
  <si>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</si>
  <si>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</si>
  <si>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</si>
  <si>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</si>
  <si>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</si>
  <si>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</si>
  <si>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</si>
  <si>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</si>
  <si>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</si>
  <si>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</si>
  <si>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</si>
  <si>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</si>
  <si>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</si>
  <si>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</si>
  <si>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</si>
  <si>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</si>
  <si>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</si>
  <si>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</si>
  <si>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</si>
  <si>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</si>
  <si>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</si>
  <si>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</si>
  <si>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</si>
  <si>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</si>
  <si>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</si>
  <si>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</si>
  <si>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</si>
  <si>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</si>
  <si>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</si>
  <si>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</si>
  <si>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</si>
  <si>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</si>
  <si>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</si>
  <si>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</si>
  <si>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</si>
  <si>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</si>
  <si>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</si>
  <si>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</si>
  <si>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</si>
  <si>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</si>
  <si>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</si>
  <si>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</si>
  <si>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</si>
  <si>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</si>
  <si>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</si>
  <si>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</si>
  <si>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</si>
  <si>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</si>
  <si>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</si>
  <si>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</si>
  <si>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</si>
  <si>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</si>
  <si>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</si>
  <si>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</si>
  <si>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</si>
  <si>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</si>
  <si>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</si>
  <si>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</si>
  <si>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</si>
  <si>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</si>
  <si>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</si>
  <si>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</si>
  <si>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</si>
  <si>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</si>
  <si>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</si>
  <si>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</si>
  <si>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</si>
  <si>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</si>
  <si>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</si>
  <si>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</si>
  <si>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</si>
  <si>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</si>
  <si>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</si>
  <si>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</si>
  <si>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</si>
  <si>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</si>
  <si>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</si>
  <si>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</si>
  <si>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</si>
  <si>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</si>
  <si>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</si>
  <si>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</si>
  <si>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</si>
  <si>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</si>
  <si>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</si>
  <si>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</si>
  <si>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</si>
  <si>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</si>
  <si>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</si>
  <si>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</si>
  <si>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</si>
  <si>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</si>
  <si>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</si>
  <si>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</si>
  <si>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</si>
  <si>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</si>
  <si>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</si>
  <si>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</si>
  <si>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</si>
  <si>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</si>
  <si>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</si>
  <si>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</si>
  <si>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</si>
  <si>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</si>
  <si>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</si>
  <si>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</si>
  <si>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</si>
  <si>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</si>
  <si>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</si>
  <si>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</si>
  <si>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</si>
  <si>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</si>
  <si>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</si>
  <si>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</si>
  <si>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</si>
  <si>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</si>
  <si>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</si>
  <si>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</si>
  <si>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</si>
  <si>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</si>
  <si>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</si>
  <si>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</si>
  <si>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</si>
  <si>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</si>
  <si>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</si>
  <si>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</si>
  <si>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</si>
  <si>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</si>
  <si>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</si>
  <si>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</si>
  <si>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</si>
  <si>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</si>
  <si>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</si>
  <si>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</si>
  <si>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</si>
  <si>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</si>
  <si>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</si>
  <si>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</si>
  <si>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</si>
  <si>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</si>
  <si>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</si>
  <si>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</si>
  <si>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</si>
  <si>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</si>
  <si>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</si>
  <si>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</si>
  <si>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</si>
  <si>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</si>
  <si>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</si>
  <si>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</si>
  <si>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</si>
  <si>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</si>
  <si>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</si>
  <si>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</si>
  <si>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</si>
  <si>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</si>
  <si>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</si>
  <si>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</si>
  <si>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</si>
  <si>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</si>
  <si>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</si>
  <si>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</si>
  <si>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</si>
  <si>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</si>
  <si>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</si>
  <si>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</si>
  <si>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</si>
  <si>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</si>
  <si>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</si>
  <si>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</si>
  <si>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</si>
  <si>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</si>
  <si>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</si>
  <si>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</si>
  <si>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</si>
  <si>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</si>
  <si>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</si>
  <si>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</si>
  <si>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</si>
  <si>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</si>
  <si>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</si>
  <si>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</si>
  <si>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</si>
  <si>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</si>
  <si>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</si>
  <si>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</si>
  <si>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</si>
  <si>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</si>
  <si>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</si>
  <si>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</si>
  <si>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</si>
  <si>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</si>
  <si>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</si>
  <si>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</si>
  <si>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</si>
  <si>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</si>
  <si>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</si>
  <si>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</si>
  <si>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</si>
  <si>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</si>
  <si>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</si>
  <si>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</si>
  <si>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</si>
  <si>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</si>
  <si>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</si>
  <si>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</si>
  <si>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</si>
  <si>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</si>
  <si>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</si>
  <si>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</si>
  <si>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</si>
  <si>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</si>
  <si>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</si>
  <si>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</si>
  <si>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</si>
  <si>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</si>
  <si>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</si>
  <si>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</si>
  <si>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</si>
  <si>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</si>
  <si>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</si>
  <si>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</si>
  <si>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</si>
  <si>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</si>
  <si>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</si>
  <si>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</si>
  <si>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</si>
  <si>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</si>
  <si>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</si>
  <si>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</si>
  <si>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</si>
  <si>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</si>
  <si>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</si>
  <si>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</si>
  <si>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</si>
  <si>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</si>
  <si>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</si>
  <si>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</si>
  <si>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</si>
  <si>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</si>
  <si>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</si>
  <si>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</si>
  <si>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</si>
  <si>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</si>
  <si>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</si>
  <si>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</si>
  <si>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</si>
  <si>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</si>
  <si>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</si>
  <si>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</si>
  <si>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</si>
  <si>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</si>
  <si>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</si>
  <si>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</si>
  <si>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</si>
  <si>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</si>
  <si>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</si>
  <si>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</si>
  <si>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</si>
  <si>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</si>
  <si>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</si>
  <si>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</si>
  <si>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</si>
  <si>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</si>
  <si>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</si>
  <si>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</si>
  <si>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</si>
  <si>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</si>
  <si>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</si>
  <si>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</si>
  <si>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</si>
  <si>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</si>
  <si>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</si>
  <si>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</si>
  <si>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</si>
  <si>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</si>
  <si>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</si>
  <si>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</si>
  <si>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</si>
  <si>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</si>
  <si>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</si>
  <si>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</si>
  <si>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</si>
  <si>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</si>
  <si>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</si>
  <si>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</si>
  <si>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</si>
  <si>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</si>
  <si>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</si>
  <si>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</si>
  <si>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</si>
  <si>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</si>
  <si>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</si>
  <si>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</si>
  <si>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</si>
  <si>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</si>
  <si>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</si>
  <si>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</si>
  <si>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</si>
  <si>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</si>
  <si>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</si>
  <si>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</si>
  <si>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</si>
  <si>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</si>
  <si>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</si>
  <si>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</si>
  <si>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</si>
  <si>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</si>
  <si>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</si>
  <si>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</si>
  <si>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</si>
  <si>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</si>
  <si>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</si>
  <si>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</si>
  <si>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</si>
  <si>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</si>
  <si>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</si>
  <si>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</si>
  <si>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</si>
  <si>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</si>
  <si>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</si>
  <si>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</si>
  <si>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</si>
  <si>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</si>
  <si>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</si>
  <si>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</si>
  <si>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</si>
  <si>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</si>
  <si>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</si>
  <si>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</si>
  <si>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</si>
  <si>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</si>
  <si>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</si>
  <si>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</si>
  <si>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</si>
  <si>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</si>
  <si>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</si>
  <si>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</si>
  <si>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</si>
  <si>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</si>
  <si>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</si>
  <si>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</si>
  <si>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</si>
  <si>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</si>
  <si>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</si>
  <si>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</si>
  <si>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</si>
  <si>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</si>
  <si>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</si>
  <si>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</si>
  <si>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</si>
  <si>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</si>
  <si>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</si>
  <si>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</si>
  <si>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</si>
  <si>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</si>
  <si>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</si>
  <si>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</si>
  <si>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</si>
  <si>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</si>
  <si>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</si>
  <si>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</si>
  <si>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</si>
  <si>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</si>
  <si>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</si>
  <si>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</si>
  <si>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</si>
  <si>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</si>
  <si>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</si>
  <si>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</si>
  <si>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</si>
  <si>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</si>
  <si>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</si>
  <si>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</si>
  <si>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</si>
  <si>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</si>
  <si>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</si>
  <si>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</si>
  <si>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</si>
  <si>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</si>
  <si>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</si>
  <si>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</si>
  <si>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</si>
  <si>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</si>
  <si>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</si>
  <si>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</si>
  <si>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</si>
  <si>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</si>
  <si>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</si>
  <si>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</si>
  <si>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</si>
  <si>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</si>
  <si>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</si>
  <si>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</si>
  <si>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</si>
  <si>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</si>
  <si>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</si>
  <si>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</si>
  <si>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</si>
  <si>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</si>
  <si>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</si>
  <si>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</si>
  <si>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</si>
  <si>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</si>
  <si>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</si>
  <si>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</si>
  <si>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</si>
  <si>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</si>
  <si>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</si>
  <si>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</si>
  <si>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</si>
  <si>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</si>
  <si>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</si>
  <si>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</si>
  <si>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</si>
  <si>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</si>
  <si>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</si>
  <si>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</si>
  <si>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</si>
  <si>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</si>
  <si>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</si>
  <si>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</si>
  <si>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</si>
  <si>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</si>
  <si>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</si>
  <si>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</si>
  <si>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</si>
  <si>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</si>
  <si>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</si>
  <si>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</si>
  <si>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</si>
  <si>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</si>
  <si>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</si>
  <si>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</si>
  <si>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</si>
  <si>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</si>
  <si>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</si>
  <si>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</si>
  <si>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</si>
  <si>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</si>
  <si>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</si>
  <si>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</si>
  <si>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</si>
  <si>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</si>
  <si>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</si>
  <si>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</si>
  <si>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</si>
  <si>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</si>
  <si>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</si>
  <si>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</si>
  <si>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</si>
  <si>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</si>
  <si>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</si>
  <si>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</si>
  <si>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</si>
  <si>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</si>
  <si>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</si>
  <si>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</si>
  <si>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</si>
  <si>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</si>
  <si>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</si>
  <si>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</si>
  <si>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</si>
  <si>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</si>
  <si>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</si>
  <si>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</si>
  <si>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</si>
  <si>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</si>
  <si>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</si>
  <si>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</si>
  <si>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</si>
  <si>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</si>
  <si>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</si>
  <si>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</si>
  <si>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</si>
  <si>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</si>
  <si>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</si>
  <si>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</si>
  <si>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</si>
  <si>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</si>
  <si>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</si>
  <si>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</si>
  <si>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</si>
  <si>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</si>
  <si>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</si>
  <si>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</si>
  <si>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</si>
  <si>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</si>
  <si>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</si>
  <si>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</si>
  <si>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</si>
  <si>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</si>
  <si>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</si>
  <si>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</si>
  <si>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</si>
  <si>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</si>
  <si>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</si>
  <si>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</si>
  <si>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</si>
  <si>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</si>
  <si>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</si>
  <si>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</si>
  <si>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</si>
  <si>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</si>
  <si>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</si>
  <si>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</si>
  <si>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</si>
  <si>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</si>
  <si>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</si>
  <si>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</si>
  <si>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</si>
  <si>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</si>
  <si>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</si>
  <si>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</si>
  <si>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</si>
  <si>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</si>
  <si>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</si>
  <si>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</si>
  <si>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</si>
  <si>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</si>
  <si>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</si>
  <si>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</si>
  <si>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</si>
  <si>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</si>
  <si>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</si>
  <si>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</si>
  <si>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</si>
  <si>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</si>
  <si>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</si>
  <si>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</si>
  <si>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</si>
  <si>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</si>
  <si>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</si>
  <si>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</si>
  <si>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</si>
  <si>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</si>
  <si>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</si>
  <si>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</si>
  <si>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</si>
  <si>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</si>
  <si>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</si>
  <si>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</si>
  <si>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</si>
  <si>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</si>
  <si>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</si>
  <si>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</si>
  <si>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</si>
  <si>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</si>
  <si>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</si>
  <si>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</si>
  <si>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</si>
  <si>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</si>
  <si>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</si>
  <si>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</si>
  <si>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</si>
  <si>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</si>
  <si>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</si>
  <si>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</si>
  <si>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</si>
  <si>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</si>
  <si>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</si>
  <si>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</si>
  <si>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</si>
  <si>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</si>
  <si>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</si>
  <si>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</si>
  <si>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</si>
  <si>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</si>
  <si>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</si>
  <si>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</si>
  <si>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</si>
  <si>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</si>
  <si>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</si>
  <si>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</si>
  <si>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</si>
  <si>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</si>
  <si>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</si>
  <si>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</si>
  <si>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</si>
  <si>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</si>
  <si>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</si>
  <si>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</si>
  <si>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</si>
  <si>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</si>
  <si>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</si>
  <si>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</si>
  <si>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</si>
  <si>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</si>
  <si>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</si>
  <si>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</si>
  <si>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</si>
  <si>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</si>
  <si>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</si>
  <si>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</si>
  <si>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</si>
  <si>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</si>
  <si>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</si>
  <si>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</si>
  <si>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</si>
  <si>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</si>
  <si>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</si>
  <si>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</si>
  <si>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</si>
  <si>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</si>
  <si>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</si>
  <si>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</si>
  <si>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</si>
  <si>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</si>
  <si>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</si>
  <si>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</si>
  <si>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</si>
  <si>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</si>
  <si>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</si>
  <si>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</si>
  <si>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</si>
  <si>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</si>
  <si>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</si>
  <si>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</si>
  <si>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</si>
  <si>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</si>
  <si>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</si>
  <si>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</si>
  <si>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</si>
  <si>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</si>
  <si>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</si>
  <si>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</si>
  <si>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</si>
  <si>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</si>
  <si>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</si>
  <si>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</si>
  <si>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</si>
  <si>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</si>
  <si>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</si>
  <si>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</si>
  <si>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</si>
  <si>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</si>
  <si>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</si>
  <si>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</si>
  <si>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</si>
  <si>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</si>
  <si>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</si>
  <si>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</si>
  <si>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</si>
  <si>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</si>
  <si>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</si>
  <si>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</si>
  <si>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</si>
  <si>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</si>
  <si>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</si>
  <si>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</si>
  <si>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</si>
  <si>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</si>
  <si>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</si>
  <si>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</si>
  <si>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</si>
  <si>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</si>
  <si>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</si>
  <si>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</si>
  <si>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</si>
  <si>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</si>
  <si>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</si>
  <si>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</si>
  <si>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</si>
  <si>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</si>
  <si>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</si>
  <si>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</si>
  <si>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</si>
  <si>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</si>
  <si>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</si>
  <si>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</si>
  <si>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</si>
  <si>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</si>
  <si>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</si>
  <si>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</si>
  <si>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</si>
  <si>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</si>
  <si>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</si>
  <si>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</si>
  <si>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</si>
  <si>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</si>
  <si>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</si>
  <si>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</si>
  <si>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</si>
  <si>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</si>
  <si>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</si>
  <si>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</si>
  <si>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</si>
  <si>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</si>
  <si>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</si>
  <si>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</si>
  <si>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</si>
  <si>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</si>
  <si>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</si>
  <si>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</si>
  <si>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</si>
  <si>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</si>
  <si>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</si>
  <si>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</si>
  <si>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</si>
  <si>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</si>
  <si>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</si>
  <si>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</si>
  <si>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</si>
  <si>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</si>
  <si>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</si>
  <si>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</si>
  <si>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</si>
  <si>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</si>
  <si>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</si>
  <si>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</si>
  <si>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</si>
  <si>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</si>
  <si>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</si>
  <si>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</si>
  <si>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</si>
  <si>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</si>
  <si>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</si>
  <si>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</si>
  <si>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</si>
  <si>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</si>
  <si>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</si>
  <si>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</si>
  <si>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</si>
  <si>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</si>
  <si>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</si>
  <si>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</si>
  <si>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</si>
  <si>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</si>
  <si>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</si>
  <si>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</si>
  <si>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</si>
  <si>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</si>
  <si>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</si>
  <si>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</si>
  <si>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</si>
  <si>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</si>
  <si>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</si>
  <si>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</si>
  <si>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</si>
  <si>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</si>
  <si>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</si>
  <si>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</si>
  <si>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</si>
  <si>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</si>
  <si>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</si>
  <si>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</si>
  <si>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</si>
  <si>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</si>
  <si>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</si>
  <si>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</si>
  <si>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</si>
  <si>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</si>
  <si>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</si>
  <si>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</si>
  <si>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</si>
  <si>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</si>
  <si>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</si>
  <si>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</si>
  <si>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</si>
  <si>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</si>
  <si>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</si>
  <si>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</si>
  <si>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</si>
  <si>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</si>
  <si>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</si>
  <si>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</si>
  <si>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</si>
  <si>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</si>
  <si>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</si>
  <si>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</si>
  <si>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</si>
  <si>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</si>
  <si>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</si>
  <si>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</si>
  <si>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</si>
  <si>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</si>
  <si>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</si>
  <si>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</si>
  <si>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</si>
  <si>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</si>
  <si>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</si>
  <si>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</si>
  <si>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</si>
  <si>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</si>
  <si>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</si>
  <si>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</si>
  <si>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</si>
  <si>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</si>
  <si>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</si>
  <si>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</si>
  <si>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</si>
  <si>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</si>
  <si>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</si>
  <si>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</si>
  <si>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</si>
  <si>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</si>
  <si>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</si>
  <si>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</si>
  <si>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</si>
  <si>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</si>
  <si>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</si>
  <si>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</si>
  <si>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</si>
  <si>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</si>
  <si>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</si>
  <si>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</si>
  <si>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</si>
  <si>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</si>
  <si>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</si>
  <si>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</si>
  <si>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</si>
  <si>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</si>
  <si>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</si>
  <si>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</si>
  <si>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</si>
  <si>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</si>
  <si>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</si>
  <si>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</si>
  <si>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</si>
  <si>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</si>
  <si>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</si>
  <si>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</si>
  <si>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</si>
  <si>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</si>
  <si>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</si>
  <si>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</si>
  <si>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</si>
  <si>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</si>
  <si>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</si>
  <si>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</si>
  <si>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</si>
  <si>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</si>
  <si>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</si>
  <si>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</si>
  <si>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</si>
  <si>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</si>
  <si>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</si>
  <si>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</si>
  <si>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</si>
  <si>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</si>
  <si>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</si>
  <si>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</si>
  <si>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</si>
  <si>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</si>
  <si>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</si>
  <si>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</si>
  <si>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</si>
  <si>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</si>
  <si>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</si>
  <si>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</si>
  <si>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</si>
  <si>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</si>
  <si>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</si>
  <si>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</si>
  <si>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</si>
  <si>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</si>
  <si>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</si>
  <si>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</si>
  <si>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</si>
  <si>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</si>
  <si>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</si>
  <si>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</si>
  <si>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</si>
  <si>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</si>
  <si>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</si>
  <si>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</si>
  <si>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</si>
  <si>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</si>
  <si>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</si>
  <si>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</si>
  <si>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</si>
  <si>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</si>
  <si>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</si>
  <si>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</si>
  <si>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</si>
  <si>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</si>
  <si>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</si>
  <si>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</si>
  <si>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</si>
  <si>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</si>
  <si>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</si>
  <si>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</si>
  <si>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</si>
  <si>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</si>
  <si>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</si>
  <si>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</si>
  <si>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</si>
  <si>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</si>
  <si>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</si>
  <si>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</si>
  <si>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</si>
  <si>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</si>
  <si>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</si>
  <si>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</si>
  <si>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</si>
  <si>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</si>
  <si>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</si>
  <si>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</si>
  <si>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</si>
  <si>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</si>
  <si>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</si>
  <si>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</si>
  <si>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</si>
  <si>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</si>
  <si>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</si>
  <si>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</si>
  <si>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</si>
  <si>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</si>
  <si>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</si>
  <si>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</si>
  <si>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</si>
  <si>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</si>
  <si>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</si>
  <si>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</si>
  <si>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</si>
  <si>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</si>
  <si>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</si>
  <si>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</si>
  <si>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</si>
  <si>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</si>
  <si>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</si>
  <si>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</si>
  <si>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</si>
  <si>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</si>
  <si>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</si>
  <si>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</si>
  <si>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</si>
  <si>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</si>
  <si>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</si>
  <si>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</si>
  <si>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</si>
  <si>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</si>
  <si>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</si>
  <si>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</si>
  <si>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</si>
  <si>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</si>
  <si>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</si>
  <si>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</si>
  <si>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</si>
  <si>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</si>
  <si>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</si>
  <si>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</si>
  <si>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</si>
  <si>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</si>
  <si>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</si>
  <si>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</si>
  <si>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</si>
  <si>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</si>
  <si>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</si>
  <si>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</si>
  <si>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</si>
  <si>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</si>
  <si>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</si>
  <si>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</si>
  <si>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</si>
  <si>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</si>
  <si>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</si>
  <si>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</si>
  <si>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</si>
  <si>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</si>
  <si>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</si>
  <si>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</si>
  <si>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</si>
  <si>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</si>
  <si>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</si>
  <si>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</si>
  <si>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</si>
  <si>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</si>
  <si>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</si>
  <si>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</si>
  <si>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</si>
  <si>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</si>
  <si>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</si>
  <si>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</si>
  <si>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</si>
  <si>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</si>
  <si>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</si>
  <si>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</si>
  <si>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</si>
  <si>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</si>
  <si>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</si>
  <si>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</si>
  <si>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</si>
  <si>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</si>
  <si>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</si>
  <si>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</si>
  <si>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</si>
  <si>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</si>
  <si>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</si>
  <si>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</si>
  <si>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</si>
  <si>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</si>
  <si>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</si>
  <si>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</si>
  <si>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</si>
  <si>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</si>
  <si>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</si>
  <si>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</si>
  <si>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</si>
  <si>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</si>
  <si>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</si>
  <si>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</si>
  <si>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</si>
  <si>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</si>
  <si>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</si>
  <si>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</si>
  <si>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</si>
  <si>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</si>
  <si>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</si>
  <si>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</si>
  <si>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</si>
  <si>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</si>
  <si>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</si>
  <si>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</si>
  <si>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</si>
  <si>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</si>
  <si>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</si>
  <si>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</si>
  <si>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</si>
  <si>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</si>
  <si>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</si>
  <si>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</si>
  <si>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</si>
  <si>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</si>
  <si>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</si>
  <si>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</si>
  <si>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</si>
  <si>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</si>
  <si>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</si>
  <si>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</si>
  <si>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</si>
  <si>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</si>
  <si>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</si>
  <si>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</si>
  <si>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</si>
  <si>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</si>
  <si>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</si>
  <si>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</si>
  <si>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</si>
  <si>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</si>
  <si>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</si>
  <si>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</si>
  <si>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</si>
  <si>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</si>
  <si>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</si>
  <si>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</si>
  <si>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</si>
  <si>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</si>
  <si>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</si>
  <si>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</si>
  <si>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</si>
  <si>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</si>
  <si>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</si>
  <si>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</si>
  <si>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</si>
  <si>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</si>
  <si>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</si>
  <si>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</si>
  <si>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</si>
  <si>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</si>
  <si>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</si>
  <si>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</si>
  <si>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</si>
  <si>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</si>
  <si>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</si>
  <si>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</si>
  <si>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</si>
  <si>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</si>
  <si>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</si>
  <si>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</si>
  <si>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</si>
  <si>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</si>
  <si>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</si>
  <si>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</si>
  <si>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</si>
  <si>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</si>
  <si>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</si>
  <si>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</si>
  <si>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</si>
  <si>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</si>
  <si>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</si>
  <si>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</si>
  <si>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</si>
  <si>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</si>
  <si>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</si>
  <si>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</si>
  <si>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</si>
  <si>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</si>
  <si>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</si>
  <si>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</si>
  <si>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</si>
  <si>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</si>
  <si>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</si>
  <si>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</si>
  <si>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</si>
  <si>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</si>
  <si>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</si>
  <si>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</si>
  <si>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</si>
  <si>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</si>
  <si>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</si>
  <si>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</si>
  <si>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</si>
  <si>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</si>
  <si>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</si>
  <si>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</si>
  <si>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</si>
  <si>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</si>
  <si>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</si>
  <si>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</si>
  <si>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</si>
  <si>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</si>
  <si>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</si>
  <si>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</si>
  <si>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</si>
  <si>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</si>
  <si>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</si>
  <si>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</si>
  <si>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</si>
  <si>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</si>
  <si>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</si>
  <si>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</si>
  <si>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</si>
  <si>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</si>
  <si>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</si>
  <si>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</si>
  <si>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</si>
  <si>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</si>
  <si>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</si>
  <si>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</si>
  <si>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</si>
  <si>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</si>
  <si>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</si>
  <si>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</si>
  <si>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</si>
  <si>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</si>
  <si>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</si>
  <si>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</si>
  <si>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</si>
  <si>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</si>
  <si>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</si>
  <si>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</si>
  <si>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</si>
  <si>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</si>
  <si>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</si>
  <si>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</si>
  <si>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</si>
  <si>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</si>
  <si>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</si>
  <si>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</si>
  <si>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</si>
  <si>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</si>
  <si>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</si>
  <si>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</si>
  <si>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</si>
  <si>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</si>
  <si>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</si>
  <si>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</si>
  <si>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</si>
  <si>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</si>
  <si>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</si>
  <si>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</si>
  <si>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</si>
  <si>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</si>
  <si>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</si>
  <si>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</si>
  <si>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</si>
  <si>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</si>
  <si>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</si>
  <si>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</si>
  <si>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</si>
  <si>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</si>
  <si>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</si>
  <si>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</si>
  <si>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</si>
  <si>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</si>
  <si>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</si>
  <si>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</si>
  <si>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</si>
  <si>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</si>
  <si>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</si>
  <si>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</si>
  <si>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</si>
  <si>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</si>
  <si>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</si>
  <si>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</si>
  <si>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</si>
  <si>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</si>
  <si>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</si>
  <si>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</si>
  <si>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</si>
  <si>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</si>
  <si>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</si>
  <si>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</si>
  <si>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</si>
  <si>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</si>
  <si>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</si>
  <si>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</si>
  <si>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</si>
  <si>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</si>
  <si>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</si>
  <si>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</si>
  <si>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</si>
  <si>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</si>
  <si>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</si>
  <si>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</si>
  <si>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</si>
  <si>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</si>
  <si>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</si>
  <si>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</si>
  <si>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</si>
  <si>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</si>
  <si>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</si>
  <si>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</si>
  <si>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</si>
  <si>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</si>
  <si>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</si>
  <si>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</si>
  <si>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</si>
  <si>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</si>
  <si>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</si>
  <si>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</si>
  <si>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</si>
  <si>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</si>
  <si>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</si>
  <si>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</si>
  <si>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</si>
  <si>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</si>
  <si>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</si>
  <si>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</si>
  <si>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</si>
  <si>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</si>
  <si>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</si>
  <si>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</si>
  <si>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</si>
  <si>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</si>
  <si>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</si>
  <si>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</si>
  <si>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</si>
  <si>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</si>
  <si>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</si>
  <si>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</si>
  <si>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</si>
  <si>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</si>
  <si>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</si>
  <si>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</si>
  <si>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</si>
  <si>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</si>
  <si>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</si>
  <si>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</si>
  <si>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</si>
  <si>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</si>
  <si>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</si>
  <si>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</si>
  <si>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</si>
  <si>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</si>
  <si>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</si>
  <si>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</si>
  <si>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</si>
  <si>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</si>
  <si>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</si>
  <si>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</si>
  <si>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</si>
  <si>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</si>
  <si>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</si>
  <si>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</si>
  <si>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</si>
  <si>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</si>
  <si>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</si>
  <si>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</si>
  <si>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</si>
  <si>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</si>
  <si>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</si>
  <si>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</si>
  <si>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</si>
  <si>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</si>
  <si>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</si>
  <si>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</si>
  <si>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</si>
  <si>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</si>
  <si>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</si>
  <si>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</si>
  <si>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</si>
  <si>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</si>
  <si>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</si>
  <si>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</si>
  <si>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</si>
  <si>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</si>
  <si>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</si>
  <si>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</si>
  <si>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</si>
  <si>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</si>
  <si>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</si>
  <si>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</si>
  <si>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</si>
  <si>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</si>
  <si>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</si>
  <si>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</si>
  <si>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</si>
  <si>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</si>
  <si>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</si>
  <si>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</si>
  <si>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</si>
  <si>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</si>
  <si>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</si>
  <si>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</si>
  <si>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</si>
  <si>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</si>
  <si>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</si>
  <si>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</si>
  <si>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</si>
  <si>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</si>
  <si>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</si>
  <si>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</si>
  <si>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</si>
  <si>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</si>
  <si>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</si>
  <si>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</si>
  <si>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</si>
  <si>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</si>
  <si>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</si>
  <si>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</si>
  <si>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</si>
  <si>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</si>
  <si>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</si>
  <si>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</si>
  <si>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</si>
  <si>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</si>
  <si>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</si>
  <si>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</si>
  <si>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</si>
  <si>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</si>
  <si>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</si>
  <si>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</si>
  <si>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</si>
  <si>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</si>
  <si>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</si>
  <si>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</si>
  <si>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</si>
  <si>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</si>
  <si>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</si>
  <si>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</si>
  <si>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</si>
  <si>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</si>
  <si>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</si>
  <si>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</si>
  <si>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</si>
  <si>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</si>
  <si>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</si>
  <si>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</si>
  <si>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</si>
  <si>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</si>
  <si>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</si>
  <si>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</si>
  <si>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</si>
  <si>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</si>
  <si>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</si>
  <si>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</si>
  <si>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</si>
  <si>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</si>
  <si>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</si>
  <si>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</si>
  <si>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</si>
  <si>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</si>
  <si>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</si>
  <si>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</si>
  <si>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</si>
  <si>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</si>
  <si>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</si>
  <si>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</si>
  <si>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</si>
  <si>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</si>
  <si>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</si>
  <si>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</si>
  <si>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</si>
  <si>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</si>
  <si>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</si>
  <si>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</si>
  <si>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</si>
  <si>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</si>
  <si>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</si>
  <si>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</si>
  <si>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</si>
  <si>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</si>
  <si>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</si>
  <si>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</si>
  <si>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</si>
  <si>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</si>
  <si>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</si>
  <si>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</si>
  <si>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</si>
  <si>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</si>
  <si>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</si>
  <si>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</si>
  <si>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</si>
  <si>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</si>
  <si>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</si>
  <si>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</si>
  <si>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</si>
  <si>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</si>
  <si>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</si>
  <si>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</si>
  <si>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</si>
  <si>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</si>
  <si>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</si>
  <si>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</si>
  <si>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</si>
  <si>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</si>
  <si>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</si>
  <si>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</si>
  <si>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</si>
  <si>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</si>
  <si>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</si>
  <si>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</si>
  <si>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</si>
  <si>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</si>
  <si>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</si>
  <si>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</si>
  <si>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</si>
  <si>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</si>
  <si>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</si>
  <si>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</si>
  <si>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</si>
  <si>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</si>
  <si>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</si>
  <si>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</si>
  <si>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</si>
  <si>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</si>
  <si>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</si>
  <si>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</si>
  <si>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</si>
  <si>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</si>
  <si>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</si>
  <si>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</si>
  <si>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</si>
  <si>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</si>
  <si>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</si>
  <si>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</si>
  <si>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</si>
  <si>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</si>
  <si>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</si>
  <si>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</si>
  <si>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</si>
  <si>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</si>
  <si>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</si>
  <si>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</si>
  <si>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</si>
  <si>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</si>
  <si>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</si>
  <si>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</si>
  <si>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</si>
  <si>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</si>
  <si>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</si>
  <si>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</si>
  <si>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</si>
  <si>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</si>
  <si>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</si>
  <si>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</si>
  <si>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</si>
  <si>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</si>
  <si>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</si>
  <si>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</si>
  <si>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</si>
  <si>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</si>
  <si>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</si>
  <si>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</si>
  <si>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</si>
  <si>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</si>
  <si>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</si>
  <si>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</si>
  <si>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</si>
  <si>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</si>
  <si>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</si>
  <si>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</si>
  <si>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</si>
  <si>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</si>
  <si>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</si>
  <si>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</si>
  <si>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</si>
  <si>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</si>
  <si>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</si>
  <si>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</si>
  <si>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</si>
  <si>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</si>
  <si>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</si>
  <si>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</si>
  <si>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</si>
  <si>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</si>
  <si>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</si>
  <si>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</si>
  <si>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</si>
  <si>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</si>
  <si>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</si>
  <si>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</si>
  <si>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</si>
  <si>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</si>
  <si>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</si>
  <si>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</si>
  <si>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</si>
  <si>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</si>
  <si>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</si>
  <si>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</si>
  <si>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</si>
  <si>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</si>
  <si>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</si>
  <si>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</si>
  <si>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</si>
  <si>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</si>
  <si>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</si>
  <si>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</si>
  <si>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</si>
  <si>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</si>
  <si>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</si>
  <si>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</si>
  <si>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</si>
  <si>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</si>
  <si>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</si>
  <si>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</si>
  <si>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</si>
  <si>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</si>
  <si>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</si>
  <si>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</si>
  <si>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</si>
  <si>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</si>
  <si>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</si>
  <si>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</si>
  <si>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</si>
  <si>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</si>
  <si>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</si>
  <si>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</si>
  <si>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</si>
  <si>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</si>
  <si>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</si>
  <si>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</si>
  <si>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</si>
  <si>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</si>
  <si>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</si>
  <si>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</si>
  <si>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</si>
  <si>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</si>
  <si>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</si>
  <si>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</si>
  <si>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</si>
  <si>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</si>
  <si>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</si>
  <si>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</si>
  <si>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</si>
  <si>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</si>
  <si>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</si>
  <si>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</si>
  <si>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</si>
  <si>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</si>
  <si>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</si>
  <si>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</si>
  <si>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</si>
  <si>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</si>
  <si>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</si>
  <si>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</si>
  <si>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</si>
  <si>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</si>
  <si>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</si>
  <si>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</si>
  <si>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</si>
  <si>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</si>
  <si>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</si>
  <si>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</si>
  <si>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</si>
  <si>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</si>
  <si>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</si>
  <si>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</si>
  <si>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</si>
  <si>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</si>
  <si>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</si>
  <si>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</si>
  <si>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</si>
  <si>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</si>
  <si>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</si>
  <si>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</si>
  <si>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</si>
  <si>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</si>
  <si>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</si>
  <si>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</si>
  <si>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</si>
  <si>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</si>
  <si>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</si>
  <si>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</si>
  <si>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</si>
  <si>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</si>
  <si>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</si>
  <si>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</si>
  <si>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</si>
  <si>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</si>
  <si>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</si>
  <si>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</si>
  <si>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</si>
  <si>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</si>
  <si>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</si>
  <si>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</si>
  <si>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</si>
  <si>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</si>
  <si>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</si>
  <si>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</si>
  <si>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</si>
  <si>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</si>
  <si>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</si>
  <si>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</si>
  <si>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</si>
  <si>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</si>
  <si>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</si>
  <si>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</si>
  <si>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</si>
  <si>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</si>
  <si>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</si>
  <si>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</si>
  <si>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</si>
  <si>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</si>
  <si>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</si>
  <si>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</si>
  <si>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</si>
  <si>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</si>
  <si>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</si>
  <si>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</si>
  <si>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</si>
  <si>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</si>
  <si>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</si>
  <si>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</si>
  <si>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</si>
  <si>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</si>
  <si>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</si>
  <si>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</si>
  <si>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</si>
  <si>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</si>
  <si>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</si>
  <si>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</si>
  <si>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</si>
  <si>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</si>
  <si>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</si>
  <si>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</si>
  <si>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</si>
  <si>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</si>
  <si>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</si>
  <si>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</si>
  <si>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</si>
  <si>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</si>
  <si>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</si>
  <si>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</si>
  <si>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</si>
  <si>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</si>
  <si>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</si>
  <si>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</si>
  <si>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</si>
  <si>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</si>
  <si>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</si>
  <si>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</si>
  <si>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</si>
  <si>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</si>
  <si>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</si>
  <si>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</si>
  <si>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</si>
  <si>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</si>
  <si>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</si>
  <si>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</si>
  <si>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</si>
  <si>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</si>
  <si>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</si>
  <si>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</si>
  <si>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</si>
  <si>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</si>
  <si>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</si>
  <si>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</si>
  <si>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</si>
  <si>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</si>
  <si>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</si>
  <si>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</si>
  <si>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</si>
  <si>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</si>
  <si>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</si>
  <si>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</si>
  <si>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</si>
  <si>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</si>
  <si>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</si>
  <si>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</si>
  <si>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</si>
  <si>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</si>
  <si>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</si>
  <si>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</si>
  <si>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</si>
  <si>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</si>
  <si>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</si>
  <si>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</si>
  <si>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</si>
  <si>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</si>
  <si>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</si>
  <si>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</si>
  <si>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</si>
  <si>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</si>
  <si>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</si>
  <si>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</si>
  <si>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</si>
  <si>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</si>
  <si>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</si>
  <si>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</si>
  <si>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</si>
  <si>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</si>
  <si>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</si>
  <si>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</si>
  <si>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</si>
  <si>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</si>
  <si>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</si>
  <si>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</si>
  <si>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</si>
  <si>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</si>
  <si>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</si>
  <si>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</si>
  <si>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</si>
  <si>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</si>
  <si>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</si>
  <si>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</si>
  <si>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</si>
  <si>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</si>
  <si>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</si>
  <si>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</si>
  <si>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</si>
  <si>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</si>
  <si>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</si>
  <si>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</si>
  <si>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</si>
  <si>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</si>
  <si>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</si>
  <si>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</si>
  <si>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</si>
  <si>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</si>
  <si>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</si>
  <si>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</si>
  <si>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</si>
  <si>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</si>
  <si>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</si>
  <si>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</si>
  <si>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</si>
  <si>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</si>
  <si>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</si>
  <si>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</si>
  <si>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</si>
  <si>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</si>
  <si>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</si>
  <si>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</si>
  <si>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</si>
  <si>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</si>
  <si>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</si>
  <si>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</si>
  <si>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</si>
  <si>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</si>
  <si>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</si>
  <si>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</si>
  <si>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</si>
  <si>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</si>
  <si>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</si>
  <si>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</si>
  <si>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</si>
  <si>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</si>
  <si>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</si>
  <si>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</si>
  <si>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</si>
  <si>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</si>
  <si>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</si>
  <si>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</si>
  <si>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</si>
  <si>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</si>
  <si>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</si>
  <si>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</si>
  <si>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</si>
  <si>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</si>
  <si>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</si>
  <si>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</si>
  <si>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</si>
  <si>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</si>
  <si>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</si>
  <si>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</si>
  <si>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</si>
  <si>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</si>
  <si>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</si>
  <si>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</si>
  <si>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</si>
  <si>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</si>
  <si>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</si>
  <si>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</si>
  <si>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</si>
  <si>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</si>
  <si>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</si>
  <si>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</si>
  <si>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</si>
  <si>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</si>
  <si>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</si>
  <si>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</si>
  <si>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</si>
  <si>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</si>
  <si>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</si>
  <si>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</si>
  <si>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</si>
  <si>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</si>
  <si>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</si>
  <si>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</si>
  <si>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</si>
  <si>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</si>
  <si>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</si>
  <si>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</si>
  <si>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</si>
  <si>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</si>
  <si>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</si>
  <si>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</si>
  <si>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</si>
  <si>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</si>
  <si>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</si>
  <si>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</si>
  <si>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</si>
  <si>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</si>
  <si>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</si>
  <si>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</si>
  <si>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</si>
  <si>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</si>
  <si>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</si>
  <si>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</si>
  <si>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</si>
  <si>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</si>
  <si>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</si>
  <si>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</si>
  <si>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</si>
  <si>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</si>
  <si>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</si>
  <si>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</si>
  <si>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</si>
  <si>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</si>
  <si>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</si>
  <si>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</si>
  <si>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</si>
  <si>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</si>
  <si>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</si>
  <si>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</si>
  <si>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</si>
  <si>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</si>
  <si>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</si>
  <si>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</si>
  <si>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</si>
  <si>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</si>
  <si>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</si>
  <si>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</si>
  <si>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</si>
  <si>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</si>
  <si>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</si>
  <si>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</si>
  <si>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</si>
  <si>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</si>
  <si>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</si>
  <si>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</si>
  <si>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</si>
  <si>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</si>
  <si>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</si>
  <si>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</si>
  <si>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</si>
  <si>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</si>
  <si>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</si>
  <si>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</si>
  <si>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</si>
  <si>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</si>
  <si>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</si>
  <si>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</si>
  <si>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</si>
  <si>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</si>
  <si>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</si>
  <si>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</si>
  <si>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</si>
  <si>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</si>
  <si>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</si>
  <si>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</si>
  <si>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</si>
  <si>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</si>
  <si>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</si>
  <si>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</si>
  <si>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</si>
  <si>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</si>
  <si>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</si>
  <si>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</si>
  <si>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</si>
  <si>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</si>
  <si>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</si>
  <si>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</si>
  <si>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</si>
  <si>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</si>
  <si>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</si>
  <si>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</si>
  <si>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</si>
  <si>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</si>
  <si>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</si>
  <si>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</si>
  <si>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</si>
  <si>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</si>
  <si>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</si>
  <si>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</si>
  <si>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</si>
  <si>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</si>
  <si>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</si>
  <si>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</si>
  <si>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</si>
  <si>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</si>
  <si>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</si>
  <si>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</si>
  <si>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</si>
  <si>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</si>
  <si>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</si>
  <si>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</si>
  <si>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</si>
  <si>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</si>
  <si>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</si>
  <si>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</si>
  <si>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</si>
  <si>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</si>
  <si>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</si>
  <si>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</si>
  <si>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</si>
  <si>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</si>
  <si>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</si>
  <si>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</si>
  <si>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</si>
  <si>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</si>
  <si>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</si>
  <si>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</si>
  <si>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</si>
  <si>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</si>
  <si>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</si>
  <si>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</si>
  <si>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</si>
  <si>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</si>
  <si>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</si>
  <si>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</si>
  <si>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</si>
  <si>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</si>
  <si>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</si>
  <si>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</si>
  <si>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</si>
  <si>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</si>
  <si>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</si>
  <si>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</si>
  <si>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</si>
  <si>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</si>
  <si>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</si>
  <si>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</si>
  <si>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</si>
  <si>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</si>
  <si>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</si>
  <si>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</si>
  <si>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</si>
  <si>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</si>
  <si>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</si>
  <si>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</si>
  <si>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</si>
  <si>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</si>
  <si>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</si>
  <si>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</si>
  <si>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</si>
  <si>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</si>
  <si>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</si>
  <si>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</si>
  <si>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</si>
  <si>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</si>
  <si>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</si>
  <si>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</si>
  <si>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</si>
  <si>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</si>
  <si>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</si>
  <si>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</si>
  <si>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</si>
  <si>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</si>
  <si>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</si>
  <si>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</si>
  <si>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</si>
  <si>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</si>
  <si>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</si>
  <si>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</si>
  <si>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</si>
  <si>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</si>
  <si>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</si>
  <si>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</si>
  <si>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</si>
  <si>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</si>
  <si>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</si>
  <si>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</si>
  <si>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</si>
  <si>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</si>
  <si>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</si>
  <si>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</si>
  <si>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</si>
  <si>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</si>
  <si>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</si>
  <si>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</si>
  <si>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</si>
  <si>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</si>
  <si>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</si>
  <si>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</si>
  <si>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</si>
  <si>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</si>
  <si>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</si>
  <si>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</si>
  <si>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</si>
  <si>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</si>
  <si>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</si>
  <si>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</si>
  <si>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</si>
  <si>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</si>
  <si>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</si>
  <si>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</si>
  <si>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</si>
  <si>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</si>
  <si>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</si>
  <si>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</si>
  <si>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</si>
  <si>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</si>
  <si>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</si>
  <si>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</si>
  <si>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</si>
  <si>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</si>
  <si>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</si>
  <si>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</si>
  <si>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</si>
  <si>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</si>
  <si>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</si>
  <si>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</si>
  <si>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</si>
  <si>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</si>
  <si>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</si>
  <si>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</si>
  <si>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</si>
  <si>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</si>
  <si>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</si>
  <si>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</si>
  <si>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</si>
  <si>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</si>
  <si>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</si>
  <si>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</si>
  <si>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</si>
  <si>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</si>
  <si>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</si>
  <si>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</si>
  <si>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</si>
  <si>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</si>
  <si>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</si>
  <si>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</si>
  <si>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</si>
  <si>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</si>
  <si>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</si>
  <si>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</si>
  <si>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</si>
  <si>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</si>
  <si>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</si>
  <si>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</si>
  <si>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</si>
  <si>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</si>
  <si>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</si>
  <si>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</si>
  <si>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</si>
  <si>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</si>
  <si>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</si>
  <si>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</si>
  <si>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</si>
  <si>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</si>
  <si>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</si>
  <si>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</si>
  <si>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</si>
  <si>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</si>
  <si>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</si>
  <si>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</si>
  <si>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</si>
  <si>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</si>
  <si>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</si>
  <si>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</si>
  <si>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</si>
  <si>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</si>
  <si>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</si>
  <si>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</si>
  <si>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</si>
  <si>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</si>
  <si>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</si>
  <si>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</si>
  <si>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</si>
  <si>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</si>
  <si>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</si>
  <si>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</si>
  <si>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</si>
  <si>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</si>
  <si>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</si>
  <si>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</si>
  <si>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</si>
  <si>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</si>
  <si>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</si>
  <si>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</si>
  <si>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</si>
  <si>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</si>
  <si>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</si>
  <si>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</si>
  <si>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</si>
  <si>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</si>
  <si>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</si>
  <si>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</si>
  <si>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</si>
  <si>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</si>
  <si>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</si>
  <si>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</si>
  <si>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</si>
  <si>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</si>
  <si>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</si>
  <si>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</si>
  <si>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</si>
  <si>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</si>
  <si>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</si>
  <si>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</si>
  <si>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</si>
  <si>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</si>
  <si>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</si>
  <si>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</si>
  <si>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</si>
  <si>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</si>
  <si>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</si>
  <si>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</si>
  <si>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</si>
  <si>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</si>
  <si>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</si>
  <si>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</si>
  <si>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</si>
  <si>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</si>
  <si>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</si>
  <si>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</si>
  <si>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</si>
  <si>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</si>
  <si>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</si>
  <si>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</si>
  <si>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</si>
  <si>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</si>
  <si>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</si>
  <si>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</si>
  <si>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</si>
  <si>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</si>
  <si>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</si>
  <si>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</si>
  <si>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</si>
  <si>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</si>
  <si>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</si>
  <si>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</si>
  <si>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</si>
  <si>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</si>
  <si>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</si>
  <si>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</si>
  <si>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</si>
  <si>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</si>
  <si>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</si>
  <si>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</si>
  <si>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</si>
  <si>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</si>
  <si>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</si>
  <si>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</si>
  <si>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</si>
  <si>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</si>
  <si>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</si>
  <si>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</si>
  <si>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</si>
  <si>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</si>
  <si>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</si>
  <si>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</si>
  <si>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</si>
  <si>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</si>
  <si>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</si>
  <si>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</si>
  <si>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</si>
  <si>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</si>
  <si>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</si>
  <si>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</si>
  <si>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</si>
  <si>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</si>
  <si>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</si>
  <si>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</si>
  <si>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</si>
  <si>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</si>
  <si>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</si>
  <si>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</si>
  <si>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</si>
  <si>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</si>
  <si>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</si>
  <si>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</si>
  <si>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</si>
  <si>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</si>
  <si>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</si>
  <si>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</si>
  <si>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</si>
  <si>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</si>
  <si>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</si>
  <si>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</si>
  <si>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</si>
  <si>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</si>
  <si>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</si>
  <si>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</si>
  <si>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</si>
  <si>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</si>
  <si>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</si>
  <si>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</si>
  <si>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</si>
  <si>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</si>
  <si>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</si>
  <si>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</si>
  <si>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</si>
  <si>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</si>
  <si>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</si>
  <si>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</si>
  <si>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</si>
  <si>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</si>
  <si>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</si>
  <si>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</si>
  <si>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</si>
  <si>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</si>
  <si>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</si>
  <si>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</si>
  <si>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</si>
  <si>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</si>
  <si>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</si>
  <si>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</si>
  <si>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</si>
  <si>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</si>
  <si>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</si>
  <si>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</si>
  <si>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</si>
  <si>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</si>
  <si>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</si>
  <si>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</si>
  <si>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</si>
  <si>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</si>
  <si>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</si>
  <si>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</si>
  <si>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</si>
  <si>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</si>
  <si>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</si>
  <si>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</si>
  <si>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</si>
  <si>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</si>
  <si>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</si>
  <si>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</si>
  <si>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</si>
  <si>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</si>
  <si>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</si>
  <si>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</si>
  <si>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</si>
  <si>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</si>
  <si>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</si>
  <si>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</si>
  <si>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</si>
  <si>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</si>
  <si>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</si>
  <si>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</si>
  <si>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</si>
  <si>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</si>
  <si>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</si>
  <si>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</si>
  <si>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</si>
  <si>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</si>
  <si>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</si>
  <si>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</si>
  <si>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</si>
  <si>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</si>
  <si>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</si>
  <si>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</si>
  <si>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</si>
  <si>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</si>
  <si>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</si>
  <si>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</si>
  <si>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</si>
  <si>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</si>
  <si>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</si>
  <si>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</si>
  <si>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</si>
  <si>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</si>
  <si>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</si>
  <si>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</si>
  <si>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</si>
  <si>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</si>
  <si>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</si>
  <si>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</si>
  <si>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</si>
  <si>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</si>
  <si>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</si>
  <si>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</si>
  <si>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</si>
  <si>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</si>
  <si>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</si>
  <si>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</si>
  <si>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</si>
  <si>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</si>
  <si>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</si>
  <si>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</si>
  <si>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</si>
  <si>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</si>
  <si>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</si>
  <si>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</si>
  <si>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</si>
  <si>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</si>
  <si>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</si>
  <si>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</si>
  <si>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</si>
  <si>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</si>
  <si>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</si>
  <si>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</si>
  <si>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</si>
  <si>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</si>
  <si>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</si>
  <si>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</si>
  <si>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</si>
  <si>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</si>
  <si>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</si>
  <si>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</si>
  <si>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</si>
  <si>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</si>
  <si>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</si>
  <si>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</si>
  <si>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</si>
  <si>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</si>
  <si>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</si>
  <si>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</si>
  <si>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</si>
  <si>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</si>
  <si>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</si>
  <si>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</si>
  <si>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</si>
  <si>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</si>
  <si>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</si>
  <si>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</si>
  <si>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</si>
  <si>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</si>
  <si>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</si>
  <si>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</si>
  <si>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</si>
  <si>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</si>
  <si>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</si>
  <si>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</si>
  <si>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</si>
  <si>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</si>
  <si>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</si>
  <si>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</si>
  <si>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</si>
  <si>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</si>
  <si>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</si>
  <si>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</si>
  <si>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</si>
  <si>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</si>
  <si>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</si>
  <si>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</si>
  <si>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</si>
  <si>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</si>
  <si>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</si>
  <si>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</si>
  <si>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</si>
  <si>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</si>
  <si>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</si>
  <si>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</si>
  <si>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</si>
  <si>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</si>
  <si>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</si>
  <si>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</si>
  <si>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</si>
  <si>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</si>
  <si>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</si>
  <si>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</si>
  <si>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</si>
  <si>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</si>
  <si>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</si>
  <si>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</si>
  <si>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</si>
  <si>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</si>
  <si>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</si>
  <si>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</si>
  <si>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</si>
  <si>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</si>
  <si>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</si>
  <si>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</si>
  <si>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</si>
  <si>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</si>
  <si>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</si>
  <si>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</si>
  <si>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</si>
  <si>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</si>
  <si>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</si>
  <si>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</si>
  <si>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</si>
  <si>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</si>
  <si>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</si>
  <si>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</si>
  <si>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</si>
  <si>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</si>
  <si>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</si>
  <si>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</si>
  <si>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</si>
  <si>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</si>
  <si>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</si>
  <si>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</si>
  <si>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</si>
  <si>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</si>
  <si>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</si>
  <si>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</si>
  <si>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</si>
  <si>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</si>
  <si>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</si>
  <si>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</si>
  <si>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</si>
  <si>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</si>
  <si>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</si>
  <si>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</si>
  <si>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</si>
  <si>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</si>
  <si>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</si>
  <si>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</si>
  <si>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</si>
  <si>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</si>
  <si>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</si>
  <si>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</si>
  <si>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</si>
  <si>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</si>
  <si>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</si>
  <si>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</si>
  <si>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</si>
  <si>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</si>
  <si>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</si>
  <si>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</si>
  <si>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</si>
  <si>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</si>
  <si>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</si>
  <si>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</si>
  <si>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</si>
  <si>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</si>
  <si>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</si>
  <si>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</si>
  <si>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</si>
  <si>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</si>
  <si>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</si>
  <si>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</si>
  <si>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</si>
  <si>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</si>
  <si>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</si>
  <si>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</si>
  <si>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</si>
  <si>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</si>
  <si>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</si>
  <si>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</si>
  <si>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</si>
  <si>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</si>
  <si>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</si>
  <si>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</si>
  <si>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</si>
  <si>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</si>
  <si>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</si>
  <si>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</si>
  <si>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</si>
  <si>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</si>
  <si>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</si>
  <si>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</si>
  <si>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</si>
  <si>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</si>
  <si>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</si>
  <si>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</si>
  <si>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</si>
  <si>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</si>
  <si>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</si>
  <si>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</si>
  <si>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</si>
  <si>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</si>
  <si>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</si>
  <si>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</si>
  <si>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</si>
  <si>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</si>
  <si>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</si>
  <si>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</si>
  <si>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</si>
  <si>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</si>
  <si>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</si>
  <si>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</si>
  <si>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</si>
  <si>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</si>
  <si>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</si>
  <si>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</si>
  <si>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</si>
  <si>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</si>
  <si>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</si>
  <si>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</si>
  <si>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</si>
  <si>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</si>
  <si>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</si>
  <si>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</si>
  <si>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</si>
  <si>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</si>
  <si>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</si>
  <si>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</si>
  <si>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</si>
  <si>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</si>
  <si>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</si>
  <si>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</si>
  <si>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</si>
  <si>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</si>
  <si>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</si>
  <si>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</si>
  <si>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</si>
  <si>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</si>
  <si>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</si>
  <si>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</si>
  <si>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</si>
  <si>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</si>
  <si>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</si>
  <si>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</si>
  <si>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</si>
  <si>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</si>
  <si>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</si>
  <si>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</si>
  <si>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</si>
  <si>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</si>
  <si>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</si>
  <si>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</si>
  <si>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</si>
  <si>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</si>
  <si>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</si>
  <si>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</si>
  <si>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</si>
  <si>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</si>
  <si>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</si>
  <si>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</si>
  <si>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</si>
  <si>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</si>
  <si>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</si>
  <si>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</si>
  <si>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</si>
  <si>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</si>
  <si>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</si>
  <si>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</si>
  <si>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</si>
  <si>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</si>
  <si>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</si>
  <si>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</si>
  <si>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</si>
  <si>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</si>
  <si>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</si>
  <si>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</si>
  <si>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</si>
  <si>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</si>
  <si>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</si>
  <si>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</si>
  <si>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</si>
  <si>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</si>
  <si>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</si>
  <si>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</si>
  <si>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</si>
  <si>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</si>
  <si>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</si>
  <si>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</si>
  <si>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Blurp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</si>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</sst>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44444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9">
    <dxf>
      <numFmt numFmtId="19" formatCode="m/d/yyyy"/>
    </dxf>
    <dxf>
      <numFmt numFmtId="19" formatCode="m/d/yyyy"/>
    </dxf>
    <dxf>
      <numFmt numFmtId="30" formatCode="@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5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  <color rgb="FFF950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[data-1-1-3-StarterBook-module part 1.xlsx]Parent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30590592842561348"/>
          <c:y val="7.87703261230277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2-4728-A34D-01B927171AC3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2-4728-A34D-01B927171AC3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2-4728-A34D-01B927171AC3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E2-4728-A34D-01B927171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195791"/>
        <c:axId val="1566016623"/>
      </c:barChart>
      <c:catAx>
        <c:axId val="16031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016623"/>
        <c:crosses val="autoZero"/>
        <c:auto val="1"/>
        <c:lblAlgn val="ctr"/>
        <c:lblOffset val="100"/>
        <c:noMultiLvlLbl val="0"/>
      </c:catAx>
      <c:valAx>
        <c:axId val="15660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9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[data-1-1-3-StarterBook-module part 1.xlsx]Subcategory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1-49E3-9A96-B2C5D9BAFA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1-49E3-9A96-B2C5D9BAFA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1-49E3-9A96-B2C5D9BAF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8575119"/>
        <c:axId val="1566010383"/>
      </c:barChart>
      <c:catAx>
        <c:axId val="174857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010383"/>
        <c:crosses val="autoZero"/>
        <c:auto val="1"/>
        <c:lblAlgn val="ctr"/>
        <c:lblOffset val="100"/>
        <c:noMultiLvlLbl val="0"/>
      </c:catAx>
      <c:valAx>
        <c:axId val="156601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7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[data-1-1-3-StarterBook-module part 1.xlsx]Outcomes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(Theater)</a:t>
            </a:r>
          </a:p>
        </c:rich>
      </c:tx>
      <c:layout>
        <c:manualLayout>
          <c:xMode val="edge"/>
          <c:yMode val="edge"/>
          <c:x val="0.32563981078296445"/>
          <c:y val="0.111224950384386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5-4482-B115-8495A119CF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5-4482-B115-8495A119CF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5-4482-B115-8495A119CF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D5-4482-B115-8495A119C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233727"/>
        <c:axId val="846189983"/>
      </c:lineChart>
      <c:catAx>
        <c:axId val="14562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89983"/>
        <c:crosses val="autoZero"/>
        <c:auto val="1"/>
        <c:lblAlgn val="ctr"/>
        <c:lblOffset val="100"/>
        <c:noMultiLvlLbl val="0"/>
      </c:catAx>
      <c:valAx>
        <c:axId val="84618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2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1">
      <cx:tx>
        <cx:txData>
          <cx:v>Distribution of Campaign Goals &amp;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&amp; Pledges</a:t>
          </a:r>
        </a:p>
      </cx:txPr>
    </cx:title>
    <cx:plotArea>
      <cx:plotAreaRegion>
        <cx:series layoutId="boxWhisker" uniqueId="{D79B26EF-1A84-4F23-B653-F6600AE70596}">
          <cx:tx>
            <cx:txData>
              <cx:f>_xlchart.v1.8</cx:f>
              <cx:v> goal </cx:v>
            </cx:txData>
          </cx:tx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D5B510-1483-4BF0-97E3-BCFAFC6FBED6}">
          <cx:tx>
            <cx:txData>
              <cx:f>_xlchart.v1.10</cx:f>
              <cx:v>pledged</cx:v>
            </cx:txData>
          </cx:tx>
          <cx:dataLabels pos="r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D96371-A4E4-4B74-A7A4-ED54BC3CED92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AD36CD8-4886-447D-A543-8D961BBD96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5B183C8-F309-424F-AFED-E946779EEB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1</xdr:row>
      <xdr:rowOff>19050</xdr:rowOff>
    </xdr:from>
    <xdr:to>
      <xdr:col>9</xdr:col>
      <xdr:colOff>514350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E77FA-3404-4376-B228-FF6A27F38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3</xdr:row>
      <xdr:rowOff>69850</xdr:rowOff>
    </xdr:from>
    <xdr:to>
      <xdr:col>12</xdr:col>
      <xdr:colOff>508000</xdr:colOff>
      <xdr:row>20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13F0F-71DE-4BCC-A0C0-AB366F98D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95250</xdr:rowOff>
    </xdr:from>
    <xdr:to>
      <xdr:col>16</xdr:col>
      <xdr:colOff>311150</xdr:colOff>
      <xdr:row>20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F98F1-2C0E-4178-B6D0-ED5734F79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zznah ansari" refreshedDate="43939.050736805555" createdVersion="6" refreshedVersion="6" minRefreshableVersion="3" recordCount="4114" xr:uid="{846802B5-5FDE-4117-9D79-17223242BF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zznah ansari" refreshedDate="43939.461292939814" createdVersion="6" refreshedVersion="6" minRefreshableVersion="3" recordCount="4114" xr:uid="{CCBBC0D3-E6CC-4552-9A52-4B18D75B75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E4E38-AF23-4418-BD78-FA906A1057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3A9BD-C85E-4FE5-9C36-359DA98935D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A0C10-14FE-4740-83DA-0F2288AFF01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B284AD-FD08-4327-93C9-80665B91D866}" name="Table1" displayName="Table1" ref="A1:T4115" totalsRowShown="0">
  <autoFilter ref="A1:T4115" xr:uid="{41E9B122-A193-4E2E-9D18-844F54EAB3F4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99D1EF8A-D5C1-4106-AE09-1B6B6103A694}" name="id" dataDxfId="8"/>
    <tableColumn id="2" xr3:uid="{D22ED18A-3828-41E2-A535-DA80E006946D}" name="name" dataDxfId="7"/>
    <tableColumn id="3" xr3:uid="{26310C73-D8F4-4880-A0EE-8E815B0C3AB5}" name="blurb" dataDxfId="6"/>
    <tableColumn id="4" xr3:uid="{33FB5733-5B5A-4789-B63F-38EDC337C9BF}" name="goal" dataDxfId="5"/>
    <tableColumn id="5" xr3:uid="{911AC6AD-2F64-4E4C-A164-87206C93D240}" name="pledged" dataDxfId="4"/>
    <tableColumn id="6" xr3:uid="{6E245BCA-8893-4F6D-98AD-FDB4196DCA75}" name="outcomes"/>
    <tableColumn id="7" xr3:uid="{1146AC3C-2499-475D-A2B8-59169FDF7C0C}" name="country"/>
    <tableColumn id="8" xr3:uid="{EE4ED1CC-7398-4EBC-B288-D16409840F3C}" name="currency"/>
    <tableColumn id="9" xr3:uid="{1CF65ED8-1546-4D45-9570-3D47050A06FB}" name="deadline"/>
    <tableColumn id="10" xr3:uid="{2ED16C35-0C4E-4F02-9639-887E58B65A60}" name="launched_at"/>
    <tableColumn id="11" xr3:uid="{368A1A7D-8953-495E-85FF-816A6B6AB60A}" name="staff_pick"/>
    <tableColumn id="12" xr3:uid="{597DD5D2-6F4D-4F37-9938-FC9A6985FD87}" name="backers_count"/>
    <tableColumn id="13" xr3:uid="{136BAA35-3BE3-4DE1-AED0-AA697BADD736}" name="spotlight"/>
    <tableColumn id="14" xr3:uid="{1459747E-894E-4A25-969F-0E45E429DA77}" name="Category and Subcategory"/>
    <tableColumn id="15" xr3:uid="{9115068A-13AD-4853-B593-AD8DF9CBBAE3}" name="Percentage Funded" dataDxfId="3">
      <calculatedColumnFormula>ROUND(E2/D2*100, 0)</calculatedColumnFormula>
    </tableColumn>
    <tableColumn id="16" xr3:uid="{3B431FBB-C2BA-4E40-A8D2-65DB8EFF6618}" name="Average Donation">
      <calculatedColumnFormula>IFERROR(ROUND(E2/L2,2),0)</calculatedColumnFormula>
    </tableColumn>
    <tableColumn id="17" xr3:uid="{44B980F9-8786-4A42-8A59-CC481C19853C}" name="Parent Category " dataDxfId="2"/>
    <tableColumn id="18" xr3:uid="{622D7A1E-DA84-45AD-A2D2-AA1E99A37862}" name="Subcategory"/>
    <tableColumn id="19" xr3:uid="{364C05B8-1D67-44C5-B5B0-7CFA8BD71832}" name="Date Created Conversion" dataDxfId="1">
      <calculatedColumnFormula>(((J2/60)/60)/24+DATE(1970,1,1))</calculatedColumnFormula>
    </tableColumn>
    <tableColumn id="20" xr3:uid="{253E86CA-D113-432A-AA44-803D6C1C010B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71" zoomScaleNormal="71" workbookViewId="0">
      <selection sqref="A1:T4112"/>
    </sheetView>
  </sheetViews>
  <sheetFormatPr defaultColWidth="8.81640625" defaultRowHeight="14.5" x14ac:dyDescent="0.35"/>
  <cols>
    <col min="1" max="1" width="10.5429687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81640625" customWidth="1"/>
    <col min="16" max="16" width="18.81640625" customWidth="1"/>
    <col min="17" max="17" width="17.6328125" customWidth="1"/>
    <col min="18" max="18" width="15.7265625" bestFit="1" customWidth="1"/>
    <col min="19" max="19" width="24.54296875" style="17" customWidth="1"/>
    <col min="20" max="20" width="23.26953125" style="17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6" t="s">
        <v>8365</v>
      </c>
      <c r="T1" s="16" t="s">
        <v>8366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7">
        <f>(((J2/60)/60)/24+DATE(1970,1,1))</f>
        <v>42177.007071759261</v>
      </c>
      <c r="T2" s="17">
        <f>(((I2/60)/60)/24)+DATE(1970,1,1)</f>
        <v>42208.125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7">
        <f t="shared" ref="S3:S66" si="2">(((J3/60)/60)/24+DATE(1970,1,1))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ref="P66:P129" si="5">IFERROR(ROUND(E66/L66,2),0)</f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3" t="s">
        <v>8308</v>
      </c>
      <c r="R67" t="s">
        <v>8310</v>
      </c>
      <c r="S67" s="17">
        <f t="shared" ref="S67:S130" si="6">(((J67/60)/60)/24+DATE(1970,1,1))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ref="P130:P193" si="9">IFERROR(ROUND(E130/L130,2),0)</f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3" t="s">
        <v>8308</v>
      </c>
      <c r="R131" t="s">
        <v>8311</v>
      </c>
      <c r="S131" s="17">
        <f t="shared" ref="S131:S194" si="10">(((J131/60)/60)/24+DATE(1970,1,1))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ref="P194:P257" si="13">IFERROR(ROUND(E194/L194,2),0)</f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3" t="s">
        <v>8308</v>
      </c>
      <c r="R195" t="s">
        <v>8312</v>
      </c>
      <c r="S195" s="17">
        <f t="shared" ref="S195:S258" si="14">(((J195/60)/60)/24+DATE(1970,1,1))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ref="P258:P321" si="17">IFERROR(ROUND(E258/L258,2),0)</f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3" t="s">
        <v>8308</v>
      </c>
      <c r="R259" t="s">
        <v>8313</v>
      </c>
      <c r="S259" s="17">
        <f t="shared" ref="S259:S322" si="18">(((J259/60)/60)/24+DATE(1970,1,1))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ref="P322:P385" si="21">IFERROR(ROUND(E322/L322,2),0)</f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3" t="s">
        <v>8308</v>
      </c>
      <c r="R323" t="s">
        <v>8313</v>
      </c>
      <c r="S323" s="17">
        <f t="shared" ref="S323:S386" si="22">(((J323/60)/60)/24+DATE(1970,1,1))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ref="P386:P449" si="25">IFERROR(ROUND(E386/L386,2),0)</f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3" t="s">
        <v>8308</v>
      </c>
      <c r="R387" t="s">
        <v>8313</v>
      </c>
      <c r="S387" s="17">
        <f t="shared" ref="S387:S450" si="26">(((J387/60)/60)/24+DATE(1970,1,1))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ref="P450:P513" si="29">IFERROR(ROUND(E450/L450,2),0)</f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3" t="s">
        <v>8308</v>
      </c>
      <c r="R451" t="s">
        <v>8314</v>
      </c>
      <c r="S451" s="17">
        <f t="shared" ref="S451:S514" si="30">(((J451/60)/60)/24+DATE(1970,1,1))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ref="P514:P577" si="33">IFERROR(ROUND(E514/L514,2),0)</f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3" t="s">
        <v>8308</v>
      </c>
      <c r="R515" t="s">
        <v>8314</v>
      </c>
      <c r="S515" s="17">
        <f t="shared" ref="S515:S578" si="34">(((J515/60)/60)/24+DATE(1970,1,1))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ref="P578:P641" si="37">IFERROR(ROUND(E578/L578,2),0)</f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3" t="s">
        <v>8317</v>
      </c>
      <c r="R579" t="s">
        <v>8318</v>
      </c>
      <c r="S579" s="17">
        <f t="shared" ref="S579:S642" si="38">(((J579/60)/60)/24+DATE(1970,1,1))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ref="P642:P705" si="41">IFERROR(ROUND(E642/L642,2),0)</f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3" t="s">
        <v>8317</v>
      </c>
      <c r="R643" t="s">
        <v>8319</v>
      </c>
      <c r="S643" s="17">
        <f t="shared" ref="S643:S706" si="42">(((J643/60)/60)/24+DATE(1970,1,1))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ref="P706:P769" si="45">IFERROR(ROUND(E706/L706,2),0)</f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3" t="s">
        <v>8317</v>
      </c>
      <c r="R707" t="s">
        <v>8319</v>
      </c>
      <c r="S707" s="17">
        <f t="shared" ref="S707:S770" si="46">(((J707/60)/60)/24+DATE(1970,1,1))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ref="P770:P833" si="49">IFERROR(ROUND(E770/L770,2),0)</f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3" t="s">
        <v>8320</v>
      </c>
      <c r="R771" t="s">
        <v>8322</v>
      </c>
      <c r="S771" s="17">
        <f t="shared" ref="S771:S834" si="50">(((J771/60)/60)/24+DATE(1970,1,1))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ref="P834:P897" si="53">IFERROR(ROUND(E834/L834,2),0)</f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3" t="s">
        <v>8323</v>
      </c>
      <c r="R835" t="s">
        <v>8324</v>
      </c>
      <c r="S835" s="17">
        <f t="shared" ref="S835:S898" si="54">(((J835/60)/60)/24+DATE(1970,1,1))</f>
        <v>41718.878182870372</v>
      </c>
      <c r="T835" s="17">
        <f t="shared" ref="T835:T898" si="55">(((I835/60)/60)/24)+DATE(1970,1,1)</f>
        <v>41748.878182870372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ref="P898:P961" si="57">IFERROR(ROUND(E898/L898,2),0)</f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3" t="s">
        <v>8323</v>
      </c>
      <c r="R899" t="s">
        <v>8327</v>
      </c>
      <c r="S899" s="17">
        <f t="shared" ref="S899:S962" si="58">(((J899/60)/60)/24+DATE(1970,1,1))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ref="P962:P1025" si="61">IFERROR(ROUND(E962/L962,2),0)</f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3" t="s">
        <v>8317</v>
      </c>
      <c r="R963" t="s">
        <v>8319</v>
      </c>
      <c r="S963" s="17">
        <f t="shared" ref="S963:S1026" si="62">(((J963/60)/60)/24+DATE(1970,1,1))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ref="P1026:P1089" si="65">IFERROR(ROUND(E1026/L1026,2),0)</f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3" t="s">
        <v>8323</v>
      </c>
      <c r="R1027" t="s">
        <v>8328</v>
      </c>
      <c r="S1027" s="17">
        <f t="shared" ref="S1027:S1090" si="66">(((J1027/60)/60)/24+DATE(1970,1,1))</f>
        <v>42049.833761574075</v>
      </c>
      <c r="T1027" s="17">
        <f t="shared" ref="T1027:T1090" si="67">(((I1027/60)/60)/24)+DATE(1970,1,1)</f>
        <v>42079.792094907403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ref="P1090:P1153" si="69">IFERROR(ROUND(E1090/L1090,2),0)</f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3" t="s">
        <v>8331</v>
      </c>
      <c r="R1091" t="s">
        <v>8332</v>
      </c>
      <c r="S1091" s="17">
        <f t="shared" ref="S1091:S1154" si="70">(((J1091/60)/60)/24+DATE(1970,1,1))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ref="P1154:P1217" si="73">IFERROR(ROUND(E1154/L1154,2),0)</f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3" t="s">
        <v>8334</v>
      </c>
      <c r="R1155" t="s">
        <v>8335</v>
      </c>
      <c r="S1155" s="17">
        <f t="shared" ref="S1155:S1218" si="74">(((J1155/60)/60)/24+DATE(1970,1,1))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ref="P1218:P1281" si="77">IFERROR(ROUND(E1218/L1218,2),0)</f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3" t="s">
        <v>8336</v>
      </c>
      <c r="R1219" t="s">
        <v>8337</v>
      </c>
      <c r="S1219" s="17">
        <f t="shared" ref="S1219:S1282" si="78">(((J1219/60)/60)/24+DATE(1970,1,1))</f>
        <v>42535.809490740736</v>
      </c>
      <c r="T1219" s="17">
        <f t="shared" ref="T1219:T1282" si="79">(((I1219/60)/60)/24)+DATE(1970,1,1)</f>
        <v>42565.809490740736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ref="P1282:P1345" si="81">IFERROR(ROUND(E1282/L1282,2),0)</f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3" t="s">
        <v>8323</v>
      </c>
      <c r="R1283" t="s">
        <v>8324</v>
      </c>
      <c r="S1283" s="17">
        <f t="shared" ref="S1283:S1346" si="82">(((J1283/60)/60)/24+DATE(1970,1,1))</f>
        <v>41463.743472222224</v>
      </c>
      <c r="T1283" s="17">
        <f t="shared" ref="T1283:T1346" si="83">(((I1283/60)/60)/24)+DATE(1970,1,1)</f>
        <v>41483.743472222224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ref="P1346:P1409" si="85">IFERROR(ROUND(E1346/L1346,2),0)</f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3" t="s">
        <v>8320</v>
      </c>
      <c r="R1347" t="s">
        <v>8321</v>
      </c>
      <c r="S1347" s="17">
        <f t="shared" ref="S1347:S1410" si="86">(((J1347/60)/60)/24+DATE(1970,1,1))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ref="P1410:P1473" si="89">IFERROR(ROUND(E1410/L1410,2),0)</f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3" t="s">
        <v>8320</v>
      </c>
      <c r="R1411" t="s">
        <v>8339</v>
      </c>
      <c r="S1411" s="17">
        <f t="shared" ref="S1411:S1474" si="90">(((J1411/60)/60)/24+DATE(1970,1,1))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ref="P1474:P1537" si="93">IFERROR(ROUND(E1474/L1474,2),0)</f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3" t="s">
        <v>8320</v>
      </c>
      <c r="R1475" t="s">
        <v>8340</v>
      </c>
      <c r="S1475" s="17">
        <f t="shared" ref="S1475:S1538" si="94">(((J1475/60)/60)/24+DATE(1970,1,1))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ref="P1538:P1601" si="97">IFERROR(ROUND(E1538/L1538,2),0)</f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3" t="s">
        <v>8336</v>
      </c>
      <c r="R1539" t="s">
        <v>8337</v>
      </c>
      <c r="S1539" s="17">
        <f t="shared" ref="S1539:S1602" si="98">(((J1539/60)/60)/24+DATE(1970,1,1))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ref="P1602:P1665" si="101">IFERROR(ROUND(E1602/L1602,2),0)</f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3" t="s">
        <v>8323</v>
      </c>
      <c r="R1603" t="s">
        <v>8324</v>
      </c>
      <c r="S1603" s="17">
        <f t="shared" ref="S1603:S1666" si="102">(((J1603/60)/60)/24+DATE(1970,1,1))</f>
        <v>40638.092974537038</v>
      </c>
      <c r="T1603" s="17">
        <f t="shared" ref="T1603:T1666" si="103">(((I1603/60)/60)/24)+DATE(1970,1,1)</f>
        <v>40668.092974537038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ref="P1666:P1729" si="105">IFERROR(ROUND(E1666/L1666,2),0)</f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3" t="s">
        <v>8323</v>
      </c>
      <c r="R1667" t="s">
        <v>8344</v>
      </c>
      <c r="S1667" s="17">
        <f t="shared" ref="S1667:S1730" si="106">(((J1667/60)/60)/24+DATE(1970,1,1))</f>
        <v>40564.649456018517</v>
      </c>
      <c r="T1667" s="17">
        <f t="shared" ref="T1667:T1730" si="107">(((I1667/60)/60)/24)+DATE(1970,1,1)</f>
        <v>40596.125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ref="P1730:P1793" si="109">IFERROR(ROUND(E1730/L1730,2),0)</f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3" t="s">
        <v>8323</v>
      </c>
      <c r="R1731" t="s">
        <v>8345</v>
      </c>
      <c r="S1731" s="17">
        <f t="shared" ref="S1731:S1794" si="110">(((J1731/60)/60)/24+DATE(1970,1,1))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ref="P1794:P1857" si="113">IFERROR(ROUND(E1794/L1794,2),0)</f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3" t="s">
        <v>8336</v>
      </c>
      <c r="R1795" t="s">
        <v>8337</v>
      </c>
      <c r="S1795" s="17">
        <f t="shared" ref="S1795:S1858" si="114">(((J1795/60)/60)/24+DATE(1970,1,1))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ref="P1858:P1921" si="117">IFERROR(ROUND(E1858/L1858,2),0)</f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3" t="s">
        <v>8323</v>
      </c>
      <c r="R1859" t="s">
        <v>8324</v>
      </c>
      <c r="S1859" s="17">
        <f t="shared" ref="S1859:S1922" si="118">(((J1859/60)/60)/24+DATE(1970,1,1))</f>
        <v>41864.76866898148</v>
      </c>
      <c r="T1859" s="17">
        <f t="shared" ref="T1859:T1922" si="119">(((I1859/60)/60)/24)+DATE(1970,1,1)</f>
        <v>41894.76866898148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ref="P1922:P1985" si="121">IFERROR(ROUND(E1922/L1922,2),0)</f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3" t="s">
        <v>8323</v>
      </c>
      <c r="R1923" t="s">
        <v>8327</v>
      </c>
      <c r="S1923" s="17">
        <f t="shared" ref="S1923:S1986" si="122">(((J1923/60)/60)/24+DATE(1970,1,1))</f>
        <v>41074.221562500003</v>
      </c>
      <c r="T1923" s="17">
        <f t="shared" ref="T1923:T1986" si="123">(((I1923/60)/60)/24)+DATE(1970,1,1)</f>
        <v>41104.221562500003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ref="P1986:P2049" si="125">IFERROR(ROUND(E1986/L1986,2),0)</f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3" t="s">
        <v>8336</v>
      </c>
      <c r="R1987" t="s">
        <v>8348</v>
      </c>
      <c r="S1987" s="17">
        <f t="shared" ref="S1987:S2050" si="126">(((J1987/60)/60)/24+DATE(1970,1,1))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ref="P2050:P2113" si="129">IFERROR(ROUND(E2050/L2050,2),0)</f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3" t="s">
        <v>8317</v>
      </c>
      <c r="R2051" t="s">
        <v>8347</v>
      </c>
      <c r="S2051" s="17">
        <f t="shared" ref="S2051:S2114" si="130">(((J2051/60)/60)/24+DATE(1970,1,1))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ref="P2114:P2177" si="133">IFERROR(ROUND(E2114/L2114,2),0)</f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3" t="s">
        <v>8323</v>
      </c>
      <c r="R2115" t="s">
        <v>8327</v>
      </c>
      <c r="S2115" s="17">
        <f t="shared" ref="S2115:S2178" si="134">(((J2115/60)/60)/24+DATE(1970,1,1))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ref="P2178:P2241" si="137">IFERROR(ROUND(E2178/L2178,2),0)</f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3" t="s">
        <v>8323</v>
      </c>
      <c r="R2179" t="s">
        <v>8324</v>
      </c>
      <c r="S2179" s="17">
        <f t="shared" ref="S2179:S2242" si="138">(((J2179/60)/60)/24+DATE(1970,1,1))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ref="P2242:P2305" si="141">IFERROR(ROUND(E2242/L2242,2),0)</f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3" t="s">
        <v>8331</v>
      </c>
      <c r="R2243" t="s">
        <v>8349</v>
      </c>
      <c r="S2243" s="17">
        <f t="shared" ref="S2243:S2306" si="142">(((J2243/60)/60)/24+DATE(1970,1,1))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ref="P2306:P2369" si="145">IFERROR(ROUND(E2306/L2306,2),0)</f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3" t="s">
        <v>8323</v>
      </c>
      <c r="R2307" t="s">
        <v>8327</v>
      </c>
      <c r="S2307" s="17">
        <f t="shared" ref="S2307:S2370" si="146">(((J2307/60)/60)/24+DATE(1970,1,1))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ref="P2370:P2433" si="149">IFERROR(ROUND(E2370/L2370,2),0)</f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3" t="s">
        <v>8317</v>
      </c>
      <c r="R2371" t="s">
        <v>8318</v>
      </c>
      <c r="S2371" s="17">
        <f t="shared" ref="S2371:S2434" si="150">(((J2371/60)/60)/24+DATE(1970,1,1))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ref="P2434:P2497" si="153">IFERROR(ROUND(E2434/L2434,2),0)</f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3" t="s">
        <v>8334</v>
      </c>
      <c r="R2435" t="s">
        <v>8335</v>
      </c>
      <c r="S2435" s="17">
        <f t="shared" ref="S2435:S2498" si="154">(((J2435/60)/60)/24+DATE(1970,1,1))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ref="P2498:P2561" si="157">IFERROR(ROUND(E2498/L2498,2),0)</f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3" t="s">
        <v>8323</v>
      </c>
      <c r="R2499" t="s">
        <v>8327</v>
      </c>
      <c r="S2499" s="17">
        <f t="shared" ref="S2499:S2562" si="158">(((J2499/60)/60)/24+DATE(1970,1,1))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ref="P2562:P2625" si="161">IFERROR(ROUND(E2562/L2562,2),0)</f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3" t="s">
        <v>8334</v>
      </c>
      <c r="R2563" t="s">
        <v>8335</v>
      </c>
      <c r="S2563" s="17">
        <f t="shared" ref="S2563:S2626" si="162">(((J2563/60)/60)/24+DATE(1970,1,1))</f>
        <v>42260.528807870374</v>
      </c>
      <c r="T2563" s="17">
        <f t="shared" ref="T2563:T2626" si="163">(((I2563/60)/60)/24)+DATE(1970,1,1)</f>
        <v>42290.528807870374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ref="P2626:P2689" si="165">IFERROR(ROUND(E2626/L2626,2),0)</f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3" t="s">
        <v>8317</v>
      </c>
      <c r="R2627" t="s">
        <v>8353</v>
      </c>
      <c r="S2627" s="17">
        <f t="shared" ref="S2627:S2690" si="166">(((J2627/60)/60)/24+DATE(1970,1,1))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ref="P2690:P2753" si="169">IFERROR(ROUND(E2690/L2690,2),0)</f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3" t="s">
        <v>8334</v>
      </c>
      <c r="R2691" t="s">
        <v>8335</v>
      </c>
      <c r="S2691" s="17">
        <f t="shared" ref="S2691:S2754" si="170">(((J2691/60)/60)/24+DATE(1970,1,1))</f>
        <v>42551.961689814809</v>
      </c>
      <c r="T2691" s="17">
        <f t="shared" ref="T2691:T2754" si="171">(((I2691/60)/60)/24)+DATE(1970,1,1)</f>
        <v>42581.961689814809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ref="P2754:P2817" si="173">IFERROR(ROUND(E2754/L2754,2),0)</f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3" t="s">
        <v>8320</v>
      </c>
      <c r="R2755" t="s">
        <v>8356</v>
      </c>
      <c r="S2755" s="17">
        <f t="shared" ref="S2755:S2818" si="174">(((J2755/60)/60)/24+DATE(1970,1,1))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ref="P2818:P2881" si="177">IFERROR(ROUND(E2818/L2818,2),0)</f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3" t="s">
        <v>8315</v>
      </c>
      <c r="R2819" t="s">
        <v>8316</v>
      </c>
      <c r="S2819" s="17">
        <f t="shared" ref="S2819:S2882" si="178">(((J2819/60)/60)/24+DATE(1970,1,1))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ref="P2882:P2945" si="181">IFERROR(ROUND(E2882/L2882,2),0)</f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3" t="s">
        <v>8315</v>
      </c>
      <c r="R2883" t="s">
        <v>8316</v>
      </c>
      <c r="S2883" s="17">
        <f t="shared" ref="S2883:S2946" si="182">(((J2883/60)/60)/24+DATE(1970,1,1))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ref="P2946:P3009" si="185">IFERROR(ROUND(E2946/L2946,2),0)</f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3" t="s">
        <v>8315</v>
      </c>
      <c r="R2947" t="s">
        <v>8355</v>
      </c>
      <c r="S2947" s="17">
        <f t="shared" ref="S2947:S3010" si="186">(((J2947/60)/60)/24+DATE(1970,1,1))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ref="P3010:P3073" si="189">IFERROR(ROUND(E3010/L3010,2),0)</f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3" t="s">
        <v>8315</v>
      </c>
      <c r="R3011" t="s">
        <v>8355</v>
      </c>
      <c r="S3011" s="17">
        <f t="shared" ref="S3011:S3074" si="190">(((J3011/60)/60)/24+DATE(1970,1,1))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ref="P3074:P3137" si="193">IFERROR(ROUND(E3074/L3074,2),0)</f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3" t="s">
        <v>8315</v>
      </c>
      <c r="R3075" t="s">
        <v>8355</v>
      </c>
      <c r="S3075" s="17">
        <f t="shared" ref="S3075:S3138" si="194">(((J3075/60)/60)/24+DATE(1970,1,1))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ref="P3138:P3201" si="197">IFERROR(ROUND(E3138/L3138,2),0)</f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3" t="s">
        <v>8315</v>
      </c>
      <c r="R3139" t="s">
        <v>8316</v>
      </c>
      <c r="S3139" s="17">
        <f t="shared" ref="S3139:S3202" si="198">(((J3139/60)/60)/24+DATE(1970,1,1))</f>
        <v>42807.885057870371</v>
      </c>
      <c r="T3139" s="17">
        <f t="shared" ref="T3139:T3202" si="199">(((I3139/60)/60)/24)+DATE(1970,1,1)</f>
        <v>42858.8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ref="P3202:P3265" si="201">IFERROR(ROUND(E3202/L3202,2),0)</f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3" t="s">
        <v>8315</v>
      </c>
      <c r="R3203" t="s">
        <v>8357</v>
      </c>
      <c r="S3203" s="17">
        <f t="shared" ref="S3203:S3266" si="202">(((J3203/60)/60)/24+DATE(1970,1,1))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ref="P3266:P3329" si="205">IFERROR(ROUND(E3266/L3266,2),0)</f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3" t="s">
        <v>8315</v>
      </c>
      <c r="R3267" t="s">
        <v>8316</v>
      </c>
      <c r="S3267" s="17">
        <f t="shared" ref="S3267:S3330" si="206">(((J3267/60)/60)/24+DATE(1970,1,1))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ref="P3330:P3393" si="209">IFERROR(ROUND(E3330/L3330,2),0)</f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3" t="s">
        <v>8315</v>
      </c>
      <c r="R3331" t="s">
        <v>8316</v>
      </c>
      <c r="S3331" s="17">
        <f t="shared" ref="S3331:S3394" si="210">(((J3331/60)/60)/24+DATE(1970,1,1))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ref="P3394:P3457" si="213">IFERROR(ROUND(E3394/L3394,2),0)</f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3" t="s">
        <v>8315</v>
      </c>
      <c r="R3395" t="s">
        <v>8316</v>
      </c>
      <c r="S3395" s="17">
        <f t="shared" ref="S3395:S3458" si="214">(((J3395/60)/60)/24+DATE(1970,1,1))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ref="P3458:P3521" si="217">IFERROR(ROUND(E3458/L3458,2),0)</f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3" t="s">
        <v>8315</v>
      </c>
      <c r="R3459" t="s">
        <v>8316</v>
      </c>
      <c r="S3459" s="17">
        <f t="shared" ref="S3459:S3522" si="218">(((J3459/60)/60)/24+DATE(1970,1,1))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ref="P3522:P3585" si="221">IFERROR(ROUND(E3522/L3522,2),0)</f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3" t="s">
        <v>8315</v>
      </c>
      <c r="R3523" t="s">
        <v>8316</v>
      </c>
      <c r="S3523" s="17">
        <f t="shared" ref="S3523:S3586" si="222">(((J3523/60)/60)/24+DATE(1970,1,1))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ref="P3586:P3649" si="225">IFERROR(ROUND(E3586/L3586,2),0)</f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3" t="s">
        <v>8315</v>
      </c>
      <c r="R3587" t="s">
        <v>8316</v>
      </c>
      <c r="S3587" s="17">
        <f t="shared" ref="S3587:S3650" si="226">(((J3587/60)/60)/24+DATE(1970,1,1))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ref="P3650:P3713" si="229">IFERROR(ROUND(E3650/L3650,2),0)</f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3" t="s">
        <v>8315</v>
      </c>
      <c r="R3651" t="s">
        <v>8316</v>
      </c>
      <c r="S3651" s="17">
        <f t="shared" ref="S3651:S3714" si="230">(((J3651/60)/60)/24+DATE(1970,1,1))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ref="P3714:P3777" si="233">IFERROR(ROUND(E3714/L3714,2),0)</f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3" t="s">
        <v>8315</v>
      </c>
      <c r="R3715" t="s">
        <v>8316</v>
      </c>
      <c r="S3715" s="17">
        <f t="shared" ref="S3715:S3778" si="234">(((J3715/60)/60)/24+DATE(1970,1,1))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ref="P3778:P3841" si="237">IFERROR(ROUND(E3778/L3778,2),0)</f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3" t="s">
        <v>8315</v>
      </c>
      <c r="R3779" t="s">
        <v>8357</v>
      </c>
      <c r="S3779" s="17">
        <f t="shared" ref="S3779:S3842" si="238">(((J3779/60)/60)/24+DATE(1970,1,1))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ref="P3842:P3905" si="241">IFERROR(ROUND(E3842/L3842,2),0)</f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3" t="s">
        <v>8315</v>
      </c>
      <c r="R3843" t="s">
        <v>8316</v>
      </c>
      <c r="S3843" s="17">
        <f t="shared" ref="S3843:S3906" si="242">(((J3843/60)/60)/24+DATE(1970,1,1))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ref="P3906:P3969" si="245">IFERROR(ROUND(E3906/L3906,2),0)</f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3" t="s">
        <v>8315</v>
      </c>
      <c r="R3907" t="s">
        <v>8316</v>
      </c>
      <c r="S3907" s="17">
        <f t="shared" ref="S3907:S3970" si="246">(((J3907/60)/60)/24+DATE(1970,1,1))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ref="P3970:P4033" si="249">IFERROR(ROUND(E3970/L3970,2),0)</f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3" t="s">
        <v>8315</v>
      </c>
      <c r="R3971" t="s">
        <v>8316</v>
      </c>
      <c r="S3971" s="17">
        <f t="shared" ref="S3971:S4034" si="250">(((J3971/60)/60)/24+DATE(1970,1,1))</f>
        <v>42601.854699074072</v>
      </c>
      <c r="T3971" s="17">
        <f t="shared" ref="T3971:T4034" si="251">(((I3971/60)/60)/24)+DATE(1970,1,1)</f>
        <v>42611.163194444445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ref="P4034:P4097" si="253">IFERROR(ROUND(E4034/L4034,2),0)</f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3" t="s">
        <v>8315</v>
      </c>
      <c r="R4035" t="s">
        <v>8316</v>
      </c>
      <c r="S4035" s="17">
        <f t="shared" ref="S4035:S4098" si="254">(((J4035/60)/60)/24+DATE(1970,1,1))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ref="P4098:P4115" si="257">IFERROR(ROUND(E4098/L4098,2),0)</f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3" t="s">
        <v>8315</v>
      </c>
      <c r="R4099" t="s">
        <v>8316</v>
      </c>
      <c r="S4099" s="17">
        <f t="shared" ref="S4099:S4115" si="258">(((J4099/60)/60)/24+DATE(1970,1,1))</f>
        <v>42344.824502314819</v>
      </c>
      <c r="T4099" s="17">
        <f t="shared" ref="T4099:T4115" si="259">(((I4099/60)/60)/24)+DATE(1970,1,1)</f>
        <v>42400.996527777781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sortState xmlns:xlrd2="http://schemas.microsoft.com/office/spreadsheetml/2017/richdata2" ref="A2:P4115">
    <sortCondition ref="A117"/>
  </sortState>
  <phoneticPr fontId="2" type="noConversion"/>
  <conditionalFormatting sqref="F1:F1048576">
    <cfRule type="cellIs" dxfId="18" priority="1" operator="equal">
      <formula>"canceled"</formula>
    </cfRule>
    <cfRule type="cellIs" dxfId="17" priority="10" operator="equal">
      <formula>"canceled"</formula>
    </cfRule>
    <cfRule type="cellIs" dxfId="16" priority="11" operator="equal">
      <formula>"failed"</formula>
    </cfRule>
    <cfRule type="cellIs" dxfId="15" priority="12" operator="equal">
      <formula>"successful"</formula>
    </cfRule>
    <cfRule type="cellIs" dxfId="14" priority="13" operator="equal">
      <formula>"successfull"</formula>
    </cfRule>
    <cfRule type="cellIs" dxfId="13" priority="14" operator="equal">
      <formula>"live"</formula>
    </cfRule>
  </conditionalFormatting>
  <conditionalFormatting sqref="O1:O1048576">
    <cfRule type="colorScale" priority="6">
      <colorScale>
        <cfvo type="min"/>
        <cfvo type="percentile" val="90"/>
        <color rgb="FFFF0000"/>
        <color rgb="FF00B0F0"/>
      </colorScale>
    </cfRule>
    <cfRule type="colorScale" priority="7">
      <colorScale>
        <cfvo type="min"/>
        <cfvo type="max"/>
        <color rgb="FFFF0000"/>
        <color rgb="FF002060"/>
      </colorScale>
    </cfRule>
    <cfRule type="colorScale" priority="8">
      <colorScale>
        <cfvo type="min"/>
        <cfvo type="max"/>
        <color rgb="FFFF0000"/>
        <color rgb="FF00B0F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F2:F4115">
    <cfRule type="cellIs" dxfId="12" priority="3" operator="equal">
      <formula>"failed"</formula>
    </cfRule>
    <cfRule type="cellIs" dxfId="11" priority="5" operator="equal">
      <formula>"live"</formula>
    </cfRule>
  </conditionalFormatting>
  <conditionalFormatting sqref="F1:F4115">
    <cfRule type="cellIs" dxfId="10" priority="2" operator="equal">
      <formula>"successful"</formula>
    </cfRule>
    <cfRule type="cellIs" dxfId="9" priority="4" operator="equal">
      <formula>"canceled"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4707D-11C9-45A2-AE4C-4AC68F9AE822}">
  <dimension ref="A1:F8"/>
  <sheetViews>
    <sheetView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26" bestFit="1" customWidth="1"/>
    <col min="42" max="43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8364</v>
      </c>
      <c r="B3" s="14" t="s">
        <v>8360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8303</v>
      </c>
      <c r="B5" s="10">
        <v>11</v>
      </c>
      <c r="C5" s="10">
        <v>40</v>
      </c>
      <c r="D5" s="10"/>
      <c r="E5" s="10">
        <v>45</v>
      </c>
      <c r="F5" s="10">
        <v>96</v>
      </c>
    </row>
    <row r="6" spans="1:6" x14ac:dyDescent="0.35">
      <c r="A6" s="15" t="s">
        <v>8269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35">
      <c r="A7" s="15" t="s">
        <v>8301</v>
      </c>
      <c r="B7" s="10">
        <v>15</v>
      </c>
      <c r="C7" s="10">
        <v>59</v>
      </c>
      <c r="D7" s="10">
        <v>3</v>
      </c>
      <c r="E7" s="10">
        <v>68</v>
      </c>
      <c r="F7" s="10">
        <v>145</v>
      </c>
    </row>
    <row r="8" spans="1:6" x14ac:dyDescent="0.35">
      <c r="A8" s="15" t="s">
        <v>8361</v>
      </c>
      <c r="B8" s="10">
        <v>26</v>
      </c>
      <c r="C8" s="10">
        <v>349</v>
      </c>
      <c r="D8" s="10">
        <v>12</v>
      </c>
      <c r="E8" s="10">
        <v>525</v>
      </c>
      <c r="F8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0649-3A71-481F-A87E-0B209E22967E}">
  <dimension ref="A1:F6"/>
  <sheetViews>
    <sheetView topLeftCell="B1" workbookViewId="0">
      <selection activeCell="E2" sqref="E2"/>
    </sheetView>
  </sheetViews>
  <sheetFormatPr defaultRowHeight="14.5" x14ac:dyDescent="0.35"/>
  <cols>
    <col min="1" max="1" width="15.26953125" customWidth="1"/>
    <col min="2" max="2" width="117.36328125" bestFit="1" customWidth="1"/>
    <col min="3" max="3" width="9.08984375" customWidth="1"/>
    <col min="5" max="5" width="15.90625" bestFit="1" customWidth="1"/>
  </cols>
  <sheetData>
    <row r="1" spans="1:6" x14ac:dyDescent="0.3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8307</v>
      </c>
      <c r="F1" s="11" t="s">
        <v>8384</v>
      </c>
    </row>
    <row r="2" spans="1:6" x14ac:dyDescent="0.3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23" x14ac:dyDescent="0.3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23" x14ac:dyDescent="0.3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4.5" x14ac:dyDescent="0.3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64243-1BBF-4C27-926F-23CFE8FF7DD1}">
  <dimension ref="A1:E7"/>
  <sheetViews>
    <sheetView topLeftCell="A3" workbookViewId="0">
      <selection activeCell="C6" sqref="C6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8362</v>
      </c>
    </row>
    <row r="2" spans="1:5" x14ac:dyDescent="0.35">
      <c r="A2" s="14" t="s">
        <v>8305</v>
      </c>
      <c r="B2" t="s">
        <v>8269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35">
      <c r="A7" s="15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5E240-37FB-4F6A-B86B-BDD545097C90}">
  <dimension ref="A1:F18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8362</v>
      </c>
    </row>
    <row r="4" spans="1:6" x14ac:dyDescent="0.35">
      <c r="A4" s="14" t="s">
        <v>8364</v>
      </c>
      <c r="B4" s="14" t="s">
        <v>8360</v>
      </c>
    </row>
    <row r="5" spans="1:6" x14ac:dyDescent="0.3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Parent Category Statistics</vt:lpstr>
      <vt:lpstr>Edinburgh Research</vt:lpstr>
      <vt:lpstr>Subcategory Statistics</vt:lpstr>
      <vt:lpstr>Outcomes based on launch date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muzznah ansari</cp:lastModifiedBy>
  <dcterms:created xsi:type="dcterms:W3CDTF">2017-04-20T15:17:24Z</dcterms:created>
  <dcterms:modified xsi:type="dcterms:W3CDTF">2020-04-21T02:48:20Z</dcterms:modified>
</cp:coreProperties>
</file>