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ic\Infrastructure\Excel_per_type\"/>
    </mc:Choice>
  </mc:AlternateContent>
  <xr:revisionPtr revIDLastSave="0" documentId="8_{3D30F5BF-52BE-40C5-BCFC-E1F9C80AA56E}" xr6:coauthVersionLast="47" xr6:coauthVersionMax="47" xr10:uidLastSave="{00000000-0000-0000-0000-000000000000}"/>
  <bookViews>
    <workbookView xWindow="-120" yWindow="-120" windowWidth="38640" windowHeight="21120" xr2:uid="{18C4ECCB-78F6-4659-9072-17AE6E257ED8}"/>
  </bookViews>
  <sheets>
    <sheet name="+informal-country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5" i="2" l="1"/>
  <c r="K165" i="2"/>
  <c r="C165" i="2"/>
  <c r="B165" i="2"/>
  <c r="K164" i="2"/>
  <c r="L164" i="2" s="1"/>
  <c r="C164" i="2"/>
  <c r="B164" i="2"/>
  <c r="K163" i="2"/>
  <c r="L163" i="2" s="1"/>
  <c r="C163" i="2"/>
  <c r="B163" i="2"/>
  <c r="K162" i="2"/>
  <c r="L162" i="2" s="1"/>
  <c r="C162" i="2"/>
  <c r="B162" i="2"/>
  <c r="K161" i="2"/>
  <c r="L161" i="2" s="1"/>
  <c r="C161" i="2"/>
  <c r="B161" i="2"/>
  <c r="L160" i="2"/>
  <c r="K160" i="2"/>
  <c r="C160" i="2"/>
  <c r="B160" i="2"/>
  <c r="K159" i="2"/>
  <c r="L159" i="2" s="1"/>
  <c r="C159" i="2"/>
  <c r="B159" i="2"/>
  <c r="K158" i="2"/>
  <c r="L158" i="2" s="1"/>
  <c r="C158" i="2"/>
  <c r="B158" i="2"/>
  <c r="K157" i="2"/>
  <c r="L157" i="2" s="1"/>
  <c r="C157" i="2"/>
  <c r="B157" i="2"/>
  <c r="K156" i="2"/>
  <c r="L156" i="2" s="1"/>
  <c r="C156" i="2"/>
  <c r="B156" i="2"/>
  <c r="L155" i="2"/>
  <c r="K155" i="2"/>
  <c r="C155" i="2"/>
  <c r="B155" i="2"/>
  <c r="K154" i="2"/>
  <c r="L154" i="2" s="1"/>
  <c r="C154" i="2"/>
  <c r="B154" i="2"/>
  <c r="K153" i="2"/>
  <c r="L153" i="2" s="1"/>
  <c r="C153" i="2"/>
  <c r="B153" i="2"/>
  <c r="K152" i="2"/>
  <c r="L152" i="2" s="1"/>
  <c r="C152" i="2"/>
  <c r="B152" i="2"/>
  <c r="K151" i="2"/>
  <c r="L151" i="2" s="1"/>
  <c r="C151" i="2"/>
  <c r="B151" i="2"/>
  <c r="L150" i="2"/>
  <c r="K150" i="2"/>
  <c r="C150" i="2"/>
  <c r="B150" i="2"/>
  <c r="K149" i="2"/>
  <c r="L149" i="2" s="1"/>
  <c r="C149" i="2"/>
  <c r="B149" i="2"/>
  <c r="K148" i="2"/>
  <c r="L148" i="2" s="1"/>
  <c r="C148" i="2"/>
  <c r="B148" i="2"/>
  <c r="K147" i="2"/>
  <c r="L147" i="2" s="1"/>
  <c r="C147" i="2"/>
  <c r="B147" i="2"/>
  <c r="K146" i="2"/>
  <c r="L146" i="2" s="1"/>
  <c r="C146" i="2"/>
  <c r="B146" i="2"/>
  <c r="L145" i="2"/>
  <c r="K145" i="2"/>
  <c r="C145" i="2"/>
  <c r="B145" i="2"/>
  <c r="K144" i="2"/>
  <c r="L144" i="2" s="1"/>
  <c r="C144" i="2"/>
  <c r="B144" i="2"/>
  <c r="K143" i="2"/>
  <c r="L143" i="2" s="1"/>
  <c r="C143" i="2"/>
  <c r="B143" i="2"/>
  <c r="K142" i="2"/>
  <c r="L142" i="2" s="1"/>
  <c r="C142" i="2"/>
  <c r="B142" i="2"/>
  <c r="K141" i="2"/>
  <c r="L141" i="2" s="1"/>
  <c r="C141" i="2"/>
  <c r="B141" i="2"/>
  <c r="L140" i="2"/>
  <c r="K140" i="2"/>
  <c r="C140" i="2"/>
  <c r="B140" i="2"/>
  <c r="K139" i="2"/>
  <c r="L139" i="2" s="1"/>
  <c r="C139" i="2"/>
  <c r="B139" i="2"/>
  <c r="K138" i="2"/>
  <c r="L138" i="2" s="1"/>
  <c r="C138" i="2"/>
  <c r="B138" i="2"/>
  <c r="K137" i="2"/>
  <c r="L137" i="2" s="1"/>
  <c r="C137" i="2"/>
  <c r="B137" i="2"/>
  <c r="K136" i="2"/>
  <c r="L136" i="2" s="1"/>
  <c r="C136" i="2"/>
  <c r="B136" i="2"/>
  <c r="L135" i="2"/>
  <c r="K135" i="2"/>
  <c r="C135" i="2"/>
  <c r="B135" i="2"/>
  <c r="K134" i="2"/>
  <c r="L134" i="2" s="1"/>
  <c r="C134" i="2"/>
  <c r="B134" i="2"/>
  <c r="K133" i="2"/>
  <c r="L133" i="2" s="1"/>
  <c r="C133" i="2"/>
  <c r="B133" i="2"/>
  <c r="K132" i="2"/>
  <c r="L132" i="2" s="1"/>
  <c r="C132" i="2"/>
  <c r="B132" i="2"/>
  <c r="K131" i="2"/>
  <c r="L131" i="2" s="1"/>
  <c r="C131" i="2"/>
  <c r="B131" i="2"/>
  <c r="L130" i="2"/>
  <c r="K130" i="2"/>
  <c r="C130" i="2"/>
  <c r="B130" i="2"/>
  <c r="K129" i="2"/>
  <c r="L129" i="2" s="1"/>
  <c r="C129" i="2"/>
  <c r="B129" i="2"/>
  <c r="K128" i="2"/>
  <c r="L128" i="2" s="1"/>
  <c r="C128" i="2"/>
  <c r="B128" i="2"/>
  <c r="K127" i="2"/>
  <c r="L127" i="2" s="1"/>
  <c r="C127" i="2"/>
  <c r="B127" i="2"/>
  <c r="K126" i="2"/>
  <c r="L126" i="2" s="1"/>
  <c r="C126" i="2"/>
  <c r="B126" i="2"/>
  <c r="L125" i="2"/>
  <c r="K125" i="2"/>
  <c r="C125" i="2"/>
  <c r="B125" i="2"/>
  <c r="K124" i="2"/>
  <c r="L124" i="2" s="1"/>
  <c r="C124" i="2"/>
  <c r="B124" i="2"/>
  <c r="K123" i="2"/>
  <c r="L123" i="2" s="1"/>
  <c r="C123" i="2"/>
  <c r="B123" i="2"/>
  <c r="K122" i="2"/>
  <c r="L122" i="2" s="1"/>
  <c r="C122" i="2"/>
  <c r="B122" i="2"/>
  <c r="K121" i="2"/>
  <c r="L121" i="2" s="1"/>
  <c r="C121" i="2"/>
  <c r="B121" i="2"/>
  <c r="L120" i="2"/>
  <c r="K120" i="2"/>
  <c r="C120" i="2"/>
  <c r="B120" i="2"/>
  <c r="K119" i="2"/>
  <c r="L119" i="2" s="1"/>
  <c r="C119" i="2"/>
  <c r="B119" i="2"/>
  <c r="K118" i="2"/>
  <c r="L118" i="2" s="1"/>
  <c r="C118" i="2"/>
  <c r="B118" i="2"/>
  <c r="K117" i="2"/>
  <c r="L117" i="2" s="1"/>
  <c r="C117" i="2"/>
  <c r="B117" i="2"/>
  <c r="K116" i="2"/>
  <c r="L116" i="2" s="1"/>
  <c r="C116" i="2"/>
  <c r="B116" i="2"/>
  <c r="L115" i="2"/>
  <c r="K115" i="2"/>
  <c r="C115" i="2"/>
  <c r="B115" i="2"/>
  <c r="K114" i="2"/>
  <c r="L114" i="2" s="1"/>
  <c r="C114" i="2"/>
  <c r="B114" i="2"/>
  <c r="K113" i="2"/>
  <c r="L113" i="2" s="1"/>
  <c r="C113" i="2"/>
  <c r="B113" i="2"/>
  <c r="K112" i="2"/>
  <c r="L112" i="2" s="1"/>
  <c r="C112" i="2"/>
  <c r="B112" i="2"/>
  <c r="K111" i="2"/>
  <c r="L111" i="2" s="1"/>
  <c r="C111" i="2"/>
  <c r="B111" i="2"/>
  <c r="L110" i="2"/>
  <c r="K110" i="2"/>
  <c r="C110" i="2"/>
  <c r="B110" i="2"/>
  <c r="K109" i="2"/>
  <c r="L109" i="2" s="1"/>
  <c r="C109" i="2"/>
  <c r="B109" i="2"/>
  <c r="K108" i="2"/>
  <c r="L108" i="2" s="1"/>
  <c r="C108" i="2"/>
  <c r="B108" i="2"/>
  <c r="K107" i="2"/>
  <c r="L107" i="2" s="1"/>
  <c r="C107" i="2"/>
  <c r="B107" i="2"/>
  <c r="K106" i="2"/>
  <c r="L106" i="2" s="1"/>
  <c r="C106" i="2"/>
  <c r="B106" i="2"/>
  <c r="L105" i="2"/>
  <c r="K105" i="2"/>
  <c r="C105" i="2"/>
  <c r="B105" i="2"/>
  <c r="K104" i="2"/>
  <c r="L104" i="2" s="1"/>
  <c r="C104" i="2"/>
  <c r="B104" i="2"/>
  <c r="K103" i="2"/>
  <c r="L103" i="2" s="1"/>
  <c r="C103" i="2"/>
  <c r="B103" i="2"/>
  <c r="K102" i="2"/>
  <c r="L102" i="2" s="1"/>
  <c r="C102" i="2"/>
  <c r="B102" i="2"/>
  <c r="K101" i="2"/>
  <c r="L101" i="2" s="1"/>
  <c r="C101" i="2"/>
  <c r="B101" i="2"/>
  <c r="L100" i="2"/>
  <c r="K100" i="2"/>
  <c r="C100" i="2"/>
  <c r="B100" i="2"/>
  <c r="K99" i="2"/>
  <c r="L99" i="2" s="1"/>
  <c r="C99" i="2"/>
  <c r="B99" i="2"/>
  <c r="K98" i="2"/>
  <c r="L98" i="2" s="1"/>
  <c r="C98" i="2"/>
  <c r="B98" i="2"/>
  <c r="K97" i="2"/>
  <c r="L97" i="2" s="1"/>
  <c r="C97" i="2"/>
  <c r="B97" i="2"/>
  <c r="K96" i="2"/>
  <c r="L96" i="2" s="1"/>
  <c r="C96" i="2"/>
  <c r="B96" i="2"/>
  <c r="L95" i="2"/>
  <c r="K95" i="2"/>
  <c r="C95" i="2"/>
  <c r="B95" i="2"/>
  <c r="K94" i="2"/>
  <c r="L94" i="2" s="1"/>
  <c r="C94" i="2"/>
  <c r="B94" i="2"/>
  <c r="K93" i="2"/>
  <c r="L93" i="2" s="1"/>
  <c r="C93" i="2"/>
  <c r="B93" i="2"/>
  <c r="K92" i="2"/>
  <c r="L92" i="2" s="1"/>
  <c r="C92" i="2"/>
  <c r="B92" i="2"/>
  <c r="K91" i="2"/>
  <c r="L91" i="2" s="1"/>
  <c r="C91" i="2"/>
  <c r="B91" i="2"/>
  <c r="L90" i="2"/>
  <c r="K90" i="2"/>
  <c r="C90" i="2"/>
  <c r="B90" i="2"/>
  <c r="K89" i="2"/>
  <c r="L89" i="2" s="1"/>
  <c r="C89" i="2"/>
  <c r="B89" i="2"/>
  <c r="K88" i="2"/>
  <c r="L88" i="2" s="1"/>
  <c r="C88" i="2"/>
  <c r="B88" i="2"/>
  <c r="K87" i="2"/>
  <c r="L87" i="2" s="1"/>
  <c r="C87" i="2"/>
  <c r="B87" i="2"/>
  <c r="K86" i="2"/>
  <c r="L86" i="2" s="1"/>
  <c r="C86" i="2"/>
  <c r="B86" i="2"/>
  <c r="L85" i="2"/>
  <c r="K85" i="2"/>
  <c r="C85" i="2"/>
  <c r="B85" i="2"/>
  <c r="K84" i="2"/>
  <c r="L84" i="2" s="1"/>
  <c r="C84" i="2"/>
  <c r="B84" i="2"/>
  <c r="K83" i="2"/>
  <c r="L83" i="2" s="1"/>
  <c r="C83" i="2"/>
  <c r="B83" i="2"/>
  <c r="K82" i="2"/>
  <c r="L82" i="2" s="1"/>
  <c r="C82" i="2"/>
  <c r="B82" i="2"/>
  <c r="K81" i="2"/>
  <c r="L81" i="2" s="1"/>
  <c r="C81" i="2"/>
  <c r="B81" i="2"/>
  <c r="L80" i="2"/>
  <c r="K80" i="2"/>
  <c r="C80" i="2"/>
  <c r="B80" i="2"/>
  <c r="K79" i="2"/>
  <c r="L79" i="2" s="1"/>
  <c r="C79" i="2"/>
  <c r="B79" i="2"/>
  <c r="K78" i="2"/>
  <c r="L78" i="2" s="1"/>
  <c r="C78" i="2"/>
  <c r="B78" i="2"/>
  <c r="K77" i="2"/>
  <c r="L77" i="2" s="1"/>
  <c r="C77" i="2"/>
  <c r="B77" i="2"/>
  <c r="K76" i="2"/>
  <c r="L76" i="2" s="1"/>
  <c r="C76" i="2"/>
  <c r="B76" i="2"/>
  <c r="L75" i="2"/>
  <c r="K75" i="2"/>
  <c r="C75" i="2"/>
  <c r="B75" i="2"/>
  <c r="K74" i="2"/>
  <c r="L74" i="2" s="1"/>
  <c r="C74" i="2"/>
  <c r="B74" i="2"/>
  <c r="K73" i="2"/>
  <c r="L73" i="2" s="1"/>
  <c r="C73" i="2"/>
  <c r="B73" i="2"/>
  <c r="K72" i="2"/>
  <c r="L72" i="2" s="1"/>
  <c r="C72" i="2"/>
  <c r="B72" i="2"/>
  <c r="K71" i="2"/>
  <c r="L71" i="2" s="1"/>
  <c r="C71" i="2"/>
  <c r="B71" i="2"/>
  <c r="L70" i="2"/>
  <c r="K70" i="2"/>
  <c r="C70" i="2"/>
  <c r="B70" i="2"/>
  <c r="K69" i="2"/>
  <c r="L69" i="2" s="1"/>
  <c r="C69" i="2"/>
  <c r="B69" i="2"/>
  <c r="K68" i="2"/>
  <c r="L68" i="2" s="1"/>
  <c r="C68" i="2"/>
  <c r="B68" i="2"/>
  <c r="K67" i="2"/>
  <c r="L67" i="2" s="1"/>
  <c r="C67" i="2"/>
  <c r="B67" i="2"/>
  <c r="K66" i="2"/>
  <c r="L66" i="2" s="1"/>
  <c r="C66" i="2"/>
  <c r="B66" i="2"/>
  <c r="L65" i="2"/>
  <c r="K65" i="2"/>
  <c r="C65" i="2"/>
  <c r="B65" i="2"/>
  <c r="K64" i="2"/>
  <c r="L64" i="2" s="1"/>
  <c r="C64" i="2"/>
  <c r="B64" i="2"/>
  <c r="K63" i="2"/>
  <c r="L63" i="2" s="1"/>
  <c r="C63" i="2"/>
  <c r="B63" i="2"/>
  <c r="K62" i="2"/>
  <c r="L62" i="2" s="1"/>
  <c r="C62" i="2"/>
  <c r="B62" i="2"/>
  <c r="K61" i="2"/>
  <c r="L61" i="2" s="1"/>
  <c r="C61" i="2"/>
  <c r="B61" i="2"/>
  <c r="L60" i="2"/>
  <c r="K60" i="2"/>
  <c r="C60" i="2"/>
  <c r="B60" i="2"/>
  <c r="K59" i="2"/>
  <c r="L59" i="2" s="1"/>
  <c r="C59" i="2"/>
  <c r="B59" i="2"/>
  <c r="K58" i="2"/>
  <c r="L58" i="2" s="1"/>
  <c r="C58" i="2"/>
  <c r="B58" i="2"/>
  <c r="K57" i="2"/>
  <c r="L57" i="2" s="1"/>
  <c r="C57" i="2"/>
  <c r="B57" i="2"/>
  <c r="K56" i="2"/>
  <c r="L56" i="2" s="1"/>
  <c r="C56" i="2"/>
  <c r="B56" i="2"/>
  <c r="L55" i="2"/>
  <c r="K55" i="2"/>
  <c r="C55" i="2"/>
  <c r="B55" i="2"/>
  <c r="K54" i="2"/>
  <c r="L54" i="2" s="1"/>
  <c r="C54" i="2"/>
  <c r="B54" i="2"/>
  <c r="K53" i="2"/>
  <c r="L53" i="2" s="1"/>
  <c r="C53" i="2"/>
  <c r="B53" i="2"/>
  <c r="K52" i="2"/>
  <c r="L52" i="2" s="1"/>
  <c r="C52" i="2"/>
  <c r="B52" i="2"/>
  <c r="K51" i="2"/>
  <c r="L51" i="2" s="1"/>
  <c r="C51" i="2"/>
  <c r="B51" i="2"/>
  <c r="L50" i="2"/>
  <c r="K50" i="2"/>
  <c r="C50" i="2"/>
  <c r="B50" i="2"/>
  <c r="K49" i="2"/>
  <c r="L49" i="2" s="1"/>
  <c r="C49" i="2"/>
  <c r="B49" i="2"/>
  <c r="K48" i="2"/>
  <c r="L48" i="2" s="1"/>
  <c r="C48" i="2"/>
  <c r="B48" i="2"/>
  <c r="K47" i="2"/>
  <c r="L47" i="2" s="1"/>
  <c r="C47" i="2"/>
  <c r="B47" i="2"/>
  <c r="K46" i="2"/>
  <c r="L46" i="2" s="1"/>
  <c r="C46" i="2"/>
  <c r="B46" i="2"/>
  <c r="L45" i="2"/>
  <c r="K45" i="2"/>
  <c r="C45" i="2"/>
  <c r="B45" i="2"/>
  <c r="K44" i="2"/>
  <c r="L44" i="2" s="1"/>
  <c r="C44" i="2"/>
  <c r="B44" i="2"/>
  <c r="K43" i="2"/>
  <c r="L43" i="2" s="1"/>
  <c r="C43" i="2"/>
  <c r="B43" i="2"/>
  <c r="K42" i="2"/>
  <c r="L42" i="2" s="1"/>
  <c r="C42" i="2"/>
  <c r="B42" i="2"/>
  <c r="K41" i="2"/>
  <c r="L41" i="2" s="1"/>
  <c r="C41" i="2"/>
  <c r="B41" i="2"/>
  <c r="L40" i="2"/>
  <c r="K40" i="2"/>
  <c r="C40" i="2"/>
  <c r="B40" i="2"/>
  <c r="K39" i="2"/>
  <c r="L39" i="2" s="1"/>
  <c r="C39" i="2"/>
  <c r="B39" i="2"/>
  <c r="K38" i="2"/>
  <c r="L38" i="2" s="1"/>
  <c r="C38" i="2"/>
  <c r="B38" i="2"/>
  <c r="K37" i="2"/>
  <c r="L37" i="2" s="1"/>
  <c r="C37" i="2"/>
  <c r="B37" i="2"/>
  <c r="K36" i="2"/>
  <c r="L36" i="2" s="1"/>
  <c r="C36" i="2"/>
  <c r="B36" i="2"/>
  <c r="L35" i="2"/>
  <c r="K35" i="2"/>
  <c r="C35" i="2"/>
  <c r="B35" i="2"/>
  <c r="K34" i="2"/>
  <c r="L34" i="2" s="1"/>
  <c r="C34" i="2"/>
  <c r="B34" i="2"/>
  <c r="K33" i="2"/>
  <c r="L33" i="2" s="1"/>
  <c r="C33" i="2"/>
  <c r="B33" i="2"/>
  <c r="K32" i="2"/>
  <c r="L32" i="2" s="1"/>
  <c r="C32" i="2"/>
  <c r="B32" i="2"/>
  <c r="K31" i="2"/>
  <c r="L31" i="2" s="1"/>
  <c r="C31" i="2"/>
  <c r="B31" i="2"/>
  <c r="L30" i="2"/>
  <c r="K30" i="2"/>
  <c r="C30" i="2"/>
  <c r="B30" i="2"/>
  <c r="K29" i="2"/>
  <c r="L29" i="2" s="1"/>
  <c r="C29" i="2"/>
  <c r="B29" i="2"/>
  <c r="K28" i="2"/>
  <c r="L28" i="2" s="1"/>
  <c r="C28" i="2"/>
  <c r="B28" i="2"/>
  <c r="K27" i="2"/>
  <c r="L27" i="2" s="1"/>
  <c r="C27" i="2"/>
  <c r="B27" i="2"/>
  <c r="K26" i="2"/>
  <c r="L26" i="2" s="1"/>
  <c r="C26" i="2"/>
  <c r="B26" i="2"/>
  <c r="L25" i="2"/>
  <c r="K25" i="2"/>
  <c r="C25" i="2"/>
  <c r="B25" i="2"/>
  <c r="K24" i="2"/>
  <c r="L24" i="2" s="1"/>
  <c r="C24" i="2"/>
  <c r="B24" i="2"/>
  <c r="K23" i="2"/>
  <c r="L23" i="2" s="1"/>
  <c r="C23" i="2"/>
  <c r="B23" i="2"/>
  <c r="K22" i="2"/>
  <c r="L22" i="2" s="1"/>
  <c r="C22" i="2"/>
  <c r="B22" i="2"/>
  <c r="K21" i="2"/>
  <c r="L21" i="2" s="1"/>
  <c r="C21" i="2"/>
  <c r="B21" i="2"/>
  <c r="L20" i="2"/>
  <c r="K20" i="2"/>
  <c r="C20" i="2"/>
  <c r="B20" i="2"/>
  <c r="K19" i="2"/>
  <c r="L19" i="2" s="1"/>
  <c r="C19" i="2"/>
  <c r="B19" i="2"/>
  <c r="K18" i="2"/>
  <c r="L18" i="2" s="1"/>
  <c r="C18" i="2"/>
  <c r="B18" i="2"/>
  <c r="K17" i="2"/>
  <c r="L17" i="2" s="1"/>
  <c r="C17" i="2"/>
  <c r="B17" i="2"/>
  <c r="K16" i="2"/>
  <c r="L16" i="2" s="1"/>
  <c r="C16" i="2"/>
  <c r="B16" i="2"/>
  <c r="L15" i="2"/>
  <c r="K15" i="2"/>
  <c r="C15" i="2"/>
  <c r="B15" i="2"/>
  <c r="K14" i="2"/>
  <c r="L14" i="2" s="1"/>
  <c r="C14" i="2"/>
  <c r="B14" i="2"/>
  <c r="K13" i="2"/>
  <c r="L13" i="2" s="1"/>
  <c r="C13" i="2"/>
  <c r="B13" i="2"/>
  <c r="K12" i="2"/>
  <c r="L12" i="2" s="1"/>
  <c r="C12" i="2"/>
  <c r="B12" i="2"/>
  <c r="K11" i="2"/>
  <c r="L11" i="2" s="1"/>
  <c r="C11" i="2"/>
  <c r="B11" i="2"/>
  <c r="L10" i="2"/>
  <c r="K10" i="2"/>
  <c r="C10" i="2"/>
  <c r="B10" i="2"/>
  <c r="K9" i="2"/>
  <c r="L9" i="2" s="1"/>
  <c r="C9" i="2"/>
  <c r="B9" i="2"/>
  <c r="K8" i="2"/>
  <c r="L8" i="2" s="1"/>
  <c r="C8" i="2"/>
  <c r="B8" i="2"/>
  <c r="K7" i="2"/>
  <c r="L7" i="2" s="1"/>
  <c r="C7" i="2"/>
  <c r="B7" i="2"/>
  <c r="K6" i="2"/>
  <c r="L6" i="2" s="1"/>
  <c r="C6" i="2"/>
  <c r="B6" i="2"/>
  <c r="L5" i="2"/>
  <c r="K5" i="2"/>
  <c r="C5" i="2"/>
  <c r="B5" i="2"/>
  <c r="K4" i="2"/>
  <c r="L4" i="2" s="1"/>
  <c r="C4" i="2"/>
  <c r="B4" i="2"/>
  <c r="K3" i="2"/>
  <c r="L3" i="2" s="1"/>
  <c r="C3" i="2"/>
  <c r="B3" i="2"/>
  <c r="K2" i="2"/>
  <c r="L2" i="2" s="1"/>
  <c r="C2" i="2"/>
  <c r="B2" i="2"/>
</calcChain>
</file>

<file path=xl/sharedStrings.xml><?xml version="1.0" encoding="utf-8"?>
<sst xmlns="http://schemas.openxmlformats.org/spreadsheetml/2006/main" count="176" uniqueCount="176">
  <si>
    <t>country</t>
  </si>
  <si>
    <t>GRIP-region</t>
  </si>
  <si>
    <t>IMAGE-region</t>
  </si>
  <si>
    <t>Impassable</t>
  </si>
  <si>
    <t>Very horrible</t>
  </si>
  <si>
    <t>Horrible</t>
  </si>
  <si>
    <t>Bad</t>
  </si>
  <si>
    <t>Intermediate</t>
  </si>
  <si>
    <t>Good</t>
  </si>
  <si>
    <t>Excellent</t>
  </si>
  <si>
    <t>Total</t>
  </si>
  <si>
    <t>Weighted grade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</si>
  <si>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</si>
  <si>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</si>
  <si>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</si>
  <si>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</si>
  <si>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</si>
  <si>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</si>
  <si>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</si>
  <si>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</si>
  <si>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</si>
  <si>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</si>
  <si>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</si>
  <si>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</si>
  <si>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</si>
  <si>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</si>
  <si>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</si>
  <si>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</si>
  <si>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</si>
  <si>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</si>
  <si>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</si>
  <si>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</si>
  <si>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</si>
  <si>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bulgaria</t>
  </si>
  <si>
    <t>burkina-faso</t>
  </si>
  <si>
    <t>burundi</t>
  </si>
  <si>
    <t>cambodia</t>
  </si>
  <si>
    <t>cameroon</t>
  </si>
  <si>
    <t>canada</t>
  </si>
  <si>
    <t>central-african-republic</t>
  </si>
  <si>
    <t>chad</t>
  </si>
  <si>
    <t>chile</t>
  </si>
  <si>
    <t>china</t>
  </si>
  <si>
    <t>colombia</t>
  </si>
  <si>
    <t>comores</t>
  </si>
  <si>
    <t>congo-brazzaville</t>
  </si>
  <si>
    <t>congo-democratic-republic</t>
  </si>
  <si>
    <t>croatia</t>
  </si>
  <si>
    <t>cuba</t>
  </si>
  <si>
    <t>cyprus</t>
  </si>
  <si>
    <t>czech-republic</t>
  </si>
  <si>
    <t>denmark</t>
  </si>
  <si>
    <t>djibouti</t>
  </si>
  <si>
    <t>ecuador</t>
  </si>
  <si>
    <t>egypt</t>
  </si>
  <si>
    <t>eritrea</t>
  </si>
  <si>
    <t>estonia</t>
  </si>
  <si>
    <t>ethiopia</t>
  </si>
  <si>
    <t>faroe-islands</t>
  </si>
  <si>
    <t>fiji</t>
  </si>
  <si>
    <t>finland</t>
  </si>
  <si>
    <t>france</t>
  </si>
  <si>
    <t>gabon</t>
  </si>
  <si>
    <t>gcc-states</t>
  </si>
  <si>
    <t>georgia</t>
  </si>
  <si>
    <t>germany</t>
  </si>
  <si>
    <t>ghana</t>
  </si>
  <si>
    <t>great-britain</t>
  </si>
  <si>
    <t>greece</t>
  </si>
  <si>
    <t>greenland</t>
  </si>
  <si>
    <t>guatemala</t>
  </si>
  <si>
    <t>guinea</t>
  </si>
  <si>
    <t>guinea-bissau</t>
  </si>
  <si>
    <t>haiti-and-domrep</t>
  </si>
  <si>
    <t>hungary</t>
  </si>
  <si>
    <t>iceland</t>
  </si>
  <si>
    <t>india</t>
  </si>
  <si>
    <t>indonesia</t>
  </si>
  <si>
    <t>iran</t>
  </si>
  <si>
    <t>iraq</t>
  </si>
  <si>
    <t>ireland-and-northern-ireland</t>
  </si>
  <si>
    <t>israel-and-palestine</t>
  </si>
  <si>
    <t>italy</t>
  </si>
  <si>
    <t>ivory-coast</t>
  </si>
  <si>
    <t>jamaica</t>
  </si>
  <si>
    <t>japan</t>
  </si>
  <si>
    <t>jordan</t>
  </si>
  <si>
    <t>kazakhstan</t>
  </si>
  <si>
    <t>kenya</t>
  </si>
  <si>
    <t>kosovo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</si>
  <si>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</si>
  <si>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</si>
  <si>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</si>
  <si>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</si>
  <si>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</si>
  <si>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</si>
  <si>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</si>
  <si>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</si>
  <si>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</si>
  <si>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</si>
  <si>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</si>
  <si>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</si>
  <si>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</si>
  <si>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malaysia-singapore-brunei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</si>
  <si>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</si>
  <si>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</si>
  <si>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</si>
  <si>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</si>
  <si>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</si>
  <si>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</si>
  <si>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</si>
  <si>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</si>
  <si>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</si>
  <si>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</si>
  <si>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</si>
  <si>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</si>
  <si>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</si>
  <si>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</si>
  <si>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</si>
  <si>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</si>
  <si>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</si>
  <si>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</si>
  <si>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new-zealand</t>
  </si>
  <si>
    <t>nicaragua</t>
  </si>
  <si>
    <t>niger</t>
  </si>
  <si>
    <t>nigeria</t>
  </si>
  <si>
    <t>north-korea</t>
  </si>
  <si>
    <t>norway</t>
  </si>
  <si>
    <t>pakistan</t>
  </si>
  <si>
    <t>papua-new-guinea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</si>
  <si>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</si>
  <si>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</si>
  <si>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</si>
  <si>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</si>
  <si>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</si>
  <si>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</si>
  <si>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</si>
  <si>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</si>
  <si>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samoa</t>
  </si>
  <si>
    <t>senegal-and-gambia</t>
  </si>
  <si>
    <t>serbia</t>
  </si>
  <si>
    <t>seychelles</t>
  </si>
  <si>
    <t>sierra-leone</t>
  </si>
  <si>
    <t>slovakia</t>
  </si>
  <si>
    <t>slovenia</t>
  </si>
  <si>
    <t>somalia</t>
  </si>
  <si>
    <t>south-africa</t>
  </si>
  <si>
    <t>south-korea</t>
  </si>
  <si>
    <t>south-sudan</t>
  </si>
  <si>
    <t>spain</t>
  </si>
  <si>
    <t>sri-lanka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</si>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</sst>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cademic\Infrastructure\Supporting%20Information\Quality%20of%20roads.xlsx" TargetMode="External"/><Relationship Id="rId1" Type="http://schemas.openxmlformats.org/officeDocument/2006/relationships/externalLinkPath" Target="/Academic/Infrastructure/Supporting%20Information/Quality%20of%20roa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ality of roads by type of roa"/>
      <sheetName val="+informal"/>
      <sheetName val="Quality of road by country"/>
      <sheetName val="+informal-country"/>
      <sheetName val="Quality of road by GRIP region"/>
      <sheetName val="+informal-grip"/>
      <sheetName val="Quality of road by IMAGE region"/>
      <sheetName val="+informal-im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BE98-3B36-4BCC-A72D-987B54809049}">
  <dimension ref="A1:L165"/>
  <sheetViews>
    <sheetView tabSelected="1" workbookViewId="0">
      <selection activeCell="L54" sqref="L54"/>
    </sheetView>
  </sheetViews>
  <sheetFormatPr defaultRowHeight="15" x14ac:dyDescent="0.25"/>
  <cols>
    <col min="11" max="11" width="9.5703125" bestFit="1" customWidth="1"/>
    <col min="12" max="12" width="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f>_xlfn.XLOOKUP(A2,[1]!Table1[country],[1]!Table1[GRIP-region])</f>
        <v>6</v>
      </c>
      <c r="C2">
        <f>_xlfn.XLOOKUP(A2,[1]!Table1[country],[1]!Table1[IMAGE-region])</f>
        <v>25</v>
      </c>
      <c r="D2">
        <v>7.3719999999999999</v>
      </c>
      <c r="E2">
        <v>254.02</v>
      </c>
      <c r="F2">
        <v>595.71900000000005</v>
      </c>
      <c r="G2">
        <v>409.44499999999999</v>
      </c>
      <c r="H2">
        <v>0.499</v>
      </c>
      <c r="I2">
        <v>0.40899999999999997</v>
      </c>
      <c r="J2">
        <v>1.5860000000000001</v>
      </c>
      <c r="K2" s="1">
        <f>SUM(D2:J2)</f>
        <v>1269.0500000000002</v>
      </c>
      <c r="L2" s="1">
        <f>(D2*1+E2*2+F2*3+G2*4+H2*5+I2*6+J2*7)/K2</f>
        <v>3.117607659272684</v>
      </c>
    </row>
    <row r="3" spans="1:12" x14ac:dyDescent="0.25">
      <c r="A3" t="s">
        <v>13</v>
      </c>
      <c r="B3">
        <f>_xlfn.XLOOKUP(A3,[1]!Table1[country],[1]!Table1[GRIP-region])</f>
        <v>4</v>
      </c>
      <c r="C3">
        <f>_xlfn.XLOOKUP(A3,[1]!Table1[country],[1]!Table1[IMAGE-region])</f>
        <v>12</v>
      </c>
      <c r="D3">
        <v>88.138999999999996</v>
      </c>
      <c r="E3">
        <v>237.05500000000001</v>
      </c>
      <c r="F3">
        <v>1888.4760000000001</v>
      </c>
      <c r="G3">
        <v>3311.4459999999999</v>
      </c>
      <c r="H3">
        <v>2063.4789999999998</v>
      </c>
      <c r="I3">
        <v>2046.2739999999999</v>
      </c>
      <c r="J3">
        <v>1035.356</v>
      </c>
      <c r="K3" s="1">
        <f t="shared" ref="K3:K66" si="0">SUM(D3:J3)</f>
        <v>10670.224999999999</v>
      </c>
      <c r="L3" s="1">
        <f t="shared" ref="L3:L66" si="1">(D3*1+E3*2+F3*3+G3*4+H3*5+I3*6+J3*7)/K3</f>
        <v>4.6218324355859419</v>
      </c>
    </row>
    <row r="4" spans="1:12" x14ac:dyDescent="0.25">
      <c r="A4" t="s">
        <v>14</v>
      </c>
      <c r="B4">
        <f>_xlfn.XLOOKUP(A4,[1]!Table1[country],[1]!Table1[GRIP-region])</f>
        <v>3</v>
      </c>
      <c r="C4">
        <f>_xlfn.XLOOKUP(A4,[1]!Table1[country],[1]!Table1[IMAGE-region])</f>
        <v>7</v>
      </c>
      <c r="D4">
        <v>4.1529999999999996</v>
      </c>
      <c r="E4">
        <v>210.191</v>
      </c>
      <c r="F4">
        <v>15206.416999999999</v>
      </c>
      <c r="G4">
        <v>981.41299999999899</v>
      </c>
      <c r="H4">
        <v>421.041</v>
      </c>
      <c r="I4">
        <v>2478.027</v>
      </c>
      <c r="J4">
        <v>116.384</v>
      </c>
      <c r="K4" s="1">
        <f t="shared" si="0"/>
        <v>19417.625999999997</v>
      </c>
      <c r="L4" s="1">
        <f t="shared" si="1"/>
        <v>3.4894838843842186</v>
      </c>
    </row>
    <row r="5" spans="1:12" x14ac:dyDescent="0.25">
      <c r="A5" t="s">
        <v>15</v>
      </c>
      <c r="B5">
        <f>_xlfn.XLOOKUP(A5,[1]!Table1[country],[1]!Table1[GRIP-region])</f>
        <v>4</v>
      </c>
      <c r="C5">
        <f>_xlfn.XLOOKUP(A5,[1]!Table1[country],[1]!Table1[IMAGE-region])</f>
        <v>11</v>
      </c>
      <c r="D5">
        <v>0</v>
      </c>
      <c r="E5">
        <v>1.611</v>
      </c>
      <c r="F5">
        <v>7.1180000000000003</v>
      </c>
      <c r="G5">
        <v>1.4039999999999899</v>
      </c>
      <c r="H5">
        <v>0</v>
      </c>
      <c r="I5">
        <v>0</v>
      </c>
      <c r="J5">
        <v>2.2789999999999999</v>
      </c>
      <c r="K5" s="1">
        <f t="shared" si="0"/>
        <v>12.41199999999999</v>
      </c>
      <c r="L5" s="1">
        <f t="shared" si="1"/>
        <v>3.717773122784402</v>
      </c>
    </row>
    <row r="6" spans="1:12" x14ac:dyDescent="0.25">
      <c r="A6" t="s">
        <v>16</v>
      </c>
      <c r="B6">
        <f>_xlfn.XLOOKUP(A6,[1]!Table1[country],[1]!Table1[GRIP-region])</f>
        <v>3</v>
      </c>
      <c r="C6">
        <f>_xlfn.XLOOKUP(A6,[1]!Table1[country],[1]!Table1[IMAGE-region])</f>
        <v>26</v>
      </c>
      <c r="D6">
        <v>0</v>
      </c>
      <c r="E6">
        <v>73.025999999999996</v>
      </c>
      <c r="F6">
        <v>894.58399999999995</v>
      </c>
      <c r="G6">
        <v>981.71899999999903</v>
      </c>
      <c r="H6">
        <v>6.3E-2</v>
      </c>
      <c r="I6">
        <v>8.6590000000000007</v>
      </c>
      <c r="J6">
        <v>0</v>
      </c>
      <c r="K6" s="1">
        <f t="shared" si="0"/>
        <v>1958.050999999999</v>
      </c>
      <c r="L6" s="1">
        <f t="shared" si="1"/>
        <v>3.4774114668106191</v>
      </c>
    </row>
    <row r="7" spans="1:12" x14ac:dyDescent="0.25">
      <c r="A7" t="s">
        <v>17</v>
      </c>
      <c r="B7">
        <f>_xlfn.XLOOKUP(A7,[1]!Table1[country],[1]!Table1[GRIP-region])</f>
        <v>2</v>
      </c>
      <c r="C7">
        <f>_xlfn.XLOOKUP(A7,[1]!Table1[country],[1]!Table1[IMAGE-region])</f>
        <v>6</v>
      </c>
      <c r="D7">
        <v>90.936999999999998</v>
      </c>
      <c r="E7">
        <v>259.647999999999</v>
      </c>
      <c r="F7">
        <v>1466.028</v>
      </c>
      <c r="G7">
        <v>2527.7739999999999</v>
      </c>
      <c r="H7">
        <v>1206.76799999999</v>
      </c>
      <c r="I7">
        <v>583.62699999999995</v>
      </c>
      <c r="J7">
        <v>367.00299999999999</v>
      </c>
      <c r="K7" s="1">
        <f t="shared" si="0"/>
        <v>6501.784999999988</v>
      </c>
      <c r="L7" s="1">
        <f t="shared" si="1"/>
        <v>4.1871633712895759</v>
      </c>
    </row>
    <row r="8" spans="1:12" x14ac:dyDescent="0.25">
      <c r="A8" t="s">
        <v>18</v>
      </c>
      <c r="B8">
        <f>_xlfn.XLOOKUP(A8,[1]!Table1[country],[1]!Table1[GRIP-region])</f>
        <v>4</v>
      </c>
      <c r="C8">
        <f>_xlfn.XLOOKUP(A8,[1]!Table1[country],[1]!Table1[IMAGE-region])</f>
        <v>16</v>
      </c>
      <c r="D8">
        <v>0</v>
      </c>
      <c r="E8">
        <v>0.26100000000000001</v>
      </c>
      <c r="F8">
        <v>178.93099999999899</v>
      </c>
      <c r="G8">
        <v>508.83800000000002</v>
      </c>
      <c r="H8">
        <v>708.54399999999998</v>
      </c>
      <c r="I8">
        <v>1587.857</v>
      </c>
      <c r="J8">
        <v>226.283999999999</v>
      </c>
      <c r="K8" s="1">
        <f t="shared" si="0"/>
        <v>3210.7149999999983</v>
      </c>
      <c r="L8" s="1">
        <f t="shared" si="1"/>
        <v>5.3653211200620419</v>
      </c>
    </row>
    <row r="9" spans="1:12" x14ac:dyDescent="0.25">
      <c r="A9" t="s">
        <v>19</v>
      </c>
      <c r="B9">
        <f>_xlfn.XLOOKUP(A9,[1]!Table1[country],[1]!Table1[GRIP-region])</f>
        <v>7</v>
      </c>
      <c r="C9">
        <f>_xlfn.XLOOKUP(A9,[1]!Table1[country],[1]!Table1[IMAGE-region])</f>
        <v>24</v>
      </c>
      <c r="D9">
        <v>78.989999999999995</v>
      </c>
      <c r="E9">
        <v>423.808999999999</v>
      </c>
      <c r="F9">
        <v>7727.5460000000003</v>
      </c>
      <c r="G9">
        <v>2169.52</v>
      </c>
      <c r="H9">
        <v>757.29499999999996</v>
      </c>
      <c r="I9">
        <v>1586.8809999999901</v>
      </c>
      <c r="J9">
        <v>2686.9169999999999</v>
      </c>
      <c r="K9" s="1">
        <f t="shared" si="0"/>
        <v>15430.95799999999</v>
      </c>
      <c r="L9" s="1">
        <f t="shared" si="1"/>
        <v>4.2060581073449868</v>
      </c>
    </row>
    <row r="10" spans="1:12" x14ac:dyDescent="0.25">
      <c r="A10" t="s">
        <v>20</v>
      </c>
      <c r="B10">
        <f>_xlfn.XLOOKUP(A10,[1]!Table1[country],[1]!Table1[GRIP-region])</f>
        <v>4</v>
      </c>
      <c r="C10">
        <f>_xlfn.XLOOKUP(A10,[1]!Table1[country],[1]!Table1[IMAGE-region])</f>
        <v>11</v>
      </c>
      <c r="D10">
        <v>377.10300000000001</v>
      </c>
      <c r="E10">
        <v>489.697</v>
      </c>
      <c r="F10">
        <v>1677.4059999999999</v>
      </c>
      <c r="G10">
        <v>2776.018</v>
      </c>
      <c r="H10">
        <v>1490.306</v>
      </c>
      <c r="I10">
        <v>2121.2800000000002</v>
      </c>
      <c r="J10">
        <v>1649.617</v>
      </c>
      <c r="K10" s="1">
        <f t="shared" si="0"/>
        <v>10581.427000000001</v>
      </c>
      <c r="L10" s="1">
        <f t="shared" si="1"/>
        <v>4.6514818842486934</v>
      </c>
    </row>
    <row r="11" spans="1:12" x14ac:dyDescent="0.25">
      <c r="A11" t="s">
        <v>21</v>
      </c>
      <c r="B11">
        <f>_xlfn.XLOOKUP(A11,[1]!Table1[country],[1]!Table1[GRIP-region])</f>
        <v>5</v>
      </c>
      <c r="C11">
        <f>_xlfn.XLOOKUP(A11,[1]!Table1[country],[1]!Table1[IMAGE-region])</f>
        <v>16</v>
      </c>
      <c r="D11">
        <v>0</v>
      </c>
      <c r="E11">
        <v>11.522</v>
      </c>
      <c r="F11">
        <v>65.534000000000006</v>
      </c>
      <c r="G11">
        <v>115.744999999999</v>
      </c>
      <c r="H11">
        <v>22.577999999999999</v>
      </c>
      <c r="I11">
        <v>205.07999999999899</v>
      </c>
      <c r="J11">
        <v>0</v>
      </c>
      <c r="K11" s="1">
        <f t="shared" si="0"/>
        <v>420.45899999999801</v>
      </c>
      <c r="L11" s="1">
        <f t="shared" si="1"/>
        <v>4.818534030666485</v>
      </c>
    </row>
    <row r="12" spans="1:12" x14ac:dyDescent="0.25">
      <c r="A12" t="s">
        <v>22</v>
      </c>
      <c r="B12">
        <f>_xlfn.XLOOKUP(A12,[1]!Table1[country],[1]!Table1[GRIP-region])</f>
        <v>1</v>
      </c>
      <c r="C12">
        <f>_xlfn.XLOOKUP(A12,[1]!Table1[country],[1]!Table1[IMAGE-region])</f>
        <v>4</v>
      </c>
      <c r="D12">
        <v>0.17399999999999999</v>
      </c>
      <c r="E12">
        <v>1.4870000000000001</v>
      </c>
      <c r="F12">
        <v>10.135</v>
      </c>
      <c r="G12">
        <v>2.2809999999999899</v>
      </c>
      <c r="H12">
        <v>4.0990000000000002</v>
      </c>
      <c r="I12">
        <v>0</v>
      </c>
      <c r="J12">
        <v>3.1E-2</v>
      </c>
      <c r="K12" s="1">
        <f t="shared" si="0"/>
        <v>18.206999999999987</v>
      </c>
      <c r="L12" s="1">
        <f t="shared" si="1"/>
        <v>3.4815730213654099</v>
      </c>
    </row>
    <row r="13" spans="1:12" x14ac:dyDescent="0.25">
      <c r="A13" t="s">
        <v>23</v>
      </c>
      <c r="B13">
        <f>_xlfn.XLOOKUP(A13,[1]!Table1[country],[1]!Table1[GRIP-region])</f>
        <v>6</v>
      </c>
      <c r="C13">
        <f>_xlfn.XLOOKUP(A13,[1]!Table1[country],[1]!Table1[IMAGE-region])</f>
        <v>25</v>
      </c>
      <c r="D13">
        <v>0.40200000000000002</v>
      </c>
      <c r="E13">
        <v>4.8179999999999996</v>
      </c>
      <c r="F13">
        <v>69.195999999999998</v>
      </c>
      <c r="G13">
        <v>71.783999999999907</v>
      </c>
      <c r="H13">
        <v>82.346999999999994</v>
      </c>
      <c r="I13">
        <v>287.19099999999997</v>
      </c>
      <c r="J13">
        <v>38.904000000000003</v>
      </c>
      <c r="K13" s="1">
        <f t="shared" si="0"/>
        <v>554.64199999999983</v>
      </c>
      <c r="L13" s="1">
        <f t="shared" si="1"/>
        <v>5.2501811979619291</v>
      </c>
    </row>
    <row r="14" spans="1:12" x14ac:dyDescent="0.25">
      <c r="A14" t="s">
        <v>24</v>
      </c>
      <c r="B14">
        <f>_xlfn.XLOOKUP(A14,[1]!Table1[country],[1]!Table1[GRIP-region])</f>
        <v>5</v>
      </c>
      <c r="C14">
        <f>_xlfn.XLOOKUP(A14,[1]!Table1[country],[1]!Table1[IMAGE-region])</f>
        <v>14</v>
      </c>
      <c r="D14">
        <v>108.628</v>
      </c>
      <c r="E14">
        <v>619.928</v>
      </c>
      <c r="F14">
        <v>2505.377</v>
      </c>
      <c r="G14">
        <v>14111.751</v>
      </c>
      <c r="H14">
        <v>5524.76799999999</v>
      </c>
      <c r="I14">
        <v>2404.3620000000001</v>
      </c>
      <c r="J14">
        <v>4137.393</v>
      </c>
      <c r="K14" s="1">
        <f t="shared" si="0"/>
        <v>29412.206999999991</v>
      </c>
      <c r="L14" s="1">
        <f t="shared" si="1"/>
        <v>4.6349252879935188</v>
      </c>
    </row>
    <row r="15" spans="1:12" x14ac:dyDescent="0.25">
      <c r="A15" t="s">
        <v>25</v>
      </c>
      <c r="B15">
        <f>_xlfn.XLOOKUP(A15,[1]!Table1[country],[1]!Table1[GRIP-region])</f>
        <v>4</v>
      </c>
      <c r="C15">
        <f>_xlfn.XLOOKUP(A15,[1]!Table1[country],[1]!Table1[IMAGE-region])</f>
        <v>11</v>
      </c>
      <c r="D15">
        <v>47.904000000000003</v>
      </c>
      <c r="E15">
        <v>91.718999999999994</v>
      </c>
      <c r="F15">
        <v>488.21699999999998</v>
      </c>
      <c r="G15">
        <v>1216.4880000000001</v>
      </c>
      <c r="H15">
        <v>676.16399999999999</v>
      </c>
      <c r="I15">
        <v>775.04600000000005</v>
      </c>
      <c r="J15">
        <v>887.28800000000001</v>
      </c>
      <c r="K15" s="1">
        <f t="shared" si="0"/>
        <v>4182.8260000000009</v>
      </c>
      <c r="L15" s="1">
        <f t="shared" si="1"/>
        <v>4.9736845376785928</v>
      </c>
    </row>
    <row r="16" spans="1:12" x14ac:dyDescent="0.25">
      <c r="A16" t="s">
        <v>26</v>
      </c>
      <c r="B16">
        <f>_xlfn.XLOOKUP(A16,[1]!Table1[country],[1]!Table1[GRIP-region])</f>
        <v>2</v>
      </c>
      <c r="C16">
        <f>_xlfn.XLOOKUP(A16,[1]!Table1[country],[1]!Table1[IMAGE-region])</f>
        <v>4</v>
      </c>
      <c r="D16">
        <v>0</v>
      </c>
      <c r="E16">
        <v>5.35</v>
      </c>
      <c r="F16">
        <v>46.695999999999998</v>
      </c>
      <c r="G16">
        <v>11.118</v>
      </c>
      <c r="H16">
        <v>25.382999999999999</v>
      </c>
      <c r="I16">
        <v>60.343000000000004</v>
      </c>
      <c r="J16">
        <v>0.35899999999999999</v>
      </c>
      <c r="K16" s="1">
        <f t="shared" si="0"/>
        <v>149.249</v>
      </c>
      <c r="L16" s="1">
        <f t="shared" si="1"/>
        <v>4.6013440626067847</v>
      </c>
    </row>
    <row r="17" spans="1:12" x14ac:dyDescent="0.25">
      <c r="A17" t="s">
        <v>27</v>
      </c>
      <c r="B17">
        <f>_xlfn.XLOOKUP(A17,[1]!Table1[country],[1]!Table1[GRIP-region])</f>
        <v>3</v>
      </c>
      <c r="C17">
        <f>_xlfn.XLOOKUP(A17,[1]!Table1[country],[1]!Table1[IMAGE-region])</f>
        <v>8</v>
      </c>
      <c r="D17">
        <v>45.978999999999999</v>
      </c>
      <c r="E17">
        <v>47.545000000000002</v>
      </c>
      <c r="F17">
        <v>3766.4539999999902</v>
      </c>
      <c r="G17">
        <v>523.197</v>
      </c>
      <c r="H17">
        <v>12.542999999999999</v>
      </c>
      <c r="I17">
        <v>361.128999999999</v>
      </c>
      <c r="J17">
        <v>14.37</v>
      </c>
      <c r="K17" s="1">
        <f t="shared" si="0"/>
        <v>4771.2169999999887</v>
      </c>
      <c r="L17" s="1">
        <f t="shared" si="1"/>
        <v>3.324790719013619</v>
      </c>
    </row>
    <row r="18" spans="1:12" x14ac:dyDescent="0.25">
      <c r="A18" t="s">
        <v>28</v>
      </c>
      <c r="B18">
        <f>_xlfn.XLOOKUP(A18,[1]!Table1[country],[1]!Table1[GRIP-region])</f>
        <v>6</v>
      </c>
      <c r="C18">
        <f>_xlfn.XLOOKUP(A18,[1]!Table1[country],[1]!Table1[IMAGE-region])</f>
        <v>25</v>
      </c>
      <c r="D18">
        <v>2.9319999999999999</v>
      </c>
      <c r="E18">
        <v>38.524000000000001</v>
      </c>
      <c r="F18">
        <v>102.847999999999</v>
      </c>
      <c r="G18">
        <v>88.918999999999997</v>
      </c>
      <c r="H18">
        <v>85.682000000000002</v>
      </c>
      <c r="I18">
        <v>37.223999999999897</v>
      </c>
      <c r="J18">
        <v>0.14799999999999999</v>
      </c>
      <c r="K18" s="1">
        <f t="shared" si="0"/>
        <v>356.27699999999891</v>
      </c>
      <c r="L18" s="1">
        <f t="shared" si="1"/>
        <v>3.9210782621387317</v>
      </c>
    </row>
    <row r="19" spans="1:12" x14ac:dyDescent="0.25">
      <c r="A19" t="s">
        <v>29</v>
      </c>
      <c r="B19">
        <f>_xlfn.XLOOKUP(A19,[1]!Table1[country],[1]!Table1[GRIP-region])</f>
        <v>2</v>
      </c>
      <c r="C19">
        <f>_xlfn.XLOOKUP(A19,[1]!Table1[country],[1]!Table1[IMAGE-region])</f>
        <v>6</v>
      </c>
      <c r="D19">
        <v>21.724</v>
      </c>
      <c r="E19">
        <v>67.220999999999904</v>
      </c>
      <c r="F19">
        <v>1096.0929999999901</v>
      </c>
      <c r="G19">
        <v>3956.8310000000001</v>
      </c>
      <c r="H19">
        <v>303.88900000000001</v>
      </c>
      <c r="I19">
        <v>666.84299999999996</v>
      </c>
      <c r="J19">
        <v>32.752000000000002</v>
      </c>
      <c r="K19" s="1">
        <f t="shared" si="0"/>
        <v>6145.3529999999901</v>
      </c>
      <c r="L19" s="1">
        <f t="shared" si="1"/>
        <v>4.0716189940594152</v>
      </c>
    </row>
    <row r="20" spans="1:12" x14ac:dyDescent="0.25">
      <c r="A20" t="s">
        <v>30</v>
      </c>
      <c r="B20">
        <f>_xlfn.XLOOKUP(A20,[1]!Table1[country],[1]!Table1[GRIP-region])</f>
        <v>4</v>
      </c>
      <c r="C20">
        <f>_xlfn.XLOOKUP(A20,[1]!Table1[country],[1]!Table1[IMAGE-region])</f>
        <v>12</v>
      </c>
      <c r="D20">
        <v>75.843999999999994</v>
      </c>
      <c r="E20">
        <v>222.88900000000001</v>
      </c>
      <c r="F20">
        <v>499.46199999999999</v>
      </c>
      <c r="G20">
        <v>422.42599999999999</v>
      </c>
      <c r="H20">
        <v>674.89699999999903</v>
      </c>
      <c r="I20">
        <v>331.36</v>
      </c>
      <c r="J20">
        <v>345.49299999999999</v>
      </c>
      <c r="K20" s="1">
        <f t="shared" si="0"/>
        <v>2572.3709999999987</v>
      </c>
      <c r="L20" s="1">
        <f t="shared" si="1"/>
        <v>4.4670103962453318</v>
      </c>
    </row>
    <row r="21" spans="1:12" x14ac:dyDescent="0.25">
      <c r="A21" t="s">
        <v>31</v>
      </c>
      <c r="B21">
        <f>_xlfn.XLOOKUP(A21,[1]!Table1[country],[1]!Table1[GRIP-region])</f>
        <v>3</v>
      </c>
      <c r="C21">
        <f>_xlfn.XLOOKUP(A21,[1]!Table1[country],[1]!Table1[IMAGE-region])</f>
        <v>26</v>
      </c>
      <c r="D21">
        <v>5.681</v>
      </c>
      <c r="E21">
        <v>555.29099999999903</v>
      </c>
      <c r="F21">
        <v>3628.3909999999901</v>
      </c>
      <c r="G21">
        <v>298.31200000000001</v>
      </c>
      <c r="H21">
        <v>385.053</v>
      </c>
      <c r="I21">
        <v>652.27599999999995</v>
      </c>
      <c r="J21">
        <v>1.8360000000000001</v>
      </c>
      <c r="K21" s="1">
        <f t="shared" si="0"/>
        <v>5526.8399999999892</v>
      </c>
      <c r="L21" s="1">
        <f t="shared" si="1"/>
        <v>3.4461748485572232</v>
      </c>
    </row>
    <row r="22" spans="1:12" x14ac:dyDescent="0.25">
      <c r="A22" t="s">
        <v>32</v>
      </c>
      <c r="B22">
        <f>_xlfn.XLOOKUP(A22,[1]!Table1[country],[1]!Table1[GRIP-region])</f>
        <v>2</v>
      </c>
      <c r="C22">
        <f>_xlfn.XLOOKUP(A22,[1]!Table1[country],[1]!Table1[IMAGE-region])</f>
        <v>5</v>
      </c>
      <c r="D22">
        <v>50.673999999999999</v>
      </c>
      <c r="E22">
        <v>2016.4290000000001</v>
      </c>
      <c r="F22">
        <v>8020.6949999999997</v>
      </c>
      <c r="G22">
        <v>13925.8499999999</v>
      </c>
      <c r="H22">
        <v>1979.9970000000001</v>
      </c>
      <c r="I22">
        <v>3680.23</v>
      </c>
      <c r="J22">
        <v>1716.4010000000001</v>
      </c>
      <c r="K22" s="1">
        <f t="shared" si="0"/>
        <v>31390.2759999999</v>
      </c>
      <c r="L22" s="1">
        <f t="shared" si="1"/>
        <v>4.0727640942054801</v>
      </c>
    </row>
    <row r="23" spans="1:12" x14ac:dyDescent="0.25">
      <c r="A23" t="s">
        <v>33</v>
      </c>
      <c r="B23">
        <f>_xlfn.XLOOKUP(A23,[1]!Table1[country],[1]!Table1[GRIP-region])</f>
        <v>4</v>
      </c>
      <c r="C23">
        <f>_xlfn.XLOOKUP(A23,[1]!Table1[country],[1]!Table1[IMAGE-region])</f>
        <v>12</v>
      </c>
      <c r="D23">
        <v>11.486000000000001</v>
      </c>
      <c r="E23">
        <v>112.22799999999999</v>
      </c>
      <c r="F23">
        <v>1274.4749999999999</v>
      </c>
      <c r="G23">
        <v>1749.58</v>
      </c>
      <c r="H23">
        <v>3730.8179999999902</v>
      </c>
      <c r="I23">
        <v>7702.3609999999999</v>
      </c>
      <c r="J23">
        <v>1935.7329999999999</v>
      </c>
      <c r="K23" s="1">
        <f t="shared" si="0"/>
        <v>16516.68099999999</v>
      </c>
      <c r="L23" s="1">
        <f t="shared" si="1"/>
        <v>5.4173156217039002</v>
      </c>
    </row>
    <row r="24" spans="1:12" x14ac:dyDescent="0.25">
      <c r="A24" t="s">
        <v>34</v>
      </c>
      <c r="B24">
        <f>_xlfn.XLOOKUP(A24,[1]!Table1[country],[1]!Table1[GRIP-region])</f>
        <v>3</v>
      </c>
      <c r="C24">
        <f>_xlfn.XLOOKUP(A24,[1]!Table1[country],[1]!Table1[IMAGE-region])</f>
        <v>8</v>
      </c>
      <c r="D24">
        <v>1.496</v>
      </c>
      <c r="E24">
        <v>12.24</v>
      </c>
      <c r="F24">
        <v>838.18499999999995</v>
      </c>
      <c r="G24">
        <v>739.84100000000001</v>
      </c>
      <c r="H24">
        <v>46.638999999999903</v>
      </c>
      <c r="I24">
        <v>1259.6130000000001</v>
      </c>
      <c r="J24">
        <v>90.334999999999994</v>
      </c>
      <c r="K24" s="1">
        <f t="shared" si="0"/>
        <v>2988.3490000000002</v>
      </c>
      <c r="L24" s="1">
        <f t="shared" si="1"/>
        <v>4.6591321830214607</v>
      </c>
    </row>
    <row r="25" spans="1:12" x14ac:dyDescent="0.25">
      <c r="A25" t="s">
        <v>35</v>
      </c>
      <c r="B25">
        <f>_xlfn.XLOOKUP(A25,[1]!Table1[country],[1]!Table1[GRIP-region])</f>
        <v>3</v>
      </c>
      <c r="C25">
        <f>_xlfn.XLOOKUP(A25,[1]!Table1[country],[1]!Table1[IMAGE-region])</f>
        <v>9</v>
      </c>
      <c r="D25">
        <v>0</v>
      </c>
      <c r="E25">
        <v>0</v>
      </c>
      <c r="F25">
        <v>5.9950000000000001</v>
      </c>
      <c r="G25">
        <v>17.673999999999999</v>
      </c>
      <c r="H25">
        <v>34.674999999999997</v>
      </c>
      <c r="I25">
        <v>0.13900000000000001</v>
      </c>
      <c r="J25">
        <v>0</v>
      </c>
      <c r="K25" s="1">
        <f t="shared" si="0"/>
        <v>58.482999999999997</v>
      </c>
      <c r="L25" s="1">
        <f t="shared" si="1"/>
        <v>4.495152437460459</v>
      </c>
    </row>
    <row r="26" spans="1:12" x14ac:dyDescent="0.25">
      <c r="A26" t="s">
        <v>36</v>
      </c>
      <c r="B26">
        <f>_xlfn.XLOOKUP(A26,[1]!Table1[country],[1]!Table1[GRIP-region])</f>
        <v>6</v>
      </c>
      <c r="C26">
        <f>_xlfn.XLOOKUP(A26,[1]!Table1[country],[1]!Table1[IMAGE-region])</f>
        <v>21</v>
      </c>
      <c r="D26">
        <v>2.1999999999999999E-2</v>
      </c>
      <c r="E26">
        <v>7.0309999999999997</v>
      </c>
      <c r="F26">
        <v>130.751</v>
      </c>
      <c r="G26">
        <v>264.25</v>
      </c>
      <c r="H26">
        <v>446.35</v>
      </c>
      <c r="I26">
        <v>368.012</v>
      </c>
      <c r="J26">
        <v>0.38600000000000001</v>
      </c>
      <c r="K26" s="1">
        <f t="shared" si="0"/>
        <v>1216.8019999999999</v>
      </c>
      <c r="L26" s="1">
        <f t="shared" si="1"/>
        <v>4.8535924497165519</v>
      </c>
    </row>
    <row r="27" spans="1:12" x14ac:dyDescent="0.25">
      <c r="A27" t="s">
        <v>37</v>
      </c>
      <c r="B27">
        <f>_xlfn.XLOOKUP(A27,[1]!Table1[country],[1]!Table1[GRIP-region])</f>
        <v>3</v>
      </c>
      <c r="C27">
        <f>_xlfn.XLOOKUP(A27,[1]!Table1[country],[1]!Table1[IMAGE-region])</f>
        <v>8</v>
      </c>
      <c r="D27">
        <v>4.0570000000000004</v>
      </c>
      <c r="E27">
        <v>290.35199999999998</v>
      </c>
      <c r="F27">
        <v>495.61599999999999</v>
      </c>
      <c r="G27">
        <v>86.603999999999999</v>
      </c>
      <c r="H27">
        <v>264.73700000000002</v>
      </c>
      <c r="I27">
        <v>258.753999999999</v>
      </c>
      <c r="J27">
        <v>8.0139999999999993</v>
      </c>
      <c r="K27" s="1">
        <f t="shared" si="0"/>
        <v>1408.1339999999989</v>
      </c>
      <c r="L27" s="1">
        <f t="shared" si="1"/>
        <v>3.7995900958289468</v>
      </c>
    </row>
    <row r="28" spans="1:12" x14ac:dyDescent="0.25">
      <c r="A28" t="s">
        <v>38</v>
      </c>
      <c r="B28">
        <f>_xlfn.XLOOKUP(A28,[1]!Table1[country],[1]!Table1[GRIP-region])</f>
        <v>1</v>
      </c>
      <c r="C28">
        <f>_xlfn.XLOOKUP(A28,[1]!Table1[country],[1]!Table1[IMAGE-region])</f>
        <v>1</v>
      </c>
      <c r="D28">
        <v>590.719999999999</v>
      </c>
      <c r="E28">
        <v>846.89499999999998</v>
      </c>
      <c r="F28">
        <v>4105.1729999999998</v>
      </c>
      <c r="G28">
        <v>2118.11</v>
      </c>
      <c r="H28">
        <v>930.34099999999899</v>
      </c>
      <c r="I28">
        <v>1076.8399999999999</v>
      </c>
      <c r="J28">
        <v>723.96199999999999</v>
      </c>
      <c r="K28" s="1">
        <f t="shared" si="0"/>
        <v>10392.040999999997</v>
      </c>
      <c r="L28" s="1">
        <f t="shared" si="1"/>
        <v>3.7772125802813901</v>
      </c>
    </row>
    <row r="29" spans="1:12" x14ac:dyDescent="0.25">
      <c r="A29" t="s">
        <v>39</v>
      </c>
      <c r="B29">
        <f>_xlfn.XLOOKUP(A29,[1]!Table1[country],[1]!Table1[GRIP-region])</f>
        <v>3</v>
      </c>
      <c r="C29">
        <f>_xlfn.XLOOKUP(A29,[1]!Table1[country],[1]!Table1[IMAGE-region])</f>
        <v>8</v>
      </c>
      <c r="D29">
        <v>0.60599999999999998</v>
      </c>
      <c r="E29">
        <v>109.265</v>
      </c>
      <c r="F29">
        <v>146.70099999999999</v>
      </c>
      <c r="G29">
        <v>113.07</v>
      </c>
      <c r="H29">
        <v>0</v>
      </c>
      <c r="I29">
        <v>21.213999999999999</v>
      </c>
      <c r="J29">
        <v>0</v>
      </c>
      <c r="K29" s="1">
        <f t="shared" si="0"/>
        <v>390.85599999999999</v>
      </c>
      <c r="L29" s="1">
        <f t="shared" si="1"/>
        <v>3.1694613873139978</v>
      </c>
    </row>
    <row r="30" spans="1:12" x14ac:dyDescent="0.25">
      <c r="A30" t="s">
        <v>40</v>
      </c>
      <c r="B30">
        <f>_xlfn.XLOOKUP(A30,[1]!Table1[country],[1]!Table1[GRIP-region])</f>
        <v>3</v>
      </c>
      <c r="C30">
        <f>_xlfn.XLOOKUP(A30,[1]!Table1[country],[1]!Table1[IMAGE-region])</f>
        <v>8</v>
      </c>
      <c r="D30">
        <v>1.6</v>
      </c>
      <c r="E30">
        <v>186.505</v>
      </c>
      <c r="F30">
        <v>9427.1389999999992</v>
      </c>
      <c r="G30">
        <v>217.21299999999999</v>
      </c>
      <c r="H30">
        <v>17.707999999999998</v>
      </c>
      <c r="I30">
        <v>0</v>
      </c>
      <c r="J30">
        <v>0</v>
      </c>
      <c r="K30" s="1">
        <f t="shared" si="0"/>
        <v>9850.1649999999991</v>
      </c>
      <c r="L30" s="1">
        <f t="shared" si="1"/>
        <v>3.0063881163411983</v>
      </c>
    </row>
    <row r="31" spans="1:12" x14ac:dyDescent="0.25">
      <c r="A31" t="s">
        <v>41</v>
      </c>
      <c r="B31">
        <f>_xlfn.XLOOKUP(A31,[1]!Table1[country],[1]!Table1[GRIP-region])</f>
        <v>2</v>
      </c>
      <c r="C31">
        <f>_xlfn.XLOOKUP(A31,[1]!Table1[country],[1]!Table1[IMAGE-region])</f>
        <v>6</v>
      </c>
      <c r="D31">
        <v>30.562000000000001</v>
      </c>
      <c r="E31">
        <v>511.96699999999998</v>
      </c>
      <c r="F31">
        <v>1476.922</v>
      </c>
      <c r="G31">
        <v>416.101</v>
      </c>
      <c r="H31">
        <v>158.47199999999901</v>
      </c>
      <c r="I31">
        <v>241.70299999999901</v>
      </c>
      <c r="J31">
        <v>1763.0429999999999</v>
      </c>
      <c r="K31" s="1">
        <f t="shared" si="0"/>
        <v>4598.7699999999977</v>
      </c>
      <c r="L31" s="1">
        <f t="shared" si="1"/>
        <v>4.7259473728844883</v>
      </c>
    </row>
    <row r="32" spans="1:12" x14ac:dyDescent="0.25">
      <c r="A32" t="s">
        <v>42</v>
      </c>
      <c r="B32">
        <f>_xlfn.XLOOKUP(A32,[1]!Table1[country],[1]!Table1[GRIP-region])</f>
        <v>6</v>
      </c>
      <c r="C32">
        <f>_xlfn.XLOOKUP(A32,[1]!Table1[country],[1]!Table1[IMAGE-region])</f>
        <v>20</v>
      </c>
      <c r="D32">
        <v>211.05099999999999</v>
      </c>
      <c r="E32">
        <v>93.596999999999994</v>
      </c>
      <c r="F32">
        <v>1021.62799999999</v>
      </c>
      <c r="G32">
        <v>471.67599999999902</v>
      </c>
      <c r="H32">
        <v>746.08899999999903</v>
      </c>
      <c r="I32">
        <v>975.23500000000001</v>
      </c>
      <c r="J32">
        <v>675.78300000000002</v>
      </c>
      <c r="K32" s="1">
        <f t="shared" si="0"/>
        <v>4195.0589999999884</v>
      </c>
      <c r="L32" s="1">
        <f t="shared" si="1"/>
        <v>4.6869827098975287</v>
      </c>
    </row>
    <row r="33" spans="1:12" x14ac:dyDescent="0.25">
      <c r="A33" t="s">
        <v>43</v>
      </c>
      <c r="B33">
        <f>_xlfn.XLOOKUP(A33,[1]!Table1[country],[1]!Table1[GRIP-region])</f>
        <v>2</v>
      </c>
      <c r="C33">
        <f>_xlfn.XLOOKUP(A33,[1]!Table1[country],[1]!Table1[IMAGE-region])</f>
        <v>6</v>
      </c>
      <c r="D33">
        <v>211.483</v>
      </c>
      <c r="E33">
        <v>475.65</v>
      </c>
      <c r="F33">
        <v>3231.1120000000001</v>
      </c>
      <c r="G33">
        <v>2935.94</v>
      </c>
      <c r="H33">
        <v>229.68899999999999</v>
      </c>
      <c r="I33">
        <v>210.96299999999999</v>
      </c>
      <c r="J33">
        <v>84.030999999999906</v>
      </c>
      <c r="K33" s="1">
        <f t="shared" si="0"/>
        <v>7378.8679999999995</v>
      </c>
      <c r="L33" s="1">
        <f t="shared" si="1"/>
        <v>3.4696811218197698</v>
      </c>
    </row>
    <row r="34" spans="1:12" x14ac:dyDescent="0.25">
      <c r="A34" t="s">
        <v>44</v>
      </c>
      <c r="B34">
        <f>_xlfn.XLOOKUP(A34,[1]!Table1[country],[1]!Table1[GRIP-region])</f>
        <v>3</v>
      </c>
      <c r="C34">
        <f>_xlfn.XLOOKUP(A34,[1]!Table1[country],[1]!Table1[IMAGE-region])</f>
        <v>9</v>
      </c>
      <c r="D34">
        <v>0</v>
      </c>
      <c r="E34">
        <v>0</v>
      </c>
      <c r="F34">
        <v>0</v>
      </c>
      <c r="G34">
        <v>2.0049999999999999</v>
      </c>
      <c r="H34">
        <v>0</v>
      </c>
      <c r="I34">
        <v>0.61799999999999999</v>
      </c>
      <c r="J34">
        <v>0</v>
      </c>
      <c r="K34" s="1">
        <f t="shared" si="0"/>
        <v>2.6229999999999998</v>
      </c>
      <c r="L34" s="1">
        <f t="shared" si="1"/>
        <v>4.4712161646969122</v>
      </c>
    </row>
    <row r="35" spans="1:12" x14ac:dyDescent="0.25">
      <c r="A35" t="s">
        <v>45</v>
      </c>
      <c r="B35">
        <f>_xlfn.XLOOKUP(A35,[1]!Table1[country],[1]!Table1[GRIP-region])</f>
        <v>3</v>
      </c>
      <c r="C35">
        <f>_xlfn.XLOOKUP(A35,[1]!Table1[country],[1]!Table1[IMAGE-region])</f>
        <v>8</v>
      </c>
      <c r="D35">
        <v>0</v>
      </c>
      <c r="E35">
        <v>7.9219999999999997</v>
      </c>
      <c r="F35">
        <v>29.207999999999998</v>
      </c>
      <c r="G35">
        <v>90.38</v>
      </c>
      <c r="H35">
        <v>0.80299999999999905</v>
      </c>
      <c r="I35">
        <v>0.80900000000000005</v>
      </c>
      <c r="J35">
        <v>3.87299999999999</v>
      </c>
      <c r="K35" s="1">
        <f t="shared" si="0"/>
        <v>132.99499999999998</v>
      </c>
      <c r="L35" s="1">
        <f t="shared" si="1"/>
        <v>3.7668183014399035</v>
      </c>
    </row>
    <row r="36" spans="1:12" x14ac:dyDescent="0.25">
      <c r="A36" t="s">
        <v>46</v>
      </c>
      <c r="B36">
        <f>_xlfn.XLOOKUP(A36,[1]!Table1[country],[1]!Table1[GRIP-region])</f>
        <v>3</v>
      </c>
      <c r="C36">
        <f>_xlfn.XLOOKUP(A36,[1]!Table1[country],[1]!Table1[IMAGE-region])</f>
        <v>8</v>
      </c>
      <c r="D36">
        <v>31.747</v>
      </c>
      <c r="E36">
        <v>133.20400000000001</v>
      </c>
      <c r="F36">
        <v>766.77399999999898</v>
      </c>
      <c r="G36">
        <v>737.20799999999895</v>
      </c>
      <c r="H36">
        <v>173.24299999999999</v>
      </c>
      <c r="I36">
        <v>36.722999999999999</v>
      </c>
      <c r="J36">
        <v>0.222999999999999</v>
      </c>
      <c r="K36" s="1">
        <f t="shared" si="0"/>
        <v>1879.1219999999978</v>
      </c>
      <c r="L36" s="1">
        <f t="shared" si="1"/>
        <v>3.531129431723965</v>
      </c>
    </row>
    <row r="37" spans="1:12" x14ac:dyDescent="0.25">
      <c r="A37" t="s">
        <v>47</v>
      </c>
      <c r="B37">
        <f>_xlfn.XLOOKUP(A37,[1]!Table1[country],[1]!Table1[GRIP-region])</f>
        <v>4</v>
      </c>
      <c r="C37">
        <f>_xlfn.XLOOKUP(A37,[1]!Table1[country],[1]!Table1[IMAGE-region])</f>
        <v>12</v>
      </c>
      <c r="D37">
        <v>56.811999999999998</v>
      </c>
      <c r="E37">
        <v>65.617999999999995</v>
      </c>
      <c r="F37">
        <v>481.17999999999898</v>
      </c>
      <c r="G37">
        <v>772.30200000000002</v>
      </c>
      <c r="H37">
        <v>1032.395</v>
      </c>
      <c r="I37">
        <v>2350.2739999999999</v>
      </c>
      <c r="J37">
        <v>1015.547</v>
      </c>
      <c r="K37" s="1">
        <f t="shared" si="0"/>
        <v>5774.1279999999988</v>
      </c>
      <c r="L37" s="1">
        <f t="shared" si="1"/>
        <v>5.3849246154570878</v>
      </c>
    </row>
    <row r="38" spans="1:12" x14ac:dyDescent="0.25">
      <c r="A38" t="s">
        <v>48</v>
      </c>
      <c r="B38">
        <f>_xlfn.XLOOKUP(A38,[1]!Table1[country],[1]!Table1[GRIP-region])</f>
        <v>2</v>
      </c>
      <c r="C38">
        <f>_xlfn.XLOOKUP(A38,[1]!Table1[country],[1]!Table1[IMAGE-region])</f>
        <v>4</v>
      </c>
      <c r="D38">
        <v>4.0490000000000004</v>
      </c>
      <c r="E38">
        <v>14.837999999999999</v>
      </c>
      <c r="F38">
        <v>149.56299999999999</v>
      </c>
      <c r="G38">
        <v>378.83699999999999</v>
      </c>
      <c r="H38">
        <v>88.233000000000004</v>
      </c>
      <c r="I38">
        <v>151.584</v>
      </c>
      <c r="J38">
        <v>18.254999999999999</v>
      </c>
      <c r="K38" s="1">
        <f t="shared" si="0"/>
        <v>805.35900000000004</v>
      </c>
      <c r="L38" s="1">
        <f t="shared" si="1"/>
        <v>4.3163558115076626</v>
      </c>
    </row>
    <row r="39" spans="1:12" x14ac:dyDescent="0.25">
      <c r="A39" t="s">
        <v>49</v>
      </c>
      <c r="B39">
        <f>_xlfn.XLOOKUP(A39,[1]!Table1[country],[1]!Table1[GRIP-region])</f>
        <v>4</v>
      </c>
      <c r="C39">
        <f>_xlfn.XLOOKUP(A39,[1]!Table1[country],[1]!Table1[IMAGE-region])</f>
        <v>12</v>
      </c>
      <c r="D39">
        <v>3.82099999999999</v>
      </c>
      <c r="E39">
        <v>13.984</v>
      </c>
      <c r="F39">
        <v>63.066999999999901</v>
      </c>
      <c r="G39">
        <v>49.772999999999897</v>
      </c>
      <c r="H39">
        <v>14.03</v>
      </c>
      <c r="I39">
        <v>116.964</v>
      </c>
      <c r="J39">
        <v>46.847999999999999</v>
      </c>
      <c r="K39" s="1">
        <f t="shared" si="0"/>
        <v>308.4869999999998</v>
      </c>
      <c r="L39" s="1">
        <f t="shared" si="1"/>
        <v>4.9271184847335547</v>
      </c>
    </row>
    <row r="40" spans="1:12" x14ac:dyDescent="0.25">
      <c r="A40" t="s">
        <v>50</v>
      </c>
      <c r="B40">
        <f>_xlfn.XLOOKUP(A40,[1]!Table1[country],[1]!Table1[GRIP-region])</f>
        <v>4</v>
      </c>
      <c r="C40">
        <f>_xlfn.XLOOKUP(A40,[1]!Table1[country],[1]!Table1[IMAGE-region])</f>
        <v>12</v>
      </c>
      <c r="D40">
        <v>75.263999999999996</v>
      </c>
      <c r="E40">
        <v>338.613</v>
      </c>
      <c r="F40">
        <v>1536.664</v>
      </c>
      <c r="G40">
        <v>2181.4409999999998</v>
      </c>
      <c r="H40">
        <v>1979.9390000000001</v>
      </c>
      <c r="I40">
        <v>3026.2469999999998</v>
      </c>
      <c r="J40">
        <v>3002.2060000000001</v>
      </c>
      <c r="K40" s="1">
        <f t="shared" si="0"/>
        <v>12140.374</v>
      </c>
      <c r="L40" s="1">
        <f t="shared" si="1"/>
        <v>5.2025468902358361</v>
      </c>
    </row>
    <row r="41" spans="1:12" x14ac:dyDescent="0.25">
      <c r="A41" t="s">
        <v>51</v>
      </c>
      <c r="B41">
        <f>_xlfn.XLOOKUP(A41,[1]!Table1[country],[1]!Table1[GRIP-region])</f>
        <v>4</v>
      </c>
      <c r="C41">
        <f>_xlfn.XLOOKUP(A41,[1]!Table1[country],[1]!Table1[IMAGE-region])</f>
        <v>11</v>
      </c>
      <c r="D41">
        <v>10.597</v>
      </c>
      <c r="E41">
        <v>28.370999999999999</v>
      </c>
      <c r="F41">
        <v>131.44399999999999</v>
      </c>
      <c r="G41">
        <v>246.703</v>
      </c>
      <c r="H41">
        <v>395.97</v>
      </c>
      <c r="I41">
        <v>638.41700000000003</v>
      </c>
      <c r="J41">
        <v>567.17100000000005</v>
      </c>
      <c r="K41" s="1">
        <f t="shared" si="0"/>
        <v>2018.673</v>
      </c>
      <c r="L41" s="1">
        <f t="shared" si="1"/>
        <v>5.5625809628404408</v>
      </c>
    </row>
    <row r="42" spans="1:12" x14ac:dyDescent="0.25">
      <c r="A42" t="s">
        <v>52</v>
      </c>
      <c r="B42">
        <f>_xlfn.XLOOKUP(A42,[1]!Table1[country],[1]!Table1[GRIP-region])</f>
        <v>3</v>
      </c>
      <c r="C42">
        <f>_xlfn.XLOOKUP(A42,[1]!Table1[country],[1]!Table1[IMAGE-region])</f>
        <v>9</v>
      </c>
      <c r="D42">
        <v>10.192</v>
      </c>
      <c r="E42">
        <v>42.768000000000001</v>
      </c>
      <c r="F42">
        <v>523.82399999999996</v>
      </c>
      <c r="G42">
        <v>281.30999999999898</v>
      </c>
      <c r="H42">
        <v>20.951000000000001</v>
      </c>
      <c r="I42">
        <v>16.155999999999999</v>
      </c>
      <c r="J42">
        <v>0</v>
      </c>
      <c r="K42" s="1">
        <f t="shared" si="0"/>
        <v>895.20099999999888</v>
      </c>
      <c r="L42" s="1">
        <f t="shared" si="1"/>
        <v>3.3446466212615937</v>
      </c>
    </row>
    <row r="43" spans="1:12" x14ac:dyDescent="0.25">
      <c r="A43" t="s">
        <v>53</v>
      </c>
      <c r="B43">
        <f>_xlfn.XLOOKUP(A43,[1]!Table1[country],[1]!Table1[GRIP-region])</f>
        <v>2</v>
      </c>
      <c r="C43">
        <f>_xlfn.XLOOKUP(A43,[1]!Table1[country],[1]!Table1[IMAGE-region])</f>
        <v>6</v>
      </c>
      <c r="D43">
        <v>33.996000000000002</v>
      </c>
      <c r="E43">
        <v>5.9099999999999904</v>
      </c>
      <c r="F43">
        <v>151.56299999999999</v>
      </c>
      <c r="G43">
        <v>516.64700000000005</v>
      </c>
      <c r="H43">
        <v>166.691</v>
      </c>
      <c r="I43">
        <v>91.664000000000001</v>
      </c>
      <c r="J43">
        <v>77.918999999999997</v>
      </c>
      <c r="K43" s="1">
        <f t="shared" si="0"/>
        <v>1044.3900000000001</v>
      </c>
      <c r="L43" s="1">
        <f t="shared" si="1"/>
        <v>4.3048717433142789</v>
      </c>
    </row>
    <row r="44" spans="1:12" x14ac:dyDescent="0.25">
      <c r="A44" t="s">
        <v>54</v>
      </c>
      <c r="B44">
        <f>_xlfn.XLOOKUP(A44,[1]!Table1[country],[1]!Table1[GRIP-region])</f>
        <v>3</v>
      </c>
      <c r="C44">
        <f>_xlfn.XLOOKUP(A44,[1]!Table1[country],[1]!Table1[IMAGE-region])</f>
        <v>7</v>
      </c>
      <c r="D44">
        <v>3.2309999999999999</v>
      </c>
      <c r="E44">
        <v>6.5839999999999996</v>
      </c>
      <c r="F44">
        <v>1519.3030000000001</v>
      </c>
      <c r="G44">
        <v>48.508000000000003</v>
      </c>
      <c r="H44">
        <v>194.71</v>
      </c>
      <c r="I44">
        <v>114.922</v>
      </c>
      <c r="J44">
        <v>4.1749999999999998</v>
      </c>
      <c r="K44" s="1">
        <f t="shared" si="0"/>
        <v>1891.4330000000002</v>
      </c>
      <c r="L44" s="1">
        <f t="shared" si="1"/>
        <v>3.4157419268882383</v>
      </c>
    </row>
    <row r="45" spans="1:12" x14ac:dyDescent="0.25">
      <c r="A45" t="s">
        <v>55</v>
      </c>
      <c r="B45">
        <f>_xlfn.XLOOKUP(A45,[1]!Table1[country],[1]!Table1[GRIP-region])</f>
        <v>3</v>
      </c>
      <c r="C45">
        <f>_xlfn.XLOOKUP(A45,[1]!Table1[country],[1]!Table1[IMAGE-region])</f>
        <v>9</v>
      </c>
      <c r="D45">
        <v>0.748</v>
      </c>
      <c r="E45">
        <v>42.802</v>
      </c>
      <c r="F45">
        <v>517.70699999999897</v>
      </c>
      <c r="G45">
        <v>954.00599999999895</v>
      </c>
      <c r="H45">
        <v>175.74700000000001</v>
      </c>
      <c r="I45">
        <v>23.332000000000001</v>
      </c>
      <c r="J45">
        <v>5.5869999999999997</v>
      </c>
      <c r="K45" s="1">
        <f t="shared" si="0"/>
        <v>1719.928999999998</v>
      </c>
      <c r="L45" s="1">
        <f t="shared" si="1"/>
        <v>3.7869778345501475</v>
      </c>
    </row>
    <row r="46" spans="1:12" x14ac:dyDescent="0.25">
      <c r="A46" t="s">
        <v>56</v>
      </c>
      <c r="B46">
        <f>_xlfn.XLOOKUP(A46,[1]!Table1[country],[1]!Table1[GRIP-region])</f>
        <v>4</v>
      </c>
      <c r="C46">
        <f>_xlfn.XLOOKUP(A46,[1]!Table1[country],[1]!Table1[IMAGE-region])</f>
        <v>12</v>
      </c>
      <c r="D46">
        <v>21.553000000000001</v>
      </c>
      <c r="E46">
        <v>13.762</v>
      </c>
      <c r="F46">
        <v>87.581999999999994</v>
      </c>
      <c r="G46">
        <v>187.923</v>
      </c>
      <c r="H46">
        <v>48.261000000000003</v>
      </c>
      <c r="I46">
        <v>102.92</v>
      </c>
      <c r="J46">
        <v>115.03</v>
      </c>
      <c r="K46" s="1">
        <f t="shared" si="0"/>
        <v>577.03100000000006</v>
      </c>
      <c r="L46" s="1">
        <f t="shared" si="1"/>
        <v>4.7268690936882072</v>
      </c>
    </row>
    <row r="47" spans="1:12" x14ac:dyDescent="0.25">
      <c r="A47" t="s">
        <v>57</v>
      </c>
      <c r="B47">
        <f>_xlfn.XLOOKUP(A47,[1]!Table1[country],[1]!Table1[GRIP-region])</f>
        <v>3</v>
      </c>
      <c r="C47">
        <f>_xlfn.XLOOKUP(A47,[1]!Table1[country],[1]!Table1[IMAGE-region])</f>
        <v>9</v>
      </c>
      <c r="D47">
        <v>29.861999999999899</v>
      </c>
      <c r="E47">
        <v>85.075999999999993</v>
      </c>
      <c r="F47">
        <v>1689.2459999999901</v>
      </c>
      <c r="G47">
        <v>201.32</v>
      </c>
      <c r="H47">
        <v>27.007999999999999</v>
      </c>
      <c r="I47">
        <v>100.354999999999</v>
      </c>
      <c r="J47">
        <v>0</v>
      </c>
      <c r="K47" s="1">
        <f t="shared" si="0"/>
        <v>2132.8669999999888</v>
      </c>
      <c r="L47" s="1">
        <f t="shared" si="1"/>
        <v>3.1929801530053208</v>
      </c>
    </row>
    <row r="48" spans="1:12" x14ac:dyDescent="0.25">
      <c r="A48" t="s">
        <v>58</v>
      </c>
      <c r="B48">
        <f>_xlfn.XLOOKUP(A48,[1]!Table1[country],[1]!Table1[GRIP-region])</f>
        <v>4</v>
      </c>
      <c r="C48">
        <f>_xlfn.XLOOKUP(A48,[1]!Table1[country],[1]!Table1[IMAGE-region])</f>
        <v>11</v>
      </c>
      <c r="D48">
        <v>12</v>
      </c>
      <c r="E48">
        <v>6.1139999999999999</v>
      </c>
      <c r="F48">
        <v>3.58299999999999</v>
      </c>
      <c r="G48">
        <v>4.3490000000000002</v>
      </c>
      <c r="H48">
        <v>2.7869999999999999</v>
      </c>
      <c r="I48">
        <v>1.726</v>
      </c>
      <c r="J48">
        <v>0.111</v>
      </c>
      <c r="K48" s="1">
        <f t="shared" si="0"/>
        <v>30.669999999999991</v>
      </c>
      <c r="L48" s="1">
        <f t="shared" si="1"/>
        <v>2.5249755461362895</v>
      </c>
    </row>
    <row r="49" spans="1:12" x14ac:dyDescent="0.25">
      <c r="A49" t="s">
        <v>59</v>
      </c>
      <c r="B49">
        <f>_xlfn.XLOOKUP(A49,[1]!Table1[country],[1]!Table1[GRIP-region])</f>
        <v>7</v>
      </c>
      <c r="C49">
        <f>_xlfn.XLOOKUP(A49,[1]!Table1[country],[1]!Table1[IMAGE-region])</f>
        <v>24</v>
      </c>
      <c r="D49">
        <v>0</v>
      </c>
      <c r="E49">
        <v>0</v>
      </c>
      <c r="F49">
        <v>27.035999999999898</v>
      </c>
      <c r="G49">
        <v>9.3559999999999999</v>
      </c>
      <c r="H49">
        <v>8.0000000000000002E-3</v>
      </c>
      <c r="I49">
        <v>3.7999999999999999E-2</v>
      </c>
      <c r="J49">
        <v>0</v>
      </c>
      <c r="K49" s="1">
        <f t="shared" si="0"/>
        <v>36.437999999999896</v>
      </c>
      <c r="L49" s="1">
        <f t="shared" si="1"/>
        <v>3.2603326197925253</v>
      </c>
    </row>
    <row r="50" spans="1:12" x14ac:dyDescent="0.25">
      <c r="A50" t="s">
        <v>60</v>
      </c>
      <c r="B50">
        <f>_xlfn.XLOOKUP(A50,[1]!Table1[country],[1]!Table1[GRIP-region])</f>
        <v>4</v>
      </c>
      <c r="C50">
        <f>_xlfn.XLOOKUP(A50,[1]!Table1[country],[1]!Table1[IMAGE-region])</f>
        <v>11</v>
      </c>
      <c r="D50">
        <v>91.463999999999999</v>
      </c>
      <c r="E50">
        <v>2481.5700000000002</v>
      </c>
      <c r="F50">
        <v>775.26399999999899</v>
      </c>
      <c r="G50">
        <v>1128.953</v>
      </c>
      <c r="H50">
        <v>1666.0429999999999</v>
      </c>
      <c r="I50">
        <v>916.221</v>
      </c>
      <c r="J50">
        <v>284.039999999999</v>
      </c>
      <c r="K50" s="1">
        <f t="shared" si="0"/>
        <v>7343.5549999999967</v>
      </c>
      <c r="L50" s="1">
        <f t="shared" si="1"/>
        <v>3.7736530876394334</v>
      </c>
    </row>
    <row r="51" spans="1:12" x14ac:dyDescent="0.25">
      <c r="A51" t="s">
        <v>61</v>
      </c>
      <c r="B51">
        <f>_xlfn.XLOOKUP(A51,[1]!Table1[country],[1]!Table1[GRIP-region])</f>
        <v>4</v>
      </c>
      <c r="C51">
        <f>_xlfn.XLOOKUP(A51,[1]!Table1[country],[1]!Table1[IMAGE-region])</f>
        <v>11</v>
      </c>
      <c r="D51">
        <v>461.98399999999998</v>
      </c>
      <c r="E51">
        <v>1238.3879999999999</v>
      </c>
      <c r="F51">
        <v>5859.8329999999996</v>
      </c>
      <c r="G51">
        <v>10552</v>
      </c>
      <c r="H51">
        <v>3969.375</v>
      </c>
      <c r="I51">
        <v>17518.473999999998</v>
      </c>
      <c r="J51">
        <v>8697.0619999999999</v>
      </c>
      <c r="K51" s="1">
        <f t="shared" si="0"/>
        <v>48297.116000000002</v>
      </c>
      <c r="L51" s="1">
        <f t="shared" si="1"/>
        <v>5.1465477151886247</v>
      </c>
    </row>
    <row r="52" spans="1:12" x14ac:dyDescent="0.25">
      <c r="A52" t="s">
        <v>62</v>
      </c>
      <c r="B52">
        <f>_xlfn.XLOOKUP(A52,[1]!Table1[country],[1]!Table1[GRIP-region])</f>
        <v>3</v>
      </c>
      <c r="C52">
        <f>_xlfn.XLOOKUP(A52,[1]!Table1[country],[1]!Table1[IMAGE-region])</f>
        <v>8</v>
      </c>
      <c r="D52">
        <v>0</v>
      </c>
      <c r="E52">
        <v>0</v>
      </c>
      <c r="F52">
        <v>80.13</v>
      </c>
      <c r="G52">
        <v>168.745</v>
      </c>
      <c r="H52">
        <v>23.657999999999902</v>
      </c>
      <c r="I52">
        <v>4.70399999999999</v>
      </c>
      <c r="J52">
        <v>6.9000000000000006E-2</v>
      </c>
      <c r="K52" s="1">
        <f t="shared" si="0"/>
        <v>277.30599999999993</v>
      </c>
      <c r="L52" s="1">
        <f t="shared" si="1"/>
        <v>3.8310278176454875</v>
      </c>
    </row>
    <row r="53" spans="1:12" x14ac:dyDescent="0.25">
      <c r="A53" t="s">
        <v>63</v>
      </c>
      <c r="B53">
        <f>_xlfn.XLOOKUP(A53,[1]!Table1[country],[1]!Table1[GRIP-region])</f>
        <v>5</v>
      </c>
      <c r="C53">
        <f>_xlfn.XLOOKUP(A53,[1]!Table1[country],[1]!Table1[IMAGE-region])</f>
        <v>17</v>
      </c>
      <c r="D53">
        <v>8.9570000000000007</v>
      </c>
      <c r="E53">
        <v>42.151000000000003</v>
      </c>
      <c r="F53">
        <v>7887.0419999999904</v>
      </c>
      <c r="G53">
        <v>328.04</v>
      </c>
      <c r="H53">
        <v>5.4930000000000003</v>
      </c>
      <c r="I53">
        <v>129.70500000000001</v>
      </c>
      <c r="J53">
        <v>508.26799999999997</v>
      </c>
      <c r="K53" s="1">
        <f t="shared" si="0"/>
        <v>8909.6559999999918</v>
      </c>
      <c r="L53" s="1">
        <f t="shared" si="1"/>
        <v>3.3031708519386158</v>
      </c>
    </row>
    <row r="54" spans="1:12" x14ac:dyDescent="0.25">
      <c r="A54" t="s">
        <v>64</v>
      </c>
      <c r="B54">
        <f>_xlfn.XLOOKUP(A54,[1]!Table1[country],[1]!Table1[GRIP-region])</f>
        <v>4</v>
      </c>
      <c r="C54">
        <f>_xlfn.XLOOKUP(A54,[1]!Table1[country],[1]!Table1[IMAGE-region])</f>
        <v>16</v>
      </c>
      <c r="D54">
        <v>9.4130000000000003</v>
      </c>
      <c r="E54">
        <v>92.463999999999999</v>
      </c>
      <c r="F54">
        <v>592.56399999999996</v>
      </c>
      <c r="G54">
        <v>765.00099999999998</v>
      </c>
      <c r="H54">
        <v>415.90600000000001</v>
      </c>
      <c r="I54">
        <v>1996.8040000000001</v>
      </c>
      <c r="J54">
        <v>1389.2059999999999</v>
      </c>
      <c r="K54" s="1">
        <f t="shared" si="0"/>
        <v>5261.3580000000002</v>
      </c>
      <c r="L54" s="1">
        <f t="shared" si="1"/>
        <v>5.4770713188496201</v>
      </c>
    </row>
    <row r="55" spans="1:12" x14ac:dyDescent="0.25">
      <c r="A55" t="s">
        <v>65</v>
      </c>
      <c r="B55">
        <f>_xlfn.XLOOKUP(A55,[1]!Table1[country],[1]!Table1[GRIP-region])</f>
        <v>4</v>
      </c>
      <c r="C55">
        <f>_xlfn.XLOOKUP(A55,[1]!Table1[country],[1]!Table1[IMAGE-region])</f>
        <v>11</v>
      </c>
      <c r="D55">
        <v>1075.884</v>
      </c>
      <c r="E55">
        <v>3544.9960000000001</v>
      </c>
      <c r="F55">
        <v>21739.940999999999</v>
      </c>
      <c r="G55">
        <v>36423.722000000002</v>
      </c>
      <c r="H55">
        <v>35303.550999999999</v>
      </c>
      <c r="I55">
        <v>70559.092000000004</v>
      </c>
      <c r="J55">
        <v>42166.705999999998</v>
      </c>
      <c r="K55" s="1">
        <f t="shared" si="0"/>
        <v>210813.89200000002</v>
      </c>
      <c r="L55" s="1">
        <f t="shared" si="1"/>
        <v>5.284850184351229</v>
      </c>
    </row>
    <row r="56" spans="1:12" x14ac:dyDescent="0.25">
      <c r="A56" t="s">
        <v>66</v>
      </c>
      <c r="B56">
        <f>_xlfn.XLOOKUP(A56,[1]!Table1[country],[1]!Table1[GRIP-region])</f>
        <v>3</v>
      </c>
      <c r="C56">
        <f>_xlfn.XLOOKUP(A56,[1]!Table1[country],[1]!Table1[IMAGE-region])</f>
        <v>8</v>
      </c>
      <c r="D56">
        <v>3.2559999999999998</v>
      </c>
      <c r="E56">
        <v>14.391</v>
      </c>
      <c r="F56">
        <v>338.13200000000001</v>
      </c>
      <c r="G56">
        <v>207.35599999999999</v>
      </c>
      <c r="H56">
        <v>63.64</v>
      </c>
      <c r="I56">
        <v>616.85900000000004</v>
      </c>
      <c r="J56">
        <v>185.483</v>
      </c>
      <c r="K56" s="1">
        <f t="shared" si="0"/>
        <v>1429.117</v>
      </c>
      <c r="L56" s="1">
        <f t="shared" si="1"/>
        <v>5.0335927709207864</v>
      </c>
    </row>
    <row r="57" spans="1:12" x14ac:dyDescent="0.25">
      <c r="A57" t="s">
        <v>67</v>
      </c>
      <c r="B57">
        <f>_xlfn.XLOOKUP(A57,[1]!Table1[country],[1]!Table1[GRIP-region])</f>
        <v>4</v>
      </c>
      <c r="C57">
        <f>_xlfn.XLOOKUP(A57,[1]!Table1[country],[1]!Table1[IMAGE-region])</f>
        <v>11</v>
      </c>
      <c r="D57">
        <v>72.338999999999999</v>
      </c>
      <c r="E57">
        <v>222.42399999999901</v>
      </c>
      <c r="F57">
        <v>1580.6959999999999</v>
      </c>
      <c r="G57">
        <v>2343.96199999999</v>
      </c>
      <c r="H57">
        <v>2044.306</v>
      </c>
      <c r="I57">
        <v>2956.922</v>
      </c>
      <c r="J57">
        <v>1598.896</v>
      </c>
      <c r="K57" s="1">
        <f t="shared" si="0"/>
        <v>10819.544999999991</v>
      </c>
      <c r="L57" s="1">
        <f t="shared" si="1"/>
        <v>4.9716006541864743</v>
      </c>
    </row>
    <row r="58" spans="1:12" x14ac:dyDescent="0.25">
      <c r="A58" t="s">
        <v>68</v>
      </c>
      <c r="B58">
        <f>_xlfn.XLOOKUP(A58,[1]!Table1[country],[1]!Table1[GRIP-region])</f>
        <v>4</v>
      </c>
      <c r="C58">
        <f>_xlfn.XLOOKUP(A58,[1]!Table1[country],[1]!Table1[IMAGE-region])</f>
        <v>11</v>
      </c>
      <c r="D58">
        <v>87.548000000000002</v>
      </c>
      <c r="E58">
        <v>154.852</v>
      </c>
      <c r="F58">
        <v>1301.8109999999999</v>
      </c>
      <c r="G58">
        <v>2321.0189999999998</v>
      </c>
      <c r="H58">
        <v>2801.828</v>
      </c>
      <c r="I58">
        <v>2539.5359999999901</v>
      </c>
      <c r="J58">
        <v>7000.8109999999997</v>
      </c>
      <c r="K58" s="1">
        <f t="shared" si="0"/>
        <v>16207.40499999999</v>
      </c>
      <c r="L58" s="1">
        <f t="shared" si="1"/>
        <v>5.666471221025204</v>
      </c>
    </row>
    <row r="59" spans="1:12" x14ac:dyDescent="0.25">
      <c r="A59" t="s">
        <v>69</v>
      </c>
      <c r="B59">
        <f>_xlfn.XLOOKUP(A59,[1]!Table1[country],[1]!Table1[GRIP-region])</f>
        <v>1</v>
      </c>
      <c r="C59">
        <f>_xlfn.XLOOKUP(A59,[1]!Table1[country],[1]!Table1[IMAGE-region])</f>
        <v>11</v>
      </c>
      <c r="D59">
        <v>0</v>
      </c>
      <c r="E59">
        <v>0</v>
      </c>
      <c r="F59">
        <v>0.83099999999999996</v>
      </c>
      <c r="G59">
        <v>0</v>
      </c>
      <c r="H59">
        <v>0</v>
      </c>
      <c r="I59">
        <v>5.0880000000000001</v>
      </c>
      <c r="J59">
        <v>1.5389999999999999</v>
      </c>
      <c r="K59" s="1">
        <f t="shared" si="0"/>
        <v>7.4580000000000002</v>
      </c>
      <c r="L59" s="1">
        <f t="shared" si="1"/>
        <v>5.8720836685438451</v>
      </c>
    </row>
    <row r="60" spans="1:12" x14ac:dyDescent="0.25">
      <c r="A60" t="s">
        <v>70</v>
      </c>
      <c r="B60">
        <f>_xlfn.XLOOKUP(A60,[1]!Table1[country],[1]!Table1[GRIP-region])</f>
        <v>2</v>
      </c>
      <c r="C60">
        <f>_xlfn.XLOOKUP(A60,[1]!Table1[country],[1]!Table1[IMAGE-region])</f>
        <v>4</v>
      </c>
      <c r="D60">
        <v>20.138999999999999</v>
      </c>
      <c r="E60">
        <v>54.65</v>
      </c>
      <c r="F60">
        <v>66.741</v>
      </c>
      <c r="G60">
        <v>196.655</v>
      </c>
      <c r="H60">
        <v>572.12800000000004</v>
      </c>
      <c r="I60">
        <v>95.519000000000005</v>
      </c>
      <c r="J60">
        <v>7.7140000000000004</v>
      </c>
      <c r="K60" s="1">
        <f t="shared" si="0"/>
        <v>1013.5460000000002</v>
      </c>
      <c r="L60" s="1">
        <f t="shared" si="1"/>
        <v>4.5425012776923781</v>
      </c>
    </row>
    <row r="61" spans="1:12" x14ac:dyDescent="0.25">
      <c r="A61" t="s">
        <v>71</v>
      </c>
      <c r="B61">
        <f>_xlfn.XLOOKUP(A61,[1]!Table1[country],[1]!Table1[GRIP-region])</f>
        <v>3</v>
      </c>
      <c r="C61">
        <f>_xlfn.XLOOKUP(A61,[1]!Table1[country],[1]!Table1[IMAGE-region])</f>
        <v>8</v>
      </c>
      <c r="D61">
        <v>2.9000000000000001E-2</v>
      </c>
      <c r="E61">
        <v>2.2330000000000001</v>
      </c>
      <c r="F61">
        <v>307.79399999999998</v>
      </c>
      <c r="G61">
        <v>166.58699999999999</v>
      </c>
      <c r="H61">
        <v>98.736999999999995</v>
      </c>
      <c r="I61">
        <v>47.094000000000001</v>
      </c>
      <c r="J61">
        <v>2.0390000000000001</v>
      </c>
      <c r="K61" s="1">
        <f t="shared" si="0"/>
        <v>624.51300000000003</v>
      </c>
      <c r="L61" s="1">
        <f t="shared" si="1"/>
        <v>3.8185706302350786</v>
      </c>
    </row>
    <row r="62" spans="1:12" x14ac:dyDescent="0.25">
      <c r="A62" t="s">
        <v>72</v>
      </c>
      <c r="B62">
        <f>_xlfn.XLOOKUP(A62,[1]!Table1[country],[1]!Table1[GRIP-region])</f>
        <v>3</v>
      </c>
      <c r="C62">
        <f>_xlfn.XLOOKUP(A62,[1]!Table1[country],[1]!Table1[IMAGE-region])</f>
        <v>8</v>
      </c>
      <c r="D62">
        <v>0</v>
      </c>
      <c r="E62">
        <v>0</v>
      </c>
      <c r="F62">
        <v>230.691</v>
      </c>
      <c r="G62">
        <v>184.47</v>
      </c>
      <c r="H62">
        <v>4.0590000000000002</v>
      </c>
      <c r="I62">
        <v>13.69</v>
      </c>
      <c r="J62">
        <v>0</v>
      </c>
      <c r="K62" s="1">
        <f t="shared" si="0"/>
        <v>432.91</v>
      </c>
      <c r="L62" s="1">
        <f t="shared" si="1"/>
        <v>3.5397380517890555</v>
      </c>
    </row>
    <row r="63" spans="1:12" x14ac:dyDescent="0.25">
      <c r="A63" t="s">
        <v>73</v>
      </c>
      <c r="B63">
        <f>_xlfn.XLOOKUP(A63,[1]!Table1[country],[1]!Table1[GRIP-region])</f>
        <v>2</v>
      </c>
      <c r="C63">
        <f>_xlfn.XLOOKUP(A63,[1]!Table1[country],[1]!Table1[IMAGE-region])</f>
        <v>4</v>
      </c>
      <c r="D63">
        <v>7.4189999999999996</v>
      </c>
      <c r="E63">
        <v>7.8159999999999998</v>
      </c>
      <c r="F63">
        <v>334.39100000000002</v>
      </c>
      <c r="G63">
        <v>2762.2150000000001</v>
      </c>
      <c r="H63">
        <v>1157.623</v>
      </c>
      <c r="I63">
        <v>115.949</v>
      </c>
      <c r="J63">
        <v>50.396000000000001</v>
      </c>
      <c r="K63" s="1">
        <f t="shared" si="0"/>
        <v>4435.8089999999993</v>
      </c>
      <c r="L63" s="1">
        <f t="shared" si="1"/>
        <v>4.2634083207820721</v>
      </c>
    </row>
    <row r="64" spans="1:12" x14ac:dyDescent="0.25">
      <c r="A64" t="s">
        <v>74</v>
      </c>
      <c r="B64">
        <f>_xlfn.XLOOKUP(A64,[1]!Table1[country],[1]!Table1[GRIP-region])</f>
        <v>4</v>
      </c>
      <c r="C64">
        <f>_xlfn.XLOOKUP(A64,[1]!Table1[country],[1]!Table1[IMAGE-region])</f>
        <v>12</v>
      </c>
      <c r="D64">
        <v>179.23399999999901</v>
      </c>
      <c r="E64">
        <v>216.92599999999999</v>
      </c>
      <c r="F64">
        <v>4850.7929999999997</v>
      </c>
      <c r="G64">
        <v>5561.7449999999999</v>
      </c>
      <c r="H64">
        <v>3623.6970000000001</v>
      </c>
      <c r="I64">
        <v>3321.03</v>
      </c>
      <c r="J64">
        <v>3368.7489999999998</v>
      </c>
      <c r="K64" s="1">
        <f t="shared" si="0"/>
        <v>21122.173999999999</v>
      </c>
      <c r="L64" s="1">
        <f t="shared" si="1"/>
        <v>4.6888333085410627</v>
      </c>
    </row>
    <row r="65" spans="1:12" x14ac:dyDescent="0.25">
      <c r="A65" t="s">
        <v>75</v>
      </c>
      <c r="B65">
        <f>_xlfn.XLOOKUP(A65,[1]!Table1[country],[1]!Table1[GRIP-region])</f>
        <v>4</v>
      </c>
      <c r="C65">
        <f>_xlfn.XLOOKUP(A65,[1]!Table1[country],[1]!Table1[IMAGE-region])</f>
        <v>11</v>
      </c>
      <c r="D65">
        <v>59.390999999999899</v>
      </c>
      <c r="E65">
        <v>16.233999999999899</v>
      </c>
      <c r="F65">
        <v>609.05600000000004</v>
      </c>
      <c r="G65">
        <v>649.29</v>
      </c>
      <c r="H65">
        <v>75.016999999999996</v>
      </c>
      <c r="I65">
        <v>82.813000000000002</v>
      </c>
      <c r="J65">
        <v>49.599999999999902</v>
      </c>
      <c r="K65" s="1">
        <f t="shared" si="0"/>
        <v>1541.4009999999998</v>
      </c>
      <c r="L65" s="1">
        <f t="shared" si="1"/>
        <v>3.720868223129477</v>
      </c>
    </row>
    <row r="66" spans="1:12" x14ac:dyDescent="0.25">
      <c r="A66" t="s">
        <v>76</v>
      </c>
      <c r="B66">
        <f>_xlfn.XLOOKUP(A66,[1]!Table1[country],[1]!Table1[GRIP-region])</f>
        <v>6</v>
      </c>
      <c r="C66">
        <f>_xlfn.XLOOKUP(A66,[1]!Table1[country],[1]!Table1[IMAGE-region])</f>
        <v>18</v>
      </c>
      <c r="D66">
        <v>41.505000000000003</v>
      </c>
      <c r="E66">
        <v>38.378</v>
      </c>
      <c r="F66">
        <v>240.75200000000001</v>
      </c>
      <c r="G66">
        <v>417.60500000000002</v>
      </c>
      <c r="H66">
        <v>292.23899999999998</v>
      </c>
      <c r="I66">
        <v>195.78899999999999</v>
      </c>
      <c r="J66">
        <v>400.32900000000001</v>
      </c>
      <c r="K66" s="1">
        <f t="shared" si="0"/>
        <v>1626.597</v>
      </c>
      <c r="L66" s="1">
        <f t="shared" si="1"/>
        <v>4.8869935208290682</v>
      </c>
    </row>
    <row r="67" spans="1:12" x14ac:dyDescent="0.25">
      <c r="A67" t="s">
        <v>77</v>
      </c>
      <c r="B67">
        <f>_xlfn.XLOOKUP(A67,[1]!Table1[country],[1]!Table1[GRIP-region])</f>
        <v>6</v>
      </c>
      <c r="C67">
        <f>_xlfn.XLOOKUP(A67,[1]!Table1[country],[1]!Table1[IMAGE-region])</f>
        <v>22</v>
      </c>
      <c r="D67">
        <v>29.18</v>
      </c>
      <c r="E67">
        <v>38.660999999999902</v>
      </c>
      <c r="F67">
        <v>464.92499999999899</v>
      </c>
      <c r="G67">
        <v>2279.9490000000001</v>
      </c>
      <c r="H67">
        <v>8924.2659999999996</v>
      </c>
      <c r="I67">
        <v>14218.227999999999</v>
      </c>
      <c r="J67">
        <v>528.06700000000001</v>
      </c>
      <c r="K67" s="1">
        <f t="shared" ref="K67:K130" si="2">SUM(D67:J67)</f>
        <v>26483.275999999998</v>
      </c>
      <c r="L67" s="1">
        <f t="shared" ref="L67:L130" si="3">(D67*1+E67*2+F67*3+G67*4+H67*5+I67*6+J67*7)/K67</f>
        <v>5.4467672352921896</v>
      </c>
    </row>
    <row r="68" spans="1:12" x14ac:dyDescent="0.25">
      <c r="A68" t="s">
        <v>78</v>
      </c>
      <c r="B68">
        <f>_xlfn.XLOOKUP(A68,[1]!Table1[country],[1]!Table1[GRIP-region])</f>
        <v>5</v>
      </c>
      <c r="C68">
        <f>_xlfn.XLOOKUP(A68,[1]!Table1[country],[1]!Table1[IMAGE-region])</f>
        <v>17</v>
      </c>
      <c r="D68">
        <v>75.16</v>
      </c>
      <c r="E68">
        <v>55.402999999999999</v>
      </c>
      <c r="F68">
        <v>720.9</v>
      </c>
      <c r="G68">
        <v>1794.35</v>
      </c>
      <c r="H68">
        <v>34.953000000000003</v>
      </c>
      <c r="I68">
        <v>587.673</v>
      </c>
      <c r="J68">
        <v>47.676000000000002</v>
      </c>
      <c r="K68" s="1">
        <f t="shared" si="2"/>
        <v>3316.1150000000002</v>
      </c>
      <c r="L68" s="1">
        <f t="shared" si="3"/>
        <v>4.0893035977340952</v>
      </c>
    </row>
    <row r="69" spans="1:12" x14ac:dyDescent="0.25">
      <c r="A69" t="s">
        <v>79</v>
      </c>
      <c r="B69">
        <f>_xlfn.XLOOKUP(A69,[1]!Table1[country],[1]!Table1[GRIP-region])</f>
        <v>5</v>
      </c>
      <c r="C69">
        <f>_xlfn.XLOOKUP(A69,[1]!Table1[country],[1]!Table1[IMAGE-region])</f>
        <v>17</v>
      </c>
      <c r="D69">
        <v>1.4450000000000001</v>
      </c>
      <c r="E69">
        <v>24.605999999999899</v>
      </c>
      <c r="F69">
        <v>102.991</v>
      </c>
      <c r="G69">
        <v>4.5599999999999996</v>
      </c>
      <c r="H69">
        <v>2.556</v>
      </c>
      <c r="I69">
        <v>30.526</v>
      </c>
      <c r="J69">
        <v>339.142</v>
      </c>
      <c r="K69" s="1">
        <f t="shared" si="2"/>
        <v>505.82599999999991</v>
      </c>
      <c r="L69" s="1">
        <f t="shared" si="3"/>
        <v>5.8276956898221934</v>
      </c>
    </row>
    <row r="70" spans="1:12" x14ac:dyDescent="0.25">
      <c r="A70" t="s">
        <v>80</v>
      </c>
      <c r="B70">
        <f>_xlfn.XLOOKUP(A70,[1]!Table1[country],[1]!Table1[GRIP-region])</f>
        <v>4</v>
      </c>
      <c r="C70">
        <f>_xlfn.XLOOKUP(A70,[1]!Table1[country],[1]!Table1[IMAGE-region])</f>
        <v>11</v>
      </c>
      <c r="D70">
        <v>28.660999999999898</v>
      </c>
      <c r="E70">
        <v>25.146999999999998</v>
      </c>
      <c r="F70">
        <v>103.17599999999899</v>
      </c>
      <c r="G70">
        <v>156.17599999999999</v>
      </c>
      <c r="H70">
        <v>87.847999999999999</v>
      </c>
      <c r="I70">
        <v>314.62700000000001</v>
      </c>
      <c r="J70">
        <v>2113.6970000000001</v>
      </c>
      <c r="K70" s="1">
        <f t="shared" si="2"/>
        <v>2829.331999999999</v>
      </c>
      <c r="L70" s="1">
        <f t="shared" si="3"/>
        <v>6.4100176296030318</v>
      </c>
    </row>
    <row r="71" spans="1:12" x14ac:dyDescent="0.25">
      <c r="A71" t="s">
        <v>81</v>
      </c>
      <c r="B71">
        <f>_xlfn.XLOOKUP(A71,[1]!Table1[country],[1]!Table1[GRIP-region])</f>
        <v>5</v>
      </c>
      <c r="C71">
        <f>_xlfn.XLOOKUP(A71,[1]!Table1[country],[1]!Table1[IMAGE-region])</f>
        <v>17</v>
      </c>
      <c r="D71">
        <v>2.4929999999999999</v>
      </c>
      <c r="E71">
        <v>54.911000000000001</v>
      </c>
      <c r="F71">
        <v>65.411999999999907</v>
      </c>
      <c r="G71">
        <v>74.831999999999994</v>
      </c>
      <c r="H71">
        <v>23.373999999999999</v>
      </c>
      <c r="I71">
        <v>45.737000000000002</v>
      </c>
      <c r="J71">
        <v>13.35</v>
      </c>
      <c r="K71" s="1">
        <f t="shared" si="2"/>
        <v>280.10899999999992</v>
      </c>
      <c r="L71" s="1">
        <f t="shared" si="3"/>
        <v>3.9006993706021582</v>
      </c>
    </row>
    <row r="72" spans="1:12" x14ac:dyDescent="0.25">
      <c r="A72" t="s">
        <v>82</v>
      </c>
      <c r="B72">
        <f>_xlfn.XLOOKUP(A72,[1]!Table1[country],[1]!Table1[GRIP-region])</f>
        <v>4</v>
      </c>
      <c r="C72">
        <f>_xlfn.XLOOKUP(A72,[1]!Table1[country],[1]!Table1[IMAGE-region])</f>
        <v>11</v>
      </c>
      <c r="D72">
        <v>835.39</v>
      </c>
      <c r="E72">
        <v>1206.9100000000001</v>
      </c>
      <c r="F72">
        <v>5903.47</v>
      </c>
      <c r="G72">
        <v>6293.7519999999904</v>
      </c>
      <c r="H72">
        <v>5601.7219999999998</v>
      </c>
      <c r="I72">
        <v>14126.079</v>
      </c>
      <c r="J72">
        <v>2579.4339999999902</v>
      </c>
      <c r="K72" s="1">
        <f t="shared" si="2"/>
        <v>36546.756999999983</v>
      </c>
      <c r="L72" s="1">
        <f t="shared" si="3"/>
        <v>4.8419001992433959</v>
      </c>
    </row>
    <row r="73" spans="1:12" x14ac:dyDescent="0.25">
      <c r="A73" t="s">
        <v>83</v>
      </c>
      <c r="B73">
        <f>_xlfn.XLOOKUP(A73,[1]!Table1[country],[1]!Table1[GRIP-region])</f>
        <v>3</v>
      </c>
      <c r="C73">
        <f>_xlfn.XLOOKUP(A73,[1]!Table1[country],[1]!Table1[IMAGE-region])</f>
        <v>8</v>
      </c>
      <c r="D73">
        <v>112.178</v>
      </c>
      <c r="E73">
        <v>48.726999999999997</v>
      </c>
      <c r="F73">
        <v>566.18200000000002</v>
      </c>
      <c r="G73">
        <v>328.863</v>
      </c>
      <c r="H73">
        <v>91.679999999999893</v>
      </c>
      <c r="I73">
        <v>51.387</v>
      </c>
      <c r="J73">
        <v>31.152000000000001</v>
      </c>
      <c r="K73" s="1">
        <f t="shared" si="2"/>
        <v>1230.1689999999999</v>
      </c>
      <c r="L73" s="1">
        <f t="shared" si="3"/>
        <v>3.4210063820499466</v>
      </c>
    </row>
    <row r="74" spans="1:12" x14ac:dyDescent="0.25">
      <c r="A74" t="s">
        <v>84</v>
      </c>
      <c r="B74">
        <f>_xlfn.XLOOKUP(A74,[1]!Table1[country],[1]!Table1[GRIP-region])</f>
        <v>2</v>
      </c>
      <c r="C74">
        <f>_xlfn.XLOOKUP(A74,[1]!Table1[country],[1]!Table1[IMAGE-region])</f>
        <v>4</v>
      </c>
      <c r="D74">
        <v>3.1219999999999999</v>
      </c>
      <c r="E74">
        <v>3.9929999999999999</v>
      </c>
      <c r="F74">
        <v>1.2130000000000001</v>
      </c>
      <c r="G74">
        <v>8.7390000000000008</v>
      </c>
      <c r="H74">
        <v>16.381</v>
      </c>
      <c r="I74">
        <v>10.631</v>
      </c>
      <c r="J74">
        <v>3.9079999999999999</v>
      </c>
      <c r="K74" s="1">
        <f t="shared" si="2"/>
        <v>47.987000000000002</v>
      </c>
      <c r="L74" s="1">
        <f t="shared" si="3"/>
        <v>4.6418821764227811</v>
      </c>
    </row>
    <row r="75" spans="1:12" x14ac:dyDescent="0.25">
      <c r="A75" t="s">
        <v>85</v>
      </c>
      <c r="B75">
        <f>_xlfn.XLOOKUP(A75,[1]!Table1[country],[1]!Table1[GRIP-region])</f>
        <v>6</v>
      </c>
      <c r="C75">
        <f>_xlfn.XLOOKUP(A75,[1]!Table1[country],[1]!Table1[IMAGE-region])</f>
        <v>23</v>
      </c>
      <c r="D75">
        <v>208.62200000000001</v>
      </c>
      <c r="E75">
        <v>34.805999999999997</v>
      </c>
      <c r="F75">
        <v>237.178</v>
      </c>
      <c r="G75">
        <v>1315.922</v>
      </c>
      <c r="H75">
        <v>2950.4479999999999</v>
      </c>
      <c r="I75">
        <v>843.31100000000004</v>
      </c>
      <c r="J75">
        <v>27407.196</v>
      </c>
      <c r="K75" s="1">
        <f t="shared" si="2"/>
        <v>32997.483</v>
      </c>
      <c r="L75" s="1">
        <f t="shared" si="3"/>
        <v>6.6040168578918585</v>
      </c>
    </row>
    <row r="76" spans="1:12" x14ac:dyDescent="0.25">
      <c r="A76" t="s">
        <v>86</v>
      </c>
      <c r="B76">
        <f>_xlfn.XLOOKUP(A76,[1]!Table1[country],[1]!Table1[GRIP-region])</f>
        <v>5</v>
      </c>
      <c r="C76">
        <f>_xlfn.XLOOKUP(A76,[1]!Table1[country],[1]!Table1[IMAGE-region])</f>
        <v>17</v>
      </c>
      <c r="D76">
        <v>0</v>
      </c>
      <c r="E76">
        <v>10.876999999999899</v>
      </c>
      <c r="F76">
        <v>433.346</v>
      </c>
      <c r="G76">
        <v>34.653999999999897</v>
      </c>
      <c r="H76">
        <v>22.582999999999998</v>
      </c>
      <c r="I76">
        <v>2.0350000000000001</v>
      </c>
      <c r="J76">
        <v>1.6E-2</v>
      </c>
      <c r="K76" s="1">
        <f t="shared" si="2"/>
        <v>503.51099999999985</v>
      </c>
      <c r="L76" s="1">
        <f t="shared" si="3"/>
        <v>3.1491764827382123</v>
      </c>
    </row>
    <row r="77" spans="1:12" x14ac:dyDescent="0.25">
      <c r="A77" t="s">
        <v>87</v>
      </c>
      <c r="B77">
        <f>_xlfn.XLOOKUP(A77,[1]!Table1[country],[1]!Table1[GRIP-region])</f>
        <v>5</v>
      </c>
      <c r="C77">
        <f>_xlfn.XLOOKUP(A77,[1]!Table1[country],[1]!Table1[IMAGE-region])</f>
        <v>15</v>
      </c>
      <c r="D77">
        <v>131.279</v>
      </c>
      <c r="E77">
        <v>28.798999999999999</v>
      </c>
      <c r="F77">
        <v>6865.0319999999901</v>
      </c>
      <c r="G77">
        <v>12049.584999999999</v>
      </c>
      <c r="H77">
        <v>10163.15</v>
      </c>
      <c r="I77">
        <v>11867.445</v>
      </c>
      <c r="J77">
        <v>5646.9069999999901</v>
      </c>
      <c r="K77" s="1">
        <f t="shared" si="2"/>
        <v>46752.196999999978</v>
      </c>
      <c r="L77" s="1">
        <f t="shared" si="3"/>
        <v>4.9309144124285753</v>
      </c>
    </row>
    <row r="78" spans="1:12" x14ac:dyDescent="0.25">
      <c r="A78" t="s">
        <v>88</v>
      </c>
      <c r="B78">
        <f>_xlfn.XLOOKUP(A78,[1]!Table1[country],[1]!Table1[GRIP-region])</f>
        <v>3</v>
      </c>
      <c r="C78">
        <f>_xlfn.XLOOKUP(A78,[1]!Table1[country],[1]!Table1[IMAGE-region])</f>
        <v>9</v>
      </c>
      <c r="D78">
        <v>3.1920000000000002</v>
      </c>
      <c r="E78">
        <v>36.792000000000002</v>
      </c>
      <c r="F78">
        <v>1123.4379999999901</v>
      </c>
      <c r="G78">
        <v>142.30199999999999</v>
      </c>
      <c r="H78">
        <v>67.201999999999998</v>
      </c>
      <c r="I78">
        <v>170.54900000000001</v>
      </c>
      <c r="J78">
        <v>22.341999999999999</v>
      </c>
      <c r="K78" s="1">
        <f t="shared" si="2"/>
        <v>1565.81699999999</v>
      </c>
      <c r="L78" s="1">
        <f t="shared" si="3"/>
        <v>3.5329773530367885</v>
      </c>
    </row>
    <row r="79" spans="1:12" x14ac:dyDescent="0.25">
      <c r="A79" t="s">
        <v>89</v>
      </c>
      <c r="B79">
        <f>_xlfn.XLOOKUP(A79,[1]!Table1[country],[1]!Table1[GRIP-region])</f>
        <v>4</v>
      </c>
      <c r="C79">
        <f>_xlfn.XLOOKUP(A79,[1]!Table1[country],[1]!Table1[IMAGE-region])</f>
        <v>12</v>
      </c>
      <c r="D79">
        <v>3.0720000000000001</v>
      </c>
      <c r="E79">
        <v>1.881</v>
      </c>
      <c r="F79">
        <v>122.919</v>
      </c>
      <c r="G79">
        <v>33.652000000000001</v>
      </c>
      <c r="H79">
        <v>9.1969999999999992</v>
      </c>
      <c r="I79">
        <v>26.091999999999999</v>
      </c>
      <c r="J79">
        <v>17.628999999999898</v>
      </c>
      <c r="K79" s="1">
        <f t="shared" si="2"/>
        <v>214.44199999999989</v>
      </c>
      <c r="L79" s="1">
        <f t="shared" si="3"/>
        <v>3.8991382285186655</v>
      </c>
    </row>
    <row r="80" spans="1:12" x14ac:dyDescent="0.25">
      <c r="A80" t="s">
        <v>90</v>
      </c>
      <c r="B80">
        <f>_xlfn.XLOOKUP(A80,[1]!Table1[country],[1]!Table1[GRIP-region])</f>
        <v>5</v>
      </c>
      <c r="C80">
        <f>_xlfn.XLOOKUP(A80,[1]!Table1[country],[1]!Table1[IMAGE-region])</f>
        <v>15</v>
      </c>
      <c r="D80">
        <v>64.656999999999996</v>
      </c>
      <c r="E80">
        <v>71.272000000000006</v>
      </c>
      <c r="F80">
        <v>474.13099999999997</v>
      </c>
      <c r="G80">
        <v>487.19</v>
      </c>
      <c r="H80">
        <v>184.97899999999899</v>
      </c>
      <c r="I80">
        <v>467.55799999999999</v>
      </c>
      <c r="J80">
        <v>266.24200000000002</v>
      </c>
      <c r="K80" s="1">
        <f t="shared" si="2"/>
        <v>2016.0289999999989</v>
      </c>
      <c r="L80" s="1">
        <f t="shared" si="3"/>
        <v>4.5496820730257355</v>
      </c>
    </row>
    <row r="81" spans="1:12" x14ac:dyDescent="0.25">
      <c r="A81" t="s">
        <v>91</v>
      </c>
      <c r="B81">
        <f>_xlfn.XLOOKUP(A81,[1]!Table1[country],[1]!Table1[GRIP-region])</f>
        <v>6</v>
      </c>
      <c r="C81">
        <f>_xlfn.XLOOKUP(A81,[1]!Table1[country],[1]!Table1[IMAGE-region])</f>
        <v>21</v>
      </c>
      <c r="D81">
        <v>1.825</v>
      </c>
      <c r="E81">
        <v>73.897999999999996</v>
      </c>
      <c r="F81">
        <v>1431.701</v>
      </c>
      <c r="G81">
        <v>1218.289</v>
      </c>
      <c r="H81">
        <v>307.31299999999999</v>
      </c>
      <c r="I81">
        <v>322.08100000000002</v>
      </c>
      <c r="J81">
        <v>48.207999999999998</v>
      </c>
      <c r="K81" s="1">
        <f t="shared" si="2"/>
        <v>3403.3150000000001</v>
      </c>
      <c r="L81" s="1">
        <f t="shared" si="3"/>
        <v>3.856353878497877</v>
      </c>
    </row>
    <row r="82" spans="1:12" x14ac:dyDescent="0.25">
      <c r="A82" t="s">
        <v>92</v>
      </c>
      <c r="B82">
        <f>_xlfn.XLOOKUP(A82,[1]!Table1[country],[1]!Table1[GRIP-region])</f>
        <v>4</v>
      </c>
      <c r="C82">
        <f>_xlfn.XLOOKUP(A82,[1]!Table1[country],[1]!Table1[IMAGE-region])</f>
        <v>12</v>
      </c>
      <c r="D82">
        <v>47.88</v>
      </c>
      <c r="E82">
        <v>26.295999999999999</v>
      </c>
      <c r="F82">
        <v>305.101</v>
      </c>
      <c r="G82">
        <v>736.93600000000004</v>
      </c>
      <c r="H82">
        <v>511.81700000000001</v>
      </c>
      <c r="I82">
        <v>422.25899999999899</v>
      </c>
      <c r="J82">
        <v>554.75699999999995</v>
      </c>
      <c r="K82" s="1">
        <f t="shared" si="2"/>
        <v>2605.0459999999989</v>
      </c>
      <c r="L82" s="1">
        <f t="shared" si="3"/>
        <v>4.9670742858283496</v>
      </c>
    </row>
    <row r="83" spans="1:12" x14ac:dyDescent="0.25">
      <c r="A83" t="s">
        <v>93</v>
      </c>
      <c r="B83">
        <f>_xlfn.XLOOKUP(A83,[1]!Table1[country],[1]!Table1[GRIP-region])</f>
        <v>5</v>
      </c>
      <c r="C83">
        <f>_xlfn.XLOOKUP(A83,[1]!Table1[country],[1]!Table1[IMAGE-region])</f>
        <v>17</v>
      </c>
      <c r="D83">
        <v>0</v>
      </c>
      <c r="E83">
        <v>2.403</v>
      </c>
      <c r="F83">
        <v>1.851</v>
      </c>
      <c r="G83">
        <v>22.065999999999999</v>
      </c>
      <c r="H83">
        <v>9.0969999999999995</v>
      </c>
      <c r="I83">
        <v>204.612999999999</v>
      </c>
      <c r="J83">
        <v>5.4909999999999997</v>
      </c>
      <c r="K83" s="1">
        <f t="shared" si="2"/>
        <v>245.52099999999899</v>
      </c>
      <c r="L83" s="1">
        <f t="shared" si="3"/>
        <v>5.7437978828694884</v>
      </c>
    </row>
    <row r="84" spans="1:12" x14ac:dyDescent="0.25">
      <c r="A84" t="s">
        <v>94</v>
      </c>
      <c r="B84">
        <f>_xlfn.XLOOKUP(A84,[1]!Table1[country],[1]!Table1[GRIP-region])</f>
        <v>3</v>
      </c>
      <c r="C84">
        <f>_xlfn.XLOOKUP(A84,[1]!Table1[country],[1]!Table1[IMAGE-region])</f>
        <v>26</v>
      </c>
      <c r="D84">
        <v>3.766</v>
      </c>
      <c r="E84">
        <v>0</v>
      </c>
      <c r="F84">
        <v>24.693999999999999</v>
      </c>
      <c r="G84">
        <v>16.87</v>
      </c>
      <c r="H84">
        <v>4.194</v>
      </c>
      <c r="I84">
        <v>4.4710000000000001</v>
      </c>
      <c r="J84">
        <v>4.5380000000000003</v>
      </c>
      <c r="K84" s="1">
        <f t="shared" si="2"/>
        <v>58.533000000000001</v>
      </c>
      <c r="L84" s="1">
        <f t="shared" si="3"/>
        <v>3.8421061623357762</v>
      </c>
    </row>
    <row r="85" spans="1:12" x14ac:dyDescent="0.25">
      <c r="A85" t="s">
        <v>95</v>
      </c>
      <c r="B85">
        <f>_xlfn.XLOOKUP(A85,[1]!Table1[country],[1]!Table1[GRIP-region])</f>
        <v>3</v>
      </c>
      <c r="C85">
        <f>_xlfn.XLOOKUP(A85,[1]!Table1[country],[1]!Table1[IMAGE-region])</f>
        <v>8</v>
      </c>
      <c r="D85">
        <v>0</v>
      </c>
      <c r="E85">
        <v>0</v>
      </c>
      <c r="F85">
        <v>48.531999999999996</v>
      </c>
      <c r="G85">
        <v>100.093</v>
      </c>
      <c r="H85">
        <v>82.31</v>
      </c>
      <c r="I85">
        <v>5.5529999999999902</v>
      </c>
      <c r="J85">
        <v>43.377000000000002</v>
      </c>
      <c r="K85" s="1">
        <f t="shared" si="2"/>
        <v>279.86500000000001</v>
      </c>
      <c r="L85" s="1">
        <f t="shared" si="3"/>
        <v>4.6253550819144937</v>
      </c>
    </row>
    <row r="86" spans="1:12" x14ac:dyDescent="0.25">
      <c r="A86" t="s">
        <v>96</v>
      </c>
      <c r="B86">
        <f>_xlfn.XLOOKUP(A86,[1]!Table1[country],[1]!Table1[GRIP-region])</f>
        <v>3</v>
      </c>
      <c r="C86">
        <f>_xlfn.XLOOKUP(A86,[1]!Table1[country],[1]!Table1[IMAGE-region])</f>
        <v>7</v>
      </c>
      <c r="D86">
        <v>3.8069999999999999</v>
      </c>
      <c r="E86">
        <v>499.91199999999998</v>
      </c>
      <c r="F86">
        <v>9188.2799999999897</v>
      </c>
      <c r="G86">
        <v>1617.9949999999999</v>
      </c>
      <c r="H86">
        <v>192.453</v>
      </c>
      <c r="I86">
        <v>31.634999999999899</v>
      </c>
      <c r="J86">
        <v>0</v>
      </c>
      <c r="K86" s="1">
        <f t="shared" si="2"/>
        <v>11534.081999999988</v>
      </c>
      <c r="L86" s="1">
        <f t="shared" si="3"/>
        <v>3.1378765991086248</v>
      </c>
    </row>
    <row r="87" spans="1:12" x14ac:dyDescent="0.25">
      <c r="A87" t="s">
        <v>97</v>
      </c>
      <c r="B87">
        <f>_xlfn.XLOOKUP(A87,[1]!Table1[country],[1]!Table1[GRIP-region])</f>
        <v>4</v>
      </c>
      <c r="C87">
        <f>_xlfn.XLOOKUP(A87,[1]!Table1[country],[1]!Table1[IMAGE-region])</f>
        <v>11</v>
      </c>
      <c r="D87">
        <v>4.9909999999999997</v>
      </c>
      <c r="E87">
        <v>5.2709999999999999</v>
      </c>
      <c r="F87">
        <v>5.4849999999999897</v>
      </c>
      <c r="G87">
        <v>20.323</v>
      </c>
      <c r="H87">
        <v>12.711</v>
      </c>
      <c r="I87">
        <v>39.235999999999997</v>
      </c>
      <c r="J87">
        <v>30.605999999999899</v>
      </c>
      <c r="K87" s="1">
        <f t="shared" si="2"/>
        <v>118.62299999999989</v>
      </c>
      <c r="L87" s="1">
        <f t="shared" si="3"/>
        <v>5.2813788219822451</v>
      </c>
    </row>
    <row r="88" spans="1:12" x14ac:dyDescent="0.25">
      <c r="A88" t="s">
        <v>98</v>
      </c>
      <c r="B88">
        <f>_xlfn.XLOOKUP(A88,[1]!Table1[country],[1]!Table1[GRIP-region])</f>
        <v>4</v>
      </c>
      <c r="C88">
        <f>_xlfn.XLOOKUP(A88,[1]!Table1[country],[1]!Table1[IMAGE-region])</f>
        <v>12</v>
      </c>
      <c r="D88">
        <v>0</v>
      </c>
      <c r="E88">
        <v>0</v>
      </c>
      <c r="F88">
        <v>20.863</v>
      </c>
      <c r="G88">
        <v>174.00700000000001</v>
      </c>
      <c r="H88">
        <v>88.236000000000004</v>
      </c>
      <c r="I88">
        <v>558.67499999999995</v>
      </c>
      <c r="J88">
        <v>140.40899999999999</v>
      </c>
      <c r="K88" s="1">
        <f t="shared" si="2"/>
        <v>982.18999999999994</v>
      </c>
      <c r="L88" s="1">
        <f t="shared" si="3"/>
        <v>5.6350706075199302</v>
      </c>
    </row>
    <row r="89" spans="1:12" x14ac:dyDescent="0.25">
      <c r="A89" t="s">
        <v>99</v>
      </c>
      <c r="B89">
        <f>_xlfn.XLOOKUP(A89,[1]!Table1[country],[1]!Table1[GRIP-region])</f>
        <v>4</v>
      </c>
      <c r="C89">
        <f>_xlfn.XLOOKUP(A89,[1]!Table1[country],[1]!Table1[IMAGE-region])</f>
        <v>11</v>
      </c>
      <c r="D89">
        <v>8.1829999999999998</v>
      </c>
      <c r="E89">
        <v>15.6939999999999</v>
      </c>
      <c r="F89">
        <v>212.1</v>
      </c>
      <c r="G89">
        <v>344.44900000000001</v>
      </c>
      <c r="H89">
        <v>452.053</v>
      </c>
      <c r="I89">
        <v>529.5</v>
      </c>
      <c r="J89">
        <v>447.02</v>
      </c>
      <c r="K89" s="1">
        <f t="shared" si="2"/>
        <v>2008.9989999999998</v>
      </c>
      <c r="L89" s="1">
        <f t="shared" si="3"/>
        <v>5.2862505158041397</v>
      </c>
    </row>
    <row r="90" spans="1:12" x14ac:dyDescent="0.25">
      <c r="A90" t="s">
        <v>100</v>
      </c>
      <c r="B90">
        <f>_xlfn.XLOOKUP(A90,[1]!Table1[country],[1]!Table1[GRIP-region])</f>
        <v>4</v>
      </c>
      <c r="C90">
        <f>_xlfn.XLOOKUP(A90,[1]!Table1[country],[1]!Table1[IMAGE-region])</f>
        <v>12</v>
      </c>
      <c r="D90">
        <v>0</v>
      </c>
      <c r="E90">
        <v>23.670999999999999</v>
      </c>
      <c r="F90">
        <v>140.30699999999999</v>
      </c>
      <c r="G90">
        <v>70.506</v>
      </c>
      <c r="H90">
        <v>39.715000000000003</v>
      </c>
      <c r="I90">
        <v>150.61500000000001</v>
      </c>
      <c r="J90">
        <v>48.197000000000003</v>
      </c>
      <c r="K90" s="1">
        <f t="shared" si="2"/>
        <v>473.01099999999997</v>
      </c>
      <c r="L90" s="1">
        <f t="shared" si="3"/>
        <v>4.6297675952567703</v>
      </c>
    </row>
    <row r="91" spans="1:12" x14ac:dyDescent="0.25">
      <c r="A91" t="s">
        <v>101</v>
      </c>
      <c r="B91">
        <f>_xlfn.XLOOKUP(A91,[1]!Table1[country],[1]!Table1[GRIP-region])</f>
        <v>3</v>
      </c>
      <c r="C91">
        <f>_xlfn.XLOOKUP(A91,[1]!Table1[country],[1]!Table1[IMAGE-region])</f>
        <v>9</v>
      </c>
      <c r="D91">
        <v>34.372999999999998</v>
      </c>
      <c r="E91">
        <v>153.53899999999999</v>
      </c>
      <c r="F91">
        <v>4894.0959999999995</v>
      </c>
      <c r="G91">
        <v>855.71199999999999</v>
      </c>
      <c r="H91">
        <v>277.40300000000002</v>
      </c>
      <c r="I91">
        <v>174.84700000000001</v>
      </c>
      <c r="J91">
        <v>45.929000000000002</v>
      </c>
      <c r="K91" s="1">
        <f t="shared" si="2"/>
        <v>6435.8989999999994</v>
      </c>
      <c r="L91" s="1">
        <f t="shared" si="3"/>
        <v>3.2946736734059998</v>
      </c>
    </row>
    <row r="92" spans="1:12" x14ac:dyDescent="0.25">
      <c r="A92" t="s">
        <v>102</v>
      </c>
      <c r="B92">
        <f>_xlfn.XLOOKUP(A92,[1]!Table1[country],[1]!Table1[GRIP-region])</f>
        <v>3</v>
      </c>
      <c r="C92">
        <f>_xlfn.XLOOKUP(A92,[1]!Table1[country],[1]!Table1[IMAGE-region])</f>
        <v>26</v>
      </c>
      <c r="D92">
        <v>23.061</v>
      </c>
      <c r="E92">
        <v>23.184000000000001</v>
      </c>
      <c r="F92">
        <v>499.98999999999899</v>
      </c>
      <c r="G92">
        <v>531.428</v>
      </c>
      <c r="H92">
        <v>434.54399999999998</v>
      </c>
      <c r="I92">
        <v>175.14899999999901</v>
      </c>
      <c r="J92">
        <v>0</v>
      </c>
      <c r="K92" s="1">
        <f t="shared" si="2"/>
        <v>1687.3559999999979</v>
      </c>
      <c r="L92" s="1">
        <f t="shared" si="3"/>
        <v>4.1003350804453822</v>
      </c>
    </row>
    <row r="93" spans="1:12" x14ac:dyDescent="0.25">
      <c r="A93" t="s">
        <v>103</v>
      </c>
      <c r="B93">
        <f>_xlfn.XLOOKUP(A93,[1]!Table1[country],[1]!Table1[GRIP-region])</f>
        <v>6</v>
      </c>
      <c r="C93">
        <f>_xlfn.XLOOKUP(A93,[1]!Table1[country],[1]!Table1[IMAGE-region])</f>
        <v>21</v>
      </c>
      <c r="D93">
        <v>18.600999999999999</v>
      </c>
      <c r="E93">
        <v>4.9790000000000001</v>
      </c>
      <c r="F93">
        <v>106.047</v>
      </c>
      <c r="G93">
        <v>121.958</v>
      </c>
      <c r="H93">
        <v>485.279</v>
      </c>
      <c r="I93">
        <v>1397.807</v>
      </c>
      <c r="J93">
        <v>284.65600000000001</v>
      </c>
      <c r="K93" s="1">
        <f t="shared" si="2"/>
        <v>2419.3270000000002</v>
      </c>
      <c r="L93" s="1">
        <f t="shared" si="3"/>
        <v>5.6380807555158929</v>
      </c>
    </row>
    <row r="94" spans="1:12" x14ac:dyDescent="0.25">
      <c r="A94" t="s">
        <v>104</v>
      </c>
      <c r="B94">
        <f>_xlfn.XLOOKUP(A94,[1]!Table1[country],[1]!Table1[GRIP-region])</f>
        <v>6</v>
      </c>
      <c r="C94">
        <f>_xlfn.XLOOKUP(A94,[1]!Table1[country],[1]!Table1[IMAGE-region])</f>
        <v>25</v>
      </c>
      <c r="D94">
        <v>0</v>
      </c>
      <c r="E94">
        <v>0</v>
      </c>
      <c r="F94">
        <v>0</v>
      </c>
      <c r="G94">
        <v>0</v>
      </c>
      <c r="H94">
        <v>6.7039999999999997</v>
      </c>
      <c r="I94">
        <v>0</v>
      </c>
      <c r="J94">
        <v>0</v>
      </c>
      <c r="K94" s="1">
        <f t="shared" si="2"/>
        <v>6.7039999999999997</v>
      </c>
      <c r="L94" s="1">
        <f t="shared" si="3"/>
        <v>5</v>
      </c>
    </row>
    <row r="95" spans="1:12" x14ac:dyDescent="0.25">
      <c r="A95" t="s">
        <v>105</v>
      </c>
      <c r="B95">
        <f>_xlfn.XLOOKUP(A95,[1]!Table1[country],[1]!Table1[GRIP-region])</f>
        <v>3</v>
      </c>
      <c r="C95">
        <f>_xlfn.XLOOKUP(A95,[1]!Table1[country],[1]!Table1[IMAGE-region])</f>
        <v>8</v>
      </c>
      <c r="D95">
        <v>0.73699999999999999</v>
      </c>
      <c r="E95">
        <v>18.646000000000001</v>
      </c>
      <c r="F95">
        <v>1315.9829999999999</v>
      </c>
      <c r="G95">
        <v>248.429</v>
      </c>
      <c r="H95">
        <v>214.81800000000001</v>
      </c>
      <c r="I95">
        <v>77.411999999999907</v>
      </c>
      <c r="J95">
        <v>1.65899999999999</v>
      </c>
      <c r="K95" s="1">
        <f t="shared" si="2"/>
        <v>1877.6839999999997</v>
      </c>
      <c r="L95" s="1">
        <f t="shared" si="3"/>
        <v>3.4776187047447817</v>
      </c>
    </row>
    <row r="96" spans="1:12" x14ac:dyDescent="0.25">
      <c r="A96" t="s">
        <v>106</v>
      </c>
      <c r="B96">
        <f>_xlfn.XLOOKUP(A96,[1]!Table1[country],[1]!Table1[GRIP-region])</f>
        <v>4</v>
      </c>
      <c r="C96">
        <f>_xlfn.XLOOKUP(A96,[1]!Table1[country],[1]!Table1[IMAGE-region])</f>
        <v>11</v>
      </c>
      <c r="D96">
        <v>0.20100000000000001</v>
      </c>
      <c r="E96">
        <v>0</v>
      </c>
      <c r="F96">
        <v>0.60299999999999998</v>
      </c>
      <c r="G96">
        <v>13.127999999999901</v>
      </c>
      <c r="H96">
        <v>3.347</v>
      </c>
      <c r="I96">
        <v>42.984000000000002</v>
      </c>
      <c r="J96">
        <v>8.3149999999999995</v>
      </c>
      <c r="K96" s="1">
        <f t="shared" si="2"/>
        <v>68.577999999999903</v>
      </c>
      <c r="L96" s="1">
        <f t="shared" si="3"/>
        <v>5.6485461809909907</v>
      </c>
    </row>
    <row r="97" spans="1:12" x14ac:dyDescent="0.25">
      <c r="A97" t="s">
        <v>107</v>
      </c>
      <c r="B97">
        <f>_xlfn.XLOOKUP(A97,[1]!Table1[country],[1]!Table1[GRIP-region])</f>
        <v>3</v>
      </c>
      <c r="C97">
        <f>_xlfn.XLOOKUP(A97,[1]!Table1[country],[1]!Table1[IMAGE-region])</f>
        <v>8</v>
      </c>
      <c r="D97">
        <v>11.632</v>
      </c>
      <c r="E97">
        <v>0.52100000000000002</v>
      </c>
      <c r="F97">
        <v>1821.8969999999999</v>
      </c>
      <c r="G97">
        <v>758.08399999999995</v>
      </c>
      <c r="H97">
        <v>53.09</v>
      </c>
      <c r="I97">
        <v>91.411000000000001</v>
      </c>
      <c r="J97">
        <v>0</v>
      </c>
      <c r="K97" s="1">
        <f t="shared" si="2"/>
        <v>2736.6350000000002</v>
      </c>
      <c r="L97" s="1">
        <f t="shared" si="3"/>
        <v>3.4073294392566051</v>
      </c>
    </row>
    <row r="98" spans="1:12" x14ac:dyDescent="0.25">
      <c r="A98" t="s">
        <v>108</v>
      </c>
      <c r="B98">
        <f>_xlfn.XLOOKUP(A98,[1]!Table1[country],[1]!Table1[GRIP-region])</f>
        <v>3</v>
      </c>
      <c r="C98">
        <f>_xlfn.XLOOKUP(A98,[1]!Table1[country],[1]!Table1[IMAGE-region])</f>
        <v>9</v>
      </c>
      <c r="D98">
        <v>0</v>
      </c>
      <c r="E98">
        <v>0</v>
      </c>
      <c r="F98">
        <v>1.601</v>
      </c>
      <c r="G98">
        <v>1.641</v>
      </c>
      <c r="H98">
        <v>2.13</v>
      </c>
      <c r="I98">
        <v>0.04</v>
      </c>
      <c r="J98">
        <v>3.5659999999999998</v>
      </c>
      <c r="K98" s="1">
        <f t="shared" si="2"/>
        <v>8.9779999999999998</v>
      </c>
      <c r="L98" s="1">
        <f t="shared" si="3"/>
        <v>5.2594118957451546</v>
      </c>
    </row>
    <row r="99" spans="1:12" x14ac:dyDescent="0.25">
      <c r="A99" t="s">
        <v>109</v>
      </c>
      <c r="B99">
        <f>_xlfn.XLOOKUP(A99,[1]!Table1[country],[1]!Table1[GRIP-region])</f>
        <v>2</v>
      </c>
      <c r="C99">
        <f>_xlfn.XLOOKUP(A99,[1]!Table1[country],[1]!Table1[IMAGE-region])</f>
        <v>3</v>
      </c>
      <c r="D99">
        <v>102.16200000000001</v>
      </c>
      <c r="E99">
        <v>961.25300000000004</v>
      </c>
      <c r="F99">
        <v>15286.535</v>
      </c>
      <c r="G99">
        <v>12919.914000000001</v>
      </c>
      <c r="H99">
        <v>952.69499999999903</v>
      </c>
      <c r="I99">
        <v>1940.6689999999901</v>
      </c>
      <c r="J99">
        <v>524.48900000000003</v>
      </c>
      <c r="K99" s="1">
        <f t="shared" si="2"/>
        <v>32687.716999999993</v>
      </c>
      <c r="L99" s="1">
        <f t="shared" si="3"/>
        <v>3.6601773381726215</v>
      </c>
    </row>
    <row r="100" spans="1:12" x14ac:dyDescent="0.25">
      <c r="A100" t="s">
        <v>110</v>
      </c>
      <c r="B100">
        <f>_xlfn.XLOOKUP(A100,[1]!Table1[country],[1]!Table1[GRIP-region])</f>
        <v>7</v>
      </c>
      <c r="C100">
        <f>_xlfn.XLOOKUP(A100,[1]!Table1[country],[1]!Table1[IMAGE-region])</f>
        <v>24</v>
      </c>
      <c r="D100">
        <v>0</v>
      </c>
      <c r="E100">
        <v>0</v>
      </c>
      <c r="F100">
        <v>0</v>
      </c>
      <c r="G100">
        <v>22.695</v>
      </c>
      <c r="H100">
        <v>2.5209999999999999</v>
      </c>
      <c r="I100">
        <v>19.570999999999898</v>
      </c>
      <c r="J100">
        <v>0</v>
      </c>
      <c r="K100" s="1">
        <f t="shared" si="2"/>
        <v>44.7869999999999</v>
      </c>
      <c r="L100" s="1">
        <f t="shared" si="3"/>
        <v>4.9302476164958557</v>
      </c>
    </row>
    <row r="101" spans="1:12" x14ac:dyDescent="0.25">
      <c r="A101" t="s">
        <v>111</v>
      </c>
      <c r="B101">
        <f>_xlfn.XLOOKUP(A101,[1]!Table1[country],[1]!Table1[GRIP-region])</f>
        <v>5</v>
      </c>
      <c r="C101">
        <f>_xlfn.XLOOKUP(A101,[1]!Table1[country],[1]!Table1[IMAGE-region])</f>
        <v>14</v>
      </c>
      <c r="D101">
        <v>5.4209999999999896</v>
      </c>
      <c r="E101">
        <v>196.57299999999901</v>
      </c>
      <c r="F101">
        <v>136.798</v>
      </c>
      <c r="G101">
        <v>498.24900000000002</v>
      </c>
      <c r="H101">
        <v>403.08600000000001</v>
      </c>
      <c r="I101">
        <v>403.58599999999899</v>
      </c>
      <c r="J101">
        <v>271.09699999999998</v>
      </c>
      <c r="K101" s="1">
        <f t="shared" si="2"/>
        <v>1914.8099999999979</v>
      </c>
      <c r="L101" s="1">
        <f t="shared" si="3"/>
        <v>4.7715345125626047</v>
      </c>
    </row>
    <row r="102" spans="1:12" x14ac:dyDescent="0.25">
      <c r="A102" t="s">
        <v>112</v>
      </c>
      <c r="B102">
        <f>_xlfn.XLOOKUP(A102,[1]!Table1[country],[1]!Table1[GRIP-region])</f>
        <v>4</v>
      </c>
      <c r="C102">
        <f>_xlfn.XLOOKUP(A102,[1]!Table1[country],[1]!Table1[IMAGE-region])</f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5.7069999999999999</v>
      </c>
      <c r="K102" s="1">
        <f t="shared" si="2"/>
        <v>5.7069999999999999</v>
      </c>
      <c r="L102" s="1">
        <f t="shared" si="3"/>
        <v>7</v>
      </c>
    </row>
    <row r="103" spans="1:12" x14ac:dyDescent="0.25">
      <c r="A103" t="s">
        <v>113</v>
      </c>
      <c r="B103">
        <f>_xlfn.XLOOKUP(A103,[1]!Table1[country],[1]!Table1[GRIP-region])</f>
        <v>6</v>
      </c>
      <c r="C103">
        <f>_xlfn.XLOOKUP(A103,[1]!Table1[country],[1]!Table1[IMAGE-region])</f>
        <v>20</v>
      </c>
      <c r="D103">
        <v>6.97</v>
      </c>
      <c r="E103">
        <v>137.75899999999999</v>
      </c>
      <c r="F103">
        <v>1617.2639999999999</v>
      </c>
      <c r="G103">
        <v>209.08</v>
      </c>
      <c r="H103">
        <v>23.747999999999902</v>
      </c>
      <c r="I103">
        <v>12.349</v>
      </c>
      <c r="J103">
        <v>2.5489999999999999</v>
      </c>
      <c r="K103" s="1">
        <f t="shared" si="2"/>
        <v>2009.7189999999996</v>
      </c>
      <c r="L103" s="1">
        <f t="shared" si="3"/>
        <v>3.0756921738810252</v>
      </c>
    </row>
    <row r="104" spans="1:12" x14ac:dyDescent="0.25">
      <c r="A104" t="s">
        <v>114</v>
      </c>
      <c r="B104">
        <f>_xlfn.XLOOKUP(A104,[1]!Table1[country],[1]!Table1[GRIP-region])</f>
        <v>4</v>
      </c>
      <c r="C104">
        <f>_xlfn.XLOOKUP(A104,[1]!Table1[country],[1]!Table1[IMAGE-region])</f>
        <v>12</v>
      </c>
      <c r="D104">
        <v>0</v>
      </c>
      <c r="E104">
        <v>9.1029999999999998</v>
      </c>
      <c r="F104">
        <v>105.149999999999</v>
      </c>
      <c r="G104">
        <v>85.320999999999998</v>
      </c>
      <c r="H104">
        <v>104.259</v>
      </c>
      <c r="I104">
        <v>115.652</v>
      </c>
      <c r="J104">
        <v>141.81100000000001</v>
      </c>
      <c r="K104" s="1">
        <f t="shared" si="2"/>
        <v>561.29599999999903</v>
      </c>
      <c r="L104" s="1">
        <f t="shared" si="3"/>
        <v>5.13601379664206</v>
      </c>
    </row>
    <row r="105" spans="1:12" x14ac:dyDescent="0.25">
      <c r="A105" t="s">
        <v>115</v>
      </c>
      <c r="B105">
        <f>_xlfn.XLOOKUP(A105,[1]!Table1[country],[1]!Table1[GRIP-region])</f>
        <v>3</v>
      </c>
      <c r="C105">
        <f>_xlfn.XLOOKUP(A105,[1]!Table1[country],[1]!Table1[IMAGE-region])</f>
        <v>7</v>
      </c>
      <c r="D105">
        <v>37.046999999999997</v>
      </c>
      <c r="E105">
        <v>254.054</v>
      </c>
      <c r="F105">
        <v>4099.0349999999999</v>
      </c>
      <c r="G105">
        <v>1132.0250000000001</v>
      </c>
      <c r="H105">
        <v>159.40799999999999</v>
      </c>
      <c r="I105">
        <v>89.801000000000002</v>
      </c>
      <c r="J105">
        <v>75.812999999999903</v>
      </c>
      <c r="K105" s="1">
        <f t="shared" si="2"/>
        <v>5847.1830000000009</v>
      </c>
      <c r="L105" s="1">
        <f t="shared" si="3"/>
        <v>3.2899426954825937</v>
      </c>
    </row>
    <row r="106" spans="1:12" x14ac:dyDescent="0.25">
      <c r="A106" t="s">
        <v>116</v>
      </c>
      <c r="B106">
        <f>_xlfn.XLOOKUP(A106,[1]!Table1[country],[1]!Table1[GRIP-region])</f>
        <v>3</v>
      </c>
      <c r="C106">
        <f>_xlfn.XLOOKUP(A106,[1]!Table1[country],[1]!Table1[IMAGE-region])</f>
        <v>26</v>
      </c>
      <c r="D106">
        <v>51.546999999999997</v>
      </c>
      <c r="E106">
        <v>71.147999999999996</v>
      </c>
      <c r="F106">
        <v>1149.3889999999999</v>
      </c>
      <c r="G106">
        <v>139.46299999999999</v>
      </c>
      <c r="H106">
        <v>195.71299999999999</v>
      </c>
      <c r="I106">
        <v>84.183000000000007</v>
      </c>
      <c r="J106">
        <v>0.156</v>
      </c>
      <c r="K106" s="1">
        <f t="shared" si="2"/>
        <v>1691.5989999999997</v>
      </c>
      <c r="L106" s="1">
        <f t="shared" si="3"/>
        <v>3.3604991490300002</v>
      </c>
    </row>
    <row r="107" spans="1:12" x14ac:dyDescent="0.25">
      <c r="A107" t="s">
        <v>117</v>
      </c>
      <c r="B107">
        <f>_xlfn.XLOOKUP(A107,[1]!Table1[country],[1]!Table1[GRIP-region])</f>
        <v>6</v>
      </c>
      <c r="C107">
        <f>_xlfn.XLOOKUP(A107,[1]!Table1[country],[1]!Table1[IMAGE-region])</f>
        <v>21</v>
      </c>
      <c r="D107">
        <v>0</v>
      </c>
      <c r="E107">
        <v>0.73599999999999999</v>
      </c>
      <c r="F107">
        <v>336.12699999999899</v>
      </c>
      <c r="G107">
        <v>334.97399999999999</v>
      </c>
      <c r="H107">
        <v>231.279</v>
      </c>
      <c r="I107">
        <v>501.036</v>
      </c>
      <c r="J107">
        <v>146.274</v>
      </c>
      <c r="K107" s="1">
        <f t="shared" si="2"/>
        <v>1550.425999999999</v>
      </c>
      <c r="L107" s="1">
        <f t="shared" si="3"/>
        <v>4.860778908506437</v>
      </c>
    </row>
    <row r="108" spans="1:12" x14ac:dyDescent="0.25">
      <c r="A108" t="s">
        <v>118</v>
      </c>
      <c r="B108">
        <f>_xlfn.XLOOKUP(A108,[1]!Table1[country],[1]!Table1[GRIP-region])</f>
        <v>3</v>
      </c>
      <c r="C108">
        <f>_xlfn.XLOOKUP(A108,[1]!Table1[country],[1]!Table1[IMAGE-region])</f>
        <v>26</v>
      </c>
      <c r="D108">
        <v>3.6589999999999998</v>
      </c>
      <c r="E108">
        <v>105.25700000000001</v>
      </c>
      <c r="F108">
        <v>2978.712</v>
      </c>
      <c r="G108">
        <v>1082.7929999999999</v>
      </c>
      <c r="H108">
        <v>835.27300000000002</v>
      </c>
      <c r="I108">
        <v>966.14699999999903</v>
      </c>
      <c r="J108">
        <v>6.5309999999999997</v>
      </c>
      <c r="K108" s="1">
        <f t="shared" si="2"/>
        <v>5978.3719999999994</v>
      </c>
      <c r="L108" s="1">
        <f t="shared" si="3"/>
        <v>3.9309104552209186</v>
      </c>
    </row>
    <row r="109" spans="1:12" x14ac:dyDescent="0.25">
      <c r="A109" t="s">
        <v>119</v>
      </c>
      <c r="B109">
        <f>_xlfn.XLOOKUP(A109,[1]!Table1[country],[1]!Table1[GRIP-region])</f>
        <v>7</v>
      </c>
      <c r="C109">
        <f>_xlfn.XLOOKUP(A109,[1]!Table1[country],[1]!Table1[IMAGE-region])</f>
        <v>24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2.5960000000000001</v>
      </c>
      <c r="J109">
        <v>16.895</v>
      </c>
      <c r="K109" s="1">
        <f t="shared" si="2"/>
        <v>19.491</v>
      </c>
      <c r="L109" s="1">
        <f t="shared" si="3"/>
        <v>6.8668103227130475</v>
      </c>
    </row>
    <row r="110" spans="1:12" x14ac:dyDescent="0.25">
      <c r="A110" t="s">
        <v>120</v>
      </c>
      <c r="B110">
        <f>_xlfn.XLOOKUP(A110,[1]!Table1[country],[1]!Table1[GRIP-region])</f>
        <v>6</v>
      </c>
      <c r="C110">
        <f>_xlfn.XLOOKUP(A110,[1]!Table1[country],[1]!Table1[IMAGE-region])</f>
        <v>25</v>
      </c>
      <c r="D110">
        <v>105.91500000000001</v>
      </c>
      <c r="E110">
        <v>55.134999999999998</v>
      </c>
      <c r="F110">
        <v>825.71</v>
      </c>
      <c r="G110">
        <v>1981.4469999999999</v>
      </c>
      <c r="H110">
        <v>287.733</v>
      </c>
      <c r="I110">
        <v>94.404999999999902</v>
      </c>
      <c r="J110">
        <v>10.697999999999899</v>
      </c>
      <c r="K110" s="1">
        <f t="shared" si="2"/>
        <v>3361.0429999999997</v>
      </c>
      <c r="L110" s="1">
        <f t="shared" si="3"/>
        <v>3.7783164333214421</v>
      </c>
    </row>
    <row r="111" spans="1:12" x14ac:dyDescent="0.25">
      <c r="A111" t="s">
        <v>121</v>
      </c>
      <c r="B111">
        <f>_xlfn.XLOOKUP(A111,[1]!Table1[country],[1]!Table1[GRIP-region])</f>
        <v>4</v>
      </c>
      <c r="C111">
        <f>_xlfn.XLOOKUP(A111,[1]!Table1[country],[1]!Table1[IMAGE-region])</f>
        <v>11</v>
      </c>
      <c r="D111">
        <v>35.515999999999998</v>
      </c>
      <c r="E111">
        <v>74.575000000000003</v>
      </c>
      <c r="F111">
        <v>924.01599999999996</v>
      </c>
      <c r="G111">
        <v>2402.1129999999998</v>
      </c>
      <c r="H111">
        <v>7483.0309999999999</v>
      </c>
      <c r="I111">
        <v>23028.752</v>
      </c>
      <c r="J111">
        <v>2413.3890000000001</v>
      </c>
      <c r="K111" s="1">
        <f t="shared" si="2"/>
        <v>36361.392</v>
      </c>
      <c r="L111" s="1">
        <f t="shared" si="3"/>
        <v>5.6391283370009591</v>
      </c>
    </row>
    <row r="112" spans="1:12" x14ac:dyDescent="0.25">
      <c r="A112" t="s">
        <v>122</v>
      </c>
      <c r="B112">
        <f>_xlfn.XLOOKUP(A112,[1]!Table1[country],[1]!Table1[GRIP-region])</f>
        <v>7</v>
      </c>
      <c r="C112">
        <f>_xlfn.XLOOKUP(A112,[1]!Table1[country],[1]!Table1[IMAGE-region])</f>
        <v>24</v>
      </c>
      <c r="D112">
        <v>29.593</v>
      </c>
      <c r="E112">
        <v>20.443999999999999</v>
      </c>
      <c r="F112">
        <v>189.75299999999999</v>
      </c>
      <c r="G112">
        <v>221.411</v>
      </c>
      <c r="H112">
        <v>74.781000000000006</v>
      </c>
      <c r="I112">
        <v>64.774000000000001</v>
      </c>
      <c r="J112">
        <v>65.006999999999906</v>
      </c>
      <c r="K112" s="1">
        <f t="shared" si="2"/>
        <v>665.76299999999992</v>
      </c>
      <c r="L112" s="1">
        <f t="shared" si="3"/>
        <v>4.120057738264217</v>
      </c>
    </row>
    <row r="113" spans="1:12" x14ac:dyDescent="0.25">
      <c r="A113" t="s">
        <v>123</v>
      </c>
      <c r="B113">
        <f>_xlfn.XLOOKUP(A113,[1]!Table1[country],[1]!Table1[GRIP-region])</f>
        <v>2</v>
      </c>
      <c r="C113">
        <f>_xlfn.XLOOKUP(A113,[1]!Table1[country],[1]!Table1[IMAGE-region])</f>
        <v>4</v>
      </c>
      <c r="D113">
        <v>54.895000000000003</v>
      </c>
      <c r="E113">
        <v>213.03899999999999</v>
      </c>
      <c r="F113">
        <v>2275.21</v>
      </c>
      <c r="G113">
        <v>3220.4989999999998</v>
      </c>
      <c r="H113">
        <v>2629.4119999999998</v>
      </c>
      <c r="I113">
        <v>58.41</v>
      </c>
      <c r="J113">
        <v>42.078000000000003</v>
      </c>
      <c r="K113" s="1">
        <f t="shared" si="2"/>
        <v>8493.5429999999997</v>
      </c>
      <c r="L113" s="1">
        <f t="shared" si="3"/>
        <v>4.0007644630750683</v>
      </c>
    </row>
    <row r="114" spans="1:12" x14ac:dyDescent="0.25">
      <c r="A114" t="s">
        <v>124</v>
      </c>
      <c r="B114">
        <f>_xlfn.XLOOKUP(A114,[1]!Table1[country],[1]!Table1[GRIP-region])</f>
        <v>3</v>
      </c>
      <c r="C114">
        <f>_xlfn.XLOOKUP(A114,[1]!Table1[country],[1]!Table1[IMAGE-region])</f>
        <v>8</v>
      </c>
      <c r="D114">
        <v>2.1080000000000001</v>
      </c>
      <c r="E114">
        <v>230.15600000000001</v>
      </c>
      <c r="F114">
        <v>2568.1120000000001</v>
      </c>
      <c r="G114">
        <v>747.48800000000006</v>
      </c>
      <c r="H114">
        <v>123.18899999999999</v>
      </c>
      <c r="I114">
        <v>545.77099999999996</v>
      </c>
      <c r="J114">
        <v>149.149</v>
      </c>
      <c r="K114" s="1">
        <f t="shared" si="2"/>
        <v>4365.9730000000009</v>
      </c>
      <c r="L114" s="1">
        <f t="shared" si="3"/>
        <v>3.6856210517105801</v>
      </c>
    </row>
    <row r="115" spans="1:12" x14ac:dyDescent="0.25">
      <c r="A115" t="s">
        <v>125</v>
      </c>
      <c r="B115">
        <f>_xlfn.XLOOKUP(A115,[1]!Table1[country],[1]!Table1[GRIP-region])</f>
        <v>3</v>
      </c>
      <c r="C115">
        <f>_xlfn.XLOOKUP(A115,[1]!Table1[country],[1]!Table1[IMAGE-region])</f>
        <v>8</v>
      </c>
      <c r="D115">
        <v>3.2290000000000001</v>
      </c>
      <c r="E115">
        <v>1219.806</v>
      </c>
      <c r="F115">
        <v>3532.11</v>
      </c>
      <c r="G115">
        <v>845.08100000000002</v>
      </c>
      <c r="H115">
        <v>143.35499999999999</v>
      </c>
      <c r="I115">
        <v>885.93299999999999</v>
      </c>
      <c r="J115">
        <v>366.59100000000001</v>
      </c>
      <c r="K115" s="1">
        <f t="shared" si="2"/>
        <v>6996.1050000000005</v>
      </c>
      <c r="L115" s="1">
        <f t="shared" si="3"/>
        <v>3.5759904975697192</v>
      </c>
    </row>
    <row r="116" spans="1:12" x14ac:dyDescent="0.25">
      <c r="A116" t="s">
        <v>126</v>
      </c>
      <c r="B116">
        <f>_xlfn.XLOOKUP(A116,[1]!Table1[country],[1]!Table1[GRIP-region])</f>
        <v>6</v>
      </c>
      <c r="C116">
        <f>_xlfn.XLOOKUP(A116,[1]!Table1[country],[1]!Table1[IMAGE-region])</f>
        <v>19</v>
      </c>
      <c r="D116">
        <v>1.4530000000000001</v>
      </c>
      <c r="E116">
        <v>0.91200000000000003</v>
      </c>
      <c r="F116">
        <v>152.65899999999999</v>
      </c>
      <c r="G116">
        <v>61.176000000000002</v>
      </c>
      <c r="H116">
        <v>23.869</v>
      </c>
      <c r="I116">
        <v>3.0840000000000001</v>
      </c>
      <c r="J116">
        <v>6.8650000000000002</v>
      </c>
      <c r="K116" s="1">
        <f t="shared" si="2"/>
        <v>250.018</v>
      </c>
      <c r="L116" s="1">
        <f t="shared" si="3"/>
        <v>3.5671911622363188</v>
      </c>
    </row>
    <row r="117" spans="1:12" x14ac:dyDescent="0.25">
      <c r="A117" t="s">
        <v>127</v>
      </c>
      <c r="B117">
        <f>_xlfn.XLOOKUP(A117,[1]!Table1[country],[1]!Table1[GRIP-region])</f>
        <v>4</v>
      </c>
      <c r="C117">
        <f>_xlfn.XLOOKUP(A117,[1]!Table1[country],[1]!Table1[IMAGE-region])</f>
        <v>11</v>
      </c>
      <c r="D117">
        <v>133.60300000000001</v>
      </c>
      <c r="E117">
        <v>244.29599999999999</v>
      </c>
      <c r="F117">
        <v>325.00799999999998</v>
      </c>
      <c r="G117">
        <v>353.971</v>
      </c>
      <c r="H117">
        <v>456.84</v>
      </c>
      <c r="I117">
        <v>365.476</v>
      </c>
      <c r="J117">
        <v>800.64700000000005</v>
      </c>
      <c r="K117" s="1">
        <f t="shared" si="2"/>
        <v>2679.8409999999999</v>
      </c>
      <c r="L117" s="1">
        <f t="shared" si="3"/>
        <v>4.8863675121023977</v>
      </c>
    </row>
    <row r="118" spans="1:12" x14ac:dyDescent="0.25">
      <c r="A118" t="s">
        <v>128</v>
      </c>
      <c r="B118">
        <f>_xlfn.XLOOKUP(A118,[1]!Table1[country],[1]!Table1[GRIP-region])</f>
        <v>6</v>
      </c>
      <c r="C118">
        <f>_xlfn.XLOOKUP(A118,[1]!Table1[country],[1]!Table1[IMAGE-region])</f>
        <v>25</v>
      </c>
      <c r="D118">
        <v>0</v>
      </c>
      <c r="E118">
        <v>1.77</v>
      </c>
      <c r="F118">
        <v>68.024999999999906</v>
      </c>
      <c r="G118">
        <v>126.045</v>
      </c>
      <c r="H118">
        <v>44.617999999999903</v>
      </c>
      <c r="I118">
        <v>2248.5439999999999</v>
      </c>
      <c r="J118">
        <v>38.179000000000002</v>
      </c>
      <c r="K118" s="1">
        <f t="shared" si="2"/>
        <v>2527.1809999999996</v>
      </c>
      <c r="L118" s="1">
        <f t="shared" si="3"/>
        <v>5.8141470674241384</v>
      </c>
    </row>
    <row r="119" spans="1:12" x14ac:dyDescent="0.25">
      <c r="A119" t="s">
        <v>129</v>
      </c>
      <c r="B119">
        <f>_xlfn.XLOOKUP(A119,[1]!Table1[country],[1]!Table1[GRIP-region])</f>
        <v>6</v>
      </c>
      <c r="C119">
        <f>_xlfn.XLOOKUP(A119,[1]!Table1[country],[1]!Table1[IMAGE-region])</f>
        <v>22</v>
      </c>
      <c r="D119">
        <v>16.581</v>
      </c>
      <c r="E119">
        <v>112.381999999999</v>
      </c>
      <c r="F119">
        <v>52.167000000000002</v>
      </c>
      <c r="G119">
        <v>17.515999999999998</v>
      </c>
      <c r="H119">
        <v>8.3230000000000004</v>
      </c>
      <c r="I119">
        <v>0</v>
      </c>
      <c r="J119">
        <v>0</v>
      </c>
      <c r="K119" s="1">
        <f t="shared" si="2"/>
        <v>206.968999999999</v>
      </c>
      <c r="L119" s="1">
        <f t="shared" si="3"/>
        <v>2.4618421116205829</v>
      </c>
    </row>
    <row r="120" spans="1:12" x14ac:dyDescent="0.25">
      <c r="A120" t="s">
        <v>130</v>
      </c>
      <c r="B120">
        <f>_xlfn.XLOOKUP(A120,[1]!Table1[country],[1]!Table1[GRIP-region])</f>
        <v>2</v>
      </c>
      <c r="C120">
        <f>_xlfn.XLOOKUP(A120,[1]!Table1[country],[1]!Table1[IMAGE-region])</f>
        <v>6</v>
      </c>
      <c r="D120">
        <v>4.4729999999999999</v>
      </c>
      <c r="E120">
        <v>4.7050000000000001</v>
      </c>
      <c r="F120">
        <v>1013.164</v>
      </c>
      <c r="G120">
        <v>920.04899999999998</v>
      </c>
      <c r="H120">
        <v>121.315</v>
      </c>
      <c r="I120">
        <v>585.69200000000001</v>
      </c>
      <c r="J120">
        <v>143.50899999999999</v>
      </c>
      <c r="K120" s="1">
        <f t="shared" si="2"/>
        <v>2792.9070000000002</v>
      </c>
      <c r="L120" s="1">
        <f t="shared" si="3"/>
        <v>4.2460636891955224</v>
      </c>
    </row>
    <row r="121" spans="1:12" x14ac:dyDescent="0.25">
      <c r="A121" t="s">
        <v>131</v>
      </c>
      <c r="B121">
        <f>_xlfn.XLOOKUP(A121,[1]!Table1[country],[1]!Table1[GRIP-region])</f>
        <v>2</v>
      </c>
      <c r="C121">
        <f>_xlfn.XLOOKUP(A121,[1]!Table1[country],[1]!Table1[IMAGE-region])</f>
        <v>6</v>
      </c>
      <c r="D121">
        <v>22.771000000000001</v>
      </c>
      <c r="E121">
        <v>3.98</v>
      </c>
      <c r="F121">
        <v>409.33600000000001</v>
      </c>
      <c r="G121">
        <v>734.33100000000002</v>
      </c>
      <c r="H121">
        <v>443.40600000000001</v>
      </c>
      <c r="I121">
        <v>2744.4189999999999</v>
      </c>
      <c r="J121">
        <v>481.17500000000001</v>
      </c>
      <c r="K121" s="1">
        <f t="shared" si="2"/>
        <v>4839.4180000000006</v>
      </c>
      <c r="L121" s="1">
        <f t="shared" si="3"/>
        <v>5.4237579808150471</v>
      </c>
    </row>
    <row r="122" spans="1:12" x14ac:dyDescent="0.25">
      <c r="A122" t="s">
        <v>132</v>
      </c>
      <c r="B122">
        <f>_xlfn.XLOOKUP(A122,[1]!Table1[country],[1]!Table1[GRIP-region])</f>
        <v>6</v>
      </c>
      <c r="C122">
        <f>_xlfn.XLOOKUP(A122,[1]!Table1[country],[1]!Table1[IMAGE-region])</f>
        <v>21</v>
      </c>
      <c r="D122">
        <v>17.939</v>
      </c>
      <c r="E122">
        <v>106.569</v>
      </c>
      <c r="F122">
        <v>244.328</v>
      </c>
      <c r="G122">
        <v>172.80099999999999</v>
      </c>
      <c r="H122">
        <v>473.90199999999999</v>
      </c>
      <c r="I122">
        <v>797.58299999999997</v>
      </c>
      <c r="J122">
        <v>1417.1399999999901</v>
      </c>
      <c r="K122" s="1">
        <f t="shared" si="2"/>
        <v>3230.2619999999897</v>
      </c>
      <c r="L122" s="1">
        <f t="shared" si="3"/>
        <v>5.7983696059328906</v>
      </c>
    </row>
    <row r="123" spans="1:12" x14ac:dyDescent="0.25">
      <c r="A123" t="s">
        <v>133</v>
      </c>
      <c r="B123">
        <f>_xlfn.XLOOKUP(A123,[1]!Table1[country],[1]!Table1[GRIP-region])</f>
        <v>4</v>
      </c>
      <c r="C123">
        <f>_xlfn.XLOOKUP(A123,[1]!Table1[country],[1]!Table1[IMAGE-region])</f>
        <v>12</v>
      </c>
      <c r="D123">
        <v>104.815</v>
      </c>
      <c r="E123">
        <v>615.95100000000002</v>
      </c>
      <c r="F123">
        <v>4236.7339999999904</v>
      </c>
      <c r="G123">
        <v>9076.08</v>
      </c>
      <c r="H123">
        <v>6506.66</v>
      </c>
      <c r="I123">
        <v>7763.2789999999904</v>
      </c>
      <c r="J123">
        <v>14412.802</v>
      </c>
      <c r="K123" s="1">
        <f t="shared" si="2"/>
        <v>42716.320999999982</v>
      </c>
      <c r="L123" s="1">
        <f t="shared" si="3"/>
        <v>5.3926420067870549</v>
      </c>
    </row>
    <row r="124" spans="1:12" x14ac:dyDescent="0.25">
      <c r="A124" t="s">
        <v>134</v>
      </c>
      <c r="B124">
        <f>_xlfn.XLOOKUP(A124,[1]!Table1[country],[1]!Table1[GRIP-region])</f>
        <v>4</v>
      </c>
      <c r="C124">
        <f>_xlfn.XLOOKUP(A124,[1]!Table1[country],[1]!Table1[IMAGE-region])</f>
        <v>11</v>
      </c>
      <c r="D124">
        <v>65.352999999999994</v>
      </c>
      <c r="E124">
        <v>179.82599999999999</v>
      </c>
      <c r="F124">
        <v>1187.385</v>
      </c>
      <c r="G124">
        <v>866.28099999999995</v>
      </c>
      <c r="H124">
        <v>359.05900000000003</v>
      </c>
      <c r="I124">
        <v>637.45100000000002</v>
      </c>
      <c r="J124">
        <v>869.00900000000001</v>
      </c>
      <c r="K124" s="1">
        <f t="shared" si="2"/>
        <v>4164.3639999999996</v>
      </c>
      <c r="L124" s="1">
        <f t="shared" si="3"/>
        <v>4.5998255676016795</v>
      </c>
    </row>
    <row r="125" spans="1:12" x14ac:dyDescent="0.25">
      <c r="A125" t="s">
        <v>135</v>
      </c>
      <c r="B125">
        <f>_xlfn.XLOOKUP(A125,[1]!Table1[country],[1]!Table1[GRIP-region])</f>
        <v>4</v>
      </c>
      <c r="C125">
        <f>_xlfn.XLOOKUP(A125,[1]!Table1[country],[1]!Table1[IMAGE-region])</f>
        <v>12</v>
      </c>
      <c r="D125">
        <v>72.043999999999997</v>
      </c>
      <c r="E125">
        <v>361.58</v>
      </c>
      <c r="F125">
        <v>4071.8409999999999</v>
      </c>
      <c r="G125">
        <v>8649.8889999999992</v>
      </c>
      <c r="H125">
        <v>10447.224</v>
      </c>
      <c r="I125">
        <v>25449.798999999999</v>
      </c>
      <c r="J125">
        <v>18816.170999999998</v>
      </c>
      <c r="K125" s="1">
        <f t="shared" si="2"/>
        <v>67868.547999999995</v>
      </c>
      <c r="L125" s="1">
        <f t="shared" si="3"/>
        <v>5.6618036678786758</v>
      </c>
    </row>
    <row r="126" spans="1:12" x14ac:dyDescent="0.25">
      <c r="A126" t="s">
        <v>136</v>
      </c>
      <c r="B126">
        <f>_xlfn.XLOOKUP(A126,[1]!Table1[country],[1]!Table1[GRIP-region])</f>
        <v>5</v>
      </c>
      <c r="C126">
        <f>_xlfn.XLOOKUP(A126,[1]!Table1[country],[1]!Table1[IMAGE-region])</f>
        <v>16</v>
      </c>
      <c r="D126">
        <v>1686.7909999999999</v>
      </c>
      <c r="E126">
        <v>23718.338</v>
      </c>
      <c r="F126">
        <v>46205.796999999999</v>
      </c>
      <c r="G126">
        <v>43154.998</v>
      </c>
      <c r="H126">
        <v>15161.028</v>
      </c>
      <c r="I126">
        <v>13227.59</v>
      </c>
      <c r="J126">
        <v>6213.61599999999</v>
      </c>
      <c r="K126" s="1">
        <f t="shared" si="2"/>
        <v>149368.158</v>
      </c>
      <c r="L126" s="1">
        <f t="shared" si="3"/>
        <v>3.7426105368454765</v>
      </c>
    </row>
    <row r="127" spans="1:12" x14ac:dyDescent="0.25">
      <c r="A127" t="s">
        <v>137</v>
      </c>
      <c r="B127">
        <f>_xlfn.XLOOKUP(A127,[1]!Table1[country],[1]!Table1[GRIP-region])</f>
        <v>3</v>
      </c>
      <c r="C127">
        <f>_xlfn.XLOOKUP(A127,[1]!Table1[country],[1]!Table1[IMAGE-region])</f>
        <v>9</v>
      </c>
      <c r="D127">
        <v>3.4580000000000002</v>
      </c>
      <c r="E127">
        <v>2.8460000000000001</v>
      </c>
      <c r="F127">
        <v>218.72300000000001</v>
      </c>
      <c r="G127">
        <v>122.637999999999</v>
      </c>
      <c r="H127">
        <v>4.6479999999999997</v>
      </c>
      <c r="I127">
        <v>51.353000000000002</v>
      </c>
      <c r="J127">
        <v>49.164000000000001</v>
      </c>
      <c r="K127" s="1">
        <f t="shared" si="2"/>
        <v>452.82999999999902</v>
      </c>
      <c r="L127" s="1">
        <f t="shared" si="3"/>
        <v>4.0442925601218995</v>
      </c>
    </row>
    <row r="128" spans="1:12" x14ac:dyDescent="0.25">
      <c r="A128" t="s">
        <v>138</v>
      </c>
      <c r="B128">
        <f>_xlfn.XLOOKUP(A128,[1]!Table1[country],[1]!Table1[GRIP-region])</f>
        <v>7</v>
      </c>
      <c r="C128">
        <f>_xlfn.XLOOKUP(A128,[1]!Table1[country],[1]!Table1[IMAGE-region])</f>
        <v>24</v>
      </c>
      <c r="D128">
        <v>0</v>
      </c>
      <c r="E128">
        <v>0</v>
      </c>
      <c r="F128">
        <v>5.2050000000000001</v>
      </c>
      <c r="G128">
        <v>0.40799999999999997</v>
      </c>
      <c r="H128">
        <v>0</v>
      </c>
      <c r="I128">
        <v>0</v>
      </c>
      <c r="J128">
        <v>0</v>
      </c>
      <c r="K128" s="1">
        <f t="shared" si="2"/>
        <v>5.6130000000000004</v>
      </c>
      <c r="L128" s="1">
        <f t="shared" si="3"/>
        <v>3.0726884019241045</v>
      </c>
    </row>
    <row r="129" spans="1:12" x14ac:dyDescent="0.25">
      <c r="A129" t="s">
        <v>139</v>
      </c>
      <c r="B129">
        <f>_xlfn.XLOOKUP(A129,[1]!Table1[country],[1]!Table1[GRIP-region])</f>
        <v>3</v>
      </c>
      <c r="C129">
        <f>_xlfn.XLOOKUP(A129,[1]!Table1[country],[1]!Table1[IMAGE-region])</f>
        <v>8</v>
      </c>
      <c r="D129">
        <v>0.53100000000000003</v>
      </c>
      <c r="E129">
        <v>20.564</v>
      </c>
      <c r="F129">
        <v>1264.348</v>
      </c>
      <c r="G129">
        <v>1337.3119999999999</v>
      </c>
      <c r="H129">
        <v>62.677999999999997</v>
      </c>
      <c r="I129">
        <v>239.11600000000001</v>
      </c>
      <c r="J129">
        <v>113.222999999999</v>
      </c>
      <c r="K129" s="1">
        <f t="shared" si="2"/>
        <v>3037.771999999999</v>
      </c>
      <c r="L129" s="1">
        <f t="shared" si="3"/>
        <v>3.859604341602989</v>
      </c>
    </row>
    <row r="130" spans="1:12" x14ac:dyDescent="0.25">
      <c r="A130" t="s">
        <v>140</v>
      </c>
      <c r="B130">
        <f>_xlfn.XLOOKUP(A130,[1]!Table1[country],[1]!Table1[GRIP-region])</f>
        <v>4</v>
      </c>
      <c r="C130">
        <f>_xlfn.XLOOKUP(A130,[1]!Table1[country],[1]!Table1[IMAGE-region])</f>
        <v>12</v>
      </c>
      <c r="D130">
        <v>2.9969999999999999</v>
      </c>
      <c r="E130">
        <v>76.747</v>
      </c>
      <c r="F130">
        <v>338.457999999999</v>
      </c>
      <c r="G130">
        <v>360.25799999999998</v>
      </c>
      <c r="H130">
        <v>683.42499999999995</v>
      </c>
      <c r="I130">
        <v>1185.325</v>
      </c>
      <c r="J130">
        <v>918.74</v>
      </c>
      <c r="K130" s="1">
        <f t="shared" si="2"/>
        <v>3565.9499999999989</v>
      </c>
      <c r="L130" s="1">
        <f t="shared" si="3"/>
        <v>5.4889025364909783</v>
      </c>
    </row>
    <row r="131" spans="1:12" x14ac:dyDescent="0.25">
      <c r="A131" t="s">
        <v>141</v>
      </c>
      <c r="B131">
        <f>_xlfn.XLOOKUP(A131,[1]!Table1[country],[1]!Table1[GRIP-region])</f>
        <v>3</v>
      </c>
      <c r="C131">
        <f>_xlfn.XLOOKUP(A131,[1]!Table1[country],[1]!Table1[IMAGE-region])</f>
        <v>9</v>
      </c>
      <c r="D131">
        <v>0</v>
      </c>
      <c r="E131">
        <v>0</v>
      </c>
      <c r="F131">
        <v>0.27100000000000002</v>
      </c>
      <c r="G131">
        <v>0</v>
      </c>
      <c r="H131">
        <v>0</v>
      </c>
      <c r="I131">
        <v>0</v>
      </c>
      <c r="J131">
        <v>0</v>
      </c>
      <c r="K131" s="1">
        <f t="shared" ref="K131:K165" si="4">SUM(D131:J131)</f>
        <v>0.27100000000000002</v>
      </c>
      <c r="L131" s="1">
        <f t="shared" ref="L131:L165" si="5">(D131*1+E131*2+F131*3+G131*4+H131*5+I131*6+J131*7)/K131</f>
        <v>3</v>
      </c>
    </row>
    <row r="132" spans="1:12" x14ac:dyDescent="0.25">
      <c r="A132" t="s">
        <v>142</v>
      </c>
      <c r="B132">
        <f>_xlfn.XLOOKUP(A132,[1]!Table1[country],[1]!Table1[GRIP-region])</f>
        <v>3</v>
      </c>
      <c r="C132">
        <f>_xlfn.XLOOKUP(A132,[1]!Table1[country],[1]!Table1[IMAGE-region])</f>
        <v>8</v>
      </c>
      <c r="D132">
        <v>0</v>
      </c>
      <c r="E132">
        <v>0</v>
      </c>
      <c r="F132">
        <v>164.27600000000001</v>
      </c>
      <c r="G132">
        <v>0.41199999999999998</v>
      </c>
      <c r="H132">
        <v>0.92400000000000004</v>
      </c>
      <c r="I132">
        <v>33.808999999999997</v>
      </c>
      <c r="J132">
        <v>80.978999999999999</v>
      </c>
      <c r="K132" s="1">
        <f t="shared" si="4"/>
        <v>280.40000000000003</v>
      </c>
      <c r="L132" s="1">
        <f t="shared" si="5"/>
        <v>4.5249750356633367</v>
      </c>
    </row>
    <row r="133" spans="1:12" x14ac:dyDescent="0.25">
      <c r="A133" t="s">
        <v>143</v>
      </c>
      <c r="B133">
        <f>_xlfn.XLOOKUP(A133,[1]!Table1[country],[1]!Table1[GRIP-region])</f>
        <v>4</v>
      </c>
      <c r="C133">
        <f>_xlfn.XLOOKUP(A133,[1]!Table1[country],[1]!Table1[IMAGE-region])</f>
        <v>12</v>
      </c>
      <c r="D133">
        <v>18.408999999999999</v>
      </c>
      <c r="E133">
        <v>55.716000000000001</v>
      </c>
      <c r="F133">
        <v>976.84500000000003</v>
      </c>
      <c r="G133">
        <v>1416.732</v>
      </c>
      <c r="H133">
        <v>812.47299999999996</v>
      </c>
      <c r="I133">
        <v>1403.624</v>
      </c>
      <c r="J133">
        <v>1365.874</v>
      </c>
      <c r="K133" s="1">
        <f t="shared" si="4"/>
        <v>6049.6729999999998</v>
      </c>
      <c r="L133" s="1">
        <f t="shared" si="5"/>
        <v>5.0866436913201758</v>
      </c>
    </row>
    <row r="134" spans="1:12" x14ac:dyDescent="0.25">
      <c r="A134" t="s">
        <v>144</v>
      </c>
      <c r="B134">
        <f>_xlfn.XLOOKUP(A134,[1]!Table1[country],[1]!Table1[GRIP-region])</f>
        <v>4</v>
      </c>
      <c r="C134">
        <f>_xlfn.XLOOKUP(A134,[1]!Table1[country],[1]!Table1[IMAGE-region])</f>
        <v>12</v>
      </c>
      <c r="D134">
        <v>41.519999999999897</v>
      </c>
      <c r="E134">
        <v>140.84100000000001</v>
      </c>
      <c r="F134">
        <v>328.16699999999997</v>
      </c>
      <c r="G134">
        <v>778.39200000000005</v>
      </c>
      <c r="H134">
        <v>279.39999999999998</v>
      </c>
      <c r="I134">
        <v>277.327</v>
      </c>
      <c r="J134">
        <v>602.01199999999994</v>
      </c>
      <c r="K134" s="1">
        <f t="shared" si="4"/>
        <v>2447.6590000000001</v>
      </c>
      <c r="L134" s="1">
        <f t="shared" si="5"/>
        <v>4.7785729139557427</v>
      </c>
    </row>
    <row r="135" spans="1:12" x14ac:dyDescent="0.25">
      <c r="A135" t="s">
        <v>145</v>
      </c>
      <c r="B135">
        <f>_xlfn.XLOOKUP(A135,[1]!Table1[country],[1]!Table1[GRIP-region])</f>
        <v>3</v>
      </c>
      <c r="C135">
        <f>_xlfn.XLOOKUP(A135,[1]!Table1[country],[1]!Table1[IMAGE-region])</f>
        <v>9</v>
      </c>
      <c r="D135">
        <v>0</v>
      </c>
      <c r="E135">
        <v>104.504</v>
      </c>
      <c r="F135">
        <v>1072.866</v>
      </c>
      <c r="G135">
        <v>464.07299999999998</v>
      </c>
      <c r="H135">
        <v>50.601999999999997</v>
      </c>
      <c r="I135">
        <v>0.18</v>
      </c>
      <c r="J135">
        <v>0</v>
      </c>
      <c r="K135" s="1">
        <f t="shared" si="4"/>
        <v>1692.2249999999999</v>
      </c>
      <c r="L135" s="1">
        <f t="shared" si="5"/>
        <v>3.2726073660417496</v>
      </c>
    </row>
    <row r="136" spans="1:12" x14ac:dyDescent="0.25">
      <c r="A136" t="s">
        <v>146</v>
      </c>
      <c r="B136">
        <f>_xlfn.XLOOKUP(A136,[1]!Table1[country],[1]!Table1[GRIP-region])</f>
        <v>3</v>
      </c>
      <c r="C136">
        <f>_xlfn.XLOOKUP(A136,[1]!Table1[country],[1]!Table1[IMAGE-region])</f>
        <v>10</v>
      </c>
      <c r="D136">
        <v>52.965999999999902</v>
      </c>
      <c r="E136">
        <v>253.608</v>
      </c>
      <c r="F136">
        <v>2579.502</v>
      </c>
      <c r="G136">
        <v>1578.81799999999</v>
      </c>
      <c r="H136">
        <v>797.63799999999901</v>
      </c>
      <c r="I136">
        <v>1050.059</v>
      </c>
      <c r="J136">
        <v>543.69799999999998</v>
      </c>
      <c r="K136" s="1">
        <f t="shared" si="4"/>
        <v>6856.2889999999898</v>
      </c>
      <c r="L136" s="1">
        <f t="shared" si="5"/>
        <v>4.1871615971847156</v>
      </c>
    </row>
    <row r="137" spans="1:12" x14ac:dyDescent="0.25">
      <c r="A137" t="s">
        <v>147</v>
      </c>
      <c r="B137">
        <f>_xlfn.XLOOKUP(A137,[1]!Table1[country],[1]!Table1[GRIP-region])</f>
        <v>6</v>
      </c>
      <c r="C137">
        <f>_xlfn.XLOOKUP(A137,[1]!Table1[country],[1]!Table1[IMAGE-region])</f>
        <v>19</v>
      </c>
      <c r="D137">
        <v>0.54400000000000004</v>
      </c>
      <c r="E137">
        <v>0.66300000000000003</v>
      </c>
      <c r="F137">
        <v>1.9450000000000001</v>
      </c>
      <c r="G137">
        <v>149.34699999999901</v>
      </c>
      <c r="H137">
        <v>47.981999999999999</v>
      </c>
      <c r="I137">
        <v>168.916</v>
      </c>
      <c r="J137">
        <v>26.431999999999999</v>
      </c>
      <c r="K137" s="1">
        <f t="shared" si="4"/>
        <v>395.82899999999904</v>
      </c>
      <c r="L137" s="1">
        <f t="shared" si="5"/>
        <v>5.162640938385012</v>
      </c>
    </row>
    <row r="138" spans="1:12" x14ac:dyDescent="0.25">
      <c r="A138" t="s">
        <v>148</v>
      </c>
      <c r="B138">
        <f>_xlfn.XLOOKUP(A138,[1]!Table1[country],[1]!Table1[GRIP-region])</f>
        <v>3</v>
      </c>
      <c r="C138">
        <f>_xlfn.XLOOKUP(A138,[1]!Table1[country],[1]!Table1[IMAGE-region])</f>
        <v>9</v>
      </c>
      <c r="D138">
        <v>0</v>
      </c>
      <c r="E138">
        <v>0.33600000000000002</v>
      </c>
      <c r="F138">
        <v>69.454999999999998</v>
      </c>
      <c r="G138">
        <v>21.306999999999999</v>
      </c>
      <c r="H138">
        <v>9.9410000000000007</v>
      </c>
      <c r="I138">
        <v>5.6000000000000001E-2</v>
      </c>
      <c r="J138">
        <v>0</v>
      </c>
      <c r="K138" s="1">
        <f t="shared" si="4"/>
        <v>101.095</v>
      </c>
      <c r="L138" s="1">
        <f t="shared" si="5"/>
        <v>3.4057668529600869</v>
      </c>
    </row>
    <row r="139" spans="1:12" x14ac:dyDescent="0.25">
      <c r="A139" t="s">
        <v>149</v>
      </c>
      <c r="B139">
        <f>_xlfn.XLOOKUP(A139,[1]!Table1[country],[1]!Table1[GRIP-region])</f>
        <v>4</v>
      </c>
      <c r="C139">
        <f>_xlfn.XLOOKUP(A139,[1]!Table1[country],[1]!Table1[IMAGE-region])</f>
        <v>11</v>
      </c>
      <c r="D139">
        <v>201.57999999999899</v>
      </c>
      <c r="E139">
        <v>687.76</v>
      </c>
      <c r="F139">
        <v>12968.877</v>
      </c>
      <c r="G139">
        <v>9300.8140000000003</v>
      </c>
      <c r="H139">
        <v>4835.5659999999998</v>
      </c>
      <c r="I139">
        <v>3504.4369999999999</v>
      </c>
      <c r="J139">
        <v>3804.2440000000001</v>
      </c>
      <c r="K139" s="1">
        <f t="shared" si="4"/>
        <v>35303.277999999998</v>
      </c>
      <c r="L139" s="1">
        <f t="shared" si="5"/>
        <v>4.2353332458249344</v>
      </c>
    </row>
    <row r="140" spans="1:12" x14ac:dyDescent="0.25">
      <c r="A140" t="s">
        <v>150</v>
      </c>
      <c r="B140">
        <f>_xlfn.XLOOKUP(A140,[1]!Table1[country],[1]!Table1[GRIP-region])</f>
        <v>6</v>
      </c>
      <c r="C140">
        <f>_xlfn.XLOOKUP(A140,[1]!Table1[country],[1]!Table1[IMAGE-region])</f>
        <v>25</v>
      </c>
      <c r="D140">
        <v>38.497</v>
      </c>
      <c r="E140">
        <v>111.099</v>
      </c>
      <c r="F140">
        <v>765.19</v>
      </c>
      <c r="G140">
        <v>1227.6310000000001</v>
      </c>
      <c r="H140">
        <v>947.05399999999997</v>
      </c>
      <c r="I140">
        <v>1023.807</v>
      </c>
      <c r="J140">
        <v>211.51599999999999</v>
      </c>
      <c r="K140" s="1">
        <f t="shared" si="4"/>
        <v>4324.7939999999999</v>
      </c>
      <c r="L140" s="1">
        <f t="shared" si="5"/>
        <v>4.5841519850425252</v>
      </c>
    </row>
    <row r="141" spans="1:12" x14ac:dyDescent="0.25">
      <c r="A141" t="s">
        <v>151</v>
      </c>
      <c r="B141">
        <f>_xlfn.XLOOKUP(A141,[1]!Table1[country],[1]!Table1[GRIP-region])</f>
        <v>3</v>
      </c>
      <c r="C141">
        <f>_xlfn.XLOOKUP(A141,[1]!Table1[country],[1]!Table1[IMAGE-region])</f>
        <v>9</v>
      </c>
      <c r="D141">
        <v>4.2190000000000003</v>
      </c>
      <c r="E141">
        <v>218.69900000000001</v>
      </c>
      <c r="F141">
        <v>1506.8429999999901</v>
      </c>
      <c r="G141">
        <v>2374.1729999999998</v>
      </c>
      <c r="H141">
        <v>225.02199999999999</v>
      </c>
      <c r="I141">
        <v>222.84199999999899</v>
      </c>
      <c r="J141">
        <v>9.8179999999999996</v>
      </c>
      <c r="K141" s="1">
        <f t="shared" si="4"/>
        <v>4561.6159999999891</v>
      </c>
      <c r="L141" s="1">
        <f t="shared" si="5"/>
        <v>3.7244971957306365</v>
      </c>
    </row>
    <row r="142" spans="1:12" x14ac:dyDescent="0.25">
      <c r="A142" t="s">
        <v>152</v>
      </c>
      <c r="B142">
        <f>_xlfn.XLOOKUP(A142,[1]!Table1[country],[1]!Table1[GRIP-region])</f>
        <v>2</v>
      </c>
      <c r="C142">
        <f>_xlfn.XLOOKUP(A142,[1]!Table1[country],[1]!Table1[IMAGE-region])</f>
        <v>6</v>
      </c>
      <c r="D142">
        <v>0</v>
      </c>
      <c r="E142">
        <v>0</v>
      </c>
      <c r="F142">
        <v>0</v>
      </c>
      <c r="G142">
        <v>0.91700000000000004</v>
      </c>
      <c r="H142">
        <v>0</v>
      </c>
      <c r="I142">
        <v>0</v>
      </c>
      <c r="J142">
        <v>0</v>
      </c>
      <c r="K142" s="1">
        <f t="shared" si="4"/>
        <v>0.91700000000000004</v>
      </c>
      <c r="L142" s="1">
        <f t="shared" si="5"/>
        <v>4</v>
      </c>
    </row>
    <row r="143" spans="1:12" x14ac:dyDescent="0.25">
      <c r="A143" t="s">
        <v>153</v>
      </c>
      <c r="B143">
        <f>_xlfn.XLOOKUP(A143,[1]!Table1[country],[1]!Table1[GRIP-region])</f>
        <v>3</v>
      </c>
      <c r="C143">
        <f>_xlfn.XLOOKUP(A143,[1]!Table1[country],[1]!Table1[IMAGE-region])</f>
        <v>26</v>
      </c>
      <c r="D143">
        <v>121.551999999999</v>
      </c>
      <c r="E143">
        <v>27.454000000000001</v>
      </c>
      <c r="F143">
        <v>1429.317</v>
      </c>
      <c r="G143">
        <v>546.87199999999996</v>
      </c>
      <c r="H143">
        <v>50.881</v>
      </c>
      <c r="I143">
        <v>2.1829999999999998</v>
      </c>
      <c r="J143">
        <v>0</v>
      </c>
      <c r="K143" s="1">
        <f t="shared" si="4"/>
        <v>2178.2589999999987</v>
      </c>
      <c r="L143" s="1">
        <f t="shared" si="5"/>
        <v>3.1765745028483772</v>
      </c>
    </row>
    <row r="144" spans="1:12" x14ac:dyDescent="0.25">
      <c r="A144" t="s">
        <v>154</v>
      </c>
      <c r="B144">
        <f>_xlfn.XLOOKUP(A144,[1]!Table1[country],[1]!Table1[GRIP-region])</f>
        <v>4</v>
      </c>
      <c r="C144">
        <f>_xlfn.XLOOKUP(A144,[1]!Table1[country],[1]!Table1[IMAGE-region])</f>
        <v>11</v>
      </c>
      <c r="D144">
        <v>212.33099999999999</v>
      </c>
      <c r="E144">
        <v>379.44799999999998</v>
      </c>
      <c r="F144">
        <v>1029.2629999999999</v>
      </c>
      <c r="G144">
        <v>2263.7779999999998</v>
      </c>
      <c r="H144">
        <v>1385.633</v>
      </c>
      <c r="I144">
        <v>1753.9739999999999</v>
      </c>
      <c r="J144">
        <v>1198.6959999999999</v>
      </c>
      <c r="K144" s="1">
        <f t="shared" si="4"/>
        <v>8223.1229999999996</v>
      </c>
      <c r="L144" s="1">
        <f t="shared" si="5"/>
        <v>4.7374955962594738</v>
      </c>
    </row>
    <row r="145" spans="1:12" x14ac:dyDescent="0.25">
      <c r="A145" t="s">
        <v>155</v>
      </c>
      <c r="B145">
        <f>_xlfn.XLOOKUP(A145,[1]!Table1[country],[1]!Table1[GRIP-region])</f>
        <v>4</v>
      </c>
      <c r="C145">
        <f>_xlfn.XLOOKUP(A145,[1]!Table1[country],[1]!Table1[IMAGE-region])</f>
        <v>11</v>
      </c>
      <c r="D145">
        <v>111.286</v>
      </c>
      <c r="E145">
        <v>77.483999999999995</v>
      </c>
      <c r="F145">
        <v>315.390999999999</v>
      </c>
      <c r="G145">
        <v>639.71600000000001</v>
      </c>
      <c r="H145">
        <v>589.74099999999999</v>
      </c>
      <c r="I145">
        <v>1360.671</v>
      </c>
      <c r="J145">
        <v>1223.1879999999901</v>
      </c>
      <c r="K145" s="1">
        <f t="shared" si="4"/>
        <v>4317.4769999999889</v>
      </c>
      <c r="L145" s="1">
        <f t="shared" si="5"/>
        <v>5.4305646561637708</v>
      </c>
    </row>
    <row r="146" spans="1:12" x14ac:dyDescent="0.25">
      <c r="A146" t="s">
        <v>156</v>
      </c>
      <c r="B146">
        <f>_xlfn.XLOOKUP(A146,[1]!Table1[country],[1]!Table1[GRIP-region])</f>
        <v>5</v>
      </c>
      <c r="C146">
        <f>_xlfn.XLOOKUP(A146,[1]!Table1[country],[1]!Table1[IMAGE-region])</f>
        <v>17</v>
      </c>
      <c r="D146">
        <v>0</v>
      </c>
      <c r="E146">
        <v>0</v>
      </c>
      <c r="F146">
        <v>4.6909999999999998</v>
      </c>
      <c r="G146">
        <v>4.3949999999999996</v>
      </c>
      <c r="H146">
        <v>1.2689999999999999</v>
      </c>
      <c r="I146">
        <v>21.369</v>
      </c>
      <c r="J146">
        <v>0</v>
      </c>
      <c r="K146" s="1">
        <f t="shared" si="4"/>
        <v>31.723999999999997</v>
      </c>
      <c r="L146" s="1">
        <f t="shared" si="5"/>
        <v>5.2393140839742784</v>
      </c>
    </row>
    <row r="147" spans="1:12" x14ac:dyDescent="0.25">
      <c r="A147" t="s">
        <v>157</v>
      </c>
      <c r="B147">
        <f>_xlfn.XLOOKUP(A147,[1]!Table1[country],[1]!Table1[GRIP-region])</f>
        <v>6</v>
      </c>
      <c r="C147">
        <f>_xlfn.XLOOKUP(A147,[1]!Table1[country],[1]!Table1[IMAGE-region])</f>
        <v>20</v>
      </c>
      <c r="D147">
        <v>5.8949999999999996</v>
      </c>
      <c r="E147">
        <v>62.913999999999902</v>
      </c>
      <c r="F147">
        <v>117.84699999999999</v>
      </c>
      <c r="G147">
        <v>72.167000000000002</v>
      </c>
      <c r="H147">
        <v>82.528000000000006</v>
      </c>
      <c r="I147">
        <v>38.902999999999999</v>
      </c>
      <c r="J147">
        <v>55.835999999999999</v>
      </c>
      <c r="K147" s="1">
        <f t="shared" si="4"/>
        <v>436.08999999999992</v>
      </c>
      <c r="L147" s="1">
        <f t="shared" si="5"/>
        <v>4.1524501823018181</v>
      </c>
    </row>
    <row r="148" spans="1:12" x14ac:dyDescent="0.25">
      <c r="A148" t="s">
        <v>158</v>
      </c>
      <c r="B148">
        <f>_xlfn.XLOOKUP(A148,[1]!Table1[country],[1]!Table1[GRIP-region])</f>
        <v>5</v>
      </c>
      <c r="C148">
        <f>_xlfn.XLOOKUP(A148,[1]!Table1[country],[1]!Table1[IMAGE-region])</f>
        <v>15</v>
      </c>
      <c r="D148">
        <v>24.044999999999899</v>
      </c>
      <c r="E148">
        <v>0</v>
      </c>
      <c r="F148">
        <v>110.25299999999901</v>
      </c>
      <c r="G148">
        <v>251.161</v>
      </c>
      <c r="H148">
        <v>168.73399999999901</v>
      </c>
      <c r="I148">
        <v>72.376999999999995</v>
      </c>
      <c r="J148">
        <v>252.93799999999999</v>
      </c>
      <c r="K148" s="1">
        <f t="shared" si="4"/>
        <v>879.50799999999788</v>
      </c>
      <c r="L148" s="1">
        <f t="shared" si="5"/>
        <v>5.0118316149483606</v>
      </c>
    </row>
    <row r="149" spans="1:12" x14ac:dyDescent="0.25">
      <c r="A149" t="s">
        <v>159</v>
      </c>
      <c r="B149">
        <f>_xlfn.XLOOKUP(A149,[1]!Table1[country],[1]!Table1[GRIP-region])</f>
        <v>3</v>
      </c>
      <c r="C149">
        <f>_xlfn.XLOOKUP(A149,[1]!Table1[country],[1]!Table1[IMAGE-region])</f>
        <v>26</v>
      </c>
      <c r="D149">
        <v>4.1790000000000003</v>
      </c>
      <c r="E149">
        <v>700.31600000000003</v>
      </c>
      <c r="F149">
        <v>4193.9269999999997</v>
      </c>
      <c r="G149">
        <v>2400.614</v>
      </c>
      <c r="H149">
        <v>2593.8919999999998</v>
      </c>
      <c r="I149">
        <v>599.37199999999996</v>
      </c>
      <c r="J149">
        <v>35.341999999999999</v>
      </c>
      <c r="K149" s="1">
        <f t="shared" si="4"/>
        <v>10527.642</v>
      </c>
      <c r="L149" s="1">
        <f t="shared" si="5"/>
        <v>3.8377192157560076</v>
      </c>
    </row>
    <row r="150" spans="1:12" x14ac:dyDescent="0.25">
      <c r="A150" t="s">
        <v>160</v>
      </c>
      <c r="B150">
        <f>_xlfn.XLOOKUP(A150,[1]!Table1[country],[1]!Table1[GRIP-region])</f>
        <v>6</v>
      </c>
      <c r="C150">
        <f>_xlfn.XLOOKUP(A150,[1]!Table1[country],[1]!Table1[IMAGE-region])</f>
        <v>21</v>
      </c>
      <c r="D150">
        <v>2.802</v>
      </c>
      <c r="E150">
        <v>80.388000000000005</v>
      </c>
      <c r="F150">
        <v>710.15</v>
      </c>
      <c r="G150">
        <v>2842.9749999999999</v>
      </c>
      <c r="H150">
        <v>308.709</v>
      </c>
      <c r="I150">
        <v>2984.819</v>
      </c>
      <c r="J150">
        <v>2228.7509999999902</v>
      </c>
      <c r="K150" s="1">
        <f t="shared" si="4"/>
        <v>9158.59399999999</v>
      </c>
      <c r="L150" s="1">
        <f t="shared" si="5"/>
        <v>5.3195549447873756</v>
      </c>
    </row>
    <row r="151" spans="1:12" x14ac:dyDescent="0.25">
      <c r="A151" t="s">
        <v>161</v>
      </c>
      <c r="B151">
        <f>_xlfn.XLOOKUP(A151,[1]!Table1[country],[1]!Table1[GRIP-region])</f>
        <v>3</v>
      </c>
      <c r="C151">
        <f>_xlfn.XLOOKUP(A151,[1]!Table1[country],[1]!Table1[IMAGE-region])</f>
        <v>8</v>
      </c>
      <c r="D151">
        <v>1.7729999999999999</v>
      </c>
      <c r="E151">
        <v>27.332000000000001</v>
      </c>
      <c r="F151">
        <v>73.897999999999996</v>
      </c>
      <c r="G151">
        <v>276.62299999999999</v>
      </c>
      <c r="H151">
        <v>139.80699999999999</v>
      </c>
      <c r="I151">
        <v>263.392</v>
      </c>
      <c r="J151">
        <v>0.54100000000000004</v>
      </c>
      <c r="K151" s="1">
        <f t="shared" si="4"/>
        <v>783.3660000000001</v>
      </c>
      <c r="L151" s="1">
        <f t="shared" si="5"/>
        <v>4.682098789071774</v>
      </c>
    </row>
    <row r="152" spans="1:12" x14ac:dyDescent="0.25">
      <c r="A152" t="s">
        <v>162</v>
      </c>
      <c r="B152">
        <f>_xlfn.XLOOKUP(A152,[1]!Table1[country],[1]!Table1[GRIP-region])</f>
        <v>3</v>
      </c>
      <c r="C152">
        <f>_xlfn.XLOOKUP(A152,[1]!Table1[country],[1]!Table1[IMAGE-region])</f>
        <v>7</v>
      </c>
      <c r="D152">
        <v>10.875999999999999</v>
      </c>
      <c r="E152">
        <v>19.067</v>
      </c>
      <c r="F152">
        <v>1145.93</v>
      </c>
      <c r="G152">
        <v>339.32600000000002</v>
      </c>
      <c r="H152">
        <v>103.58799999999999</v>
      </c>
      <c r="I152">
        <v>126.49299999999999</v>
      </c>
      <c r="J152">
        <v>6.8919999999999897</v>
      </c>
      <c r="K152" s="1">
        <f t="shared" si="4"/>
        <v>1752.172</v>
      </c>
      <c r="L152" s="1">
        <f t="shared" si="5"/>
        <v>3.5209134719650805</v>
      </c>
    </row>
    <row r="153" spans="1:12" x14ac:dyDescent="0.25">
      <c r="A153" t="s">
        <v>163</v>
      </c>
      <c r="B153">
        <f>_xlfn.XLOOKUP(A153,[1]!Table1[country],[1]!Table1[GRIP-region])</f>
        <v>4</v>
      </c>
      <c r="C153">
        <f>_xlfn.XLOOKUP(A153,[1]!Table1[country],[1]!Table1[IMAGE-region])</f>
        <v>13</v>
      </c>
      <c r="D153">
        <v>14.25</v>
      </c>
      <c r="E153">
        <v>45.933</v>
      </c>
      <c r="F153">
        <v>660.572</v>
      </c>
      <c r="G153">
        <v>5694.625</v>
      </c>
      <c r="H153">
        <v>808.31100000000004</v>
      </c>
      <c r="I153">
        <v>1215.4960000000001</v>
      </c>
      <c r="J153">
        <v>1446.115</v>
      </c>
      <c r="K153" s="1">
        <f t="shared" si="4"/>
        <v>9885.3019999999997</v>
      </c>
      <c r="L153" s="1">
        <f t="shared" si="5"/>
        <v>4.6861156088099278</v>
      </c>
    </row>
    <row r="154" spans="1:12" x14ac:dyDescent="0.25">
      <c r="A154" t="s">
        <v>164</v>
      </c>
      <c r="B154">
        <f>_xlfn.XLOOKUP(A154,[1]!Table1[country],[1]!Table1[GRIP-region])</f>
        <v>5</v>
      </c>
      <c r="C154">
        <f>_xlfn.XLOOKUP(A154,[1]!Table1[country],[1]!Table1[IMAGE-region])</f>
        <v>15</v>
      </c>
      <c r="D154">
        <v>0.223</v>
      </c>
      <c r="E154">
        <v>15.590999999999999</v>
      </c>
      <c r="F154">
        <v>209.05099999999999</v>
      </c>
      <c r="G154">
        <v>304.25099999999998</v>
      </c>
      <c r="H154">
        <v>28.451000000000001</v>
      </c>
      <c r="I154">
        <v>17.404999999999902</v>
      </c>
      <c r="J154">
        <v>146.38999999999999</v>
      </c>
      <c r="K154" s="1">
        <f t="shared" si="4"/>
        <v>721.36199999999985</v>
      </c>
      <c r="L154" s="1">
        <f t="shared" si="5"/>
        <v>4.3625489005520111</v>
      </c>
    </row>
    <row r="155" spans="1:12" x14ac:dyDescent="0.25">
      <c r="A155" t="s">
        <v>165</v>
      </c>
      <c r="B155">
        <f>_xlfn.XLOOKUP(A155,[1]!Table1[country],[1]!Table1[GRIP-region])</f>
        <v>3</v>
      </c>
      <c r="C155">
        <f>_xlfn.XLOOKUP(A155,[1]!Table1[country],[1]!Table1[IMAGE-region])</f>
        <v>9</v>
      </c>
      <c r="D155">
        <v>0.312</v>
      </c>
      <c r="E155">
        <v>5.2530000000000001</v>
      </c>
      <c r="F155">
        <v>169.53800000000001</v>
      </c>
      <c r="G155">
        <v>156.05799999999999</v>
      </c>
      <c r="H155">
        <v>149.77500000000001</v>
      </c>
      <c r="I155">
        <v>216.21699999999899</v>
      </c>
      <c r="J155">
        <v>181.666</v>
      </c>
      <c r="K155" s="1">
        <f t="shared" si="4"/>
        <v>878.81899999999905</v>
      </c>
      <c r="L155" s="1">
        <f t="shared" si="5"/>
        <v>5.0767029388304064</v>
      </c>
    </row>
    <row r="156" spans="1:12" x14ac:dyDescent="0.25">
      <c r="A156" t="s">
        <v>166</v>
      </c>
      <c r="B156">
        <f>_xlfn.XLOOKUP(A156,[1]!Table1[country],[1]!Table1[GRIP-region])</f>
        <v>5</v>
      </c>
      <c r="C156">
        <f>_xlfn.XLOOKUP(A156,[1]!Table1[country],[1]!Table1[IMAGE-region])</f>
        <v>14</v>
      </c>
      <c r="D156">
        <v>148.99</v>
      </c>
      <c r="E156">
        <v>569.33100000000002</v>
      </c>
      <c r="F156">
        <v>6241.09</v>
      </c>
      <c r="G156">
        <v>16498.146000000001</v>
      </c>
      <c r="H156">
        <v>13663.178</v>
      </c>
      <c r="I156">
        <v>11579.842000000001</v>
      </c>
      <c r="J156">
        <v>2546.5769999999902</v>
      </c>
      <c r="K156" s="1">
        <f t="shared" si="4"/>
        <v>51247.153999999995</v>
      </c>
      <c r="L156" s="1">
        <f t="shared" si="5"/>
        <v>4.7148859622526542</v>
      </c>
    </row>
    <row r="157" spans="1:12" x14ac:dyDescent="0.25">
      <c r="A157" t="s">
        <v>167</v>
      </c>
      <c r="B157">
        <f>_xlfn.XLOOKUP(A157,[1]!Table1[country],[1]!Table1[GRIP-region])</f>
        <v>2</v>
      </c>
      <c r="C157">
        <f>_xlfn.XLOOKUP(A157,[1]!Table1[country],[1]!Table1[IMAGE-region])</f>
        <v>6</v>
      </c>
      <c r="D157">
        <v>0.12</v>
      </c>
      <c r="E157">
        <v>0.97</v>
      </c>
      <c r="F157">
        <v>25.701999999999899</v>
      </c>
      <c r="G157">
        <v>53.917999999999999</v>
      </c>
      <c r="H157">
        <v>233.53</v>
      </c>
      <c r="I157">
        <v>844.32100000000003</v>
      </c>
      <c r="J157">
        <v>172.57300000000001</v>
      </c>
      <c r="K157" s="1">
        <f t="shared" si="4"/>
        <v>1331.134</v>
      </c>
      <c r="L157" s="1">
        <f t="shared" si="5"/>
        <v>5.8119054881026262</v>
      </c>
    </row>
    <row r="158" spans="1:12" x14ac:dyDescent="0.25">
      <c r="A158" t="s">
        <v>168</v>
      </c>
      <c r="B158">
        <f>_xlfn.XLOOKUP(A158,[1]!Table1[country],[1]!Table1[GRIP-region])</f>
        <v>1</v>
      </c>
      <c r="C158">
        <f>_xlfn.XLOOKUP(A158,[1]!Table1[country],[1]!Table1[IMAGE-region])</f>
        <v>2</v>
      </c>
      <c r="D158">
        <v>639.24399999999901</v>
      </c>
      <c r="E158">
        <v>2667.3420000000001</v>
      </c>
      <c r="F158">
        <v>36936.444000000003</v>
      </c>
      <c r="G158">
        <v>19369.3659999999</v>
      </c>
      <c r="H158">
        <v>9472.1579999999994</v>
      </c>
      <c r="I158">
        <v>33006.892999999996</v>
      </c>
      <c r="J158">
        <v>20133.103999999999</v>
      </c>
      <c r="K158" s="1">
        <f t="shared" si="4"/>
        <v>122224.55099999989</v>
      </c>
      <c r="L158" s="1">
        <f t="shared" si="5"/>
        <v>4.7502289454104858</v>
      </c>
    </row>
    <row r="159" spans="1:12" x14ac:dyDescent="0.25">
      <c r="A159" t="s">
        <v>169</v>
      </c>
      <c r="B159">
        <f>_xlfn.XLOOKUP(A159,[1]!Table1[country],[1]!Table1[GRIP-region])</f>
        <v>5</v>
      </c>
      <c r="C159">
        <f>_xlfn.XLOOKUP(A159,[1]!Table1[country],[1]!Table1[IMAGE-region])</f>
        <v>15</v>
      </c>
      <c r="D159">
        <v>1.2E-2</v>
      </c>
      <c r="E159">
        <v>36.288999999999902</v>
      </c>
      <c r="F159">
        <v>78.086999999999904</v>
      </c>
      <c r="G159">
        <v>284.59399999999999</v>
      </c>
      <c r="H159">
        <v>1024.5149999999901</v>
      </c>
      <c r="I159">
        <v>464.65699999999998</v>
      </c>
      <c r="J159">
        <v>920.95100000000002</v>
      </c>
      <c r="K159" s="1">
        <f t="shared" si="4"/>
        <v>2809.1049999999896</v>
      </c>
      <c r="L159" s="1">
        <f t="shared" si="5"/>
        <v>5.625421976038635</v>
      </c>
    </row>
    <row r="160" spans="1:12" x14ac:dyDescent="0.25">
      <c r="A160" t="s">
        <v>170</v>
      </c>
      <c r="B160">
        <f>_xlfn.XLOOKUP(A160,[1]!Table1[country],[1]!Table1[GRIP-region])</f>
        <v>7</v>
      </c>
      <c r="C160">
        <f>_xlfn.XLOOKUP(A160,[1]!Table1[country],[1]!Table1[IMAGE-region])</f>
        <v>24</v>
      </c>
      <c r="D160">
        <v>0</v>
      </c>
      <c r="E160">
        <v>38.542000000000002</v>
      </c>
      <c r="F160">
        <v>148.42299999999901</v>
      </c>
      <c r="G160">
        <v>219.70400000000001</v>
      </c>
      <c r="H160">
        <v>8.4060000000000006</v>
      </c>
      <c r="I160">
        <v>0</v>
      </c>
      <c r="J160">
        <v>0</v>
      </c>
      <c r="K160" s="1">
        <f t="shared" si="4"/>
        <v>415.07499999999902</v>
      </c>
      <c r="L160" s="1">
        <f t="shared" si="5"/>
        <v>3.4769595856170583</v>
      </c>
    </row>
    <row r="161" spans="1:12" x14ac:dyDescent="0.25">
      <c r="A161" t="s">
        <v>171</v>
      </c>
      <c r="B161">
        <f>_xlfn.XLOOKUP(A161,[1]!Table1[country],[1]!Table1[GRIP-region])</f>
        <v>2</v>
      </c>
      <c r="C161">
        <f>_xlfn.XLOOKUP(A161,[1]!Table1[country],[1]!Table1[IMAGE-region])</f>
        <v>6</v>
      </c>
      <c r="D161">
        <v>2.58</v>
      </c>
      <c r="E161">
        <v>4.3479999999999999</v>
      </c>
      <c r="F161">
        <v>263.61599999999999</v>
      </c>
      <c r="G161">
        <v>1672.66</v>
      </c>
      <c r="H161">
        <v>593.59399999999903</v>
      </c>
      <c r="I161">
        <v>2135.672</v>
      </c>
      <c r="J161">
        <v>7091.326</v>
      </c>
      <c r="K161" s="1">
        <f t="shared" si="4"/>
        <v>11763.795999999998</v>
      </c>
      <c r="L161" s="1">
        <f t="shared" si="5"/>
        <v>6.198173446734371</v>
      </c>
    </row>
    <row r="162" spans="1:12" x14ac:dyDescent="0.25">
      <c r="A162" t="s">
        <v>172</v>
      </c>
      <c r="B162">
        <f>_xlfn.XLOOKUP(A162,[1]!Table1[country],[1]!Table1[GRIP-region])</f>
        <v>6</v>
      </c>
      <c r="C162">
        <f>_xlfn.XLOOKUP(A162,[1]!Table1[country],[1]!Table1[IMAGE-region])</f>
        <v>21</v>
      </c>
      <c r="D162">
        <v>2.508</v>
      </c>
      <c r="E162">
        <v>291.76900000000001</v>
      </c>
      <c r="F162">
        <v>1468.498</v>
      </c>
      <c r="G162">
        <v>515.59899999999902</v>
      </c>
      <c r="H162">
        <v>180.934</v>
      </c>
      <c r="I162">
        <v>1349.5170000000001</v>
      </c>
      <c r="J162">
        <v>181.52799999999999</v>
      </c>
      <c r="K162" s="1">
        <f t="shared" si="4"/>
        <v>3990.3529999999987</v>
      </c>
      <c r="L162" s="1">
        <f t="shared" si="5"/>
        <v>4.3420729945445942</v>
      </c>
    </row>
    <row r="163" spans="1:12" x14ac:dyDescent="0.25">
      <c r="A163" t="s">
        <v>173</v>
      </c>
      <c r="B163">
        <f>_xlfn.XLOOKUP(A163,[1]!Table1[country],[1]!Table1[GRIP-region])</f>
        <v>5</v>
      </c>
      <c r="C163">
        <f>_xlfn.XLOOKUP(A163,[1]!Table1[country],[1]!Table1[IMAGE-region])</f>
        <v>17</v>
      </c>
      <c r="D163">
        <v>0</v>
      </c>
      <c r="E163">
        <v>0</v>
      </c>
      <c r="F163">
        <v>100.29799999999901</v>
      </c>
      <c r="G163">
        <v>1.752</v>
      </c>
      <c r="H163">
        <v>0</v>
      </c>
      <c r="I163">
        <v>4.5629999999999997</v>
      </c>
      <c r="J163">
        <v>0</v>
      </c>
      <c r="K163" s="1">
        <f t="shared" si="4"/>
        <v>106.612999999999</v>
      </c>
      <c r="L163" s="1">
        <f t="shared" si="5"/>
        <v>3.1448322437226244</v>
      </c>
    </row>
    <row r="164" spans="1:12" x14ac:dyDescent="0.25">
      <c r="A164" t="s">
        <v>174</v>
      </c>
      <c r="B164">
        <f>_xlfn.XLOOKUP(A164,[1]!Table1[country],[1]!Table1[GRIP-region])</f>
        <v>3</v>
      </c>
      <c r="C164">
        <f>_xlfn.XLOOKUP(A164,[1]!Table1[country],[1]!Table1[IMAGE-region])</f>
        <v>26</v>
      </c>
      <c r="D164">
        <v>3.4540000000000002</v>
      </c>
      <c r="E164">
        <v>266.38499999999999</v>
      </c>
      <c r="F164">
        <v>3218.0789999999902</v>
      </c>
      <c r="G164">
        <v>630.89400000000001</v>
      </c>
      <c r="H164">
        <v>587.41899999999998</v>
      </c>
      <c r="I164">
        <v>57.327999999999903</v>
      </c>
      <c r="J164">
        <v>5.9079999999999897</v>
      </c>
      <c r="K164" s="1">
        <f t="shared" si="4"/>
        <v>4769.4669999999896</v>
      </c>
      <c r="L164" s="1">
        <f t="shared" si="5"/>
        <v>3.3623161665653636</v>
      </c>
    </row>
    <row r="165" spans="1:12" x14ac:dyDescent="0.25">
      <c r="A165" t="s">
        <v>175</v>
      </c>
      <c r="B165">
        <f>_xlfn.XLOOKUP(A165,[1]!Table1[country],[1]!Table1[GRIP-region])</f>
        <v>3</v>
      </c>
      <c r="C165">
        <f>_xlfn.XLOOKUP(A165,[1]!Table1[country],[1]!Table1[IMAGE-region])</f>
        <v>26</v>
      </c>
      <c r="D165">
        <v>185.822</v>
      </c>
      <c r="E165">
        <v>440.20299999999997</v>
      </c>
      <c r="F165">
        <v>6288.0879999999997</v>
      </c>
      <c r="G165">
        <v>482.28099999999898</v>
      </c>
      <c r="H165">
        <v>261.20299999999997</v>
      </c>
      <c r="I165">
        <v>169.69399999999899</v>
      </c>
      <c r="J165">
        <v>0.23599999999999999</v>
      </c>
      <c r="K165" s="1">
        <f t="shared" si="4"/>
        <v>7827.5269999999964</v>
      </c>
      <c r="L165" s="1">
        <f t="shared" si="5"/>
        <v>3.0897941329362384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D662-9AB7-434D-B670-BBDA950C35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+informal-country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2023-09-05T14:39:03Z</dcterms:created>
  <dcterms:modified xsi:type="dcterms:W3CDTF">2023-09-05T14:39:33Z</dcterms:modified>
</cp:coreProperties>
</file>