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ic\Chapter\TRIPI-GH-v100\Road quality\"/>
    </mc:Choice>
  </mc:AlternateContent>
  <xr:revisionPtr revIDLastSave="0" documentId="8_{EE035393-77BF-441A-B575-00BD0250034D}" xr6:coauthVersionLast="47" xr6:coauthVersionMax="47" xr10:uidLastSave="{00000000-0000-0000-0000-000000000000}"/>
  <bookViews>
    <workbookView xWindow="17670" yWindow="825" windowWidth="19275" windowHeight="19110" xr2:uid="{25FFB5B8-6A00-452C-B9AD-8BC39AB1785A}"/>
  </bookViews>
  <sheets>
    <sheet name="Coversheet" sheetId="3" r:id="rId1"/>
    <sheet name="Quality of road by country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2" l="1"/>
  <c r="L15" i="2"/>
  <c r="L18" i="2"/>
  <c r="L19" i="2"/>
  <c r="L20" i="2"/>
  <c r="L21" i="2"/>
  <c r="L34" i="2"/>
  <c r="L35" i="2"/>
  <c r="L38" i="2"/>
  <c r="L39" i="2"/>
  <c r="L40" i="2"/>
  <c r="L41" i="2"/>
  <c r="L54" i="2"/>
  <c r="L55" i="2"/>
  <c r="L58" i="2"/>
  <c r="L59" i="2"/>
  <c r="L60" i="2"/>
  <c r="L61" i="2"/>
  <c r="L74" i="2"/>
  <c r="L75" i="2"/>
  <c r="L78" i="2"/>
  <c r="L79" i="2"/>
  <c r="L80" i="2"/>
  <c r="L81" i="2"/>
  <c r="L94" i="2"/>
  <c r="L95" i="2"/>
  <c r="L98" i="2"/>
  <c r="L99" i="2"/>
  <c r="L100" i="2"/>
  <c r="L101" i="2"/>
  <c r="L114" i="2"/>
  <c r="L115" i="2"/>
  <c r="L118" i="2"/>
  <c r="L119" i="2"/>
  <c r="L120" i="2"/>
  <c r="L121" i="2"/>
  <c r="L122" i="2"/>
  <c r="L132" i="2"/>
  <c r="L134" i="2"/>
  <c r="L135" i="2"/>
  <c r="L137" i="2"/>
  <c r="L138" i="2"/>
  <c r="L139" i="2"/>
  <c r="L140" i="2"/>
  <c r="L141" i="2"/>
  <c r="L142" i="2"/>
  <c r="L152" i="2"/>
  <c r="L154" i="2"/>
  <c r="L155" i="2"/>
  <c r="L157" i="2"/>
  <c r="L158" i="2"/>
  <c r="L159" i="2"/>
  <c r="L160" i="2"/>
  <c r="L161" i="2"/>
  <c r="K165" i="2"/>
  <c r="L165" i="2" s="1"/>
  <c r="C165" i="2"/>
  <c r="B165" i="2"/>
  <c r="K164" i="2"/>
  <c r="L164" i="2" s="1"/>
  <c r="C164" i="2"/>
  <c r="B164" i="2"/>
  <c r="K163" i="2"/>
  <c r="L163" i="2" s="1"/>
  <c r="C163" i="2"/>
  <c r="B163" i="2"/>
  <c r="K162" i="2"/>
  <c r="L162" i="2" s="1"/>
  <c r="C162" i="2"/>
  <c r="B162" i="2"/>
  <c r="K161" i="2"/>
  <c r="C161" i="2"/>
  <c r="B161" i="2"/>
  <c r="K160" i="2"/>
  <c r="C160" i="2"/>
  <c r="B160" i="2"/>
  <c r="K159" i="2"/>
  <c r="C159" i="2"/>
  <c r="B159" i="2"/>
  <c r="K158" i="2"/>
  <c r="C158" i="2"/>
  <c r="B158" i="2"/>
  <c r="K157" i="2"/>
  <c r="C157" i="2"/>
  <c r="B157" i="2"/>
  <c r="K156" i="2"/>
  <c r="L156" i="2" s="1"/>
  <c r="C156" i="2"/>
  <c r="B156" i="2"/>
  <c r="K155" i="2"/>
  <c r="C155" i="2"/>
  <c r="B155" i="2"/>
  <c r="K154" i="2"/>
  <c r="C154" i="2"/>
  <c r="B154" i="2"/>
  <c r="K153" i="2"/>
  <c r="L153" i="2" s="1"/>
  <c r="C153" i="2"/>
  <c r="B153" i="2"/>
  <c r="K152" i="2"/>
  <c r="C152" i="2"/>
  <c r="B152" i="2"/>
  <c r="K151" i="2"/>
  <c r="L151" i="2" s="1"/>
  <c r="C151" i="2"/>
  <c r="B151" i="2"/>
  <c r="K150" i="2"/>
  <c r="L150" i="2" s="1"/>
  <c r="C150" i="2"/>
  <c r="B150" i="2"/>
  <c r="K149" i="2"/>
  <c r="L149" i="2" s="1"/>
  <c r="C149" i="2"/>
  <c r="B149" i="2"/>
  <c r="K148" i="2"/>
  <c r="L148" i="2" s="1"/>
  <c r="C148" i="2"/>
  <c r="B148" i="2"/>
  <c r="K147" i="2"/>
  <c r="L147" i="2" s="1"/>
  <c r="C147" i="2"/>
  <c r="B147" i="2"/>
  <c r="K146" i="2"/>
  <c r="L146" i="2" s="1"/>
  <c r="C146" i="2"/>
  <c r="B146" i="2"/>
  <c r="K145" i="2"/>
  <c r="L145" i="2" s="1"/>
  <c r="C145" i="2"/>
  <c r="B145" i="2"/>
  <c r="K144" i="2"/>
  <c r="L144" i="2" s="1"/>
  <c r="C144" i="2"/>
  <c r="B144" i="2"/>
  <c r="K143" i="2"/>
  <c r="L143" i="2" s="1"/>
  <c r="C143" i="2"/>
  <c r="B143" i="2"/>
  <c r="K142" i="2"/>
  <c r="C142" i="2"/>
  <c r="B142" i="2"/>
  <c r="K141" i="2"/>
  <c r="C141" i="2"/>
  <c r="B141" i="2"/>
  <c r="K140" i="2"/>
  <c r="C140" i="2"/>
  <c r="B140" i="2"/>
  <c r="K139" i="2"/>
  <c r="C139" i="2"/>
  <c r="B139" i="2"/>
  <c r="K138" i="2"/>
  <c r="C138" i="2"/>
  <c r="B138" i="2"/>
  <c r="K137" i="2"/>
  <c r="C137" i="2"/>
  <c r="B137" i="2"/>
  <c r="K136" i="2"/>
  <c r="L136" i="2" s="1"/>
  <c r="C136" i="2"/>
  <c r="B136" i="2"/>
  <c r="K135" i="2"/>
  <c r="C135" i="2"/>
  <c r="B135" i="2"/>
  <c r="K134" i="2"/>
  <c r="C134" i="2"/>
  <c r="B134" i="2"/>
  <c r="K133" i="2"/>
  <c r="L133" i="2" s="1"/>
  <c r="C133" i="2"/>
  <c r="B133" i="2"/>
  <c r="K132" i="2"/>
  <c r="C132" i="2"/>
  <c r="B132" i="2"/>
  <c r="K131" i="2"/>
  <c r="L131" i="2" s="1"/>
  <c r="C131" i="2"/>
  <c r="B131" i="2"/>
  <c r="K130" i="2"/>
  <c r="L130" i="2" s="1"/>
  <c r="C130" i="2"/>
  <c r="B130" i="2"/>
  <c r="K129" i="2"/>
  <c r="L129" i="2" s="1"/>
  <c r="C129" i="2"/>
  <c r="B129" i="2"/>
  <c r="K128" i="2"/>
  <c r="L128" i="2" s="1"/>
  <c r="C128" i="2"/>
  <c r="B128" i="2"/>
  <c r="K127" i="2"/>
  <c r="L127" i="2" s="1"/>
  <c r="C127" i="2"/>
  <c r="B127" i="2"/>
  <c r="K126" i="2"/>
  <c r="L126" i="2" s="1"/>
  <c r="C126" i="2"/>
  <c r="B126" i="2"/>
  <c r="K125" i="2"/>
  <c r="L125" i="2" s="1"/>
  <c r="C125" i="2"/>
  <c r="B125" i="2"/>
  <c r="K124" i="2"/>
  <c r="L124" i="2" s="1"/>
  <c r="C124" i="2"/>
  <c r="B124" i="2"/>
  <c r="K123" i="2"/>
  <c r="L123" i="2" s="1"/>
  <c r="C123" i="2"/>
  <c r="B123" i="2"/>
  <c r="K122" i="2"/>
  <c r="C122" i="2"/>
  <c r="B122" i="2"/>
  <c r="K121" i="2"/>
  <c r="C121" i="2"/>
  <c r="B121" i="2"/>
  <c r="K120" i="2"/>
  <c r="C120" i="2"/>
  <c r="B120" i="2"/>
  <c r="K119" i="2"/>
  <c r="C119" i="2"/>
  <c r="B119" i="2"/>
  <c r="K118" i="2"/>
  <c r="C118" i="2"/>
  <c r="B118" i="2"/>
  <c r="K117" i="2"/>
  <c r="L117" i="2" s="1"/>
  <c r="C117" i="2"/>
  <c r="B117" i="2"/>
  <c r="K116" i="2"/>
  <c r="L116" i="2" s="1"/>
  <c r="C116" i="2"/>
  <c r="B116" i="2"/>
  <c r="K115" i="2"/>
  <c r="C115" i="2"/>
  <c r="B115" i="2"/>
  <c r="K114" i="2"/>
  <c r="C114" i="2"/>
  <c r="B114" i="2"/>
  <c r="K113" i="2"/>
  <c r="L113" i="2" s="1"/>
  <c r="C113" i="2"/>
  <c r="B113" i="2"/>
  <c r="K112" i="2"/>
  <c r="L112" i="2" s="1"/>
  <c r="C112" i="2"/>
  <c r="B112" i="2"/>
  <c r="K111" i="2"/>
  <c r="L111" i="2" s="1"/>
  <c r="C111" i="2"/>
  <c r="B111" i="2"/>
  <c r="K110" i="2"/>
  <c r="L110" i="2" s="1"/>
  <c r="C110" i="2"/>
  <c r="B110" i="2"/>
  <c r="K109" i="2"/>
  <c r="L109" i="2" s="1"/>
  <c r="C109" i="2"/>
  <c r="B109" i="2"/>
  <c r="K108" i="2"/>
  <c r="L108" i="2" s="1"/>
  <c r="C108" i="2"/>
  <c r="B108" i="2"/>
  <c r="K107" i="2"/>
  <c r="L107" i="2" s="1"/>
  <c r="C107" i="2"/>
  <c r="B107" i="2"/>
  <c r="K106" i="2"/>
  <c r="L106" i="2" s="1"/>
  <c r="C106" i="2"/>
  <c r="B106" i="2"/>
  <c r="K105" i="2"/>
  <c r="L105" i="2" s="1"/>
  <c r="C105" i="2"/>
  <c r="B105" i="2"/>
  <c r="K104" i="2"/>
  <c r="L104" i="2" s="1"/>
  <c r="C104" i="2"/>
  <c r="B104" i="2"/>
  <c r="K103" i="2"/>
  <c r="L103" i="2" s="1"/>
  <c r="C103" i="2"/>
  <c r="B103" i="2"/>
  <c r="K102" i="2"/>
  <c r="L102" i="2" s="1"/>
  <c r="C102" i="2"/>
  <c r="B102" i="2"/>
  <c r="K101" i="2"/>
  <c r="C101" i="2"/>
  <c r="B101" i="2"/>
  <c r="K100" i="2"/>
  <c r="C100" i="2"/>
  <c r="B100" i="2"/>
  <c r="K99" i="2"/>
  <c r="C99" i="2"/>
  <c r="B99" i="2"/>
  <c r="K98" i="2"/>
  <c r="C98" i="2"/>
  <c r="B98" i="2"/>
  <c r="K97" i="2"/>
  <c r="L97" i="2" s="1"/>
  <c r="C97" i="2"/>
  <c r="B97" i="2"/>
  <c r="K96" i="2"/>
  <c r="L96" i="2" s="1"/>
  <c r="C96" i="2"/>
  <c r="B96" i="2"/>
  <c r="K95" i="2"/>
  <c r="C95" i="2"/>
  <c r="B95" i="2"/>
  <c r="K94" i="2"/>
  <c r="C94" i="2"/>
  <c r="B94" i="2"/>
  <c r="K93" i="2"/>
  <c r="L93" i="2" s="1"/>
  <c r="C93" i="2"/>
  <c r="B93" i="2"/>
  <c r="K92" i="2"/>
  <c r="L92" i="2" s="1"/>
  <c r="C92" i="2"/>
  <c r="B92" i="2"/>
  <c r="K91" i="2"/>
  <c r="L91" i="2" s="1"/>
  <c r="C91" i="2"/>
  <c r="B91" i="2"/>
  <c r="K90" i="2"/>
  <c r="L90" i="2" s="1"/>
  <c r="C90" i="2"/>
  <c r="B90" i="2"/>
  <c r="K89" i="2"/>
  <c r="L89" i="2" s="1"/>
  <c r="C89" i="2"/>
  <c r="B89" i="2"/>
  <c r="K88" i="2"/>
  <c r="L88" i="2" s="1"/>
  <c r="C88" i="2"/>
  <c r="B88" i="2"/>
  <c r="K87" i="2"/>
  <c r="L87" i="2" s="1"/>
  <c r="C87" i="2"/>
  <c r="B87" i="2"/>
  <c r="K86" i="2"/>
  <c r="L86" i="2" s="1"/>
  <c r="C86" i="2"/>
  <c r="B86" i="2"/>
  <c r="K85" i="2"/>
  <c r="L85" i="2" s="1"/>
  <c r="C85" i="2"/>
  <c r="B85" i="2"/>
  <c r="K84" i="2"/>
  <c r="L84" i="2" s="1"/>
  <c r="C84" i="2"/>
  <c r="B84" i="2"/>
  <c r="K83" i="2"/>
  <c r="L83" i="2" s="1"/>
  <c r="C83" i="2"/>
  <c r="B83" i="2"/>
  <c r="K82" i="2"/>
  <c r="L82" i="2" s="1"/>
  <c r="C82" i="2"/>
  <c r="B82" i="2"/>
  <c r="K81" i="2"/>
  <c r="C81" i="2"/>
  <c r="B81" i="2"/>
  <c r="K80" i="2"/>
  <c r="C80" i="2"/>
  <c r="B80" i="2"/>
  <c r="K79" i="2"/>
  <c r="C79" i="2"/>
  <c r="B79" i="2"/>
  <c r="K78" i="2"/>
  <c r="C78" i="2"/>
  <c r="B78" i="2"/>
  <c r="K77" i="2"/>
  <c r="L77" i="2" s="1"/>
  <c r="C77" i="2"/>
  <c r="B77" i="2"/>
  <c r="K76" i="2"/>
  <c r="L76" i="2" s="1"/>
  <c r="C76" i="2"/>
  <c r="B76" i="2"/>
  <c r="K75" i="2"/>
  <c r="C75" i="2"/>
  <c r="B75" i="2"/>
  <c r="K74" i="2"/>
  <c r="C74" i="2"/>
  <c r="B74" i="2"/>
  <c r="K73" i="2"/>
  <c r="L73" i="2" s="1"/>
  <c r="C73" i="2"/>
  <c r="B73" i="2"/>
  <c r="K72" i="2"/>
  <c r="L72" i="2" s="1"/>
  <c r="C72" i="2"/>
  <c r="B72" i="2"/>
  <c r="K71" i="2"/>
  <c r="L71" i="2" s="1"/>
  <c r="C71" i="2"/>
  <c r="B71" i="2"/>
  <c r="K70" i="2"/>
  <c r="L70" i="2" s="1"/>
  <c r="C70" i="2"/>
  <c r="B70" i="2"/>
  <c r="K69" i="2"/>
  <c r="L69" i="2" s="1"/>
  <c r="C69" i="2"/>
  <c r="B69" i="2"/>
  <c r="K68" i="2"/>
  <c r="L68" i="2" s="1"/>
  <c r="C68" i="2"/>
  <c r="B68" i="2"/>
  <c r="K67" i="2"/>
  <c r="L67" i="2" s="1"/>
  <c r="C67" i="2"/>
  <c r="B67" i="2"/>
  <c r="K66" i="2"/>
  <c r="L66" i="2" s="1"/>
  <c r="C66" i="2"/>
  <c r="B66" i="2"/>
  <c r="K65" i="2"/>
  <c r="L65" i="2" s="1"/>
  <c r="C65" i="2"/>
  <c r="B65" i="2"/>
  <c r="K64" i="2"/>
  <c r="L64" i="2" s="1"/>
  <c r="C64" i="2"/>
  <c r="B64" i="2"/>
  <c r="K63" i="2"/>
  <c r="L63" i="2" s="1"/>
  <c r="C63" i="2"/>
  <c r="B63" i="2"/>
  <c r="K62" i="2"/>
  <c r="L62" i="2" s="1"/>
  <c r="C62" i="2"/>
  <c r="B62" i="2"/>
  <c r="K61" i="2"/>
  <c r="C61" i="2"/>
  <c r="B61" i="2"/>
  <c r="K60" i="2"/>
  <c r="C60" i="2"/>
  <c r="B60" i="2"/>
  <c r="K59" i="2"/>
  <c r="C59" i="2"/>
  <c r="B59" i="2"/>
  <c r="K58" i="2"/>
  <c r="C58" i="2"/>
  <c r="B58" i="2"/>
  <c r="K57" i="2"/>
  <c r="L57" i="2" s="1"/>
  <c r="C57" i="2"/>
  <c r="B57" i="2"/>
  <c r="K56" i="2"/>
  <c r="L56" i="2" s="1"/>
  <c r="C56" i="2"/>
  <c r="B56" i="2"/>
  <c r="K55" i="2"/>
  <c r="C55" i="2"/>
  <c r="B55" i="2"/>
  <c r="K54" i="2"/>
  <c r="C54" i="2"/>
  <c r="B54" i="2"/>
  <c r="K53" i="2"/>
  <c r="L53" i="2" s="1"/>
  <c r="C53" i="2"/>
  <c r="B53" i="2"/>
  <c r="K52" i="2"/>
  <c r="L52" i="2" s="1"/>
  <c r="C52" i="2"/>
  <c r="B52" i="2"/>
  <c r="K51" i="2"/>
  <c r="L51" i="2" s="1"/>
  <c r="C51" i="2"/>
  <c r="B51" i="2"/>
  <c r="K50" i="2"/>
  <c r="L50" i="2" s="1"/>
  <c r="C50" i="2"/>
  <c r="B50" i="2"/>
  <c r="K49" i="2"/>
  <c r="L49" i="2" s="1"/>
  <c r="C49" i="2"/>
  <c r="B49" i="2"/>
  <c r="K48" i="2"/>
  <c r="L48" i="2" s="1"/>
  <c r="C48" i="2"/>
  <c r="B48" i="2"/>
  <c r="K47" i="2"/>
  <c r="L47" i="2" s="1"/>
  <c r="C47" i="2"/>
  <c r="B47" i="2"/>
  <c r="K46" i="2"/>
  <c r="L46" i="2" s="1"/>
  <c r="C46" i="2"/>
  <c r="B46" i="2"/>
  <c r="K45" i="2"/>
  <c r="L45" i="2" s="1"/>
  <c r="C45" i="2"/>
  <c r="B45" i="2"/>
  <c r="K44" i="2"/>
  <c r="L44" i="2" s="1"/>
  <c r="C44" i="2"/>
  <c r="B44" i="2"/>
  <c r="K43" i="2"/>
  <c r="L43" i="2" s="1"/>
  <c r="C43" i="2"/>
  <c r="B43" i="2"/>
  <c r="K42" i="2"/>
  <c r="L42" i="2" s="1"/>
  <c r="C42" i="2"/>
  <c r="B42" i="2"/>
  <c r="K41" i="2"/>
  <c r="C41" i="2"/>
  <c r="B41" i="2"/>
  <c r="K40" i="2"/>
  <c r="C40" i="2"/>
  <c r="B40" i="2"/>
  <c r="K39" i="2"/>
  <c r="C39" i="2"/>
  <c r="B39" i="2"/>
  <c r="K38" i="2"/>
  <c r="C38" i="2"/>
  <c r="B38" i="2"/>
  <c r="K37" i="2"/>
  <c r="L37" i="2" s="1"/>
  <c r="C37" i="2"/>
  <c r="B37" i="2"/>
  <c r="K36" i="2"/>
  <c r="L36" i="2" s="1"/>
  <c r="C36" i="2"/>
  <c r="B36" i="2"/>
  <c r="K35" i="2"/>
  <c r="C35" i="2"/>
  <c r="B35" i="2"/>
  <c r="K34" i="2"/>
  <c r="C34" i="2"/>
  <c r="B34" i="2"/>
  <c r="K33" i="2"/>
  <c r="L33" i="2" s="1"/>
  <c r="C33" i="2"/>
  <c r="B33" i="2"/>
  <c r="K32" i="2"/>
  <c r="L32" i="2" s="1"/>
  <c r="C32" i="2"/>
  <c r="B32" i="2"/>
  <c r="K31" i="2"/>
  <c r="L31" i="2" s="1"/>
  <c r="C31" i="2"/>
  <c r="B31" i="2"/>
  <c r="K30" i="2"/>
  <c r="L30" i="2" s="1"/>
  <c r="C30" i="2"/>
  <c r="B30" i="2"/>
  <c r="K29" i="2"/>
  <c r="L29" i="2" s="1"/>
  <c r="C29" i="2"/>
  <c r="B29" i="2"/>
  <c r="K28" i="2"/>
  <c r="L28" i="2" s="1"/>
  <c r="C28" i="2"/>
  <c r="B28" i="2"/>
  <c r="K27" i="2"/>
  <c r="L27" i="2" s="1"/>
  <c r="C27" i="2"/>
  <c r="B27" i="2"/>
  <c r="K26" i="2"/>
  <c r="L26" i="2" s="1"/>
  <c r="C26" i="2"/>
  <c r="B26" i="2"/>
  <c r="K25" i="2"/>
  <c r="L25" i="2" s="1"/>
  <c r="C25" i="2"/>
  <c r="B25" i="2"/>
  <c r="K24" i="2"/>
  <c r="L24" i="2" s="1"/>
  <c r="C24" i="2"/>
  <c r="B24" i="2"/>
  <c r="K23" i="2"/>
  <c r="L23" i="2" s="1"/>
  <c r="C23" i="2"/>
  <c r="B23" i="2"/>
  <c r="K22" i="2"/>
  <c r="L22" i="2" s="1"/>
  <c r="C22" i="2"/>
  <c r="B22" i="2"/>
  <c r="K21" i="2"/>
  <c r="C21" i="2"/>
  <c r="B21" i="2"/>
  <c r="K20" i="2"/>
  <c r="C20" i="2"/>
  <c r="B20" i="2"/>
  <c r="K19" i="2"/>
  <c r="C19" i="2"/>
  <c r="B19" i="2"/>
  <c r="K18" i="2"/>
  <c r="C18" i="2"/>
  <c r="B18" i="2"/>
  <c r="K17" i="2"/>
  <c r="L17" i="2" s="1"/>
  <c r="C17" i="2"/>
  <c r="B17" i="2"/>
  <c r="K16" i="2"/>
  <c r="L16" i="2" s="1"/>
  <c r="C16" i="2"/>
  <c r="B16" i="2"/>
  <c r="K15" i="2"/>
  <c r="C15" i="2"/>
  <c r="B15" i="2"/>
  <c r="K14" i="2"/>
  <c r="C14" i="2"/>
  <c r="B14" i="2"/>
  <c r="K13" i="2"/>
  <c r="L13" i="2" s="1"/>
  <c r="C13" i="2"/>
  <c r="B13" i="2"/>
  <c r="K12" i="2"/>
  <c r="L12" i="2" s="1"/>
  <c r="C12" i="2"/>
  <c r="B12" i="2"/>
  <c r="K11" i="2"/>
  <c r="L11" i="2" s="1"/>
  <c r="C11" i="2"/>
  <c r="B11" i="2"/>
  <c r="K10" i="2"/>
  <c r="L10" i="2" s="1"/>
  <c r="C10" i="2"/>
  <c r="B10" i="2"/>
  <c r="K9" i="2"/>
  <c r="L9" i="2" s="1"/>
  <c r="C9" i="2"/>
  <c r="B9" i="2"/>
  <c r="K8" i="2"/>
  <c r="L8" i="2" s="1"/>
  <c r="C8" i="2"/>
  <c r="B8" i="2"/>
  <c r="K7" i="2"/>
  <c r="L7" i="2" s="1"/>
  <c r="C7" i="2"/>
  <c r="B7" i="2"/>
  <c r="K6" i="2"/>
  <c r="L6" i="2" s="1"/>
  <c r="C6" i="2"/>
  <c r="B6" i="2"/>
  <c r="K5" i="2"/>
  <c r="L5" i="2" s="1"/>
  <c r="C5" i="2"/>
  <c r="B5" i="2"/>
  <c r="K4" i="2"/>
  <c r="L4" i="2" s="1"/>
  <c r="C4" i="2"/>
  <c r="B4" i="2"/>
  <c r="K3" i="2"/>
  <c r="L3" i="2" s="1"/>
  <c r="C3" i="2"/>
  <c r="B3" i="2"/>
  <c r="K2" i="2"/>
  <c r="L2" i="2" s="1"/>
  <c r="C2" i="2"/>
  <c r="B2" i="2"/>
</calcChain>
</file>

<file path=xl/sharedStrings.xml><?xml version="1.0" encoding="utf-8"?>
<sst xmlns="http://schemas.openxmlformats.org/spreadsheetml/2006/main" count="189" uniqueCount="189">
  <si>
    <t>country</t>
  </si>
  <si>
    <t>GRIP-region</t>
  </si>
  <si>
    <t>IMAGE-region</t>
  </si>
  <si>
    <t>Impassable</t>
  </si>
  <si>
    <t>Very horrible</t>
  </si>
  <si>
    <t>Horrible</t>
  </si>
  <si>
    <t>Bad</t>
  </si>
  <si>
    <t>Intermediate</t>
  </si>
  <si>
    <t>Good</t>
  </si>
  <si>
    <t>Excellent</t>
  </si>
  <si>
    <t>Total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</si>
  <si>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</si>
  <si>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</si>
  <si>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</si>
  <si>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</si>
  <si>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</si>
  <si>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</si>
  <si>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</si>
  <si>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</si>
  <si>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</si>
  <si>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</si>
  <si>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</si>
  <si>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</si>
  <si>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</si>
  <si>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</si>
  <si>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</si>
  <si>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</si>
  <si>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</si>
  <si>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</si>
  <si>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</si>
  <si>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</si>
  <si>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</si>
  <si>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</si>
  <si>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burkina-faso</t>
  </si>
  <si>
    <t>burundi</t>
  </si>
  <si>
    <t>cambodia</t>
  </si>
  <si>
    <t>cameroon</t>
  </si>
  <si>
    <t>canada</t>
  </si>
  <si>
    <t>central-african-republic</t>
  </si>
  <si>
    <t>chad</t>
  </si>
  <si>
    <t>chile</t>
  </si>
  <si>
    <t>china</t>
  </si>
  <si>
    <t>colombia</t>
  </si>
  <si>
    <t>comores</t>
  </si>
  <si>
    <t>congo-brazzaville</t>
  </si>
  <si>
    <t>congo-democratic-republic</t>
  </si>
  <si>
    <t>croatia</t>
  </si>
  <si>
    <t>cuba</t>
  </si>
  <si>
    <t>cyprus</t>
  </si>
  <si>
    <t>czech-republic</t>
  </si>
  <si>
    <t>denmark</t>
  </si>
  <si>
    <t>djibouti</t>
  </si>
  <si>
    <t>ecuador</t>
  </si>
  <si>
    <t>egypt</t>
  </si>
  <si>
    <t>eritrea</t>
  </si>
  <si>
    <t>estonia</t>
  </si>
  <si>
    <t>ethiopia</t>
  </si>
  <si>
    <t>faroe-islands</t>
  </si>
  <si>
    <t>fiji</t>
  </si>
  <si>
    <t>finland</t>
  </si>
  <si>
    <t>france</t>
  </si>
  <si>
    <t>gabon</t>
  </si>
  <si>
    <t>gcc-states</t>
  </si>
  <si>
    <t>georgia</t>
  </si>
  <si>
    <t>germany</t>
  </si>
  <si>
    <t>ghana</t>
  </si>
  <si>
    <t>great-britain</t>
  </si>
  <si>
    <t>greece</t>
  </si>
  <si>
    <t>greenland</t>
  </si>
  <si>
    <t>guatemala</t>
  </si>
  <si>
    <t>guinea</t>
  </si>
  <si>
    <t>guinea-bissau</t>
  </si>
  <si>
    <t>haiti-and-domrep</t>
  </si>
  <si>
    <t>hungary</t>
  </si>
  <si>
    <t>iceland</t>
  </si>
  <si>
    <t>india</t>
  </si>
  <si>
    <t>indonesia</t>
  </si>
  <si>
    <t>iran</t>
  </si>
  <si>
    <t>iraq</t>
  </si>
  <si>
    <t>ireland-and-northern-ireland</t>
  </si>
  <si>
    <t>israel-and-palestine</t>
  </si>
  <si>
    <t>italy</t>
  </si>
  <si>
    <t>ivory-coast</t>
  </si>
  <si>
    <t>jamaica</t>
  </si>
  <si>
    <t>japan</t>
  </si>
  <si>
    <t>jordan</t>
  </si>
  <si>
    <t>kazakhstan</t>
  </si>
  <si>
    <t>kenya</t>
  </si>
  <si>
    <t>kosovo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</si>
  <si>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</si>
  <si>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</si>
  <si>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</si>
  <si>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</si>
  <si>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</si>
  <si>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</si>
  <si>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</si>
  <si>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</si>
  <si>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</si>
  <si>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</si>
  <si>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</si>
  <si>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</si>
  <si>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</si>
  <si>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malaysia-singapore-brunei</t>
  </si>
  <si>
    <t>maldives</t>
  </si>
  <si>
    <t>mali</t>
  </si>
  <si>
    <t>malta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</si>
  <si>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</si>
  <si>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</si>
  <si>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</si>
  <si>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</si>
  <si>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</si>
  <si>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</si>
  <si>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</si>
  <si>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</si>
  <si>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</si>
  <si>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</si>
  <si>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</si>
  <si>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</si>
  <si>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</si>
  <si>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</si>
  <si>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</si>
  <si>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new-zealand</t>
  </si>
  <si>
    <t>nicaragua</t>
  </si>
  <si>
    <t>niger</t>
  </si>
  <si>
    <t>nigeria</t>
  </si>
  <si>
    <t>north-korea</t>
  </si>
  <si>
    <t>norway</t>
  </si>
  <si>
    <t>pakistan</t>
  </si>
  <si>
    <t>papua-new-guinea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</si>
  <si>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</si>
  <si>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</si>
  <si>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</si>
  <si>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</si>
  <si>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</si>
  <si>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</si>
  <si>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</si>
  <si>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</si>
  <si>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samoa</t>
  </si>
  <si>
    <t>senegal-and-gambia</t>
  </si>
  <si>
    <t>serbia</t>
  </si>
  <si>
    <t>seychelles</t>
  </si>
  <si>
    <t>sierra-leone</t>
  </si>
  <si>
    <t>slovakia</t>
  </si>
  <si>
    <t>slovenia</t>
  </si>
  <si>
    <t>somalia</t>
  </si>
  <si>
    <t>south-africa</t>
  </si>
  <si>
    <t>south-korea</t>
  </si>
  <si>
    <t>south-sudan</t>
  </si>
  <si>
    <t>spain</t>
  </si>
  <si>
    <t>sri-lanka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</si>
  <si>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</si>
  <si>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</si>
  <si>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</si>
  <si>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</si>
  <si>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</si>
  <si>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</si>
  <si>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</si>
  <si>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</si>
  <si>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</si>
  <si>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</si>
  <si>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</si>
  <si>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</si>
  <si>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</si>
  <si>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</si>
  <si>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</si>
  <si>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</si>
  <si>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uruguay</t>
  </si>
  <si>
    <t>usa</t>
  </si>
  <si>
    <t>uzbekistan</t>
  </si>
  <si>
    <t>vanuatu</t>
  </si>
  <si>
    <t>venezuela</t>
  </si>
  <si>
    <t>vietnam</t>
  </si>
  <si>
    <t>yemen</t>
  </si>
  <si>
    <t>zambia</t>
  </si>
  <si>
    <t>zimbabwe</t>
  </si>
  <si>
    <t>Weighted grade</t>
  </si>
  <si>
    <t>Title:</t>
  </si>
  <si>
    <t>TRIPI: A global dataset and codebase of the Total Resources In Physical Infrastructure encompassing road, rail, and parking.</t>
  </si>
  <si>
    <t>Project:</t>
  </si>
  <si>
    <t xml:space="preserve">CircoMod – Circular Economy Modelling for Climate Change Mitigation 101056868 </t>
  </si>
  <si>
    <t>Content:</t>
  </si>
  <si>
    <t xml:space="preserve">Source: </t>
  </si>
  <si>
    <r>
      <t xml:space="preserve">Van Engelenburg, M., Deetman, S., Fishman, T., Behrens, P., &amp; van der Voet, E. (2024). TRIPI: A global dataset and codebase of the Total Resources In Physical Infrastructure encompassing road, rail, and parking. </t>
    </r>
    <r>
      <rPr>
        <i/>
        <sz val="11"/>
        <color theme="1"/>
        <rFont val="Calibri"/>
        <family val="2"/>
        <scheme val="minor"/>
      </rPr>
      <t>In review</t>
    </r>
  </si>
  <si>
    <t>Contact:</t>
  </si>
  <si>
    <t>Martijn van Engelenburg</t>
  </si>
  <si>
    <t>m.van.engelenburg@cml.leidenuniv.nl</t>
  </si>
  <si>
    <t>CML</t>
  </si>
  <si>
    <t>Leiden University</t>
  </si>
  <si>
    <t>Quality of formal road network v.1.0.0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</si>
</sst>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0" borderId="0" xfId="2" applyFont="1"/>
    <xf numFmtId="0" fontId="2" fillId="0" borderId="0" xfId="3"/>
    <xf numFmtId="0" fontId="1" fillId="0" borderId="0" xfId="1"/>
  </cellXfs>
  <cellStyles count="4">
    <cellStyle name="ANCLAS,REZONES Y SUS PARTES,DE FUNDICION,DE HIERRO O DE ACERO" xfId="2" xr:uid="{4CBCAE44-8568-4ECC-82D2-C1988723A0B5}"/>
    <cellStyle name="Hyperlink" xfId="1" builtinId="8"/>
    <cellStyle name="Normal" xfId="0" builtinId="0"/>
    <cellStyle name="Standard 2 2" xfId="3" xr:uid="{41D847F5-9CFB-4B44-BEE7-31C8D05BBFEE}"/>
  </cellStyles>
  <dxfs count="3"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6</xdr:col>
      <xdr:colOff>43139</xdr:colOff>
      <xdr:row>10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ACC6DD-B18E-4382-8520-937A862EA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1"/>
          <a:ext cx="3091139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1</xdr:row>
      <xdr:rowOff>0</xdr:rowOff>
    </xdr:from>
    <xdr:to>
      <xdr:col>10</xdr:col>
      <xdr:colOff>190500</xdr:colOff>
      <xdr:row>10</xdr:row>
      <xdr:rowOff>803</xdr:rowOff>
    </xdr:to>
    <xdr:pic>
      <xdr:nvPicPr>
        <xdr:cNvPr id="3" name="Picture 2" descr="CircoMod – Circular Economy Modelling for Climate Change Mitigation –  iamconsortium">
          <a:extLst>
            <a:ext uri="{FF2B5EF4-FFF2-40B4-BE49-F238E27FC236}">
              <a16:creationId xmlns:a16="http://schemas.microsoft.com/office/drawing/2014/main" id="{6EEC8011-B30E-427A-BF2E-DE1D79C64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190500"/>
          <a:ext cx="2600325" cy="1715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cademic\Infrastructure\Material%20composition\mat_road_area_stat.xlsx" TargetMode="External"/><Relationship Id="rId1" Type="http://schemas.openxmlformats.org/officeDocument/2006/relationships/externalLinkPath" Target="/Academic/Infrastructure/Material%20composition/mat_road_area_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afghanistan</v>
          </cell>
          <cell r="B2">
            <v>6</v>
          </cell>
          <cell r="C2">
            <v>25</v>
          </cell>
        </row>
        <row r="3">
          <cell r="A3" t="str">
            <v>albania</v>
          </cell>
          <cell r="B3">
            <v>4</v>
          </cell>
          <cell r="C3">
            <v>12</v>
          </cell>
        </row>
        <row r="4">
          <cell r="A4" t="str">
            <v>algeria</v>
          </cell>
          <cell r="B4">
            <v>3</v>
          </cell>
          <cell r="C4">
            <v>7</v>
          </cell>
        </row>
        <row r="5">
          <cell r="A5" t="str">
            <v>andorra</v>
          </cell>
          <cell r="B5">
            <v>4</v>
          </cell>
          <cell r="C5">
            <v>11</v>
          </cell>
        </row>
        <row r="6">
          <cell r="A6" t="str">
            <v>angola</v>
          </cell>
          <cell r="B6">
            <v>3</v>
          </cell>
          <cell r="C6">
            <v>26</v>
          </cell>
        </row>
        <row r="7">
          <cell r="A7" t="str">
            <v>argentina</v>
          </cell>
          <cell r="B7">
            <v>2</v>
          </cell>
          <cell r="C7">
            <v>6</v>
          </cell>
        </row>
        <row r="8">
          <cell r="A8" t="str">
            <v>armenia</v>
          </cell>
          <cell r="B8">
            <v>4</v>
          </cell>
          <cell r="C8">
            <v>16</v>
          </cell>
        </row>
        <row r="9">
          <cell r="A9" t="str">
            <v>australia</v>
          </cell>
          <cell r="B9">
            <v>7</v>
          </cell>
          <cell r="C9">
            <v>24</v>
          </cell>
        </row>
        <row r="10">
          <cell r="A10" t="str">
            <v>austria</v>
          </cell>
          <cell r="B10">
            <v>4</v>
          </cell>
          <cell r="C10">
            <v>11</v>
          </cell>
        </row>
        <row r="11">
          <cell r="A11" t="str">
            <v>azerbaijan</v>
          </cell>
          <cell r="B11">
            <v>5</v>
          </cell>
          <cell r="C11">
            <v>16</v>
          </cell>
        </row>
        <row r="12">
          <cell r="A12" t="str">
            <v>bahamas</v>
          </cell>
          <cell r="B12">
            <v>1</v>
          </cell>
          <cell r="C12">
            <v>4</v>
          </cell>
        </row>
        <row r="13">
          <cell r="A13" t="str">
            <v>bangladesh</v>
          </cell>
          <cell r="B13">
            <v>6</v>
          </cell>
          <cell r="C13">
            <v>25</v>
          </cell>
        </row>
        <row r="14">
          <cell r="A14" t="str">
            <v>belarus</v>
          </cell>
          <cell r="B14">
            <v>5</v>
          </cell>
          <cell r="C14">
            <v>14</v>
          </cell>
        </row>
        <row r="15">
          <cell r="A15" t="str">
            <v>belgium</v>
          </cell>
          <cell r="B15">
            <v>4</v>
          </cell>
          <cell r="C15">
            <v>11</v>
          </cell>
        </row>
        <row r="16">
          <cell r="A16" t="str">
            <v>belize</v>
          </cell>
          <cell r="B16">
            <v>2</v>
          </cell>
          <cell r="C16">
            <v>4</v>
          </cell>
        </row>
        <row r="17">
          <cell r="A17" t="str">
            <v>benin</v>
          </cell>
          <cell r="B17">
            <v>3</v>
          </cell>
          <cell r="C17">
            <v>8</v>
          </cell>
        </row>
        <row r="18">
          <cell r="A18" t="str">
            <v>bhutan</v>
          </cell>
          <cell r="B18">
            <v>6</v>
          </cell>
          <cell r="C18">
            <v>25</v>
          </cell>
        </row>
        <row r="19">
          <cell r="A19" t="str">
            <v>bolivia</v>
          </cell>
          <cell r="B19">
            <v>2</v>
          </cell>
          <cell r="C19">
            <v>6</v>
          </cell>
        </row>
        <row r="20">
          <cell r="A20" t="str">
            <v>bosnia-herzegovina</v>
          </cell>
          <cell r="B20">
            <v>4</v>
          </cell>
          <cell r="C20">
            <v>12</v>
          </cell>
        </row>
        <row r="21">
          <cell r="A21" t="str">
            <v>botswana</v>
          </cell>
          <cell r="B21">
            <v>3</v>
          </cell>
          <cell r="C21">
            <v>26</v>
          </cell>
        </row>
        <row r="22">
          <cell r="A22" t="str">
            <v>brazil</v>
          </cell>
          <cell r="B22">
            <v>2</v>
          </cell>
          <cell r="C22">
            <v>5</v>
          </cell>
        </row>
        <row r="23">
          <cell r="A23" t="str">
            <v>bulgaria</v>
          </cell>
          <cell r="B23">
            <v>4</v>
          </cell>
          <cell r="C23">
            <v>12</v>
          </cell>
        </row>
        <row r="24">
          <cell r="A24" t="str">
            <v>burkina-faso</v>
          </cell>
          <cell r="B24">
            <v>3</v>
          </cell>
          <cell r="C24">
            <v>8</v>
          </cell>
        </row>
        <row r="25">
          <cell r="A25" t="str">
            <v>burundi</v>
          </cell>
          <cell r="B25">
            <v>3</v>
          </cell>
          <cell r="C25">
            <v>9</v>
          </cell>
        </row>
        <row r="26">
          <cell r="A26" t="str">
            <v>cambodia</v>
          </cell>
          <cell r="B26">
            <v>6</v>
          </cell>
          <cell r="C26">
            <v>21</v>
          </cell>
        </row>
        <row r="27">
          <cell r="A27" t="str">
            <v>cameroon</v>
          </cell>
          <cell r="B27">
            <v>3</v>
          </cell>
          <cell r="C27">
            <v>8</v>
          </cell>
        </row>
        <row r="28">
          <cell r="A28" t="str">
            <v>canada</v>
          </cell>
          <cell r="B28">
            <v>1</v>
          </cell>
          <cell r="C28">
            <v>1</v>
          </cell>
        </row>
        <row r="29">
          <cell r="A29" t="str">
            <v>central-african-republic</v>
          </cell>
          <cell r="B29">
            <v>3</v>
          </cell>
          <cell r="C29">
            <v>8</v>
          </cell>
        </row>
        <row r="30">
          <cell r="A30" t="str">
            <v>chad</v>
          </cell>
          <cell r="B30">
            <v>3</v>
          </cell>
          <cell r="C30">
            <v>8</v>
          </cell>
        </row>
        <row r="31">
          <cell r="A31" t="str">
            <v>chile</v>
          </cell>
          <cell r="B31">
            <v>2</v>
          </cell>
          <cell r="C31">
            <v>6</v>
          </cell>
        </row>
        <row r="32">
          <cell r="A32" t="str">
            <v>china</v>
          </cell>
          <cell r="B32">
            <v>6</v>
          </cell>
          <cell r="C32">
            <v>20</v>
          </cell>
        </row>
        <row r="33">
          <cell r="A33" t="str">
            <v>colombia</v>
          </cell>
          <cell r="B33">
            <v>2</v>
          </cell>
          <cell r="C33">
            <v>6</v>
          </cell>
        </row>
        <row r="34">
          <cell r="A34" t="str">
            <v>comores</v>
          </cell>
          <cell r="B34">
            <v>3</v>
          </cell>
          <cell r="C34">
            <v>9</v>
          </cell>
        </row>
        <row r="35">
          <cell r="A35" t="str">
            <v>congo-brazzaville</v>
          </cell>
          <cell r="B35">
            <v>3</v>
          </cell>
          <cell r="C35">
            <v>8</v>
          </cell>
        </row>
        <row r="36">
          <cell r="A36" t="str">
            <v>congo-democratic-republic</v>
          </cell>
          <cell r="B36">
            <v>3</v>
          </cell>
          <cell r="C36">
            <v>8</v>
          </cell>
        </row>
        <row r="37">
          <cell r="A37" t="str">
            <v>croatia</v>
          </cell>
          <cell r="B37">
            <v>4</v>
          </cell>
          <cell r="C37">
            <v>12</v>
          </cell>
        </row>
        <row r="38">
          <cell r="A38" t="str">
            <v>cuba</v>
          </cell>
          <cell r="B38">
            <v>2</v>
          </cell>
          <cell r="C38">
            <v>4</v>
          </cell>
        </row>
        <row r="39">
          <cell r="A39" t="str">
            <v>cyprus</v>
          </cell>
          <cell r="B39">
            <v>4</v>
          </cell>
          <cell r="C39">
            <v>12</v>
          </cell>
        </row>
        <row r="40">
          <cell r="A40" t="str">
            <v>czech-republic</v>
          </cell>
          <cell r="B40">
            <v>4</v>
          </cell>
          <cell r="C40">
            <v>12</v>
          </cell>
        </row>
        <row r="41">
          <cell r="A41" t="str">
            <v>denmark</v>
          </cell>
          <cell r="B41">
            <v>4</v>
          </cell>
          <cell r="C41">
            <v>11</v>
          </cell>
        </row>
        <row r="42">
          <cell r="A42" t="str">
            <v>djibouti</v>
          </cell>
          <cell r="B42">
            <v>3</v>
          </cell>
          <cell r="C42">
            <v>9</v>
          </cell>
        </row>
        <row r="43">
          <cell r="A43" t="str">
            <v>ecuador</v>
          </cell>
          <cell r="B43">
            <v>2</v>
          </cell>
          <cell r="C43">
            <v>6</v>
          </cell>
        </row>
        <row r="44">
          <cell r="A44" t="str">
            <v>egypt</v>
          </cell>
          <cell r="B44">
            <v>3</v>
          </cell>
          <cell r="C44">
            <v>7</v>
          </cell>
        </row>
        <row r="45">
          <cell r="A45" t="str">
            <v>equatorial-guinea</v>
          </cell>
          <cell r="B45">
            <v>3</v>
          </cell>
          <cell r="C45">
            <v>8</v>
          </cell>
        </row>
        <row r="46">
          <cell r="A46" t="str">
            <v>eritrea</v>
          </cell>
          <cell r="B46">
            <v>3</v>
          </cell>
          <cell r="C46">
            <v>9</v>
          </cell>
        </row>
        <row r="47">
          <cell r="A47" t="str">
            <v>estonia</v>
          </cell>
          <cell r="B47">
            <v>4</v>
          </cell>
          <cell r="C47">
            <v>12</v>
          </cell>
        </row>
        <row r="48">
          <cell r="A48" t="str">
            <v>ethiopia</v>
          </cell>
          <cell r="B48">
            <v>3</v>
          </cell>
          <cell r="C48">
            <v>9</v>
          </cell>
        </row>
        <row r="49">
          <cell r="A49" t="str">
            <v>faroe-islands</v>
          </cell>
          <cell r="B49">
            <v>4</v>
          </cell>
          <cell r="C49">
            <v>11</v>
          </cell>
        </row>
        <row r="50">
          <cell r="A50" t="str">
            <v>fiji</v>
          </cell>
          <cell r="B50">
            <v>7</v>
          </cell>
          <cell r="C50">
            <v>24</v>
          </cell>
        </row>
        <row r="51">
          <cell r="A51" t="str">
            <v>finland</v>
          </cell>
          <cell r="B51">
            <v>4</v>
          </cell>
          <cell r="C51">
            <v>11</v>
          </cell>
        </row>
        <row r="52">
          <cell r="A52" t="str">
            <v>france</v>
          </cell>
          <cell r="B52">
            <v>4</v>
          </cell>
          <cell r="C52">
            <v>11</v>
          </cell>
        </row>
        <row r="53">
          <cell r="A53" t="str">
            <v>gabon</v>
          </cell>
          <cell r="B53">
            <v>3</v>
          </cell>
          <cell r="C53">
            <v>8</v>
          </cell>
        </row>
        <row r="54">
          <cell r="A54" t="str">
            <v>gcc-states</v>
          </cell>
          <cell r="B54">
            <v>5</v>
          </cell>
          <cell r="C54">
            <v>17</v>
          </cell>
        </row>
        <row r="55">
          <cell r="A55" t="str">
            <v>georgia</v>
          </cell>
          <cell r="B55">
            <v>4</v>
          </cell>
          <cell r="C55">
            <v>16</v>
          </cell>
        </row>
        <row r="56">
          <cell r="A56" t="str">
            <v>germany</v>
          </cell>
          <cell r="B56">
            <v>4</v>
          </cell>
          <cell r="C56">
            <v>11</v>
          </cell>
        </row>
        <row r="57">
          <cell r="A57" t="str">
            <v>ghana</v>
          </cell>
          <cell r="B57">
            <v>3</v>
          </cell>
          <cell r="C57">
            <v>8</v>
          </cell>
        </row>
        <row r="58">
          <cell r="A58" t="str">
            <v>great-britain</v>
          </cell>
          <cell r="B58">
            <v>4</v>
          </cell>
          <cell r="C58">
            <v>11</v>
          </cell>
        </row>
        <row r="59">
          <cell r="A59" t="str">
            <v>greece</v>
          </cell>
          <cell r="B59">
            <v>4</v>
          </cell>
          <cell r="C59">
            <v>11</v>
          </cell>
        </row>
        <row r="60">
          <cell r="A60" t="str">
            <v>greenland</v>
          </cell>
          <cell r="B60">
            <v>1</v>
          </cell>
          <cell r="C60">
            <v>11</v>
          </cell>
        </row>
        <row r="61">
          <cell r="A61" t="str">
            <v>guatemala</v>
          </cell>
          <cell r="B61">
            <v>2</v>
          </cell>
          <cell r="C61">
            <v>4</v>
          </cell>
        </row>
        <row r="62">
          <cell r="A62" t="str">
            <v>guinea</v>
          </cell>
          <cell r="B62">
            <v>3</v>
          </cell>
          <cell r="C62">
            <v>8</v>
          </cell>
        </row>
        <row r="63">
          <cell r="A63" t="str">
            <v>guinea-bissau</v>
          </cell>
          <cell r="B63">
            <v>3</v>
          </cell>
          <cell r="C63">
            <v>8</v>
          </cell>
        </row>
        <row r="64">
          <cell r="A64" t="str">
            <v>haiti-and-domrep</v>
          </cell>
          <cell r="B64">
            <v>2</v>
          </cell>
          <cell r="C64">
            <v>4</v>
          </cell>
        </row>
        <row r="65">
          <cell r="A65" t="str">
            <v>hungary</v>
          </cell>
          <cell r="B65">
            <v>4</v>
          </cell>
          <cell r="C65">
            <v>12</v>
          </cell>
        </row>
        <row r="66">
          <cell r="A66" t="str">
            <v>iceland</v>
          </cell>
          <cell r="B66">
            <v>4</v>
          </cell>
          <cell r="C66">
            <v>11</v>
          </cell>
        </row>
        <row r="67">
          <cell r="A67" t="str">
            <v>india</v>
          </cell>
          <cell r="B67">
            <v>6</v>
          </cell>
          <cell r="C67">
            <v>18</v>
          </cell>
        </row>
        <row r="68">
          <cell r="A68" t="str">
            <v>indonesia</v>
          </cell>
          <cell r="B68">
            <v>6</v>
          </cell>
          <cell r="C68">
            <v>22</v>
          </cell>
        </row>
        <row r="69">
          <cell r="A69" t="str">
            <v>iran</v>
          </cell>
          <cell r="B69">
            <v>5</v>
          </cell>
          <cell r="C69">
            <v>17</v>
          </cell>
        </row>
        <row r="70">
          <cell r="A70" t="str">
            <v>iraq</v>
          </cell>
          <cell r="B70">
            <v>5</v>
          </cell>
          <cell r="C70">
            <v>17</v>
          </cell>
        </row>
        <row r="71">
          <cell r="A71" t="str">
            <v>ireland-and-northern-ireland</v>
          </cell>
          <cell r="B71">
            <v>4</v>
          </cell>
          <cell r="C71">
            <v>11</v>
          </cell>
        </row>
        <row r="72">
          <cell r="A72" t="str">
            <v>israel-and-palestine</v>
          </cell>
          <cell r="B72">
            <v>5</v>
          </cell>
          <cell r="C72">
            <v>17</v>
          </cell>
        </row>
        <row r="73">
          <cell r="A73" t="str">
            <v>italy</v>
          </cell>
          <cell r="B73">
            <v>4</v>
          </cell>
          <cell r="C73">
            <v>11</v>
          </cell>
        </row>
        <row r="74">
          <cell r="A74" t="str">
            <v>ivory-coast</v>
          </cell>
          <cell r="B74">
            <v>3</v>
          </cell>
          <cell r="C74">
            <v>8</v>
          </cell>
        </row>
        <row r="75">
          <cell r="A75" t="str">
            <v>jamaica</v>
          </cell>
          <cell r="B75">
            <v>2</v>
          </cell>
          <cell r="C75">
            <v>4</v>
          </cell>
        </row>
        <row r="76">
          <cell r="A76" t="str">
            <v>japan</v>
          </cell>
          <cell r="B76">
            <v>6</v>
          </cell>
          <cell r="C76">
            <v>23</v>
          </cell>
        </row>
        <row r="77">
          <cell r="A77" t="str">
            <v>jordan</v>
          </cell>
          <cell r="B77">
            <v>5</v>
          </cell>
          <cell r="C77">
            <v>17</v>
          </cell>
        </row>
        <row r="78">
          <cell r="A78" t="str">
            <v>kazakhstan</v>
          </cell>
          <cell r="B78">
            <v>5</v>
          </cell>
          <cell r="C78">
            <v>15</v>
          </cell>
        </row>
        <row r="79">
          <cell r="A79" t="str">
            <v>kenya</v>
          </cell>
          <cell r="B79">
            <v>3</v>
          </cell>
          <cell r="C79">
            <v>9</v>
          </cell>
        </row>
        <row r="80">
          <cell r="A80" t="str">
            <v>kiribati</v>
          </cell>
          <cell r="B80">
            <v>7</v>
          </cell>
          <cell r="C80">
            <v>24</v>
          </cell>
        </row>
        <row r="81">
          <cell r="A81" t="str">
            <v>kosovo</v>
          </cell>
          <cell r="B81">
            <v>4</v>
          </cell>
          <cell r="C81">
            <v>12</v>
          </cell>
        </row>
        <row r="82">
          <cell r="A82" t="str">
            <v>kyrgyzstan</v>
          </cell>
          <cell r="B82">
            <v>5</v>
          </cell>
          <cell r="C82">
            <v>15</v>
          </cell>
        </row>
        <row r="83">
          <cell r="A83" t="str">
            <v>laos</v>
          </cell>
          <cell r="B83">
            <v>6</v>
          </cell>
          <cell r="C83">
            <v>21</v>
          </cell>
        </row>
        <row r="84">
          <cell r="A84" t="str">
            <v>latvia</v>
          </cell>
          <cell r="B84">
            <v>4</v>
          </cell>
          <cell r="C84">
            <v>12</v>
          </cell>
        </row>
        <row r="85">
          <cell r="A85" t="str">
            <v>lebanon</v>
          </cell>
          <cell r="B85">
            <v>5</v>
          </cell>
          <cell r="C85">
            <v>17</v>
          </cell>
        </row>
        <row r="86">
          <cell r="A86" t="str">
            <v>lesotho</v>
          </cell>
          <cell r="B86">
            <v>3</v>
          </cell>
          <cell r="C86">
            <v>26</v>
          </cell>
        </row>
        <row r="87">
          <cell r="A87" t="str">
            <v>liberia</v>
          </cell>
          <cell r="B87">
            <v>3</v>
          </cell>
          <cell r="C87">
            <v>8</v>
          </cell>
        </row>
        <row r="88">
          <cell r="A88" t="str">
            <v>libya</v>
          </cell>
          <cell r="B88">
            <v>3</v>
          </cell>
          <cell r="C88">
            <v>7</v>
          </cell>
        </row>
        <row r="89">
          <cell r="A89" t="str">
            <v>liechtenstein</v>
          </cell>
          <cell r="B89">
            <v>4</v>
          </cell>
          <cell r="C89">
            <v>11</v>
          </cell>
        </row>
        <row r="90">
          <cell r="A90" t="str">
            <v>lithuania</v>
          </cell>
          <cell r="B90">
            <v>4</v>
          </cell>
          <cell r="C90">
            <v>12</v>
          </cell>
        </row>
        <row r="91">
          <cell r="A91" t="str">
            <v>luxembourg</v>
          </cell>
          <cell r="B91">
            <v>4</v>
          </cell>
          <cell r="C91">
            <v>11</v>
          </cell>
        </row>
        <row r="92">
          <cell r="A92" t="str">
            <v>macedonia</v>
          </cell>
          <cell r="B92">
            <v>4</v>
          </cell>
          <cell r="C92">
            <v>12</v>
          </cell>
        </row>
        <row r="93">
          <cell r="A93" t="str">
            <v>madagascar</v>
          </cell>
          <cell r="B93">
            <v>3</v>
          </cell>
          <cell r="C93">
            <v>9</v>
          </cell>
        </row>
        <row r="94">
          <cell r="A94" t="str">
            <v>malawi</v>
          </cell>
          <cell r="B94">
            <v>3</v>
          </cell>
          <cell r="C94">
            <v>26</v>
          </cell>
        </row>
        <row r="95">
          <cell r="A95" t="str">
            <v>malaysia-singapore-brunei</v>
          </cell>
          <cell r="B95">
            <v>6</v>
          </cell>
          <cell r="C95">
            <v>21</v>
          </cell>
        </row>
        <row r="96">
          <cell r="A96" t="str">
            <v>maldives</v>
          </cell>
          <cell r="B96">
            <v>6</v>
          </cell>
          <cell r="C96">
            <v>25</v>
          </cell>
        </row>
        <row r="97">
          <cell r="A97" t="str">
            <v>mali</v>
          </cell>
          <cell r="B97">
            <v>3</v>
          </cell>
          <cell r="C97">
            <v>8</v>
          </cell>
        </row>
        <row r="98">
          <cell r="A98" t="str">
            <v>malta</v>
          </cell>
          <cell r="B98">
            <v>4</v>
          </cell>
          <cell r="C98">
            <v>11</v>
          </cell>
        </row>
        <row r="99">
          <cell r="A99" t="str">
            <v>marshall-islands</v>
          </cell>
          <cell r="B99">
            <v>7</v>
          </cell>
          <cell r="C99">
            <v>24</v>
          </cell>
        </row>
        <row r="100">
          <cell r="A100" t="str">
            <v>mauritania</v>
          </cell>
          <cell r="B100">
            <v>3</v>
          </cell>
          <cell r="C100">
            <v>8</v>
          </cell>
        </row>
        <row r="101">
          <cell r="A101" t="str">
            <v>mauritius</v>
          </cell>
          <cell r="B101">
            <v>3</v>
          </cell>
          <cell r="C101">
            <v>9</v>
          </cell>
        </row>
        <row r="102">
          <cell r="A102" t="str">
            <v>mexico</v>
          </cell>
          <cell r="B102">
            <v>2</v>
          </cell>
          <cell r="C102">
            <v>3</v>
          </cell>
        </row>
        <row r="103">
          <cell r="A103" t="str">
            <v>micronesia</v>
          </cell>
          <cell r="B103">
            <v>7</v>
          </cell>
          <cell r="C103">
            <v>24</v>
          </cell>
        </row>
        <row r="104">
          <cell r="A104" t="str">
            <v>moldova</v>
          </cell>
          <cell r="B104">
            <v>5</v>
          </cell>
          <cell r="C104">
            <v>14</v>
          </cell>
        </row>
        <row r="105">
          <cell r="A105" t="str">
            <v>monaco</v>
          </cell>
          <cell r="B105">
            <v>4</v>
          </cell>
          <cell r="C105">
            <v>11</v>
          </cell>
        </row>
        <row r="106">
          <cell r="A106" t="str">
            <v>mongolia</v>
          </cell>
          <cell r="B106">
            <v>6</v>
          </cell>
          <cell r="C106">
            <v>20</v>
          </cell>
        </row>
        <row r="107">
          <cell r="A107" t="str">
            <v>montenegro</v>
          </cell>
          <cell r="B107">
            <v>4</v>
          </cell>
          <cell r="C107">
            <v>12</v>
          </cell>
        </row>
        <row r="108">
          <cell r="A108" t="str">
            <v>morocco</v>
          </cell>
          <cell r="B108">
            <v>3</v>
          </cell>
          <cell r="C108">
            <v>7</v>
          </cell>
        </row>
        <row r="109">
          <cell r="A109" t="str">
            <v>mozambique</v>
          </cell>
          <cell r="B109">
            <v>3</v>
          </cell>
          <cell r="C109">
            <v>26</v>
          </cell>
        </row>
        <row r="110">
          <cell r="A110" t="str">
            <v>myanmar</v>
          </cell>
          <cell r="B110">
            <v>6</v>
          </cell>
          <cell r="C110">
            <v>21</v>
          </cell>
        </row>
        <row r="111">
          <cell r="A111" t="str">
            <v>namibia</v>
          </cell>
          <cell r="B111">
            <v>3</v>
          </cell>
          <cell r="C111">
            <v>26</v>
          </cell>
        </row>
        <row r="112">
          <cell r="A112" t="str">
            <v>nauru</v>
          </cell>
          <cell r="B112">
            <v>7</v>
          </cell>
          <cell r="C112">
            <v>24</v>
          </cell>
        </row>
        <row r="113">
          <cell r="A113" t="str">
            <v>nepal</v>
          </cell>
          <cell r="B113">
            <v>6</v>
          </cell>
          <cell r="C113">
            <v>25</v>
          </cell>
        </row>
        <row r="114">
          <cell r="A114" t="str">
            <v>netherlands</v>
          </cell>
          <cell r="B114">
            <v>4</v>
          </cell>
          <cell r="C114">
            <v>11</v>
          </cell>
        </row>
        <row r="115">
          <cell r="A115" t="str">
            <v>new-zealand</v>
          </cell>
          <cell r="B115">
            <v>7</v>
          </cell>
          <cell r="C115">
            <v>24</v>
          </cell>
        </row>
        <row r="116">
          <cell r="A116" t="str">
            <v>nicaragua</v>
          </cell>
          <cell r="B116">
            <v>2</v>
          </cell>
          <cell r="C116">
            <v>4</v>
          </cell>
        </row>
        <row r="117">
          <cell r="A117" t="str">
            <v>niger</v>
          </cell>
          <cell r="B117">
            <v>3</v>
          </cell>
          <cell r="C117">
            <v>8</v>
          </cell>
        </row>
        <row r="118">
          <cell r="A118" t="str">
            <v>nigeria</v>
          </cell>
          <cell r="B118">
            <v>3</v>
          </cell>
          <cell r="C118">
            <v>8</v>
          </cell>
        </row>
        <row r="119">
          <cell r="A119" t="str">
            <v>north-korea</v>
          </cell>
          <cell r="B119">
            <v>6</v>
          </cell>
          <cell r="C119">
            <v>19</v>
          </cell>
        </row>
        <row r="120">
          <cell r="A120" t="str">
            <v>norway</v>
          </cell>
          <cell r="B120">
            <v>4</v>
          </cell>
          <cell r="C120">
            <v>11</v>
          </cell>
        </row>
        <row r="121">
          <cell r="A121" t="str">
            <v>pakistan</v>
          </cell>
          <cell r="B121">
            <v>6</v>
          </cell>
          <cell r="C121">
            <v>25</v>
          </cell>
        </row>
        <row r="122">
          <cell r="A122" t="str">
            <v>palau</v>
          </cell>
          <cell r="B122">
            <v>7</v>
          </cell>
          <cell r="C122">
            <v>24</v>
          </cell>
        </row>
        <row r="123">
          <cell r="A123" t="str">
            <v>papua-new-guinea</v>
          </cell>
          <cell r="B123">
            <v>6</v>
          </cell>
          <cell r="C123">
            <v>22</v>
          </cell>
        </row>
        <row r="124">
          <cell r="A124" t="str">
            <v>paraguay</v>
          </cell>
          <cell r="B124">
            <v>2</v>
          </cell>
          <cell r="C124">
            <v>6</v>
          </cell>
        </row>
        <row r="125">
          <cell r="A125" t="str">
            <v>peru</v>
          </cell>
          <cell r="B125">
            <v>2</v>
          </cell>
          <cell r="C125">
            <v>6</v>
          </cell>
        </row>
        <row r="126">
          <cell r="A126" t="str">
            <v>philippines</v>
          </cell>
          <cell r="B126">
            <v>6</v>
          </cell>
          <cell r="C126">
            <v>21</v>
          </cell>
        </row>
        <row r="127">
          <cell r="A127" t="str">
            <v>poland</v>
          </cell>
          <cell r="B127">
            <v>4</v>
          </cell>
          <cell r="C127">
            <v>12</v>
          </cell>
        </row>
        <row r="128">
          <cell r="A128" t="str">
            <v>portugal</v>
          </cell>
          <cell r="B128">
            <v>4</v>
          </cell>
          <cell r="C128">
            <v>11</v>
          </cell>
        </row>
        <row r="129">
          <cell r="A129" t="str">
            <v>romania</v>
          </cell>
          <cell r="B129">
            <v>4</v>
          </cell>
          <cell r="C129">
            <v>12</v>
          </cell>
        </row>
        <row r="130">
          <cell r="A130" t="str">
            <v>russia</v>
          </cell>
          <cell r="B130">
            <v>5</v>
          </cell>
          <cell r="C130">
            <v>16</v>
          </cell>
        </row>
        <row r="131">
          <cell r="A131" t="str">
            <v>rwanda</v>
          </cell>
          <cell r="B131">
            <v>3</v>
          </cell>
          <cell r="C131">
            <v>9</v>
          </cell>
        </row>
        <row r="132">
          <cell r="A132" t="str">
            <v>samoa</v>
          </cell>
          <cell r="B132">
            <v>7</v>
          </cell>
          <cell r="C132">
            <v>24</v>
          </cell>
        </row>
        <row r="133">
          <cell r="A133" t="str">
            <v>sao-tome-and-principe</v>
          </cell>
          <cell r="B133">
            <v>3</v>
          </cell>
          <cell r="C133">
            <v>8</v>
          </cell>
        </row>
        <row r="134">
          <cell r="A134" t="str">
            <v>senegal-and-gambia</v>
          </cell>
          <cell r="B134">
            <v>3</v>
          </cell>
          <cell r="C134">
            <v>8</v>
          </cell>
        </row>
        <row r="135">
          <cell r="A135" t="str">
            <v>serbia</v>
          </cell>
          <cell r="B135">
            <v>4</v>
          </cell>
          <cell r="C135">
            <v>12</v>
          </cell>
        </row>
        <row r="136">
          <cell r="A136" t="str">
            <v>seychelles</v>
          </cell>
          <cell r="B136">
            <v>3</v>
          </cell>
          <cell r="C136">
            <v>9</v>
          </cell>
        </row>
        <row r="137">
          <cell r="A137" t="str">
            <v>sierra-leone</v>
          </cell>
          <cell r="B137">
            <v>3</v>
          </cell>
          <cell r="C137">
            <v>8</v>
          </cell>
        </row>
        <row r="138">
          <cell r="A138" t="str">
            <v>slovakia</v>
          </cell>
          <cell r="B138">
            <v>4</v>
          </cell>
          <cell r="C138">
            <v>12</v>
          </cell>
        </row>
        <row r="139">
          <cell r="A139" t="str">
            <v>slovenia</v>
          </cell>
          <cell r="B139">
            <v>4</v>
          </cell>
          <cell r="C139">
            <v>12</v>
          </cell>
        </row>
        <row r="140">
          <cell r="A140" t="str">
            <v>solomon-islands</v>
          </cell>
          <cell r="B140">
            <v>7</v>
          </cell>
          <cell r="C140">
            <v>24</v>
          </cell>
        </row>
        <row r="141">
          <cell r="A141" t="str">
            <v>somalia</v>
          </cell>
          <cell r="B141">
            <v>3</v>
          </cell>
          <cell r="C141">
            <v>9</v>
          </cell>
        </row>
        <row r="142">
          <cell r="A142" t="str">
            <v>south-africa</v>
          </cell>
          <cell r="B142">
            <v>3</v>
          </cell>
          <cell r="C142">
            <v>10</v>
          </cell>
        </row>
        <row r="143">
          <cell r="A143" t="str">
            <v>south-korea</v>
          </cell>
          <cell r="B143">
            <v>6</v>
          </cell>
          <cell r="C143">
            <v>19</v>
          </cell>
        </row>
        <row r="144">
          <cell r="A144" t="str">
            <v>south-sudan</v>
          </cell>
          <cell r="B144">
            <v>3</v>
          </cell>
          <cell r="C144">
            <v>9</v>
          </cell>
        </row>
        <row r="145">
          <cell r="A145" t="str">
            <v>spain</v>
          </cell>
          <cell r="B145">
            <v>4</v>
          </cell>
          <cell r="C145">
            <v>11</v>
          </cell>
        </row>
        <row r="146">
          <cell r="A146" t="str">
            <v>sri-lanka</v>
          </cell>
          <cell r="B146">
            <v>6</v>
          </cell>
          <cell r="C146">
            <v>25</v>
          </cell>
        </row>
        <row r="147">
          <cell r="A147" t="str">
            <v>sudan</v>
          </cell>
          <cell r="B147">
            <v>3</v>
          </cell>
          <cell r="C147">
            <v>9</v>
          </cell>
        </row>
        <row r="148">
          <cell r="A148" t="str">
            <v>suriname</v>
          </cell>
          <cell r="B148">
            <v>2</v>
          </cell>
          <cell r="C148">
            <v>6</v>
          </cell>
        </row>
        <row r="149">
          <cell r="A149" t="str">
            <v>swaziland</v>
          </cell>
          <cell r="B149">
            <v>3</v>
          </cell>
          <cell r="C149">
            <v>26</v>
          </cell>
        </row>
        <row r="150">
          <cell r="A150" t="str">
            <v>sweden</v>
          </cell>
          <cell r="B150">
            <v>4</v>
          </cell>
          <cell r="C150">
            <v>11</v>
          </cell>
        </row>
        <row r="151">
          <cell r="A151" t="str">
            <v>switzerland</v>
          </cell>
          <cell r="B151">
            <v>4</v>
          </cell>
          <cell r="C151">
            <v>11</v>
          </cell>
        </row>
        <row r="152">
          <cell r="A152" t="str">
            <v>syria</v>
          </cell>
          <cell r="B152">
            <v>5</v>
          </cell>
          <cell r="C152">
            <v>17</v>
          </cell>
        </row>
        <row r="153">
          <cell r="A153" t="str">
            <v>taiwan</v>
          </cell>
          <cell r="B153">
            <v>6</v>
          </cell>
          <cell r="C153">
            <v>20</v>
          </cell>
        </row>
        <row r="154">
          <cell r="A154" t="str">
            <v>tajikistan</v>
          </cell>
          <cell r="B154">
            <v>5</v>
          </cell>
          <cell r="C154">
            <v>15</v>
          </cell>
        </row>
        <row r="155">
          <cell r="A155" t="str">
            <v>tanzania</v>
          </cell>
          <cell r="B155">
            <v>3</v>
          </cell>
          <cell r="C155">
            <v>26</v>
          </cell>
        </row>
        <row r="156">
          <cell r="A156" t="str">
            <v>thailand</v>
          </cell>
          <cell r="B156">
            <v>6</v>
          </cell>
          <cell r="C156">
            <v>21</v>
          </cell>
        </row>
        <row r="157">
          <cell r="A157" t="str">
            <v>togo</v>
          </cell>
          <cell r="B157">
            <v>3</v>
          </cell>
          <cell r="C157">
            <v>8</v>
          </cell>
        </row>
        <row r="158">
          <cell r="A158" t="str">
            <v>tonga</v>
          </cell>
          <cell r="B158">
            <v>7</v>
          </cell>
          <cell r="C158">
            <v>24</v>
          </cell>
        </row>
        <row r="159">
          <cell r="A159" t="str">
            <v>tunisia</v>
          </cell>
          <cell r="B159">
            <v>3</v>
          </cell>
          <cell r="C159">
            <v>7</v>
          </cell>
        </row>
        <row r="160">
          <cell r="A160" t="str">
            <v>turkey</v>
          </cell>
          <cell r="B160">
            <v>4</v>
          </cell>
          <cell r="C160">
            <v>13</v>
          </cell>
        </row>
        <row r="161">
          <cell r="A161" t="str">
            <v>turkmenistan</v>
          </cell>
          <cell r="B161">
            <v>5</v>
          </cell>
          <cell r="C161">
            <v>15</v>
          </cell>
        </row>
        <row r="162">
          <cell r="A162" t="str">
            <v>tuvalu</v>
          </cell>
          <cell r="B162">
            <v>7</v>
          </cell>
          <cell r="C162">
            <v>24</v>
          </cell>
        </row>
        <row r="163">
          <cell r="A163" t="str">
            <v>uganda</v>
          </cell>
          <cell r="B163">
            <v>3</v>
          </cell>
          <cell r="C163">
            <v>9</v>
          </cell>
        </row>
        <row r="164">
          <cell r="A164" t="str">
            <v>ukraine</v>
          </cell>
          <cell r="B164">
            <v>5</v>
          </cell>
          <cell r="C164">
            <v>14</v>
          </cell>
        </row>
        <row r="165">
          <cell r="A165" t="str">
            <v>uruguay</v>
          </cell>
          <cell r="B165">
            <v>2</v>
          </cell>
          <cell r="C165">
            <v>6</v>
          </cell>
        </row>
        <row r="166">
          <cell r="A166" t="str">
            <v>usa</v>
          </cell>
          <cell r="B166">
            <v>1</v>
          </cell>
          <cell r="C166">
            <v>2</v>
          </cell>
        </row>
        <row r="167">
          <cell r="A167" t="str">
            <v>uzbekistan</v>
          </cell>
          <cell r="B167">
            <v>5</v>
          </cell>
          <cell r="C167">
            <v>15</v>
          </cell>
        </row>
        <row r="168">
          <cell r="A168" t="str">
            <v>vanuatu</v>
          </cell>
          <cell r="B168">
            <v>7</v>
          </cell>
          <cell r="C168">
            <v>24</v>
          </cell>
        </row>
        <row r="169">
          <cell r="A169" t="str">
            <v>venezuela</v>
          </cell>
          <cell r="B169">
            <v>2</v>
          </cell>
          <cell r="C169">
            <v>6</v>
          </cell>
        </row>
        <row r="170">
          <cell r="A170" t="str">
            <v>vietnam</v>
          </cell>
          <cell r="B170">
            <v>6</v>
          </cell>
          <cell r="C170">
            <v>21</v>
          </cell>
        </row>
        <row r="171">
          <cell r="A171" t="str">
            <v>yemen</v>
          </cell>
          <cell r="B171">
            <v>5</v>
          </cell>
          <cell r="C171">
            <v>17</v>
          </cell>
        </row>
        <row r="172">
          <cell r="A172" t="str">
            <v>zambia</v>
          </cell>
          <cell r="B172">
            <v>3</v>
          </cell>
          <cell r="C172">
            <v>26</v>
          </cell>
        </row>
        <row r="173">
          <cell r="A173" t="str">
            <v>zimbabwe</v>
          </cell>
          <cell r="B173">
            <v>3</v>
          </cell>
          <cell r="C173">
            <v>26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B403EE-DB77-4E13-9B1C-FC45933A5B8D}" name="Table1" displayName="Table1" ref="A1:L165" totalsRowShown="0">
  <autoFilter ref="A1:L165" xr:uid="{D6E09C99-D5C9-421D-A02D-0FD71E6015B3}"/>
  <sortState xmlns:xlrd2="http://schemas.microsoft.com/office/spreadsheetml/2017/richdata2" ref="A2:K165">
    <sortCondition ref="A1:A165"/>
  </sortState>
  <tableColumns count="12">
    <tableColumn id="1" xr3:uid="{6B7FB1A2-9874-4227-903D-C59BBD926FFB}" name="country"/>
    <tableColumn id="12" xr3:uid="{EE28D042-7596-427F-B19F-4102E7DC1E24}" name="GRIP-region" dataDxfId="2">
      <calculatedColumnFormula>_xlfn.XLOOKUP(Table1[[#This Row],[country]],[1]Sheet1!$A$2:$A$173,[1]Sheet1!$B$2:$B$173)</calculatedColumnFormula>
    </tableColumn>
    <tableColumn id="11" xr3:uid="{FE31D3D1-085E-4A70-BA69-245A4D29E642}" name="IMAGE-region" dataDxfId="1">
      <calculatedColumnFormula>_xlfn.XLOOKUP(Table1[[#This Row],[country]],[1]Sheet1!$A$2:$A$173,[1]Sheet1!$C$2:$C$173)</calculatedColumnFormula>
    </tableColumn>
    <tableColumn id="2" xr3:uid="{FB0CF542-ECBF-40A9-8F1D-4F54A9AF95E6}" name="Impassable"/>
    <tableColumn id="3" xr3:uid="{A70B6693-F8EF-47E3-BBBC-90ABBC42D1B4}" name="Very horrible"/>
    <tableColumn id="4" xr3:uid="{B1D6A350-5475-4CE7-B2BC-0DD7154EF343}" name="Horrible"/>
    <tableColumn id="5" xr3:uid="{2E2B3F3E-8D9C-4C43-B163-7A1675155F64}" name="Bad"/>
    <tableColumn id="6" xr3:uid="{00F16DF6-BCBE-4957-B6D1-A8593FD2D6E7}" name="Intermediate"/>
    <tableColumn id="7" xr3:uid="{32FFDE21-A3B9-405E-A64A-959AB25175AD}" name="Good"/>
    <tableColumn id="8" xr3:uid="{C362DCE8-021F-422A-8305-4451BC23A45E}" name="Excellent"/>
    <tableColumn id="9" xr3:uid="{7749E232-016C-4635-A67E-56C4D1C194BD}" name="Total">
      <calculatedColumnFormula>SUM(D2:J2)</calculatedColumnFormula>
    </tableColumn>
    <tableColumn id="10" xr3:uid="{6789F2B7-DE39-46BE-8C06-6733F800E722}" name="Weighted grade" dataDxfId="0">
      <calculatedColumnFormula>(D2*1+E2*2+F2*3+G2*4+H2*5+I2*6+J2*7)/K2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.van.engelenburg@cml.leidenuniv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3564-C263-4CA4-A959-F4DFC98F742A}">
  <sheetPr codeName="Sheet1"/>
  <dimension ref="B12:C24"/>
  <sheetViews>
    <sheetView tabSelected="1" zoomScaleNormal="100" workbookViewId="0">
      <selection activeCell="C17" sqref="C17"/>
    </sheetView>
  </sheetViews>
  <sheetFormatPr defaultRowHeight="15" x14ac:dyDescent="0.25"/>
  <sheetData>
    <row r="12" spans="2:3" x14ac:dyDescent="0.25">
      <c r="B12" s="2" t="s">
        <v>176</v>
      </c>
      <c r="C12" t="s">
        <v>177</v>
      </c>
    </row>
    <row r="13" spans="2:3" x14ac:dyDescent="0.25">
      <c r="B13" s="3"/>
    </row>
    <row r="14" spans="2:3" x14ac:dyDescent="0.25">
      <c r="B14" s="2" t="s">
        <v>178</v>
      </c>
      <c r="C14" t="s">
        <v>179</v>
      </c>
    </row>
    <row r="15" spans="2:3" x14ac:dyDescent="0.25">
      <c r="B15" s="3"/>
    </row>
    <row r="16" spans="2:3" x14ac:dyDescent="0.25">
      <c r="B16" s="2" t="s">
        <v>180</v>
      </c>
      <c r="C16" t="s">
        <v>188</v>
      </c>
    </row>
    <row r="17" spans="2:3" x14ac:dyDescent="0.25">
      <c r="B17" s="3"/>
    </row>
    <row r="18" spans="2:3" x14ac:dyDescent="0.25">
      <c r="B18" s="2" t="s">
        <v>181</v>
      </c>
      <c r="C18" t="s">
        <v>182</v>
      </c>
    </row>
    <row r="19" spans="2:3" x14ac:dyDescent="0.25">
      <c r="B19" s="3"/>
    </row>
    <row r="20" spans="2:3" x14ac:dyDescent="0.25">
      <c r="B20" s="3"/>
    </row>
    <row r="21" spans="2:3" x14ac:dyDescent="0.25">
      <c r="B21" s="2" t="s">
        <v>183</v>
      </c>
      <c r="C21" t="s">
        <v>184</v>
      </c>
    </row>
    <row r="22" spans="2:3" x14ac:dyDescent="0.25">
      <c r="C22" s="4" t="s">
        <v>185</v>
      </c>
    </row>
    <row r="23" spans="2:3" x14ac:dyDescent="0.25">
      <c r="C23" t="s">
        <v>186</v>
      </c>
    </row>
    <row r="24" spans="2:3" x14ac:dyDescent="0.25">
      <c r="C24" t="s">
        <v>187</v>
      </c>
    </row>
  </sheetData>
  <hyperlinks>
    <hyperlink ref="C22" r:id="rId1" xr:uid="{3945AF39-D6D8-4919-B96E-4567D11358D6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E7D8-FFA8-47C2-881D-ED81D7EA02C0}">
  <dimension ref="A1:L165"/>
  <sheetViews>
    <sheetView workbookViewId="0">
      <selection activeCell="E4" sqref="E4"/>
    </sheetView>
  </sheetViews>
  <sheetFormatPr defaultRowHeight="15" x14ac:dyDescent="0.25"/>
  <cols>
    <col min="1" max="3" width="9.85546875" customWidth="1"/>
    <col min="4" max="4" width="13.140625" customWidth="1"/>
    <col min="5" max="5" width="14.85546875" customWidth="1"/>
    <col min="6" max="6" width="10.42578125" customWidth="1"/>
    <col min="8" max="8" width="14.85546875" customWidth="1"/>
    <col min="10" max="10" width="11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175</v>
      </c>
    </row>
    <row r="2" spans="1:12" x14ac:dyDescent="0.25">
      <c r="A2" t="s">
        <v>11</v>
      </c>
      <c r="B2">
        <f>_xlfn.XLOOKUP(Table1[[#This Row],[country]],[1]Sheet1!$A$2:$A$173,[1]Sheet1!$B$2:$B$173)</f>
        <v>6</v>
      </c>
      <c r="C2">
        <f>_xlfn.XLOOKUP(Table1[[#This Row],[country]],[1]Sheet1!$A$2:$A$173,[1]Sheet1!$C$2:$C$173)</f>
        <v>25</v>
      </c>
      <c r="D2">
        <v>7.3719999999999999</v>
      </c>
      <c r="E2">
        <v>254.02</v>
      </c>
      <c r="F2">
        <v>595.71900000000005</v>
      </c>
      <c r="G2">
        <v>409.44499999999999</v>
      </c>
      <c r="H2">
        <v>0.499</v>
      </c>
      <c r="I2">
        <v>0.40899999999999997</v>
      </c>
      <c r="J2">
        <v>1.5860000000000001</v>
      </c>
      <c r="K2">
        <f t="shared" ref="K2:K33" si="0">SUM(D2:J2)</f>
        <v>1269.0500000000002</v>
      </c>
      <c r="L2" s="1">
        <f>(D2*1+E2*2+F2*3+G2*4+H2*5+I2*6+J2*7)/K2</f>
        <v>3.117607659272684</v>
      </c>
    </row>
    <row r="3" spans="1:12" x14ac:dyDescent="0.25">
      <c r="A3" t="s">
        <v>12</v>
      </c>
      <c r="B3">
        <f>_xlfn.XLOOKUP(Table1[[#This Row],[country]],[1]Sheet1!$A$2:$A$173,[1]Sheet1!$B$2:$B$173)</f>
        <v>4</v>
      </c>
      <c r="C3">
        <f>_xlfn.XLOOKUP(Table1[[#This Row],[country]],[1]Sheet1!$A$2:$A$173,[1]Sheet1!$C$2:$C$173)</f>
        <v>12</v>
      </c>
      <c r="D3">
        <v>26.683999999999902</v>
      </c>
      <c r="E3">
        <v>87.593000000000004</v>
      </c>
      <c r="F3">
        <v>788.02800000000002</v>
      </c>
      <c r="G3">
        <v>1203.5840000000001</v>
      </c>
      <c r="H3">
        <v>1504.4969999999901</v>
      </c>
      <c r="I3">
        <v>1926.3630000000001</v>
      </c>
      <c r="J3">
        <v>995.17399999999998</v>
      </c>
      <c r="K3">
        <f t="shared" si="0"/>
        <v>6531.9229999999907</v>
      </c>
      <c r="L3" s="1">
        <f t="shared" ref="L3:L66" si="1">(D3*1+E3*2+F3*3+G3*4+H3*5+I3*6+J3*7)/K3</f>
        <v>5.1175084274569675</v>
      </c>
    </row>
    <row r="4" spans="1:12" x14ac:dyDescent="0.25">
      <c r="A4" t="s">
        <v>13</v>
      </c>
      <c r="B4">
        <f>_xlfn.XLOOKUP(Table1[[#This Row],[country]],[1]Sheet1!$A$2:$A$173,[1]Sheet1!$B$2:$B$173)</f>
        <v>3</v>
      </c>
      <c r="C4">
        <f>_xlfn.XLOOKUP(Table1[[#This Row],[country]],[1]Sheet1!$A$2:$A$173,[1]Sheet1!$C$2:$C$173)</f>
        <v>7</v>
      </c>
      <c r="D4">
        <v>6.3E-2</v>
      </c>
      <c r="E4">
        <v>201.97199999999901</v>
      </c>
      <c r="F4">
        <v>4895.415</v>
      </c>
      <c r="G4">
        <v>966.72299999999996</v>
      </c>
      <c r="H4">
        <v>408.00799999999998</v>
      </c>
      <c r="I4">
        <v>2348.2139999999999</v>
      </c>
      <c r="J4">
        <v>101.547</v>
      </c>
      <c r="K4">
        <f t="shared" si="0"/>
        <v>8921.9419999999991</v>
      </c>
      <c r="L4" s="1">
        <f t="shared" si="1"/>
        <v>4.0122763631505336</v>
      </c>
    </row>
    <row r="5" spans="1:12" x14ac:dyDescent="0.25">
      <c r="A5" t="s">
        <v>14</v>
      </c>
      <c r="B5">
        <f>_xlfn.XLOOKUP(Table1[[#This Row],[country]],[1]Sheet1!$A$2:$A$173,[1]Sheet1!$B$2:$B$173)</f>
        <v>4</v>
      </c>
      <c r="C5">
        <f>_xlfn.XLOOKUP(Table1[[#This Row],[country]],[1]Sheet1!$A$2:$A$173,[1]Sheet1!$C$2:$C$173)</f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2.2789999999999999</v>
      </c>
      <c r="K5">
        <f t="shared" si="0"/>
        <v>2.2789999999999999</v>
      </c>
      <c r="L5" s="1">
        <f t="shared" si="1"/>
        <v>7</v>
      </c>
    </row>
    <row r="6" spans="1:12" x14ac:dyDescent="0.25">
      <c r="A6" t="s">
        <v>15</v>
      </c>
      <c r="B6">
        <f>_xlfn.XLOOKUP(Table1[[#This Row],[country]],[1]Sheet1!$A$2:$A$173,[1]Sheet1!$B$2:$B$173)</f>
        <v>3</v>
      </c>
      <c r="C6">
        <f>_xlfn.XLOOKUP(Table1[[#This Row],[country]],[1]Sheet1!$A$2:$A$173,[1]Sheet1!$C$2:$C$173)</f>
        <v>26</v>
      </c>
      <c r="D6">
        <v>0</v>
      </c>
      <c r="E6">
        <v>64.56</v>
      </c>
      <c r="F6">
        <v>825.01599999999996</v>
      </c>
      <c r="G6">
        <v>945.14400000000001</v>
      </c>
      <c r="H6">
        <v>6.3E-2</v>
      </c>
      <c r="I6">
        <v>8.6590000000000007</v>
      </c>
      <c r="J6">
        <v>0</v>
      </c>
      <c r="K6">
        <f t="shared" si="0"/>
        <v>1843.4420000000002</v>
      </c>
      <c r="L6" s="1">
        <f t="shared" si="1"/>
        <v>3.4918446037358368</v>
      </c>
    </row>
    <row r="7" spans="1:12" x14ac:dyDescent="0.25">
      <c r="A7" t="s">
        <v>16</v>
      </c>
      <c r="B7">
        <f>_xlfn.XLOOKUP(Table1[[#This Row],[country]],[1]Sheet1!$A$2:$A$173,[1]Sheet1!$B$2:$B$173)</f>
        <v>2</v>
      </c>
      <c r="C7">
        <f>_xlfn.XLOOKUP(Table1[[#This Row],[country]],[1]Sheet1!$A$2:$A$173,[1]Sheet1!$C$2:$C$173)</f>
        <v>6</v>
      </c>
      <c r="D7">
        <v>5.5709999999999997</v>
      </c>
      <c r="E7">
        <v>128.571</v>
      </c>
      <c r="F7">
        <v>715.35899999999901</v>
      </c>
      <c r="G7">
        <v>1987.6610000000001</v>
      </c>
      <c r="H7">
        <v>1071.634</v>
      </c>
      <c r="I7">
        <v>512.96799999999996</v>
      </c>
      <c r="J7">
        <v>295.11099999999999</v>
      </c>
      <c r="K7">
        <f t="shared" si="0"/>
        <v>4716.8749999999991</v>
      </c>
      <c r="L7" s="1">
        <f t="shared" si="1"/>
        <v>4.4226715781105082</v>
      </c>
    </row>
    <row r="8" spans="1:12" x14ac:dyDescent="0.25">
      <c r="A8" t="s">
        <v>17</v>
      </c>
      <c r="B8">
        <f>_xlfn.XLOOKUP(Table1[[#This Row],[country]],[1]Sheet1!$A$2:$A$173,[1]Sheet1!$B$2:$B$173)</f>
        <v>4</v>
      </c>
      <c r="C8">
        <f>_xlfn.XLOOKUP(Table1[[#This Row],[country]],[1]Sheet1!$A$2:$A$173,[1]Sheet1!$C$2:$C$173)</f>
        <v>16</v>
      </c>
      <c r="D8">
        <v>0</v>
      </c>
      <c r="E8">
        <v>0.26100000000000001</v>
      </c>
      <c r="F8">
        <v>178.93099999999899</v>
      </c>
      <c r="G8">
        <v>508.83800000000002</v>
      </c>
      <c r="H8">
        <v>708.54399999999998</v>
      </c>
      <c r="I8">
        <v>1587.857</v>
      </c>
      <c r="J8">
        <v>226.283999999999</v>
      </c>
      <c r="K8">
        <f t="shared" si="0"/>
        <v>3210.7149999999983</v>
      </c>
      <c r="L8" s="1">
        <f t="shared" si="1"/>
        <v>5.3653211200620419</v>
      </c>
    </row>
    <row r="9" spans="1:12" x14ac:dyDescent="0.25">
      <c r="A9" t="s">
        <v>18</v>
      </c>
      <c r="B9">
        <f>_xlfn.XLOOKUP(Table1[[#This Row],[country]],[1]Sheet1!$A$2:$A$173,[1]Sheet1!$B$2:$B$173)</f>
        <v>7</v>
      </c>
      <c r="C9">
        <f>_xlfn.XLOOKUP(Table1[[#This Row],[country]],[1]Sheet1!$A$2:$A$173,[1]Sheet1!$C$2:$C$173)</f>
        <v>24</v>
      </c>
      <c r="D9">
        <v>7.2999999999999995E-2</v>
      </c>
      <c r="E9">
        <v>4.008</v>
      </c>
      <c r="F9">
        <v>465.77</v>
      </c>
      <c r="G9">
        <v>443.34800000000001</v>
      </c>
      <c r="H9">
        <v>426.49200000000002</v>
      </c>
      <c r="I9">
        <v>1260.606</v>
      </c>
      <c r="J9">
        <v>1982.3219999999999</v>
      </c>
      <c r="K9">
        <f t="shared" si="0"/>
        <v>4582.6189999999997</v>
      </c>
      <c r="L9" s="1">
        <f t="shared" si="1"/>
        <v>5.8375223862162668</v>
      </c>
    </row>
    <row r="10" spans="1:12" x14ac:dyDescent="0.25">
      <c r="A10" t="s">
        <v>19</v>
      </c>
      <c r="B10">
        <f>_xlfn.XLOOKUP(Table1[[#This Row],[country]],[1]Sheet1!$A$2:$A$173,[1]Sheet1!$B$2:$B$173)</f>
        <v>4</v>
      </c>
      <c r="C10">
        <f>_xlfn.XLOOKUP(Table1[[#This Row],[country]],[1]Sheet1!$A$2:$A$173,[1]Sheet1!$C$2:$C$173)</f>
        <v>11</v>
      </c>
      <c r="D10">
        <v>0.188</v>
      </c>
      <c r="E10">
        <v>0</v>
      </c>
      <c r="F10">
        <v>32.071999999999903</v>
      </c>
      <c r="G10">
        <v>286.84100000000001</v>
      </c>
      <c r="H10">
        <v>408.31700000000001</v>
      </c>
      <c r="I10">
        <v>1279.8140000000001</v>
      </c>
      <c r="J10">
        <v>1051.8039999999901</v>
      </c>
      <c r="K10">
        <f t="shared" si="0"/>
        <v>3059.0359999999901</v>
      </c>
      <c r="L10" s="1">
        <f t="shared" si="1"/>
        <v>5.9910589479823031</v>
      </c>
    </row>
    <row r="11" spans="1:12" x14ac:dyDescent="0.25">
      <c r="A11" t="s">
        <v>20</v>
      </c>
      <c r="B11">
        <f>_xlfn.XLOOKUP(Table1[[#This Row],[country]],[1]Sheet1!$A$2:$A$173,[1]Sheet1!$B$2:$B$173)</f>
        <v>5</v>
      </c>
      <c r="C11">
        <f>_xlfn.XLOOKUP(Table1[[#This Row],[country]],[1]Sheet1!$A$2:$A$173,[1]Sheet1!$C$2:$C$173)</f>
        <v>16</v>
      </c>
      <c r="D11">
        <v>0</v>
      </c>
      <c r="E11">
        <v>11.522</v>
      </c>
      <c r="F11">
        <v>65.534000000000006</v>
      </c>
      <c r="G11">
        <v>115.745</v>
      </c>
      <c r="H11">
        <v>22.577999999999999</v>
      </c>
      <c r="I11">
        <v>205.07999999999899</v>
      </c>
      <c r="J11">
        <v>0</v>
      </c>
      <c r="K11">
        <f t="shared" si="0"/>
        <v>420.45899999999904</v>
      </c>
      <c r="L11" s="1">
        <f t="shared" si="1"/>
        <v>4.8185340306664823</v>
      </c>
    </row>
    <row r="12" spans="1:12" x14ac:dyDescent="0.25">
      <c r="A12" t="s">
        <v>21</v>
      </c>
      <c r="B12">
        <f>_xlfn.XLOOKUP(Table1[[#This Row],[country]],[1]Sheet1!$A$2:$A$173,[1]Sheet1!$B$2:$B$173)</f>
        <v>1</v>
      </c>
      <c r="C12">
        <f>_xlfn.XLOOKUP(Table1[[#This Row],[country]],[1]Sheet1!$A$2:$A$173,[1]Sheet1!$C$2:$C$173)</f>
        <v>4</v>
      </c>
      <c r="D12">
        <v>0</v>
      </c>
      <c r="E12">
        <v>0</v>
      </c>
      <c r="F12">
        <v>3.6019999999999999</v>
      </c>
      <c r="G12">
        <v>2.2559999999999998</v>
      </c>
      <c r="H12">
        <v>3.7490000000000001</v>
      </c>
      <c r="I12">
        <v>0</v>
      </c>
      <c r="J12">
        <v>0</v>
      </c>
      <c r="K12">
        <f t="shared" si="0"/>
        <v>9.6069999999999993</v>
      </c>
      <c r="L12" s="1">
        <f t="shared" si="1"/>
        <v>4.015301342770897</v>
      </c>
    </row>
    <row r="13" spans="1:12" x14ac:dyDescent="0.25">
      <c r="A13" t="s">
        <v>22</v>
      </c>
      <c r="B13">
        <f>_xlfn.XLOOKUP(Table1[[#This Row],[country]],[1]Sheet1!$A$2:$A$173,[1]Sheet1!$B$2:$B$173)</f>
        <v>6</v>
      </c>
      <c r="C13">
        <f>_xlfn.XLOOKUP(Table1[[#This Row],[country]],[1]Sheet1!$A$2:$A$173,[1]Sheet1!$C$2:$C$173)</f>
        <v>25</v>
      </c>
      <c r="D13">
        <v>0.40200000000000002</v>
      </c>
      <c r="E13">
        <v>4.1760000000000002</v>
      </c>
      <c r="F13">
        <v>60.093000000000004</v>
      </c>
      <c r="G13">
        <v>67.522999999999996</v>
      </c>
      <c r="H13">
        <v>79.111999999999995</v>
      </c>
      <c r="I13">
        <v>283.483</v>
      </c>
      <c r="J13">
        <v>38.591000000000001</v>
      </c>
      <c r="K13">
        <f t="shared" si="0"/>
        <v>533.38</v>
      </c>
      <c r="L13" s="1">
        <f t="shared" si="1"/>
        <v>5.297761445873487</v>
      </c>
    </row>
    <row r="14" spans="1:12" x14ac:dyDescent="0.25">
      <c r="A14" t="s">
        <v>23</v>
      </c>
      <c r="B14">
        <f>_xlfn.XLOOKUP(Table1[[#This Row],[country]],[1]Sheet1!$A$2:$A$173,[1]Sheet1!$B$2:$B$173)</f>
        <v>5</v>
      </c>
      <c r="C14">
        <f>_xlfn.XLOOKUP(Table1[[#This Row],[country]],[1]Sheet1!$A$2:$A$173,[1]Sheet1!$C$2:$C$173)</f>
        <v>14</v>
      </c>
      <c r="D14">
        <v>0.13800000000000001</v>
      </c>
      <c r="E14">
        <v>12.234999999999999</v>
      </c>
      <c r="F14">
        <v>495.10899999999998</v>
      </c>
      <c r="G14">
        <v>7341.5450000000001</v>
      </c>
      <c r="H14">
        <v>2234.4430000000002</v>
      </c>
      <c r="I14">
        <v>1898.6769999999999</v>
      </c>
      <c r="J14">
        <v>3891.1170000000002</v>
      </c>
      <c r="K14">
        <f t="shared" si="0"/>
        <v>15873.264000000001</v>
      </c>
      <c r="L14" s="1">
        <f t="shared" si="1"/>
        <v>5.0826478410489493</v>
      </c>
    </row>
    <row r="15" spans="1:12" x14ac:dyDescent="0.25">
      <c r="A15" t="s">
        <v>24</v>
      </c>
      <c r="B15">
        <f>_xlfn.XLOOKUP(Table1[[#This Row],[country]],[1]Sheet1!$A$2:$A$173,[1]Sheet1!$B$2:$B$173)</f>
        <v>4</v>
      </c>
      <c r="C15">
        <f>_xlfn.XLOOKUP(Table1[[#This Row],[country]],[1]Sheet1!$A$2:$A$173,[1]Sheet1!$C$2:$C$173)</f>
        <v>11</v>
      </c>
      <c r="D15">
        <v>0.251</v>
      </c>
      <c r="E15">
        <v>0.39299999999999902</v>
      </c>
      <c r="F15">
        <v>21.094999999999999</v>
      </c>
      <c r="G15">
        <v>105.468</v>
      </c>
      <c r="H15">
        <v>138.517</v>
      </c>
      <c r="I15">
        <v>436.858</v>
      </c>
      <c r="J15">
        <v>479.21899999999999</v>
      </c>
      <c r="K15">
        <f t="shared" si="0"/>
        <v>1181.8009999999999</v>
      </c>
      <c r="L15" s="1">
        <f t="shared" si="1"/>
        <v>6.0538618599916569</v>
      </c>
    </row>
    <row r="16" spans="1:12" x14ac:dyDescent="0.25">
      <c r="A16" t="s">
        <v>25</v>
      </c>
      <c r="B16">
        <f>_xlfn.XLOOKUP(Table1[[#This Row],[country]],[1]Sheet1!$A$2:$A$173,[1]Sheet1!$B$2:$B$173)</f>
        <v>2</v>
      </c>
      <c r="C16">
        <f>_xlfn.XLOOKUP(Table1[[#This Row],[country]],[1]Sheet1!$A$2:$A$173,[1]Sheet1!$C$2:$C$173)</f>
        <v>4</v>
      </c>
      <c r="D16">
        <v>0</v>
      </c>
      <c r="E16">
        <v>5.35</v>
      </c>
      <c r="F16">
        <v>45.099999999999902</v>
      </c>
      <c r="G16">
        <v>11.118</v>
      </c>
      <c r="H16">
        <v>24.899000000000001</v>
      </c>
      <c r="I16">
        <v>60.343000000000004</v>
      </c>
      <c r="J16">
        <v>0.35899999999999999</v>
      </c>
      <c r="K16">
        <f t="shared" si="0"/>
        <v>147.1689999999999</v>
      </c>
      <c r="L16" s="1">
        <f t="shared" si="1"/>
        <v>4.6173990446357598</v>
      </c>
    </row>
    <row r="17" spans="1:12" x14ac:dyDescent="0.25">
      <c r="A17" t="s">
        <v>26</v>
      </c>
      <c r="B17">
        <f>_xlfn.XLOOKUP(Table1[[#This Row],[country]],[1]Sheet1!$A$2:$A$173,[1]Sheet1!$B$2:$B$173)</f>
        <v>3</v>
      </c>
      <c r="C17">
        <f>_xlfn.XLOOKUP(Table1[[#This Row],[country]],[1]Sheet1!$A$2:$A$173,[1]Sheet1!$C$2:$C$173)</f>
        <v>8</v>
      </c>
      <c r="D17">
        <v>33.923000000000002</v>
      </c>
      <c r="E17">
        <v>18.701000000000001</v>
      </c>
      <c r="F17">
        <v>3366.0839999999998</v>
      </c>
      <c r="G17">
        <v>519.68700000000001</v>
      </c>
      <c r="H17">
        <v>9.37699999999999</v>
      </c>
      <c r="I17">
        <v>361.128999999999</v>
      </c>
      <c r="J17">
        <v>14.37</v>
      </c>
      <c r="K17">
        <f t="shared" si="0"/>
        <v>4323.2709999999979</v>
      </c>
      <c r="L17" s="1">
        <f t="shared" si="1"/>
        <v>3.368415720411698</v>
      </c>
    </row>
    <row r="18" spans="1:12" x14ac:dyDescent="0.25">
      <c r="A18" t="s">
        <v>27</v>
      </c>
      <c r="B18">
        <f>_xlfn.XLOOKUP(Table1[[#This Row],[country]],[1]Sheet1!$A$2:$A$173,[1]Sheet1!$B$2:$B$173)</f>
        <v>6</v>
      </c>
      <c r="C18">
        <f>_xlfn.XLOOKUP(Table1[[#This Row],[country]],[1]Sheet1!$A$2:$A$173,[1]Sheet1!$C$2:$C$173)</f>
        <v>25</v>
      </c>
      <c r="D18">
        <v>0</v>
      </c>
      <c r="E18">
        <v>2.2829999999999999</v>
      </c>
      <c r="F18">
        <v>7.1269999999999998</v>
      </c>
      <c r="G18">
        <v>86.311999999999998</v>
      </c>
      <c r="H18">
        <v>80.936999999999998</v>
      </c>
      <c r="I18">
        <v>34.994999999999997</v>
      </c>
      <c r="J18">
        <v>5.6000000000000001E-2</v>
      </c>
      <c r="K18">
        <f t="shared" si="0"/>
        <v>211.71</v>
      </c>
      <c r="L18" s="1">
        <f t="shared" si="1"/>
        <v>4.65845732369751</v>
      </c>
    </row>
    <row r="19" spans="1:12" x14ac:dyDescent="0.25">
      <c r="A19" t="s">
        <v>28</v>
      </c>
      <c r="B19">
        <f>_xlfn.XLOOKUP(Table1[[#This Row],[country]],[1]Sheet1!$A$2:$A$173,[1]Sheet1!$B$2:$B$173)</f>
        <v>2</v>
      </c>
      <c r="C19">
        <f>_xlfn.XLOOKUP(Table1[[#This Row],[country]],[1]Sheet1!$A$2:$A$173,[1]Sheet1!$C$2:$C$173)</f>
        <v>6</v>
      </c>
      <c r="D19">
        <v>1.2450000000000001</v>
      </c>
      <c r="E19">
        <v>55.258999999999901</v>
      </c>
      <c r="F19">
        <v>761.37099999999998</v>
      </c>
      <c r="G19">
        <v>3155.607</v>
      </c>
      <c r="H19">
        <v>207.08699999999999</v>
      </c>
      <c r="I19">
        <v>643.33699999999999</v>
      </c>
      <c r="J19">
        <v>23.917999999999999</v>
      </c>
      <c r="K19">
        <f t="shared" si="0"/>
        <v>4847.8239999999987</v>
      </c>
      <c r="L19" s="1">
        <f t="shared" si="1"/>
        <v>4.1423094155233366</v>
      </c>
    </row>
    <row r="20" spans="1:12" x14ac:dyDescent="0.25">
      <c r="A20" t="s">
        <v>29</v>
      </c>
      <c r="B20">
        <f>_xlfn.XLOOKUP(Table1[[#This Row],[country]],[1]Sheet1!$A$2:$A$173,[1]Sheet1!$B$2:$B$173)</f>
        <v>4</v>
      </c>
      <c r="C20">
        <f>_xlfn.XLOOKUP(Table1[[#This Row],[country]],[1]Sheet1!$A$2:$A$173,[1]Sheet1!$C$2:$C$173)</f>
        <v>12</v>
      </c>
      <c r="D20">
        <v>0</v>
      </c>
      <c r="E20">
        <v>3.431</v>
      </c>
      <c r="F20">
        <v>164.054</v>
      </c>
      <c r="G20">
        <v>319.32299999999998</v>
      </c>
      <c r="H20">
        <v>671.03800000000001</v>
      </c>
      <c r="I20">
        <v>326.87099999999998</v>
      </c>
      <c r="J20">
        <v>344.332999999999</v>
      </c>
      <c r="K20">
        <f t="shared" si="0"/>
        <v>1829.049999999999</v>
      </c>
      <c r="L20" s="1">
        <f t="shared" si="1"/>
        <v>5.1956277849156658</v>
      </c>
    </row>
    <row r="21" spans="1:12" x14ac:dyDescent="0.25">
      <c r="A21" t="s">
        <v>30</v>
      </c>
      <c r="B21">
        <f>_xlfn.XLOOKUP(Table1[[#This Row],[country]],[1]Sheet1!$A$2:$A$173,[1]Sheet1!$B$2:$B$173)</f>
        <v>3</v>
      </c>
      <c r="C21">
        <f>_xlfn.XLOOKUP(Table1[[#This Row],[country]],[1]Sheet1!$A$2:$A$173,[1]Sheet1!$C$2:$C$173)</f>
        <v>26</v>
      </c>
      <c r="D21">
        <v>0</v>
      </c>
      <c r="E21">
        <v>181.352</v>
      </c>
      <c r="F21">
        <v>515.44200000000001</v>
      </c>
      <c r="G21">
        <v>189.57900000000001</v>
      </c>
      <c r="H21">
        <v>361.12</v>
      </c>
      <c r="I21">
        <v>650.83100000000002</v>
      </c>
      <c r="J21">
        <v>1.8360000000000001</v>
      </c>
      <c r="K21">
        <f t="shared" si="0"/>
        <v>1900.16</v>
      </c>
      <c r="L21" s="1">
        <f t="shared" si="1"/>
        <v>4.4158302458740319</v>
      </c>
    </row>
    <row r="22" spans="1:12" x14ac:dyDescent="0.25">
      <c r="A22" t="s">
        <v>31</v>
      </c>
      <c r="B22">
        <f>_xlfn.XLOOKUP(Table1[[#This Row],[country]],[1]Sheet1!$A$2:$A$173,[1]Sheet1!$B$2:$B$173)</f>
        <v>2</v>
      </c>
      <c r="C22">
        <f>_xlfn.XLOOKUP(Table1[[#This Row],[country]],[1]Sheet1!$A$2:$A$173,[1]Sheet1!$C$2:$C$173)</f>
        <v>5</v>
      </c>
      <c r="D22">
        <v>3.0539999999999998</v>
      </c>
      <c r="E22">
        <v>1460.645</v>
      </c>
      <c r="F22">
        <v>6687.6929999999902</v>
      </c>
      <c r="G22">
        <v>12049.8329999999</v>
      </c>
      <c r="H22">
        <v>1833.9690000000001</v>
      </c>
      <c r="I22">
        <v>1948.605</v>
      </c>
      <c r="J22">
        <v>1632.86</v>
      </c>
      <c r="K22">
        <f t="shared" si="0"/>
        <v>25616.658999999891</v>
      </c>
      <c r="L22" s="1">
        <f t="shared" si="1"/>
        <v>4.0394904737577226</v>
      </c>
    </row>
    <row r="23" spans="1:12" x14ac:dyDescent="0.25">
      <c r="A23" t="s">
        <v>32</v>
      </c>
      <c r="B23">
        <f>_xlfn.XLOOKUP(Table1[[#This Row],[country]],[1]Sheet1!$A$2:$A$173,[1]Sheet1!$B$2:$B$173)</f>
        <v>4</v>
      </c>
      <c r="C23">
        <f>_xlfn.XLOOKUP(Table1[[#This Row],[country]],[1]Sheet1!$A$2:$A$173,[1]Sheet1!$C$2:$C$173)</f>
        <v>12</v>
      </c>
      <c r="D23">
        <v>0</v>
      </c>
      <c r="E23">
        <v>11.388999999999999</v>
      </c>
      <c r="F23">
        <v>220.99</v>
      </c>
      <c r="G23">
        <v>1466.924</v>
      </c>
      <c r="H23">
        <v>3649.393</v>
      </c>
      <c r="I23">
        <v>7596.3149999999996</v>
      </c>
      <c r="J23">
        <v>1903.14</v>
      </c>
      <c r="K23">
        <f t="shared" si="0"/>
        <v>14848.150999999998</v>
      </c>
      <c r="L23" s="1">
        <f t="shared" si="1"/>
        <v>5.6370843076690162</v>
      </c>
    </row>
    <row r="24" spans="1:12" x14ac:dyDescent="0.25">
      <c r="A24" t="s">
        <v>33</v>
      </c>
      <c r="B24">
        <f>_xlfn.XLOOKUP(Table1[[#This Row],[country]],[1]Sheet1!$A$2:$A$173,[1]Sheet1!$B$2:$B$173)</f>
        <v>3</v>
      </c>
      <c r="C24">
        <f>_xlfn.XLOOKUP(Table1[[#This Row],[country]],[1]Sheet1!$A$2:$A$173,[1]Sheet1!$C$2:$C$173)</f>
        <v>8</v>
      </c>
      <c r="D24">
        <v>1.496</v>
      </c>
      <c r="E24">
        <v>8.077</v>
      </c>
      <c r="F24">
        <v>572.54999999999995</v>
      </c>
      <c r="G24">
        <v>647.096</v>
      </c>
      <c r="H24">
        <v>42.475999999999999</v>
      </c>
      <c r="I24">
        <v>1259.33</v>
      </c>
      <c r="J24">
        <v>90.334999999999994</v>
      </c>
      <c r="K24">
        <f t="shared" si="0"/>
        <v>2621.36</v>
      </c>
      <c r="L24" s="1">
        <f t="shared" si="1"/>
        <v>4.8541173284096804</v>
      </c>
    </row>
    <row r="25" spans="1:12" x14ac:dyDescent="0.25">
      <c r="A25" t="s">
        <v>34</v>
      </c>
      <c r="B25">
        <f>_xlfn.XLOOKUP(Table1[[#This Row],[country]],[1]Sheet1!$A$2:$A$173,[1]Sheet1!$B$2:$B$173)</f>
        <v>3</v>
      </c>
      <c r="C25">
        <f>_xlfn.XLOOKUP(Table1[[#This Row],[country]],[1]Sheet1!$A$2:$A$173,[1]Sheet1!$C$2:$C$173)</f>
        <v>9</v>
      </c>
      <c r="D25">
        <v>0</v>
      </c>
      <c r="E25">
        <v>0</v>
      </c>
      <c r="F25">
        <v>5.9950000000000001</v>
      </c>
      <c r="G25">
        <v>17.673999999999999</v>
      </c>
      <c r="H25">
        <v>34.674999999999997</v>
      </c>
      <c r="I25">
        <v>0.13900000000000001</v>
      </c>
      <c r="J25">
        <v>0</v>
      </c>
      <c r="K25">
        <f t="shared" si="0"/>
        <v>58.482999999999997</v>
      </c>
      <c r="L25" s="1">
        <f t="shared" si="1"/>
        <v>4.495152437460459</v>
      </c>
    </row>
    <row r="26" spans="1:12" x14ac:dyDescent="0.25">
      <c r="A26" t="s">
        <v>35</v>
      </c>
      <c r="B26">
        <f>_xlfn.XLOOKUP(Table1[[#This Row],[country]],[1]Sheet1!$A$2:$A$173,[1]Sheet1!$B$2:$B$173)</f>
        <v>6</v>
      </c>
      <c r="C26">
        <f>_xlfn.XLOOKUP(Table1[[#This Row],[country]],[1]Sheet1!$A$2:$A$173,[1]Sheet1!$C$2:$C$173)</f>
        <v>21</v>
      </c>
      <c r="D26">
        <v>0</v>
      </c>
      <c r="E26">
        <v>6.4050000000000002</v>
      </c>
      <c r="F26">
        <v>52.377000000000002</v>
      </c>
      <c r="G26">
        <v>208.92999999999901</v>
      </c>
      <c r="H26">
        <v>440.14600000000002</v>
      </c>
      <c r="I26">
        <v>367.89400000000001</v>
      </c>
      <c r="J26">
        <v>0.38600000000000001</v>
      </c>
      <c r="K26">
        <f t="shared" si="0"/>
        <v>1076.137999999999</v>
      </c>
      <c r="L26" s="1">
        <f t="shared" si="1"/>
        <v>5.0332364436531378</v>
      </c>
    </row>
    <row r="27" spans="1:12" x14ac:dyDescent="0.25">
      <c r="A27" t="s">
        <v>36</v>
      </c>
      <c r="B27">
        <f>_xlfn.XLOOKUP(Table1[[#This Row],[country]],[1]Sheet1!$A$2:$A$173,[1]Sheet1!$B$2:$B$173)</f>
        <v>3</v>
      </c>
      <c r="C27">
        <f>_xlfn.XLOOKUP(Table1[[#This Row],[country]],[1]Sheet1!$A$2:$A$173,[1]Sheet1!$C$2:$C$173)</f>
        <v>8</v>
      </c>
      <c r="D27">
        <v>0</v>
      </c>
      <c r="E27">
        <v>259.231999999999</v>
      </c>
      <c r="F27">
        <v>467.26</v>
      </c>
      <c r="G27">
        <v>84.363999999999905</v>
      </c>
      <c r="H27">
        <v>260.10000000000002</v>
      </c>
      <c r="I27">
        <v>257.89400000000001</v>
      </c>
      <c r="J27">
        <v>8.0139999999999993</v>
      </c>
      <c r="K27">
        <f t="shared" si="0"/>
        <v>1336.8639999999989</v>
      </c>
      <c r="L27" s="1">
        <f t="shared" si="1"/>
        <v>3.8610225123872</v>
      </c>
    </row>
    <row r="28" spans="1:12" x14ac:dyDescent="0.25">
      <c r="A28" t="s">
        <v>37</v>
      </c>
      <c r="B28">
        <f>_xlfn.XLOOKUP(Table1[[#This Row],[country]],[1]Sheet1!$A$2:$A$173,[1]Sheet1!$B$2:$B$173)</f>
        <v>1</v>
      </c>
      <c r="C28">
        <f>_xlfn.XLOOKUP(Table1[[#This Row],[country]],[1]Sheet1!$A$2:$A$173,[1]Sheet1!$C$2:$C$173)</f>
        <v>1</v>
      </c>
      <c r="D28">
        <v>1.694</v>
      </c>
      <c r="E28">
        <v>91.787999999999997</v>
      </c>
      <c r="F28">
        <v>1501.6590000000001</v>
      </c>
      <c r="G28">
        <v>776.14400000000001</v>
      </c>
      <c r="H28">
        <v>317.03899999999999</v>
      </c>
      <c r="I28">
        <v>291.90199999999999</v>
      </c>
      <c r="J28">
        <v>301.05</v>
      </c>
      <c r="K28">
        <f t="shared" si="0"/>
        <v>3281.2759999999998</v>
      </c>
      <c r="L28" s="1">
        <f t="shared" si="1"/>
        <v>4.0346438397745281</v>
      </c>
    </row>
    <row r="29" spans="1:12" x14ac:dyDescent="0.25">
      <c r="A29" t="s">
        <v>38</v>
      </c>
      <c r="B29">
        <f>_xlfn.XLOOKUP(Table1[[#This Row],[country]],[1]Sheet1!$A$2:$A$173,[1]Sheet1!$B$2:$B$173)</f>
        <v>3</v>
      </c>
      <c r="C29">
        <f>_xlfn.XLOOKUP(Table1[[#This Row],[country]],[1]Sheet1!$A$2:$A$173,[1]Sheet1!$C$2:$C$173)</f>
        <v>8</v>
      </c>
      <c r="D29">
        <v>0</v>
      </c>
      <c r="E29">
        <v>9.5280000000000005</v>
      </c>
      <c r="F29">
        <v>130.577</v>
      </c>
      <c r="G29">
        <v>98.197999999999993</v>
      </c>
      <c r="H29">
        <v>0</v>
      </c>
      <c r="I29">
        <v>21.213999999999999</v>
      </c>
      <c r="J29">
        <v>0</v>
      </c>
      <c r="K29">
        <f t="shared" si="0"/>
        <v>259.517</v>
      </c>
      <c r="L29" s="1">
        <f t="shared" si="1"/>
        <v>3.5869056747727508</v>
      </c>
    </row>
    <row r="30" spans="1:12" x14ac:dyDescent="0.25">
      <c r="A30" t="s">
        <v>39</v>
      </c>
      <c r="B30">
        <f>_xlfn.XLOOKUP(Table1[[#This Row],[country]],[1]Sheet1!$A$2:$A$173,[1]Sheet1!$B$2:$B$173)</f>
        <v>3</v>
      </c>
      <c r="C30">
        <f>_xlfn.XLOOKUP(Table1[[#This Row],[country]],[1]Sheet1!$A$2:$A$173,[1]Sheet1!$C$2:$C$173)</f>
        <v>8</v>
      </c>
      <c r="D30">
        <v>0</v>
      </c>
      <c r="E30">
        <v>122.38699999999901</v>
      </c>
      <c r="F30">
        <v>6244.6989999999996</v>
      </c>
      <c r="G30">
        <v>216.26499999999999</v>
      </c>
      <c r="H30">
        <v>17.707999999999998</v>
      </c>
      <c r="I30">
        <v>0</v>
      </c>
      <c r="J30">
        <v>0</v>
      </c>
      <c r="K30">
        <f t="shared" si="0"/>
        <v>6601.0589999999984</v>
      </c>
      <c r="L30" s="1">
        <f t="shared" si="1"/>
        <v>3.0195868571997315</v>
      </c>
    </row>
    <row r="31" spans="1:12" x14ac:dyDescent="0.25">
      <c r="A31" t="s">
        <v>40</v>
      </c>
      <c r="B31">
        <f>_xlfn.XLOOKUP(Table1[[#This Row],[country]],[1]Sheet1!$A$2:$A$173,[1]Sheet1!$B$2:$B$173)</f>
        <v>2</v>
      </c>
      <c r="C31">
        <f>_xlfn.XLOOKUP(Table1[[#This Row],[country]],[1]Sheet1!$A$2:$A$173,[1]Sheet1!$C$2:$C$173)</f>
        <v>6</v>
      </c>
      <c r="D31">
        <v>0</v>
      </c>
      <c r="E31">
        <v>42.848999999999997</v>
      </c>
      <c r="F31">
        <v>305.46899999999999</v>
      </c>
      <c r="G31">
        <v>188.68700000000001</v>
      </c>
      <c r="H31">
        <v>132.75899999999999</v>
      </c>
      <c r="I31">
        <v>222.31099999999901</v>
      </c>
      <c r="J31">
        <v>1755.5740000000001</v>
      </c>
      <c r="K31">
        <f t="shared" si="0"/>
        <v>2647.648999999999</v>
      </c>
      <c r="L31" s="1">
        <f t="shared" si="1"/>
        <v>6.0595388588139896</v>
      </c>
    </row>
    <row r="32" spans="1:12" x14ac:dyDescent="0.25">
      <c r="A32" t="s">
        <v>41</v>
      </c>
      <c r="B32">
        <f>_xlfn.XLOOKUP(Table1[[#This Row],[country]],[1]Sheet1!$A$2:$A$173,[1]Sheet1!$B$2:$B$173)</f>
        <v>6</v>
      </c>
      <c r="C32">
        <f>_xlfn.XLOOKUP(Table1[[#This Row],[country]],[1]Sheet1!$A$2:$A$173,[1]Sheet1!$C$2:$C$173)</f>
        <v>20</v>
      </c>
      <c r="D32">
        <v>113.133</v>
      </c>
      <c r="E32">
        <v>8.8940000000000001</v>
      </c>
      <c r="F32">
        <v>702.72799999999995</v>
      </c>
      <c r="G32">
        <v>403.56</v>
      </c>
      <c r="H32">
        <v>671.11400000000003</v>
      </c>
      <c r="I32">
        <v>817.98199999999997</v>
      </c>
      <c r="J32">
        <v>532.49900000000002</v>
      </c>
      <c r="K32">
        <f t="shared" si="0"/>
        <v>3249.91</v>
      </c>
      <c r="L32" s="1">
        <f t="shared" si="1"/>
        <v>4.8753042391943158</v>
      </c>
    </row>
    <row r="33" spans="1:12" x14ac:dyDescent="0.25">
      <c r="A33" t="s">
        <v>42</v>
      </c>
      <c r="B33">
        <f>_xlfn.XLOOKUP(Table1[[#This Row],[country]],[1]Sheet1!$A$2:$A$173,[1]Sheet1!$B$2:$B$173)</f>
        <v>2</v>
      </c>
      <c r="C33">
        <f>_xlfn.XLOOKUP(Table1[[#This Row],[country]],[1]Sheet1!$A$2:$A$173,[1]Sheet1!$C$2:$C$173)</f>
        <v>6</v>
      </c>
      <c r="D33">
        <v>0.89700000000000002</v>
      </c>
      <c r="E33">
        <v>284.24399999999901</v>
      </c>
      <c r="F33">
        <v>2491.4479999999999</v>
      </c>
      <c r="G33">
        <v>2733.9719999999902</v>
      </c>
      <c r="H33">
        <v>218.79</v>
      </c>
      <c r="I33">
        <v>192.08600000000001</v>
      </c>
      <c r="J33">
        <v>79.028999999999996</v>
      </c>
      <c r="K33">
        <f t="shared" si="0"/>
        <v>6000.4659999999894</v>
      </c>
      <c r="L33" s="1">
        <f t="shared" si="1"/>
        <v>3.6295991011364781</v>
      </c>
    </row>
    <row r="34" spans="1:12" x14ac:dyDescent="0.25">
      <c r="A34" t="s">
        <v>43</v>
      </c>
      <c r="B34">
        <f>_xlfn.XLOOKUP(Table1[[#This Row],[country]],[1]Sheet1!$A$2:$A$173,[1]Sheet1!$B$2:$B$173)</f>
        <v>3</v>
      </c>
      <c r="C34">
        <f>_xlfn.XLOOKUP(Table1[[#This Row],[country]],[1]Sheet1!$A$2:$A$173,[1]Sheet1!$C$2:$C$173)</f>
        <v>9</v>
      </c>
      <c r="D34">
        <v>0</v>
      </c>
      <c r="E34">
        <v>0</v>
      </c>
      <c r="F34">
        <v>0</v>
      </c>
      <c r="G34">
        <v>2.0049999999999999</v>
      </c>
      <c r="H34">
        <v>0</v>
      </c>
      <c r="I34">
        <v>0.61799999999999999</v>
      </c>
      <c r="J34">
        <v>0</v>
      </c>
      <c r="K34">
        <f t="shared" ref="K34:K65" si="2">SUM(D34:J34)</f>
        <v>2.6229999999999998</v>
      </c>
      <c r="L34" s="1">
        <f t="shared" si="1"/>
        <v>4.4712161646969122</v>
      </c>
    </row>
    <row r="35" spans="1:12" x14ac:dyDescent="0.25">
      <c r="A35" t="s">
        <v>44</v>
      </c>
      <c r="B35">
        <f>_xlfn.XLOOKUP(Table1[[#This Row],[country]],[1]Sheet1!$A$2:$A$173,[1]Sheet1!$B$2:$B$173)</f>
        <v>3</v>
      </c>
      <c r="C35">
        <f>_xlfn.XLOOKUP(Table1[[#This Row],[country]],[1]Sheet1!$A$2:$A$173,[1]Sheet1!$C$2:$C$173)</f>
        <v>8</v>
      </c>
      <c r="D35">
        <v>0</v>
      </c>
      <c r="E35">
        <v>6.9429999999999996</v>
      </c>
      <c r="F35">
        <v>29.207999999999998</v>
      </c>
      <c r="G35">
        <v>90.38</v>
      </c>
      <c r="H35">
        <v>0.80299999999999905</v>
      </c>
      <c r="I35">
        <v>0.80900000000000005</v>
      </c>
      <c r="J35">
        <v>3.87299999999999</v>
      </c>
      <c r="K35">
        <f t="shared" si="2"/>
        <v>132.01599999999999</v>
      </c>
      <c r="L35" s="1">
        <f t="shared" si="1"/>
        <v>3.779920615682947</v>
      </c>
    </row>
    <row r="36" spans="1:12" x14ac:dyDescent="0.25">
      <c r="A36" t="s">
        <v>45</v>
      </c>
      <c r="B36">
        <f>_xlfn.XLOOKUP(Table1[[#This Row],[country]],[1]Sheet1!$A$2:$A$173,[1]Sheet1!$B$2:$B$173)</f>
        <v>3</v>
      </c>
      <c r="C36">
        <f>_xlfn.XLOOKUP(Table1[[#This Row],[country]],[1]Sheet1!$A$2:$A$173,[1]Sheet1!$C$2:$C$173)</f>
        <v>8</v>
      </c>
      <c r="D36">
        <v>0.35899999999999999</v>
      </c>
      <c r="E36">
        <v>68.533999999999907</v>
      </c>
      <c r="F36">
        <v>486.55700000000002</v>
      </c>
      <c r="G36">
        <v>731.52300000000002</v>
      </c>
      <c r="H36">
        <v>169.78800000000001</v>
      </c>
      <c r="I36">
        <v>33.613999999999997</v>
      </c>
      <c r="J36">
        <v>0.222999999999999</v>
      </c>
      <c r="K36">
        <f t="shared" si="2"/>
        <v>1490.598</v>
      </c>
      <c r="L36" s="1">
        <f t="shared" si="1"/>
        <v>3.7403612509878594</v>
      </c>
    </row>
    <row r="37" spans="1:12" x14ac:dyDescent="0.25">
      <c r="A37" t="s">
        <v>46</v>
      </c>
      <c r="B37">
        <f>_xlfn.XLOOKUP(Table1[[#This Row],[country]],[1]Sheet1!$A$2:$A$173,[1]Sheet1!$B$2:$B$173)</f>
        <v>4</v>
      </c>
      <c r="C37">
        <f>_xlfn.XLOOKUP(Table1[[#This Row],[country]],[1]Sheet1!$A$2:$A$173,[1]Sheet1!$C$2:$C$173)</f>
        <v>12</v>
      </c>
      <c r="D37">
        <v>1.2E-2</v>
      </c>
      <c r="E37">
        <v>0.312</v>
      </c>
      <c r="F37">
        <v>106.66999999999901</v>
      </c>
      <c r="G37">
        <v>228.90100000000001</v>
      </c>
      <c r="H37">
        <v>734.95899999999995</v>
      </c>
      <c r="I37">
        <v>2135.3979999999901</v>
      </c>
      <c r="J37">
        <v>939.90200000000004</v>
      </c>
      <c r="K37">
        <f t="shared" si="2"/>
        <v>4146.1539999999895</v>
      </c>
      <c r="L37" s="1">
        <f t="shared" si="1"/>
        <v>5.8615157565300269</v>
      </c>
    </row>
    <row r="38" spans="1:12" x14ac:dyDescent="0.25">
      <c r="A38" t="s">
        <v>47</v>
      </c>
      <c r="B38">
        <f>_xlfn.XLOOKUP(Table1[[#This Row],[country]],[1]Sheet1!$A$2:$A$173,[1]Sheet1!$B$2:$B$173)</f>
        <v>2</v>
      </c>
      <c r="C38">
        <f>_xlfn.XLOOKUP(Table1[[#This Row],[country]],[1]Sheet1!$A$2:$A$173,[1]Sheet1!$C$2:$C$173)</f>
        <v>4</v>
      </c>
      <c r="D38">
        <v>0</v>
      </c>
      <c r="E38">
        <v>3.7549999999999999</v>
      </c>
      <c r="F38">
        <v>112.831</v>
      </c>
      <c r="G38">
        <v>315.56799999999998</v>
      </c>
      <c r="H38">
        <v>70.902000000000001</v>
      </c>
      <c r="I38">
        <v>144.16299999999899</v>
      </c>
      <c r="J38">
        <v>15.331</v>
      </c>
      <c r="K38">
        <f t="shared" si="2"/>
        <v>662.54999999999893</v>
      </c>
      <c r="L38" s="1">
        <f t="shared" si="1"/>
        <v>4.4299750962191506</v>
      </c>
    </row>
    <row r="39" spans="1:12" x14ac:dyDescent="0.25">
      <c r="A39" t="s">
        <v>48</v>
      </c>
      <c r="B39">
        <f>_xlfn.XLOOKUP(Table1[[#This Row],[country]],[1]Sheet1!$A$2:$A$173,[1]Sheet1!$B$2:$B$173)</f>
        <v>4</v>
      </c>
      <c r="C39">
        <f>_xlfn.XLOOKUP(Table1[[#This Row],[country]],[1]Sheet1!$A$2:$A$173,[1]Sheet1!$C$2:$C$173)</f>
        <v>12</v>
      </c>
      <c r="D39">
        <v>0</v>
      </c>
      <c r="E39">
        <v>0.871</v>
      </c>
      <c r="F39">
        <v>21.195</v>
      </c>
      <c r="G39">
        <v>11.821</v>
      </c>
      <c r="H39">
        <v>3.629</v>
      </c>
      <c r="I39">
        <v>106.372999999999</v>
      </c>
      <c r="J39">
        <v>43.628999999999998</v>
      </c>
      <c r="K39">
        <f t="shared" si="2"/>
        <v>187.51799999999898</v>
      </c>
      <c r="L39" s="1">
        <f t="shared" si="1"/>
        <v>5.7295672948730241</v>
      </c>
    </row>
    <row r="40" spans="1:12" x14ac:dyDescent="0.25">
      <c r="A40" t="s">
        <v>49</v>
      </c>
      <c r="B40">
        <f>_xlfn.XLOOKUP(Table1[[#This Row],[country]],[1]Sheet1!$A$2:$A$173,[1]Sheet1!$B$2:$B$173)</f>
        <v>4</v>
      </c>
      <c r="C40">
        <f>_xlfn.XLOOKUP(Table1[[#This Row],[country]],[1]Sheet1!$A$2:$A$173,[1]Sheet1!$C$2:$C$173)</f>
        <v>12</v>
      </c>
      <c r="D40">
        <v>1.774</v>
      </c>
      <c r="E40">
        <v>0.29499999999999998</v>
      </c>
      <c r="F40">
        <v>48.302999999999997</v>
      </c>
      <c r="G40">
        <v>259.166</v>
      </c>
      <c r="H40">
        <v>725.125</v>
      </c>
      <c r="I40">
        <v>1759.9839999999999</v>
      </c>
      <c r="J40">
        <v>1812.2159999999999</v>
      </c>
      <c r="K40">
        <f t="shared" si="2"/>
        <v>4606.8629999999994</v>
      </c>
      <c r="L40" s="1">
        <f t="shared" si="1"/>
        <v>6.0898225104588519</v>
      </c>
    </row>
    <row r="41" spans="1:12" x14ac:dyDescent="0.25">
      <c r="A41" t="s">
        <v>50</v>
      </c>
      <c r="B41">
        <f>_xlfn.XLOOKUP(Table1[[#This Row],[country]],[1]Sheet1!$A$2:$A$173,[1]Sheet1!$B$2:$B$173)</f>
        <v>4</v>
      </c>
      <c r="C41">
        <f>_xlfn.XLOOKUP(Table1[[#This Row],[country]],[1]Sheet1!$A$2:$A$173,[1]Sheet1!$C$2:$C$173)</f>
        <v>11</v>
      </c>
      <c r="D41">
        <v>0</v>
      </c>
      <c r="E41">
        <v>0</v>
      </c>
      <c r="F41">
        <v>5.5389999999999997</v>
      </c>
      <c r="G41">
        <v>72.801999999999893</v>
      </c>
      <c r="H41">
        <v>120.152</v>
      </c>
      <c r="I41">
        <v>409.07100000000003</v>
      </c>
      <c r="J41">
        <v>395.46899999999999</v>
      </c>
      <c r="K41">
        <f t="shared" si="2"/>
        <v>1003.0329999999999</v>
      </c>
      <c r="L41" s="1">
        <f t="shared" si="1"/>
        <v>6.1127540170662389</v>
      </c>
    </row>
    <row r="42" spans="1:12" x14ac:dyDescent="0.25">
      <c r="A42" t="s">
        <v>51</v>
      </c>
      <c r="B42">
        <f>_xlfn.XLOOKUP(Table1[[#This Row],[country]],[1]Sheet1!$A$2:$A$173,[1]Sheet1!$B$2:$B$173)</f>
        <v>3</v>
      </c>
      <c r="C42">
        <f>_xlfn.XLOOKUP(Table1[[#This Row],[country]],[1]Sheet1!$A$2:$A$173,[1]Sheet1!$C$2:$C$173)</f>
        <v>9</v>
      </c>
      <c r="D42">
        <v>0</v>
      </c>
      <c r="E42">
        <v>0</v>
      </c>
      <c r="F42">
        <v>91.102000000000004</v>
      </c>
      <c r="G42">
        <v>255.575999999999</v>
      </c>
      <c r="H42">
        <v>20.882000000000001</v>
      </c>
      <c r="I42">
        <v>16.155999999999999</v>
      </c>
      <c r="J42">
        <v>0</v>
      </c>
      <c r="K42">
        <f t="shared" si="2"/>
        <v>383.71599999999899</v>
      </c>
      <c r="L42" s="1">
        <f t="shared" si="1"/>
        <v>3.9012081852203191</v>
      </c>
    </row>
    <row r="43" spans="1:12" x14ac:dyDescent="0.25">
      <c r="A43" t="s">
        <v>52</v>
      </c>
      <c r="B43">
        <f>_xlfn.XLOOKUP(Table1[[#This Row],[country]],[1]Sheet1!$A$2:$A$173,[1]Sheet1!$B$2:$B$173)</f>
        <v>2</v>
      </c>
      <c r="C43">
        <f>_xlfn.XLOOKUP(Table1[[#This Row],[country]],[1]Sheet1!$A$2:$A$173,[1]Sheet1!$C$2:$C$173)</f>
        <v>6</v>
      </c>
      <c r="D43">
        <v>1.238</v>
      </c>
      <c r="E43">
        <v>1.907</v>
      </c>
      <c r="F43">
        <v>109.161</v>
      </c>
      <c r="G43">
        <v>501.32499999999999</v>
      </c>
      <c r="H43">
        <v>157.739</v>
      </c>
      <c r="I43">
        <v>84.463999999999999</v>
      </c>
      <c r="J43">
        <v>69.069000000000003</v>
      </c>
      <c r="K43">
        <f t="shared" si="2"/>
        <v>924.90300000000002</v>
      </c>
      <c r="L43" s="1">
        <f t="shared" si="1"/>
        <v>4.4510581109586633</v>
      </c>
    </row>
    <row r="44" spans="1:12" x14ac:dyDescent="0.25">
      <c r="A44" t="s">
        <v>53</v>
      </c>
      <c r="B44">
        <f>_xlfn.XLOOKUP(Table1[[#This Row],[country]],[1]Sheet1!$A$2:$A$173,[1]Sheet1!$B$2:$B$173)</f>
        <v>3</v>
      </c>
      <c r="C44">
        <f>_xlfn.XLOOKUP(Table1[[#This Row],[country]],[1]Sheet1!$A$2:$A$173,[1]Sheet1!$C$2:$C$173)</f>
        <v>7</v>
      </c>
      <c r="D44">
        <v>0</v>
      </c>
      <c r="E44">
        <v>0</v>
      </c>
      <c r="F44">
        <v>856.67899999999997</v>
      </c>
      <c r="G44">
        <v>11.307</v>
      </c>
      <c r="H44">
        <v>194.71</v>
      </c>
      <c r="I44">
        <v>114.464</v>
      </c>
      <c r="J44">
        <v>0</v>
      </c>
      <c r="K44">
        <f t="shared" si="2"/>
        <v>1177.1599999999999</v>
      </c>
      <c r="L44" s="1">
        <f t="shared" si="1"/>
        <v>3.632130721397262</v>
      </c>
    </row>
    <row r="45" spans="1:12" x14ac:dyDescent="0.25">
      <c r="A45" t="s">
        <v>54</v>
      </c>
      <c r="B45">
        <f>_xlfn.XLOOKUP(Table1[[#This Row],[country]],[1]Sheet1!$A$2:$A$173,[1]Sheet1!$B$2:$B$173)</f>
        <v>3</v>
      </c>
      <c r="C45">
        <f>_xlfn.XLOOKUP(Table1[[#This Row],[country]],[1]Sheet1!$A$2:$A$173,[1]Sheet1!$C$2:$C$173)</f>
        <v>9</v>
      </c>
      <c r="D45">
        <v>0.748</v>
      </c>
      <c r="E45">
        <v>42.802</v>
      </c>
      <c r="F45">
        <v>517.70699999999999</v>
      </c>
      <c r="G45">
        <v>954.00599999999997</v>
      </c>
      <c r="H45">
        <v>175.74700000000001</v>
      </c>
      <c r="I45">
        <v>23.332000000000001</v>
      </c>
      <c r="J45">
        <v>5.5869999999999997</v>
      </c>
      <c r="K45">
        <f t="shared" si="2"/>
        <v>1719.9290000000001</v>
      </c>
      <c r="L45" s="1">
        <f t="shared" si="1"/>
        <v>3.7869778345501475</v>
      </c>
    </row>
    <row r="46" spans="1:12" x14ac:dyDescent="0.25">
      <c r="A46" t="s">
        <v>55</v>
      </c>
      <c r="B46">
        <f>_xlfn.XLOOKUP(Table1[[#This Row],[country]],[1]Sheet1!$A$2:$A$173,[1]Sheet1!$B$2:$B$173)</f>
        <v>4</v>
      </c>
      <c r="C46">
        <f>_xlfn.XLOOKUP(Table1[[#This Row],[country]],[1]Sheet1!$A$2:$A$173,[1]Sheet1!$C$2:$C$173)</f>
        <v>12</v>
      </c>
      <c r="D46">
        <v>0</v>
      </c>
      <c r="E46">
        <v>0</v>
      </c>
      <c r="F46">
        <v>13.23</v>
      </c>
      <c r="G46">
        <v>91.813000000000002</v>
      </c>
      <c r="H46">
        <v>20.893000000000001</v>
      </c>
      <c r="I46">
        <v>76.483000000000004</v>
      </c>
      <c r="J46">
        <v>40.905999999999999</v>
      </c>
      <c r="K46">
        <f t="shared" si="2"/>
        <v>243.32500000000002</v>
      </c>
      <c r="L46" s="1">
        <f t="shared" si="1"/>
        <v>5.1644796054659396</v>
      </c>
    </row>
    <row r="47" spans="1:12" x14ac:dyDescent="0.25">
      <c r="A47" t="s">
        <v>56</v>
      </c>
      <c r="B47">
        <f>_xlfn.XLOOKUP(Table1[[#This Row],[country]],[1]Sheet1!$A$2:$A$173,[1]Sheet1!$B$2:$B$173)</f>
        <v>3</v>
      </c>
      <c r="C47">
        <f>_xlfn.XLOOKUP(Table1[[#This Row],[country]],[1]Sheet1!$A$2:$A$173,[1]Sheet1!$C$2:$C$173)</f>
        <v>9</v>
      </c>
      <c r="D47">
        <v>16.835000000000001</v>
      </c>
      <c r="E47">
        <v>29.103999999999999</v>
      </c>
      <c r="F47">
        <v>1345.5340000000001</v>
      </c>
      <c r="G47">
        <v>189.892</v>
      </c>
      <c r="H47">
        <v>23.227</v>
      </c>
      <c r="I47">
        <v>100.354999999999</v>
      </c>
      <c r="J47">
        <v>0</v>
      </c>
      <c r="K47">
        <f t="shared" si="2"/>
        <v>1704.9469999999992</v>
      </c>
      <c r="L47" s="1">
        <f t="shared" si="1"/>
        <v>3.2783881258478984</v>
      </c>
    </row>
    <row r="48" spans="1:12" x14ac:dyDescent="0.25">
      <c r="A48" t="s">
        <v>57</v>
      </c>
      <c r="B48">
        <f>_xlfn.XLOOKUP(Table1[[#This Row],[country]],[1]Sheet1!$A$2:$A$173,[1]Sheet1!$B$2:$B$173)</f>
        <v>4</v>
      </c>
      <c r="C48">
        <f>_xlfn.XLOOKUP(Table1[[#This Row],[country]],[1]Sheet1!$A$2:$A$173,[1]Sheet1!$C$2:$C$173)</f>
        <v>11</v>
      </c>
      <c r="D48">
        <v>0</v>
      </c>
      <c r="E48">
        <v>0</v>
      </c>
      <c r="F48">
        <v>0</v>
      </c>
      <c r="G48">
        <v>0.69199999999999995</v>
      </c>
      <c r="H48">
        <v>0.86899999999999999</v>
      </c>
      <c r="I48">
        <v>1.726</v>
      </c>
      <c r="J48">
        <v>0.111</v>
      </c>
      <c r="K48">
        <f t="shared" si="2"/>
        <v>3.3980000000000001</v>
      </c>
      <c r="L48" s="1">
        <f t="shared" si="1"/>
        <v>5.3696291936433198</v>
      </c>
    </row>
    <row r="49" spans="1:12" x14ac:dyDescent="0.25">
      <c r="A49" t="s">
        <v>58</v>
      </c>
      <c r="B49">
        <f>_xlfn.XLOOKUP(Table1[[#This Row],[country]],[1]Sheet1!$A$2:$A$173,[1]Sheet1!$B$2:$B$173)</f>
        <v>7</v>
      </c>
      <c r="C49">
        <f>_xlfn.XLOOKUP(Table1[[#This Row],[country]],[1]Sheet1!$A$2:$A$173,[1]Sheet1!$C$2:$C$173)</f>
        <v>24</v>
      </c>
      <c r="D49">
        <v>0</v>
      </c>
      <c r="E49">
        <v>0</v>
      </c>
      <c r="F49">
        <v>22.58</v>
      </c>
      <c r="G49">
        <v>8.423</v>
      </c>
      <c r="H49">
        <v>0</v>
      </c>
      <c r="I49">
        <v>0</v>
      </c>
      <c r="J49">
        <v>0</v>
      </c>
      <c r="K49">
        <f t="shared" si="2"/>
        <v>31.003</v>
      </c>
      <c r="L49" s="1">
        <f t="shared" si="1"/>
        <v>3.2716833854788243</v>
      </c>
    </row>
    <row r="50" spans="1:12" x14ac:dyDescent="0.25">
      <c r="A50" t="s">
        <v>59</v>
      </c>
      <c r="B50">
        <f>_xlfn.XLOOKUP(Table1[[#This Row],[country]],[1]Sheet1!$A$2:$A$173,[1]Sheet1!$B$2:$B$173)</f>
        <v>4</v>
      </c>
      <c r="C50">
        <f>_xlfn.XLOOKUP(Table1[[#This Row],[country]],[1]Sheet1!$A$2:$A$173,[1]Sheet1!$C$2:$C$173)</f>
        <v>11</v>
      </c>
      <c r="D50">
        <v>0.53700000000000003</v>
      </c>
      <c r="E50">
        <v>4.2080000000000002</v>
      </c>
      <c r="F50">
        <v>29.433</v>
      </c>
      <c r="G50">
        <v>433.33</v>
      </c>
      <c r="H50">
        <v>1256.6020000000001</v>
      </c>
      <c r="I50">
        <v>690.31200000000001</v>
      </c>
      <c r="J50">
        <v>170.52</v>
      </c>
      <c r="K50">
        <f t="shared" si="2"/>
        <v>2584.942</v>
      </c>
      <c r="L50" s="1">
        <f t="shared" si="1"/>
        <v>5.2028610313113415</v>
      </c>
    </row>
    <row r="51" spans="1:12" x14ac:dyDescent="0.25">
      <c r="A51" t="s">
        <v>60</v>
      </c>
      <c r="B51">
        <f>_xlfn.XLOOKUP(Table1[[#This Row],[country]],[1]Sheet1!$A$2:$A$173,[1]Sheet1!$B$2:$B$173)</f>
        <v>4</v>
      </c>
      <c r="C51">
        <f>_xlfn.XLOOKUP(Table1[[#This Row],[country]],[1]Sheet1!$A$2:$A$173,[1]Sheet1!$C$2:$C$173)</f>
        <v>11</v>
      </c>
      <c r="D51">
        <v>1.587</v>
      </c>
      <c r="E51">
        <v>4.6379999999999999</v>
      </c>
      <c r="F51">
        <v>150.54599999999999</v>
      </c>
      <c r="G51">
        <v>774.18700000000001</v>
      </c>
      <c r="H51">
        <v>1584.1589999999901</v>
      </c>
      <c r="I51">
        <v>15188.341999999901</v>
      </c>
      <c r="J51">
        <v>5496.616</v>
      </c>
      <c r="K51">
        <f t="shared" si="2"/>
        <v>23200.074999999888</v>
      </c>
      <c r="L51" s="1">
        <f t="shared" si="1"/>
        <v>6.0812910303091705</v>
      </c>
    </row>
    <row r="52" spans="1:12" x14ac:dyDescent="0.25">
      <c r="A52" t="s">
        <v>61</v>
      </c>
      <c r="B52">
        <f>_xlfn.XLOOKUP(Table1[[#This Row],[country]],[1]Sheet1!$A$2:$A$173,[1]Sheet1!$B$2:$B$173)</f>
        <v>3</v>
      </c>
      <c r="C52">
        <f>_xlfn.XLOOKUP(Table1[[#This Row],[country]],[1]Sheet1!$A$2:$A$173,[1]Sheet1!$C$2:$C$173)</f>
        <v>8</v>
      </c>
      <c r="D52">
        <v>0</v>
      </c>
      <c r="E52">
        <v>0</v>
      </c>
      <c r="F52">
        <v>67.260000000000005</v>
      </c>
      <c r="G52">
        <v>166.15600000000001</v>
      </c>
      <c r="H52">
        <v>23.658000000000001</v>
      </c>
      <c r="I52">
        <v>4.7039999999999997</v>
      </c>
      <c r="J52">
        <v>0</v>
      </c>
      <c r="K52">
        <f t="shared" si="2"/>
        <v>261.77800000000002</v>
      </c>
      <c r="L52" s="1">
        <f t="shared" si="1"/>
        <v>3.8693778697980727</v>
      </c>
    </row>
    <row r="53" spans="1:12" x14ac:dyDescent="0.25">
      <c r="A53" t="s">
        <v>62</v>
      </c>
      <c r="B53">
        <f>_xlfn.XLOOKUP(Table1[[#This Row],[country]],[1]Sheet1!$A$2:$A$173,[1]Sheet1!$B$2:$B$173)</f>
        <v>5</v>
      </c>
      <c r="C53">
        <f>_xlfn.XLOOKUP(Table1[[#This Row],[country]],[1]Sheet1!$A$2:$A$173,[1]Sheet1!$C$2:$C$173)</f>
        <v>17</v>
      </c>
      <c r="D53">
        <v>0</v>
      </c>
      <c r="E53">
        <v>9.0999999999999998E-2</v>
      </c>
      <c r="F53">
        <v>433.95400000000001</v>
      </c>
      <c r="G53">
        <v>42.002000000000002</v>
      </c>
      <c r="H53">
        <v>2.2440000000000002</v>
      </c>
      <c r="I53">
        <v>95.929000000000002</v>
      </c>
      <c r="J53">
        <v>501.37599999999998</v>
      </c>
      <c r="K53">
        <f t="shared" si="2"/>
        <v>1075.596</v>
      </c>
      <c r="L53" s="1">
        <f t="shared" si="1"/>
        <v>5.1752498149862962</v>
      </c>
    </row>
    <row r="54" spans="1:12" x14ac:dyDescent="0.25">
      <c r="A54" t="s">
        <v>63</v>
      </c>
      <c r="B54">
        <f>_xlfn.XLOOKUP(Table1[[#This Row],[country]],[1]Sheet1!$A$2:$A$173,[1]Sheet1!$B$2:$B$173)</f>
        <v>4</v>
      </c>
      <c r="C54">
        <f>_xlfn.XLOOKUP(Table1[[#This Row],[country]],[1]Sheet1!$A$2:$A$173,[1]Sheet1!$C$2:$C$173)</f>
        <v>16</v>
      </c>
      <c r="D54">
        <v>0.58599999999999997</v>
      </c>
      <c r="E54">
        <v>1.3520000000000001</v>
      </c>
      <c r="F54">
        <v>252.17</v>
      </c>
      <c r="G54">
        <v>494.61899999999901</v>
      </c>
      <c r="H54">
        <v>397.68799999999999</v>
      </c>
      <c r="I54">
        <v>1938.0719999999999</v>
      </c>
      <c r="J54">
        <v>1313.867</v>
      </c>
      <c r="K54">
        <f t="shared" si="2"/>
        <v>4398.3539999999994</v>
      </c>
      <c r="L54" s="1">
        <f t="shared" si="1"/>
        <v>5.8094953248419747</v>
      </c>
    </row>
    <row r="55" spans="1:12" x14ac:dyDescent="0.25">
      <c r="A55" t="s">
        <v>64</v>
      </c>
      <c r="B55">
        <f>_xlfn.XLOOKUP(Table1[[#This Row],[country]],[1]Sheet1!$A$2:$A$173,[1]Sheet1!$B$2:$B$173)</f>
        <v>4</v>
      </c>
      <c r="C55">
        <f>_xlfn.XLOOKUP(Table1[[#This Row],[country]],[1]Sheet1!$A$2:$A$173,[1]Sheet1!$C$2:$C$173)</f>
        <v>11</v>
      </c>
      <c r="D55">
        <v>6.141</v>
      </c>
      <c r="E55">
        <v>16.472000000000001</v>
      </c>
      <c r="F55">
        <v>1427.69</v>
      </c>
      <c r="G55">
        <v>4553.2439999999997</v>
      </c>
      <c r="H55">
        <v>8785.366</v>
      </c>
      <c r="I55">
        <v>41426.82</v>
      </c>
      <c r="J55">
        <v>24904.609</v>
      </c>
      <c r="K55">
        <f t="shared" si="2"/>
        <v>81120.342000000004</v>
      </c>
      <c r="L55" s="1">
        <f t="shared" si="1"/>
        <v>6.0324590840605667</v>
      </c>
    </row>
    <row r="56" spans="1:12" x14ac:dyDescent="0.25">
      <c r="A56" t="s">
        <v>65</v>
      </c>
      <c r="B56">
        <f>_xlfn.XLOOKUP(Table1[[#This Row],[country]],[1]Sheet1!$A$2:$A$173,[1]Sheet1!$B$2:$B$173)</f>
        <v>3</v>
      </c>
      <c r="C56">
        <f>_xlfn.XLOOKUP(Table1[[#This Row],[country]],[1]Sheet1!$A$2:$A$173,[1]Sheet1!$C$2:$C$173)</f>
        <v>8</v>
      </c>
      <c r="D56">
        <v>0.48099999999999998</v>
      </c>
      <c r="E56">
        <v>11.101000000000001</v>
      </c>
      <c r="F56">
        <v>327.44400000000002</v>
      </c>
      <c r="G56">
        <v>168.922</v>
      </c>
      <c r="H56">
        <v>63.234000000000002</v>
      </c>
      <c r="I56">
        <v>610.01499999999999</v>
      </c>
      <c r="J56">
        <v>184.68600000000001</v>
      </c>
      <c r="K56">
        <f t="shared" si="2"/>
        <v>1365.883</v>
      </c>
      <c r="L56" s="1">
        <f t="shared" si="1"/>
        <v>5.0881115000333113</v>
      </c>
    </row>
    <row r="57" spans="1:12" x14ac:dyDescent="0.25">
      <c r="A57" t="s">
        <v>66</v>
      </c>
      <c r="B57">
        <f>_xlfn.XLOOKUP(Table1[[#This Row],[country]],[1]Sheet1!$A$2:$A$173,[1]Sheet1!$B$2:$B$173)</f>
        <v>4</v>
      </c>
      <c r="C57">
        <f>_xlfn.XLOOKUP(Table1[[#This Row],[country]],[1]Sheet1!$A$2:$A$173,[1]Sheet1!$C$2:$C$173)</f>
        <v>11</v>
      </c>
      <c r="D57">
        <v>1.3959999999999999</v>
      </c>
      <c r="E57">
        <v>0.52299999999999902</v>
      </c>
      <c r="F57">
        <v>71.603999999999999</v>
      </c>
      <c r="G57">
        <v>427.07499999999999</v>
      </c>
      <c r="H57">
        <v>991.88599999999997</v>
      </c>
      <c r="I57">
        <v>2155.4180000000001</v>
      </c>
      <c r="J57">
        <v>1055.931</v>
      </c>
      <c r="K57">
        <f t="shared" si="2"/>
        <v>4703.8330000000005</v>
      </c>
      <c r="L57" s="1">
        <f t="shared" si="1"/>
        <v>5.7844334609668326</v>
      </c>
    </row>
    <row r="58" spans="1:12" x14ac:dyDescent="0.25">
      <c r="A58" t="s">
        <v>67</v>
      </c>
      <c r="B58">
        <f>_xlfn.XLOOKUP(Table1[[#This Row],[country]],[1]Sheet1!$A$2:$A$173,[1]Sheet1!$B$2:$B$173)</f>
        <v>4</v>
      </c>
      <c r="C58">
        <f>_xlfn.XLOOKUP(Table1[[#This Row],[country]],[1]Sheet1!$A$2:$A$173,[1]Sheet1!$C$2:$C$173)</f>
        <v>11</v>
      </c>
      <c r="D58">
        <v>9.09499999999999</v>
      </c>
      <c r="E58">
        <v>5.484</v>
      </c>
      <c r="F58">
        <v>310.44600000000003</v>
      </c>
      <c r="G58">
        <v>1048.7239999999999</v>
      </c>
      <c r="H58">
        <v>1883.1109999999901</v>
      </c>
      <c r="I58">
        <v>2393.5239999999999</v>
      </c>
      <c r="J58">
        <v>6937.076</v>
      </c>
      <c r="K58">
        <f t="shared" si="2"/>
        <v>12587.45999999999</v>
      </c>
      <c r="L58" s="1">
        <f t="shared" si="1"/>
        <v>6.1555332052693723</v>
      </c>
    </row>
    <row r="59" spans="1:12" x14ac:dyDescent="0.25">
      <c r="A59" t="s">
        <v>68</v>
      </c>
      <c r="B59">
        <f>_xlfn.XLOOKUP(Table1[[#This Row],[country]],[1]Sheet1!$A$2:$A$173,[1]Sheet1!$B$2:$B$173)</f>
        <v>1</v>
      </c>
      <c r="C59">
        <f>_xlfn.XLOOKUP(Table1[[#This Row],[country]],[1]Sheet1!$A$2:$A$173,[1]Sheet1!$C$2:$C$173)</f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5.0599999999999996</v>
      </c>
      <c r="J59">
        <v>1.349</v>
      </c>
      <c r="K59">
        <f t="shared" si="2"/>
        <v>6.4089999999999998</v>
      </c>
      <c r="L59" s="1">
        <f t="shared" si="1"/>
        <v>6.2104852551100009</v>
      </c>
    </row>
    <row r="60" spans="1:12" x14ac:dyDescent="0.25">
      <c r="A60" t="s">
        <v>69</v>
      </c>
      <c r="B60">
        <f>_xlfn.XLOOKUP(Table1[[#This Row],[country]],[1]Sheet1!$A$2:$A$173,[1]Sheet1!$B$2:$B$173)</f>
        <v>2</v>
      </c>
      <c r="C60">
        <f>_xlfn.XLOOKUP(Table1[[#This Row],[country]],[1]Sheet1!$A$2:$A$173,[1]Sheet1!$C$2:$C$173)</f>
        <v>4</v>
      </c>
      <c r="D60">
        <v>10.789</v>
      </c>
      <c r="E60">
        <v>54.65</v>
      </c>
      <c r="F60">
        <v>34.935000000000002</v>
      </c>
      <c r="G60">
        <v>127.103999999999</v>
      </c>
      <c r="H60">
        <v>507.05099999999999</v>
      </c>
      <c r="I60">
        <v>63.225999999999999</v>
      </c>
      <c r="J60">
        <v>7.58</v>
      </c>
      <c r="K60">
        <f t="shared" si="2"/>
        <v>805.33499999999901</v>
      </c>
      <c r="L60" s="1">
        <f t="shared" si="1"/>
        <v>4.5955794793471041</v>
      </c>
    </row>
    <row r="61" spans="1:12" x14ac:dyDescent="0.25">
      <c r="A61" t="s">
        <v>70</v>
      </c>
      <c r="B61">
        <f>_xlfn.XLOOKUP(Table1[[#This Row],[country]],[1]Sheet1!$A$2:$A$173,[1]Sheet1!$B$2:$B$173)</f>
        <v>3</v>
      </c>
      <c r="C61">
        <f>_xlfn.XLOOKUP(Table1[[#This Row],[country]],[1]Sheet1!$A$2:$A$173,[1]Sheet1!$C$2:$C$173)</f>
        <v>8</v>
      </c>
      <c r="D61">
        <v>0</v>
      </c>
      <c r="E61">
        <v>2.2330000000000001</v>
      </c>
      <c r="F61">
        <v>284.27499999999998</v>
      </c>
      <c r="G61">
        <v>164.67500000000001</v>
      </c>
      <c r="H61">
        <v>98.736999999999995</v>
      </c>
      <c r="I61">
        <v>47.094000000000001</v>
      </c>
      <c r="J61">
        <v>2.0390000000000001</v>
      </c>
      <c r="K61">
        <f t="shared" si="2"/>
        <v>599.053</v>
      </c>
      <c r="L61" s="1">
        <f t="shared" si="1"/>
        <v>3.8502653354544587</v>
      </c>
    </row>
    <row r="62" spans="1:12" x14ac:dyDescent="0.25">
      <c r="A62" t="s">
        <v>71</v>
      </c>
      <c r="B62">
        <f>_xlfn.XLOOKUP(Table1[[#This Row],[country]],[1]Sheet1!$A$2:$A$173,[1]Sheet1!$B$2:$B$173)</f>
        <v>3</v>
      </c>
      <c r="C62">
        <f>_xlfn.XLOOKUP(Table1[[#This Row],[country]],[1]Sheet1!$A$2:$A$173,[1]Sheet1!$C$2:$C$173)</f>
        <v>8</v>
      </c>
      <c r="D62">
        <v>0</v>
      </c>
      <c r="E62">
        <v>0</v>
      </c>
      <c r="F62">
        <v>230.21100000000001</v>
      </c>
      <c r="G62">
        <v>184.47</v>
      </c>
      <c r="H62">
        <v>4.0590000000000002</v>
      </c>
      <c r="I62">
        <v>13.69</v>
      </c>
      <c r="J62">
        <v>0</v>
      </c>
      <c r="K62">
        <f t="shared" si="2"/>
        <v>432.43000000000006</v>
      </c>
      <c r="L62" s="1">
        <f t="shared" si="1"/>
        <v>3.5403371643965493</v>
      </c>
    </row>
    <row r="63" spans="1:12" x14ac:dyDescent="0.25">
      <c r="A63" t="s">
        <v>72</v>
      </c>
      <c r="B63">
        <f>_xlfn.XLOOKUP(Table1[[#This Row],[country]],[1]Sheet1!$A$2:$A$173,[1]Sheet1!$B$2:$B$173)</f>
        <v>2</v>
      </c>
      <c r="C63">
        <f>_xlfn.XLOOKUP(Table1[[#This Row],[country]],[1]Sheet1!$A$2:$A$173,[1]Sheet1!$C$2:$C$173)</f>
        <v>4</v>
      </c>
      <c r="D63">
        <v>0.23899999999999999</v>
      </c>
      <c r="E63">
        <v>0.28000000000000003</v>
      </c>
      <c r="F63">
        <v>216.19499999999999</v>
      </c>
      <c r="G63">
        <v>2590.2800000000002</v>
      </c>
      <c r="H63">
        <v>1112.432</v>
      </c>
      <c r="I63">
        <v>110.72199999999999</v>
      </c>
      <c r="J63">
        <v>50.177</v>
      </c>
      <c r="K63">
        <f t="shared" si="2"/>
        <v>4080.3250000000007</v>
      </c>
      <c r="L63" s="1">
        <f t="shared" si="1"/>
        <v>4.3104985509732678</v>
      </c>
    </row>
    <row r="64" spans="1:12" x14ac:dyDescent="0.25">
      <c r="A64" t="s">
        <v>73</v>
      </c>
      <c r="B64">
        <f>_xlfn.XLOOKUP(Table1[[#This Row],[country]],[1]Sheet1!$A$2:$A$173,[1]Sheet1!$B$2:$B$173)</f>
        <v>4</v>
      </c>
      <c r="C64">
        <f>_xlfn.XLOOKUP(Table1[[#This Row],[country]],[1]Sheet1!$A$2:$A$173,[1]Sheet1!$C$2:$C$173)</f>
        <v>12</v>
      </c>
      <c r="D64">
        <v>3.3000000000000002E-2</v>
      </c>
      <c r="E64">
        <v>7.782</v>
      </c>
      <c r="F64">
        <v>130.98099999999999</v>
      </c>
      <c r="G64">
        <v>757.11900000000003</v>
      </c>
      <c r="H64">
        <v>1415.6690000000001</v>
      </c>
      <c r="I64">
        <v>2530.4859999999999</v>
      </c>
      <c r="J64">
        <v>2493.5160000000001</v>
      </c>
      <c r="K64">
        <f t="shared" si="2"/>
        <v>7335.5859999999993</v>
      </c>
      <c r="L64" s="1">
        <f t="shared" si="1"/>
        <v>5.8826778119703054</v>
      </c>
    </row>
    <row r="65" spans="1:12" x14ac:dyDescent="0.25">
      <c r="A65" t="s">
        <v>74</v>
      </c>
      <c r="B65">
        <f>_xlfn.XLOOKUP(Table1[[#This Row],[country]],[1]Sheet1!$A$2:$A$173,[1]Sheet1!$B$2:$B$173)</f>
        <v>4</v>
      </c>
      <c r="C65">
        <f>_xlfn.XLOOKUP(Table1[[#This Row],[country]],[1]Sheet1!$A$2:$A$173,[1]Sheet1!$C$2:$C$173)</f>
        <v>11</v>
      </c>
      <c r="D65">
        <v>0</v>
      </c>
      <c r="E65">
        <v>0.156</v>
      </c>
      <c r="F65">
        <v>391.97500000000002</v>
      </c>
      <c r="G65">
        <v>609.08299999999997</v>
      </c>
      <c r="H65">
        <v>61.631</v>
      </c>
      <c r="I65">
        <v>69.676999999999893</v>
      </c>
      <c r="J65">
        <v>22.805</v>
      </c>
      <c r="K65">
        <f t="shared" si="2"/>
        <v>1155.327</v>
      </c>
      <c r="L65" s="1">
        <f t="shared" si="1"/>
        <v>3.8936344428893288</v>
      </c>
    </row>
    <row r="66" spans="1:12" x14ac:dyDescent="0.25">
      <c r="A66" t="s">
        <v>75</v>
      </c>
      <c r="B66">
        <f>_xlfn.XLOOKUP(Table1[[#This Row],[country]],[1]Sheet1!$A$2:$A$173,[1]Sheet1!$B$2:$B$173)</f>
        <v>6</v>
      </c>
      <c r="C66">
        <f>_xlfn.XLOOKUP(Table1[[#This Row],[country]],[1]Sheet1!$A$2:$A$173,[1]Sheet1!$C$2:$C$173)</f>
        <v>18</v>
      </c>
      <c r="D66">
        <v>0</v>
      </c>
      <c r="E66">
        <v>8.2229999999999901</v>
      </c>
      <c r="F66">
        <v>144.89999999999901</v>
      </c>
      <c r="G66">
        <v>387.61</v>
      </c>
      <c r="H66">
        <v>250.19499999999999</v>
      </c>
      <c r="I66">
        <v>174.029</v>
      </c>
      <c r="J66">
        <v>369.327</v>
      </c>
      <c r="K66">
        <f t="shared" ref="K66:K97" si="3">SUM(D66:J66)</f>
        <v>1334.283999999999</v>
      </c>
      <c r="L66" s="1">
        <f t="shared" si="1"/>
        <v>5.1578404597521983</v>
      </c>
    </row>
    <row r="67" spans="1:12" x14ac:dyDescent="0.25">
      <c r="A67" t="s">
        <v>76</v>
      </c>
      <c r="B67">
        <f>_xlfn.XLOOKUP(Table1[[#This Row],[country]],[1]Sheet1!$A$2:$A$173,[1]Sheet1!$B$2:$B$173)</f>
        <v>6</v>
      </c>
      <c r="C67">
        <f>_xlfn.XLOOKUP(Table1[[#This Row],[country]],[1]Sheet1!$A$2:$A$173,[1]Sheet1!$C$2:$C$173)</f>
        <v>22</v>
      </c>
      <c r="D67">
        <v>6.4119999999999999</v>
      </c>
      <c r="E67">
        <v>22.501000000000001</v>
      </c>
      <c r="F67">
        <v>337.93599999999998</v>
      </c>
      <c r="G67">
        <v>1970.2280000000001</v>
      </c>
      <c r="H67">
        <v>8731.52</v>
      </c>
      <c r="I67">
        <v>14117.947</v>
      </c>
      <c r="J67">
        <v>523.79599999999903</v>
      </c>
      <c r="K67">
        <f t="shared" si="3"/>
        <v>25710.34</v>
      </c>
      <c r="L67" s="1">
        <f t="shared" ref="L67:L130" si="4">(D67*1+E67*2+F67*3+G67*4+H67*5+I67*6+J67*7)/K67</f>
        <v>5.4833186959021152</v>
      </c>
    </row>
    <row r="68" spans="1:12" x14ac:dyDescent="0.25">
      <c r="A68" t="s">
        <v>77</v>
      </c>
      <c r="B68">
        <f>_xlfn.XLOOKUP(Table1[[#This Row],[country]],[1]Sheet1!$A$2:$A$173,[1]Sheet1!$B$2:$B$173)</f>
        <v>5</v>
      </c>
      <c r="C68">
        <f>_xlfn.XLOOKUP(Table1[[#This Row],[country]],[1]Sheet1!$A$2:$A$173,[1]Sheet1!$C$2:$C$173)</f>
        <v>17</v>
      </c>
      <c r="D68">
        <v>0.214</v>
      </c>
      <c r="E68">
        <v>0</v>
      </c>
      <c r="F68">
        <v>215.02799999999999</v>
      </c>
      <c r="G68">
        <v>366.49599999999998</v>
      </c>
      <c r="H68">
        <v>21.683999999999902</v>
      </c>
      <c r="I68">
        <v>577.53200000000004</v>
      </c>
      <c r="J68">
        <v>44.859000000000002</v>
      </c>
      <c r="K68">
        <f t="shared" si="3"/>
        <v>1225.8129999999996</v>
      </c>
      <c r="L68" s="1">
        <f t="shared" si="4"/>
        <v>4.8938190409140727</v>
      </c>
    </row>
    <row r="69" spans="1:12" x14ac:dyDescent="0.25">
      <c r="A69" t="s">
        <v>78</v>
      </c>
      <c r="B69">
        <f>_xlfn.XLOOKUP(Table1[[#This Row],[country]],[1]Sheet1!$A$2:$A$173,[1]Sheet1!$B$2:$B$173)</f>
        <v>5</v>
      </c>
      <c r="C69">
        <f>_xlfn.XLOOKUP(Table1[[#This Row],[country]],[1]Sheet1!$A$2:$A$173,[1]Sheet1!$C$2:$C$173)</f>
        <v>17</v>
      </c>
      <c r="D69">
        <v>0</v>
      </c>
      <c r="E69">
        <v>0</v>
      </c>
      <c r="F69">
        <v>0</v>
      </c>
      <c r="G69">
        <v>1.6719999999999999</v>
      </c>
      <c r="H69">
        <v>2.02</v>
      </c>
      <c r="I69">
        <v>30.526</v>
      </c>
      <c r="J69">
        <v>339.113</v>
      </c>
      <c r="K69">
        <f t="shared" si="3"/>
        <v>373.33100000000002</v>
      </c>
      <c r="L69" s="1">
        <f t="shared" si="4"/>
        <v>6.8939761230650545</v>
      </c>
    </row>
    <row r="70" spans="1:12" x14ac:dyDescent="0.25">
      <c r="A70" t="s">
        <v>79</v>
      </c>
      <c r="B70">
        <f>_xlfn.XLOOKUP(Table1[[#This Row],[country]],[1]Sheet1!$A$2:$A$173,[1]Sheet1!$B$2:$B$173)</f>
        <v>4</v>
      </c>
      <c r="C70">
        <f>_xlfn.XLOOKUP(Table1[[#This Row],[country]],[1]Sheet1!$A$2:$A$173,[1]Sheet1!$C$2:$C$173)</f>
        <v>11</v>
      </c>
      <c r="D70">
        <v>0</v>
      </c>
      <c r="E70">
        <v>0.46300000000000002</v>
      </c>
      <c r="F70">
        <v>3.286</v>
      </c>
      <c r="G70">
        <v>11.183999999999999</v>
      </c>
      <c r="H70">
        <v>46.464999999999897</v>
      </c>
      <c r="I70">
        <v>239.071</v>
      </c>
      <c r="J70">
        <v>2044.039</v>
      </c>
      <c r="K70">
        <f t="shared" si="3"/>
        <v>2344.5079999999998</v>
      </c>
      <c r="L70" s="1">
        <f t="shared" si="4"/>
        <v>6.8374874387291484</v>
      </c>
    </row>
    <row r="71" spans="1:12" x14ac:dyDescent="0.25">
      <c r="A71" t="s">
        <v>80</v>
      </c>
      <c r="B71">
        <f>_xlfn.XLOOKUP(Table1[[#This Row],[country]],[1]Sheet1!$A$2:$A$173,[1]Sheet1!$B$2:$B$173)</f>
        <v>5</v>
      </c>
      <c r="C71">
        <f>_xlfn.XLOOKUP(Table1[[#This Row],[country]],[1]Sheet1!$A$2:$A$173,[1]Sheet1!$C$2:$C$173)</f>
        <v>17</v>
      </c>
      <c r="D71">
        <v>0</v>
      </c>
      <c r="E71">
        <v>0.85499999999999998</v>
      </c>
      <c r="F71">
        <v>0.997</v>
      </c>
      <c r="G71">
        <v>6.3449999999999998</v>
      </c>
      <c r="H71">
        <v>3.0870000000000002</v>
      </c>
      <c r="I71">
        <v>6.7409999999999997</v>
      </c>
      <c r="J71">
        <v>1.9</v>
      </c>
      <c r="K71">
        <f t="shared" si="3"/>
        <v>19.924999999999997</v>
      </c>
      <c r="L71" s="1">
        <f t="shared" si="4"/>
        <v>4.9817816813048932</v>
      </c>
    </row>
    <row r="72" spans="1:12" x14ac:dyDescent="0.25">
      <c r="A72" t="s">
        <v>81</v>
      </c>
      <c r="B72">
        <f>_xlfn.XLOOKUP(Table1[[#This Row],[country]],[1]Sheet1!$A$2:$A$173,[1]Sheet1!$B$2:$B$173)</f>
        <v>4</v>
      </c>
      <c r="C72">
        <f>_xlfn.XLOOKUP(Table1[[#This Row],[country]],[1]Sheet1!$A$2:$A$173,[1]Sheet1!$C$2:$C$173)</f>
        <v>11</v>
      </c>
      <c r="D72">
        <v>4.3719999999999999</v>
      </c>
      <c r="E72">
        <v>12.898</v>
      </c>
      <c r="F72">
        <v>282.06400000000002</v>
      </c>
      <c r="G72">
        <v>1284.873</v>
      </c>
      <c r="H72">
        <v>2675.6109999999999</v>
      </c>
      <c r="I72">
        <v>11490.857</v>
      </c>
      <c r="J72">
        <v>2033.4590000000001</v>
      </c>
      <c r="K72">
        <f t="shared" si="3"/>
        <v>17784.133999999998</v>
      </c>
      <c r="L72" s="1">
        <f t="shared" si="4"/>
        <v>5.7676838242446902</v>
      </c>
    </row>
    <row r="73" spans="1:12" x14ac:dyDescent="0.25">
      <c r="A73" t="s">
        <v>82</v>
      </c>
      <c r="B73">
        <f>_xlfn.XLOOKUP(Table1[[#This Row],[country]],[1]Sheet1!$A$2:$A$173,[1]Sheet1!$B$2:$B$173)</f>
        <v>3</v>
      </c>
      <c r="C73">
        <f>_xlfn.XLOOKUP(Table1[[#This Row],[country]],[1]Sheet1!$A$2:$A$173,[1]Sheet1!$C$2:$C$173)</f>
        <v>8</v>
      </c>
      <c r="D73">
        <v>36.807000000000002</v>
      </c>
      <c r="E73">
        <v>3.1920000000000002</v>
      </c>
      <c r="F73">
        <v>360.024</v>
      </c>
      <c r="G73">
        <v>286.47399999999999</v>
      </c>
      <c r="H73">
        <v>87.603999999999999</v>
      </c>
      <c r="I73">
        <v>50.378999999999998</v>
      </c>
      <c r="J73">
        <v>30.776</v>
      </c>
      <c r="K73">
        <f t="shared" si="3"/>
        <v>855.25600000000009</v>
      </c>
      <c r="L73" s="1">
        <f t="shared" si="4"/>
        <v>3.7706663268074112</v>
      </c>
    </row>
    <row r="74" spans="1:12" x14ac:dyDescent="0.25">
      <c r="A74" t="s">
        <v>83</v>
      </c>
      <c r="B74">
        <f>_xlfn.XLOOKUP(Table1[[#This Row],[country]],[1]Sheet1!$A$2:$A$173,[1]Sheet1!$B$2:$B$173)</f>
        <v>2</v>
      </c>
      <c r="C74">
        <f>_xlfn.XLOOKUP(Table1[[#This Row],[country]],[1]Sheet1!$A$2:$A$173,[1]Sheet1!$C$2:$C$173)</f>
        <v>4</v>
      </c>
      <c r="D74">
        <v>0</v>
      </c>
      <c r="E74">
        <v>0</v>
      </c>
      <c r="F74">
        <v>0.33200000000000002</v>
      </c>
      <c r="G74">
        <v>5.4159999999999897</v>
      </c>
      <c r="H74">
        <v>14.887</v>
      </c>
      <c r="I74">
        <v>5.6549999999999896</v>
      </c>
      <c r="J74">
        <v>3.7949999999999999</v>
      </c>
      <c r="K74">
        <f t="shared" si="3"/>
        <v>30.08499999999998</v>
      </c>
      <c r="L74" s="1">
        <f t="shared" si="4"/>
        <v>5.2381585507728099</v>
      </c>
    </row>
    <row r="75" spans="1:12" x14ac:dyDescent="0.25">
      <c r="A75" t="s">
        <v>84</v>
      </c>
      <c r="B75">
        <f>_xlfn.XLOOKUP(Table1[[#This Row],[country]],[1]Sheet1!$A$2:$A$173,[1]Sheet1!$B$2:$B$173)</f>
        <v>6</v>
      </c>
      <c r="C75">
        <f>_xlfn.XLOOKUP(Table1[[#This Row],[country]],[1]Sheet1!$A$2:$A$173,[1]Sheet1!$C$2:$C$173)</f>
        <v>23</v>
      </c>
      <c r="D75">
        <v>0.30399999999999999</v>
      </c>
      <c r="E75">
        <v>0</v>
      </c>
      <c r="F75">
        <v>17.541</v>
      </c>
      <c r="G75">
        <v>145.352</v>
      </c>
      <c r="H75">
        <v>1923.9580000000001</v>
      </c>
      <c r="I75">
        <v>449.53100000000001</v>
      </c>
      <c r="J75">
        <v>27335.884999999998</v>
      </c>
      <c r="K75">
        <f t="shared" si="3"/>
        <v>29872.571</v>
      </c>
      <c r="L75" s="1">
        <f t="shared" si="4"/>
        <v>6.83913366546187</v>
      </c>
    </row>
    <row r="76" spans="1:12" x14ac:dyDescent="0.25">
      <c r="A76" t="s">
        <v>85</v>
      </c>
      <c r="B76">
        <f>_xlfn.XLOOKUP(Table1[[#This Row],[country]],[1]Sheet1!$A$2:$A$173,[1]Sheet1!$B$2:$B$173)</f>
        <v>5</v>
      </c>
      <c r="C76">
        <f>_xlfn.XLOOKUP(Table1[[#This Row],[country]],[1]Sheet1!$A$2:$A$173,[1]Sheet1!$C$2:$C$173)</f>
        <v>17</v>
      </c>
      <c r="D76">
        <v>0</v>
      </c>
      <c r="E76">
        <v>0</v>
      </c>
      <c r="F76">
        <v>1.766</v>
      </c>
      <c r="G76">
        <v>24.457999999999998</v>
      </c>
      <c r="H76">
        <v>13.425000000000001</v>
      </c>
      <c r="I76">
        <v>1.9969999999999899</v>
      </c>
      <c r="J76">
        <v>1.6E-2</v>
      </c>
      <c r="K76">
        <f t="shared" si="3"/>
        <v>41.661999999999992</v>
      </c>
      <c r="L76" s="1">
        <f t="shared" si="4"/>
        <v>4.3768662090154091</v>
      </c>
    </row>
    <row r="77" spans="1:12" x14ac:dyDescent="0.25">
      <c r="A77" t="s">
        <v>86</v>
      </c>
      <c r="B77">
        <f>_xlfn.XLOOKUP(Table1[[#This Row],[country]],[1]Sheet1!$A$2:$A$173,[1]Sheet1!$B$2:$B$173)</f>
        <v>5</v>
      </c>
      <c r="C77">
        <f>_xlfn.XLOOKUP(Table1[[#This Row],[country]],[1]Sheet1!$A$2:$A$173,[1]Sheet1!$C$2:$C$173)</f>
        <v>15</v>
      </c>
      <c r="D77">
        <v>105.806</v>
      </c>
      <c r="E77">
        <v>5.0019999999999998</v>
      </c>
      <c r="F77">
        <v>5600.2659999999996</v>
      </c>
      <c r="G77">
        <v>9749.3729999999996</v>
      </c>
      <c r="H77">
        <v>10120.5019999999</v>
      </c>
      <c r="I77">
        <v>11855.659</v>
      </c>
      <c r="J77">
        <v>5635.0509999999904</v>
      </c>
      <c r="K77">
        <f t="shared" si="3"/>
        <v>43071.658999999891</v>
      </c>
      <c r="L77" s="1">
        <f t="shared" si="4"/>
        <v>5.0403426763756647</v>
      </c>
    </row>
    <row r="78" spans="1:12" x14ac:dyDescent="0.25">
      <c r="A78" t="s">
        <v>87</v>
      </c>
      <c r="B78">
        <f>_xlfn.XLOOKUP(Table1[[#This Row],[country]],[1]Sheet1!$A$2:$A$173,[1]Sheet1!$B$2:$B$173)</f>
        <v>3</v>
      </c>
      <c r="C78">
        <f>_xlfn.XLOOKUP(Table1[[#This Row],[country]],[1]Sheet1!$A$2:$A$173,[1]Sheet1!$C$2:$C$173)</f>
        <v>9</v>
      </c>
      <c r="D78">
        <v>0</v>
      </c>
      <c r="E78">
        <v>8.5370000000000008</v>
      </c>
      <c r="F78">
        <v>708.24599999999998</v>
      </c>
      <c r="G78">
        <v>104.437</v>
      </c>
      <c r="H78">
        <v>66.447000000000003</v>
      </c>
      <c r="I78">
        <v>169.55799999999999</v>
      </c>
      <c r="J78">
        <v>21.504000000000001</v>
      </c>
      <c r="K78">
        <f t="shared" si="3"/>
        <v>1078.7289999999998</v>
      </c>
      <c r="L78" s="1">
        <f t="shared" si="4"/>
        <v>3.7633835745585786</v>
      </c>
    </row>
    <row r="79" spans="1:12" x14ac:dyDescent="0.25">
      <c r="A79" t="s">
        <v>88</v>
      </c>
      <c r="B79">
        <f>_xlfn.XLOOKUP(Table1[[#This Row],[country]],[1]Sheet1!$A$2:$A$173,[1]Sheet1!$B$2:$B$173)</f>
        <v>4</v>
      </c>
      <c r="C79">
        <f>_xlfn.XLOOKUP(Table1[[#This Row],[country]],[1]Sheet1!$A$2:$A$173,[1]Sheet1!$C$2:$C$173)</f>
        <v>12</v>
      </c>
      <c r="D79">
        <v>0</v>
      </c>
      <c r="E79">
        <v>0</v>
      </c>
      <c r="F79">
        <v>61.587000000000003</v>
      </c>
      <c r="G79">
        <v>13.003</v>
      </c>
      <c r="H79">
        <v>9.1969999999999992</v>
      </c>
      <c r="I79">
        <v>26.091999999999999</v>
      </c>
      <c r="J79">
        <v>17.608999999999899</v>
      </c>
      <c r="K79">
        <f t="shared" si="3"/>
        <v>127.4879999999999</v>
      </c>
      <c r="L79" s="1">
        <f t="shared" si="4"/>
        <v>4.4127525727911632</v>
      </c>
    </row>
    <row r="80" spans="1:12" x14ac:dyDescent="0.25">
      <c r="A80" t="s">
        <v>89</v>
      </c>
      <c r="B80">
        <f>_xlfn.XLOOKUP(Table1[[#This Row],[country]],[1]Sheet1!$A$2:$A$173,[1]Sheet1!$B$2:$B$173)</f>
        <v>5</v>
      </c>
      <c r="C80">
        <f>_xlfn.XLOOKUP(Table1[[#This Row],[country]],[1]Sheet1!$A$2:$A$173,[1]Sheet1!$C$2:$C$173)</f>
        <v>15</v>
      </c>
      <c r="D80">
        <v>36.213000000000001</v>
      </c>
      <c r="E80">
        <v>47.003999999999998</v>
      </c>
      <c r="F80">
        <v>124.517</v>
      </c>
      <c r="G80">
        <v>445.38499999999999</v>
      </c>
      <c r="H80">
        <v>184.875</v>
      </c>
      <c r="I80">
        <v>467.55799999999999</v>
      </c>
      <c r="J80">
        <v>266.24200000000002</v>
      </c>
      <c r="K80">
        <f t="shared" si="3"/>
        <v>1571.7939999999999</v>
      </c>
      <c r="L80" s="1">
        <f t="shared" si="4"/>
        <v>5.0125709857653105</v>
      </c>
    </row>
    <row r="81" spans="1:12" x14ac:dyDescent="0.25">
      <c r="A81" t="s">
        <v>90</v>
      </c>
      <c r="B81">
        <f>_xlfn.XLOOKUP(Table1[[#This Row],[country]],[1]Sheet1!$A$2:$A$173,[1]Sheet1!$B$2:$B$173)</f>
        <v>6</v>
      </c>
      <c r="C81">
        <f>_xlfn.XLOOKUP(Table1[[#This Row],[country]],[1]Sheet1!$A$2:$A$173,[1]Sheet1!$C$2:$C$173)</f>
        <v>21</v>
      </c>
      <c r="D81">
        <v>0.108</v>
      </c>
      <c r="E81">
        <v>19.709</v>
      </c>
      <c r="F81">
        <v>746.31299999999999</v>
      </c>
      <c r="G81">
        <v>996.29300000000001</v>
      </c>
      <c r="H81">
        <v>306.80500000000001</v>
      </c>
      <c r="I81">
        <v>317.99900000000002</v>
      </c>
      <c r="J81">
        <v>48.079000000000001</v>
      </c>
      <c r="K81">
        <f t="shared" si="3"/>
        <v>2435.306</v>
      </c>
      <c r="L81" s="1">
        <f t="shared" si="4"/>
        <v>4.1235922713613817</v>
      </c>
    </row>
    <row r="82" spans="1:12" x14ac:dyDescent="0.25">
      <c r="A82" t="s">
        <v>91</v>
      </c>
      <c r="B82">
        <f>_xlfn.XLOOKUP(Table1[[#This Row],[country]],[1]Sheet1!$A$2:$A$173,[1]Sheet1!$B$2:$B$173)</f>
        <v>4</v>
      </c>
      <c r="C82">
        <f>_xlfn.XLOOKUP(Table1[[#This Row],[country]],[1]Sheet1!$A$2:$A$173,[1]Sheet1!$C$2:$C$173)</f>
        <v>12</v>
      </c>
      <c r="D82">
        <v>0.28599999999999998</v>
      </c>
      <c r="E82">
        <v>0.157</v>
      </c>
      <c r="F82">
        <v>43.488999999999997</v>
      </c>
      <c r="G82">
        <v>435.06</v>
      </c>
      <c r="H82">
        <v>307.21499999999997</v>
      </c>
      <c r="I82">
        <v>309.94799999999998</v>
      </c>
      <c r="J82">
        <v>389.43200000000002</v>
      </c>
      <c r="K82">
        <f t="shared" si="3"/>
        <v>1485.587</v>
      </c>
      <c r="L82" s="1">
        <f t="shared" si="4"/>
        <v>5.3804280732128111</v>
      </c>
    </row>
    <row r="83" spans="1:12" x14ac:dyDescent="0.25">
      <c r="A83" t="s">
        <v>92</v>
      </c>
      <c r="B83">
        <f>_xlfn.XLOOKUP(Table1[[#This Row],[country]],[1]Sheet1!$A$2:$A$173,[1]Sheet1!$B$2:$B$173)</f>
        <v>5</v>
      </c>
      <c r="C83">
        <f>_xlfn.XLOOKUP(Table1[[#This Row],[country]],[1]Sheet1!$A$2:$A$173,[1]Sheet1!$C$2:$C$173)</f>
        <v>17</v>
      </c>
      <c r="D83">
        <v>0</v>
      </c>
      <c r="E83">
        <v>2.0590000000000002</v>
      </c>
      <c r="F83">
        <v>0.39800000000000002</v>
      </c>
      <c r="G83">
        <v>21.356999999999999</v>
      </c>
      <c r="H83">
        <v>8.7590000000000003</v>
      </c>
      <c r="I83">
        <v>204.613</v>
      </c>
      <c r="J83">
        <v>5.4909999999999997</v>
      </c>
      <c r="K83">
        <f t="shared" si="3"/>
        <v>242.67700000000002</v>
      </c>
      <c r="L83" s="1">
        <f t="shared" si="4"/>
        <v>5.7716635692710874</v>
      </c>
    </row>
    <row r="84" spans="1:12" x14ac:dyDescent="0.25">
      <c r="A84" t="s">
        <v>93</v>
      </c>
      <c r="B84">
        <f>_xlfn.XLOOKUP(Table1[[#This Row],[country]],[1]Sheet1!$A$2:$A$173,[1]Sheet1!$B$2:$B$173)</f>
        <v>3</v>
      </c>
      <c r="C84">
        <f>_xlfn.XLOOKUP(Table1[[#This Row],[country]],[1]Sheet1!$A$2:$A$173,[1]Sheet1!$C$2:$C$173)</f>
        <v>26</v>
      </c>
      <c r="D84">
        <v>0</v>
      </c>
      <c r="E84">
        <v>0</v>
      </c>
      <c r="F84">
        <v>21.381</v>
      </c>
      <c r="G84">
        <v>15.144</v>
      </c>
      <c r="H84">
        <v>3.0510000000000002</v>
      </c>
      <c r="I84">
        <v>4.4710000000000001</v>
      </c>
      <c r="J84">
        <v>4.5380000000000003</v>
      </c>
      <c r="K84">
        <f t="shared" si="3"/>
        <v>48.584999999999994</v>
      </c>
      <c r="L84" s="1">
        <f t="shared" si="4"/>
        <v>4.0869815786765464</v>
      </c>
    </row>
    <row r="85" spans="1:12" x14ac:dyDescent="0.25">
      <c r="A85" t="s">
        <v>94</v>
      </c>
      <c r="B85">
        <f>_xlfn.XLOOKUP(Table1[[#This Row],[country]],[1]Sheet1!$A$2:$A$173,[1]Sheet1!$B$2:$B$173)</f>
        <v>3</v>
      </c>
      <c r="C85">
        <f>_xlfn.XLOOKUP(Table1[[#This Row],[country]],[1]Sheet1!$A$2:$A$173,[1]Sheet1!$C$2:$C$173)</f>
        <v>8</v>
      </c>
      <c r="D85">
        <v>0</v>
      </c>
      <c r="E85">
        <v>0</v>
      </c>
      <c r="F85">
        <v>42.884</v>
      </c>
      <c r="G85">
        <v>98.528000000000006</v>
      </c>
      <c r="H85">
        <v>82.135999999999996</v>
      </c>
      <c r="I85">
        <v>5.5529999999999999</v>
      </c>
      <c r="J85">
        <v>43.377000000000002</v>
      </c>
      <c r="K85">
        <f t="shared" si="3"/>
        <v>272.47800000000001</v>
      </c>
      <c r="L85" s="1">
        <f t="shared" si="4"/>
        <v>4.6623984321669996</v>
      </c>
    </row>
    <row r="86" spans="1:12" x14ac:dyDescent="0.25">
      <c r="A86" t="s">
        <v>95</v>
      </c>
      <c r="B86">
        <f>_xlfn.XLOOKUP(Table1[[#This Row],[country]],[1]Sheet1!$A$2:$A$173,[1]Sheet1!$B$2:$B$173)</f>
        <v>3</v>
      </c>
      <c r="C86">
        <f>_xlfn.XLOOKUP(Table1[[#This Row],[country]],[1]Sheet1!$A$2:$A$173,[1]Sheet1!$C$2:$C$173)</f>
        <v>7</v>
      </c>
      <c r="D86">
        <v>3.8069999999999999</v>
      </c>
      <c r="E86">
        <v>4.3049999999999997</v>
      </c>
      <c r="F86">
        <v>4698.4319999999998</v>
      </c>
      <c r="G86">
        <v>1617.9949999999999</v>
      </c>
      <c r="H86">
        <v>192.453</v>
      </c>
      <c r="I86">
        <v>31.634999999999899</v>
      </c>
      <c r="J86">
        <v>0</v>
      </c>
      <c r="K86">
        <f t="shared" si="3"/>
        <v>6548.6270000000004</v>
      </c>
      <c r="L86" s="1">
        <f t="shared" si="4"/>
        <v>3.3185227987485004</v>
      </c>
    </row>
    <row r="87" spans="1:12" x14ac:dyDescent="0.25">
      <c r="A87" t="s">
        <v>96</v>
      </c>
      <c r="B87">
        <f>_xlfn.XLOOKUP(Table1[[#This Row],[country]],[1]Sheet1!$A$2:$A$173,[1]Sheet1!$B$2:$B$173)</f>
        <v>4</v>
      </c>
      <c r="C87">
        <f>_xlfn.XLOOKUP(Table1[[#This Row],[country]],[1]Sheet1!$A$2:$A$173,[1]Sheet1!$C$2:$C$173)</f>
        <v>11</v>
      </c>
      <c r="D87">
        <v>0</v>
      </c>
      <c r="E87">
        <v>0</v>
      </c>
      <c r="F87">
        <v>0</v>
      </c>
      <c r="G87">
        <v>0.60299999999999998</v>
      </c>
      <c r="H87">
        <v>1.3859999999999999</v>
      </c>
      <c r="I87">
        <v>35.173999999999999</v>
      </c>
      <c r="J87">
        <v>11.633999999999901</v>
      </c>
      <c r="K87">
        <f t="shared" si="3"/>
        <v>48.796999999999898</v>
      </c>
      <c r="L87" s="1">
        <f t="shared" si="4"/>
        <v>6.1852982765333913</v>
      </c>
    </row>
    <row r="88" spans="1:12" x14ac:dyDescent="0.25">
      <c r="A88" t="s">
        <v>97</v>
      </c>
      <c r="B88">
        <f>_xlfn.XLOOKUP(Table1[[#This Row],[country]],[1]Sheet1!$A$2:$A$173,[1]Sheet1!$B$2:$B$173)</f>
        <v>4</v>
      </c>
      <c r="C88">
        <f>_xlfn.XLOOKUP(Table1[[#This Row],[country]],[1]Sheet1!$A$2:$A$173,[1]Sheet1!$C$2:$C$173)</f>
        <v>12</v>
      </c>
      <c r="D88">
        <v>0</v>
      </c>
      <c r="E88">
        <v>0</v>
      </c>
      <c r="F88">
        <v>20.863</v>
      </c>
      <c r="G88">
        <v>174.00700000000001</v>
      </c>
      <c r="H88">
        <v>88.236000000000004</v>
      </c>
      <c r="I88">
        <v>558.67499999999995</v>
      </c>
      <c r="J88">
        <v>140.40899999999999</v>
      </c>
      <c r="K88">
        <f t="shared" si="3"/>
        <v>982.18999999999994</v>
      </c>
      <c r="L88" s="1">
        <f t="shared" si="4"/>
        <v>5.6350706075199302</v>
      </c>
    </row>
    <row r="89" spans="1:12" x14ac:dyDescent="0.25">
      <c r="A89" t="s">
        <v>98</v>
      </c>
      <c r="B89">
        <f>_xlfn.XLOOKUP(Table1[[#This Row],[country]],[1]Sheet1!$A$2:$A$173,[1]Sheet1!$B$2:$B$173)</f>
        <v>4</v>
      </c>
      <c r="C89">
        <f>_xlfn.XLOOKUP(Table1[[#This Row],[country]],[1]Sheet1!$A$2:$A$173,[1]Sheet1!$C$2:$C$173)</f>
        <v>11</v>
      </c>
      <c r="D89">
        <v>0</v>
      </c>
      <c r="E89">
        <v>0</v>
      </c>
      <c r="F89">
        <v>1.43</v>
      </c>
      <c r="G89">
        <v>12.871</v>
      </c>
      <c r="H89">
        <v>31.315000000000001</v>
      </c>
      <c r="I89">
        <v>156.619</v>
      </c>
      <c r="J89">
        <v>161.47399999999999</v>
      </c>
      <c r="K89">
        <f t="shared" si="3"/>
        <v>363.709</v>
      </c>
      <c r="L89" s="1">
        <f t="shared" si="4"/>
        <v>6.2752942599715702</v>
      </c>
    </row>
    <row r="90" spans="1:12" x14ac:dyDescent="0.25">
      <c r="A90" t="s">
        <v>99</v>
      </c>
      <c r="B90">
        <f>_xlfn.XLOOKUP(Table1[[#This Row],[country]],[1]Sheet1!$A$2:$A$173,[1]Sheet1!$B$2:$B$173)</f>
        <v>4</v>
      </c>
      <c r="C90">
        <f>_xlfn.XLOOKUP(Table1[[#This Row],[country]],[1]Sheet1!$A$2:$A$173,[1]Sheet1!$C$2:$C$173)</f>
        <v>12</v>
      </c>
      <c r="D90">
        <v>0</v>
      </c>
      <c r="E90">
        <v>0</v>
      </c>
      <c r="F90">
        <v>7.88</v>
      </c>
      <c r="G90">
        <v>8.5289999999999999</v>
      </c>
      <c r="H90">
        <v>39.326999999999998</v>
      </c>
      <c r="I90">
        <v>147.14099999999999</v>
      </c>
      <c r="J90">
        <v>27.041</v>
      </c>
      <c r="K90">
        <f t="shared" si="3"/>
        <v>229.91799999999998</v>
      </c>
      <c r="L90" s="1">
        <f t="shared" si="4"/>
        <v>5.7695526231091092</v>
      </c>
    </row>
    <row r="91" spans="1:12" x14ac:dyDescent="0.25">
      <c r="A91" t="s">
        <v>100</v>
      </c>
      <c r="B91">
        <f>_xlfn.XLOOKUP(Table1[[#This Row],[country]],[1]Sheet1!$A$2:$A$173,[1]Sheet1!$B$2:$B$173)</f>
        <v>3</v>
      </c>
      <c r="C91">
        <f>_xlfn.XLOOKUP(Table1[[#This Row],[country]],[1]Sheet1!$A$2:$A$173,[1]Sheet1!$C$2:$C$173)</f>
        <v>9</v>
      </c>
      <c r="D91">
        <v>12.331</v>
      </c>
      <c r="E91">
        <v>55.777999999999999</v>
      </c>
      <c r="F91">
        <v>3804.4659999999999</v>
      </c>
      <c r="G91">
        <v>687.10199999999998</v>
      </c>
      <c r="H91">
        <v>269.481999999999</v>
      </c>
      <c r="I91">
        <v>129.358</v>
      </c>
      <c r="J91">
        <v>45.903999999999897</v>
      </c>
      <c r="K91">
        <f t="shared" si="3"/>
        <v>5004.4209999999985</v>
      </c>
      <c r="L91" s="1">
        <f t="shared" si="4"/>
        <v>3.343159778124182</v>
      </c>
    </row>
    <row r="92" spans="1:12" x14ac:dyDescent="0.25">
      <c r="A92" t="s">
        <v>101</v>
      </c>
      <c r="B92">
        <f>_xlfn.XLOOKUP(Table1[[#This Row],[country]],[1]Sheet1!$A$2:$A$173,[1]Sheet1!$B$2:$B$173)</f>
        <v>3</v>
      </c>
      <c r="C92">
        <f>_xlfn.XLOOKUP(Table1[[#This Row],[country]],[1]Sheet1!$A$2:$A$173,[1]Sheet1!$C$2:$C$173)</f>
        <v>26</v>
      </c>
      <c r="D92">
        <v>0</v>
      </c>
      <c r="E92">
        <v>1.01</v>
      </c>
      <c r="F92">
        <v>175.79300000000001</v>
      </c>
      <c r="G92">
        <v>408.90699999999998</v>
      </c>
      <c r="H92">
        <v>352.32100000000003</v>
      </c>
      <c r="I92">
        <v>77.504999999999995</v>
      </c>
      <c r="J92">
        <v>0</v>
      </c>
      <c r="K92">
        <f t="shared" si="3"/>
        <v>1015.5360000000001</v>
      </c>
      <c r="L92" s="1">
        <f t="shared" si="4"/>
        <v>4.3244769264703562</v>
      </c>
    </row>
    <row r="93" spans="1:12" x14ac:dyDescent="0.25">
      <c r="A93" t="s">
        <v>102</v>
      </c>
      <c r="B93">
        <f>_xlfn.XLOOKUP(Table1[[#This Row],[country]],[1]Sheet1!$A$2:$A$173,[1]Sheet1!$B$2:$B$173)</f>
        <v>6</v>
      </c>
      <c r="C93">
        <f>_xlfn.XLOOKUP(Table1[[#This Row],[country]],[1]Sheet1!$A$2:$A$173,[1]Sheet1!$C$2:$C$173)</f>
        <v>21</v>
      </c>
      <c r="D93">
        <v>0.36799999999999999</v>
      </c>
      <c r="E93">
        <v>0</v>
      </c>
      <c r="F93">
        <v>73.850999999999999</v>
      </c>
      <c r="G93">
        <v>67.772000000000006</v>
      </c>
      <c r="H93">
        <v>460.21</v>
      </c>
      <c r="I93">
        <v>1305.7429999999999</v>
      </c>
      <c r="J93">
        <v>215.976</v>
      </c>
      <c r="K93">
        <f t="shared" si="3"/>
        <v>2123.92</v>
      </c>
      <c r="L93" s="1">
        <f t="shared" si="4"/>
        <v>5.7160104900372897</v>
      </c>
    </row>
    <row r="94" spans="1:12" x14ac:dyDescent="0.25">
      <c r="A94" t="s">
        <v>103</v>
      </c>
      <c r="B94">
        <f>_xlfn.XLOOKUP(Table1[[#This Row],[country]],[1]Sheet1!$A$2:$A$173,[1]Sheet1!$B$2:$B$173)</f>
        <v>6</v>
      </c>
      <c r="C94">
        <f>_xlfn.XLOOKUP(Table1[[#This Row],[country]],[1]Sheet1!$A$2:$A$173,[1]Sheet1!$C$2:$C$173)</f>
        <v>25</v>
      </c>
      <c r="D94">
        <v>0</v>
      </c>
      <c r="E94">
        <v>0</v>
      </c>
      <c r="F94">
        <v>0</v>
      </c>
      <c r="G94">
        <v>0</v>
      </c>
      <c r="H94">
        <v>6.7039999999999997</v>
      </c>
      <c r="I94">
        <v>0</v>
      </c>
      <c r="J94">
        <v>0</v>
      </c>
      <c r="K94">
        <f t="shared" si="3"/>
        <v>6.7039999999999997</v>
      </c>
      <c r="L94" s="1">
        <f t="shared" si="4"/>
        <v>5</v>
      </c>
    </row>
    <row r="95" spans="1:12" x14ac:dyDescent="0.25">
      <c r="A95" t="s">
        <v>104</v>
      </c>
      <c r="B95">
        <f>_xlfn.XLOOKUP(Table1[[#This Row],[country]],[1]Sheet1!$A$2:$A$173,[1]Sheet1!$B$2:$B$173)</f>
        <v>3</v>
      </c>
      <c r="C95">
        <f>_xlfn.XLOOKUP(Table1[[#This Row],[country]],[1]Sheet1!$A$2:$A$173,[1]Sheet1!$C$2:$C$173)</f>
        <v>8</v>
      </c>
      <c r="D95">
        <v>0.73699999999999999</v>
      </c>
      <c r="E95">
        <v>15.483000000000001</v>
      </c>
      <c r="F95">
        <v>1150.7860000000001</v>
      </c>
      <c r="G95">
        <v>233.48500000000001</v>
      </c>
      <c r="H95">
        <v>192.434</v>
      </c>
      <c r="I95">
        <v>65.866</v>
      </c>
      <c r="J95">
        <v>1.6379999999999999</v>
      </c>
      <c r="K95">
        <f t="shared" si="3"/>
        <v>1660.4289999999999</v>
      </c>
      <c r="L95" s="1">
        <f t="shared" si="4"/>
        <v>3.4851432973044925</v>
      </c>
    </row>
    <row r="96" spans="1:12" x14ac:dyDescent="0.25">
      <c r="A96" t="s">
        <v>105</v>
      </c>
      <c r="B96">
        <f>_xlfn.XLOOKUP(Table1[[#This Row],[country]],[1]Sheet1!$A$2:$A$173,[1]Sheet1!$B$2:$B$173)</f>
        <v>4</v>
      </c>
      <c r="C96">
        <f>_xlfn.XLOOKUP(Table1[[#This Row],[country]],[1]Sheet1!$A$2:$A$173,[1]Sheet1!$C$2:$C$173)</f>
        <v>11</v>
      </c>
      <c r="D96">
        <v>0</v>
      </c>
      <c r="E96">
        <v>0</v>
      </c>
      <c r="F96">
        <v>1.7999999999999999E-2</v>
      </c>
      <c r="G96">
        <v>13.061999999999999</v>
      </c>
      <c r="H96">
        <v>2.867</v>
      </c>
      <c r="I96">
        <v>41.994999999999997</v>
      </c>
      <c r="J96">
        <v>8.0609999999999999</v>
      </c>
      <c r="K96">
        <f t="shared" si="3"/>
        <v>66.002999999999986</v>
      </c>
      <c r="L96" s="1">
        <f t="shared" si="4"/>
        <v>5.6820750571943712</v>
      </c>
    </row>
    <row r="97" spans="1:12" x14ac:dyDescent="0.25">
      <c r="A97" t="s">
        <v>106</v>
      </c>
      <c r="B97">
        <f>_xlfn.XLOOKUP(Table1[[#This Row],[country]],[1]Sheet1!$A$2:$A$173,[1]Sheet1!$B$2:$B$173)</f>
        <v>3</v>
      </c>
      <c r="C97">
        <f>_xlfn.XLOOKUP(Table1[[#This Row],[country]],[1]Sheet1!$A$2:$A$173,[1]Sheet1!$C$2:$C$173)</f>
        <v>8</v>
      </c>
      <c r="D97">
        <v>11.632</v>
      </c>
      <c r="E97">
        <v>0.52100000000000002</v>
      </c>
      <c r="F97">
        <v>1821.8969999999999</v>
      </c>
      <c r="G97">
        <v>758.08399999999995</v>
      </c>
      <c r="H97">
        <v>53.09</v>
      </c>
      <c r="I97">
        <v>91.411000000000001</v>
      </c>
      <c r="J97">
        <v>0</v>
      </c>
      <c r="K97">
        <f t="shared" si="3"/>
        <v>2736.6350000000002</v>
      </c>
      <c r="L97" s="1">
        <f t="shared" si="4"/>
        <v>3.4073294392566051</v>
      </c>
    </row>
    <row r="98" spans="1:12" x14ac:dyDescent="0.25">
      <c r="A98" t="s">
        <v>107</v>
      </c>
      <c r="B98">
        <f>_xlfn.XLOOKUP(Table1[[#This Row],[country]],[1]Sheet1!$A$2:$A$173,[1]Sheet1!$B$2:$B$173)</f>
        <v>3</v>
      </c>
      <c r="C98">
        <f>_xlfn.XLOOKUP(Table1[[#This Row],[country]],[1]Sheet1!$A$2:$A$173,[1]Sheet1!$C$2:$C$173)</f>
        <v>9</v>
      </c>
      <c r="D98">
        <v>0</v>
      </c>
      <c r="E98">
        <v>0</v>
      </c>
      <c r="F98">
        <v>1.601</v>
      </c>
      <c r="G98">
        <v>1.641</v>
      </c>
      <c r="H98">
        <v>2.13</v>
      </c>
      <c r="I98">
        <v>0.04</v>
      </c>
      <c r="J98">
        <v>3.5659999999999998</v>
      </c>
      <c r="K98">
        <f t="shared" ref="K98:K129" si="5">SUM(D98:J98)</f>
        <v>8.9779999999999998</v>
      </c>
      <c r="L98" s="1">
        <f t="shared" si="4"/>
        <v>5.2594118957451546</v>
      </c>
    </row>
    <row r="99" spans="1:12" x14ac:dyDescent="0.25">
      <c r="A99" t="s">
        <v>108</v>
      </c>
      <c r="B99">
        <f>_xlfn.XLOOKUP(Table1[[#This Row],[country]],[1]Sheet1!$A$2:$A$173,[1]Sheet1!$B$2:$B$173)</f>
        <v>2</v>
      </c>
      <c r="C99">
        <f>_xlfn.XLOOKUP(Table1[[#This Row],[country]],[1]Sheet1!$A$2:$A$173,[1]Sheet1!$C$2:$C$173)</f>
        <v>3</v>
      </c>
      <c r="D99">
        <v>29.248999999999999</v>
      </c>
      <c r="E99">
        <v>207.88399999999999</v>
      </c>
      <c r="F99">
        <v>9832.1469999999899</v>
      </c>
      <c r="G99">
        <v>11815.874</v>
      </c>
      <c r="H99">
        <v>770.78099999999995</v>
      </c>
      <c r="I99">
        <v>1880.643</v>
      </c>
      <c r="J99">
        <v>461.96199999999999</v>
      </c>
      <c r="K99">
        <f t="shared" si="5"/>
        <v>24998.539999999986</v>
      </c>
      <c r="L99" s="1">
        <f t="shared" si="4"/>
        <v>3.8232813196290674</v>
      </c>
    </row>
    <row r="100" spans="1:12" x14ac:dyDescent="0.25">
      <c r="A100" t="s">
        <v>109</v>
      </c>
      <c r="B100">
        <f>_xlfn.XLOOKUP(Table1[[#This Row],[country]],[1]Sheet1!$A$2:$A$173,[1]Sheet1!$B$2:$B$173)</f>
        <v>7</v>
      </c>
      <c r="C100">
        <f>_xlfn.XLOOKUP(Table1[[#This Row],[country]],[1]Sheet1!$A$2:$A$173,[1]Sheet1!$C$2:$C$173)</f>
        <v>24</v>
      </c>
      <c r="D100">
        <v>0</v>
      </c>
      <c r="E100">
        <v>0</v>
      </c>
      <c r="F100">
        <v>0</v>
      </c>
      <c r="G100">
        <v>22.695</v>
      </c>
      <c r="H100">
        <v>2.5209999999999999</v>
      </c>
      <c r="I100">
        <v>19.570999999999898</v>
      </c>
      <c r="J100">
        <v>0</v>
      </c>
      <c r="K100">
        <f t="shared" si="5"/>
        <v>44.7869999999999</v>
      </c>
      <c r="L100" s="1">
        <f t="shared" si="4"/>
        <v>4.9302476164958557</v>
      </c>
    </row>
    <row r="101" spans="1:12" x14ac:dyDescent="0.25">
      <c r="A101" t="s">
        <v>110</v>
      </c>
      <c r="B101">
        <f>_xlfn.XLOOKUP(Table1[[#This Row],[country]],[1]Sheet1!$A$2:$A$173,[1]Sheet1!$B$2:$B$173)</f>
        <v>5</v>
      </c>
      <c r="C101">
        <f>_xlfn.XLOOKUP(Table1[[#This Row],[country]],[1]Sheet1!$A$2:$A$173,[1]Sheet1!$C$2:$C$173)</f>
        <v>14</v>
      </c>
      <c r="D101">
        <v>0</v>
      </c>
      <c r="E101">
        <v>8.5120000000000005</v>
      </c>
      <c r="F101">
        <v>39.548999999999999</v>
      </c>
      <c r="G101">
        <v>468.40699999999998</v>
      </c>
      <c r="H101">
        <v>395.28699999999998</v>
      </c>
      <c r="I101">
        <v>403.50199999999899</v>
      </c>
      <c r="J101">
        <v>271.09300000000002</v>
      </c>
      <c r="K101">
        <f t="shared" si="5"/>
        <v>1586.349999999999</v>
      </c>
      <c r="L101" s="1">
        <f t="shared" si="4"/>
        <v>5.234908437608345</v>
      </c>
    </row>
    <row r="102" spans="1:12" x14ac:dyDescent="0.25">
      <c r="A102" t="s">
        <v>111</v>
      </c>
      <c r="B102">
        <f>_xlfn.XLOOKUP(Table1[[#This Row],[country]],[1]Sheet1!$A$2:$A$173,[1]Sheet1!$B$2:$B$173)</f>
        <v>4</v>
      </c>
      <c r="C102">
        <f>_xlfn.XLOOKUP(Table1[[#This Row],[country]],[1]Sheet1!$A$2:$A$173,[1]Sheet1!$C$2:$C$173)</f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5.1509999999999998</v>
      </c>
      <c r="K102">
        <f t="shared" si="5"/>
        <v>5.1509999999999998</v>
      </c>
      <c r="L102" s="1">
        <f t="shared" si="4"/>
        <v>7.0000000000000009</v>
      </c>
    </row>
    <row r="103" spans="1:12" x14ac:dyDescent="0.25">
      <c r="A103" t="s">
        <v>112</v>
      </c>
      <c r="B103">
        <f>_xlfn.XLOOKUP(Table1[[#This Row],[country]],[1]Sheet1!$A$2:$A$173,[1]Sheet1!$B$2:$B$173)</f>
        <v>6</v>
      </c>
      <c r="C103">
        <f>_xlfn.XLOOKUP(Table1[[#This Row],[country]],[1]Sheet1!$A$2:$A$173,[1]Sheet1!$C$2:$C$173)</f>
        <v>20</v>
      </c>
      <c r="D103">
        <v>0</v>
      </c>
      <c r="E103">
        <v>21.782</v>
      </c>
      <c r="F103">
        <v>355.18799999999999</v>
      </c>
      <c r="G103">
        <v>192.517</v>
      </c>
      <c r="H103">
        <v>13.151</v>
      </c>
      <c r="I103">
        <v>11.69</v>
      </c>
      <c r="J103">
        <v>0</v>
      </c>
      <c r="K103">
        <f t="shared" si="5"/>
        <v>594.32799999999997</v>
      </c>
      <c r="L103" s="1">
        <f t="shared" si="4"/>
        <v>3.3905368752607989</v>
      </c>
    </row>
    <row r="104" spans="1:12" x14ac:dyDescent="0.25">
      <c r="A104" t="s">
        <v>113</v>
      </c>
      <c r="B104">
        <f>_xlfn.XLOOKUP(Table1[[#This Row],[country]],[1]Sheet1!$A$2:$A$173,[1]Sheet1!$B$2:$B$173)</f>
        <v>4</v>
      </c>
      <c r="C104">
        <f>_xlfn.XLOOKUP(Table1[[#This Row],[country]],[1]Sheet1!$A$2:$A$173,[1]Sheet1!$C$2:$C$173)</f>
        <v>12</v>
      </c>
      <c r="D104">
        <v>0</v>
      </c>
      <c r="E104">
        <v>9.1029999999999998</v>
      </c>
      <c r="F104">
        <v>105.15</v>
      </c>
      <c r="G104">
        <v>85.320999999999998</v>
      </c>
      <c r="H104">
        <v>104.259</v>
      </c>
      <c r="I104">
        <v>115.652</v>
      </c>
      <c r="J104">
        <v>141.81100000000001</v>
      </c>
      <c r="K104">
        <f t="shared" si="5"/>
        <v>561.29600000000005</v>
      </c>
      <c r="L104" s="1">
        <f t="shared" si="4"/>
        <v>5.1360137966420565</v>
      </c>
    </row>
    <row r="105" spans="1:12" x14ac:dyDescent="0.25">
      <c r="A105" t="s">
        <v>114</v>
      </c>
      <c r="B105">
        <f>_xlfn.XLOOKUP(Table1[[#This Row],[country]],[1]Sheet1!$A$2:$A$173,[1]Sheet1!$B$2:$B$173)</f>
        <v>3</v>
      </c>
      <c r="C105">
        <f>_xlfn.XLOOKUP(Table1[[#This Row],[country]],[1]Sheet1!$A$2:$A$173,[1]Sheet1!$C$2:$C$173)</f>
        <v>7</v>
      </c>
      <c r="D105">
        <v>0</v>
      </c>
      <c r="E105">
        <v>0</v>
      </c>
      <c r="F105">
        <v>838.30499999999995</v>
      </c>
      <c r="G105">
        <v>536.529</v>
      </c>
      <c r="H105">
        <v>155.46600000000001</v>
      </c>
      <c r="I105">
        <v>75.281000000000006</v>
      </c>
      <c r="J105">
        <v>69.341999999999999</v>
      </c>
      <c r="K105">
        <f t="shared" si="5"/>
        <v>1674.9229999999998</v>
      </c>
      <c r="L105" s="1">
        <f t="shared" si="4"/>
        <v>3.8064084139987333</v>
      </c>
    </row>
    <row r="106" spans="1:12" x14ac:dyDescent="0.25">
      <c r="A106" t="s">
        <v>115</v>
      </c>
      <c r="B106">
        <f>_xlfn.XLOOKUP(Table1[[#This Row],[country]],[1]Sheet1!$A$2:$A$173,[1]Sheet1!$B$2:$B$173)</f>
        <v>3</v>
      </c>
      <c r="C106">
        <f>_xlfn.XLOOKUP(Table1[[#This Row],[country]],[1]Sheet1!$A$2:$A$173,[1]Sheet1!$C$2:$C$173)</f>
        <v>26</v>
      </c>
      <c r="D106">
        <v>41.466999999999999</v>
      </c>
      <c r="E106">
        <v>20.425999999999998</v>
      </c>
      <c r="F106">
        <v>411.21699999999998</v>
      </c>
      <c r="G106">
        <v>108.538</v>
      </c>
      <c r="H106">
        <v>184.03199999999899</v>
      </c>
      <c r="I106">
        <v>81.543000000000006</v>
      </c>
      <c r="J106">
        <v>0.156</v>
      </c>
      <c r="K106">
        <f t="shared" si="5"/>
        <v>847.378999999999</v>
      </c>
      <c r="L106" s="1">
        <f t="shared" si="4"/>
        <v>3.7298918193629986</v>
      </c>
    </row>
    <row r="107" spans="1:12" x14ac:dyDescent="0.25">
      <c r="A107" t="s">
        <v>116</v>
      </c>
      <c r="B107">
        <f>_xlfn.XLOOKUP(Table1[[#This Row],[country]],[1]Sheet1!$A$2:$A$173,[1]Sheet1!$B$2:$B$173)</f>
        <v>6</v>
      </c>
      <c r="C107">
        <f>_xlfn.XLOOKUP(Table1[[#This Row],[country]],[1]Sheet1!$A$2:$A$173,[1]Sheet1!$C$2:$C$173)</f>
        <v>21</v>
      </c>
      <c r="D107">
        <v>0</v>
      </c>
      <c r="E107">
        <v>0</v>
      </c>
      <c r="F107">
        <v>221.834</v>
      </c>
      <c r="G107">
        <v>292.56700000000001</v>
      </c>
      <c r="H107">
        <v>207.762</v>
      </c>
      <c r="I107">
        <v>498.56900000000002</v>
      </c>
      <c r="J107">
        <v>146.274</v>
      </c>
      <c r="K107">
        <f t="shared" si="5"/>
        <v>1367.0059999999999</v>
      </c>
      <c r="L107" s="1">
        <f t="shared" si="4"/>
        <v>5.0401475926221249</v>
      </c>
    </row>
    <row r="108" spans="1:12" x14ac:dyDescent="0.25">
      <c r="A108" t="s">
        <v>117</v>
      </c>
      <c r="B108">
        <f>_xlfn.XLOOKUP(Table1[[#This Row],[country]],[1]Sheet1!$A$2:$A$173,[1]Sheet1!$B$2:$B$173)</f>
        <v>3</v>
      </c>
      <c r="C108">
        <f>_xlfn.XLOOKUP(Table1[[#This Row],[country]],[1]Sheet1!$A$2:$A$173,[1]Sheet1!$C$2:$C$173)</f>
        <v>26</v>
      </c>
      <c r="D108">
        <v>0</v>
      </c>
      <c r="E108">
        <v>7.0090000000000003</v>
      </c>
      <c r="F108">
        <v>330.17700000000002</v>
      </c>
      <c r="G108">
        <v>679.59799999999996</v>
      </c>
      <c r="H108">
        <v>807.66899999999998</v>
      </c>
      <c r="I108">
        <v>964.33999999999901</v>
      </c>
      <c r="J108">
        <v>6.5309999999999997</v>
      </c>
      <c r="K108">
        <f t="shared" si="5"/>
        <v>2795.3239999999987</v>
      </c>
      <c r="L108" s="1">
        <f t="shared" si="4"/>
        <v>4.8627790553080787</v>
      </c>
    </row>
    <row r="109" spans="1:12" x14ac:dyDescent="0.25">
      <c r="A109" t="s">
        <v>118</v>
      </c>
      <c r="B109">
        <f>_xlfn.XLOOKUP(Table1[[#This Row],[country]],[1]Sheet1!$A$2:$A$173,[1]Sheet1!$B$2:$B$173)</f>
        <v>7</v>
      </c>
      <c r="C109">
        <f>_xlfn.XLOOKUP(Table1[[#This Row],[country]],[1]Sheet1!$A$2:$A$173,[1]Sheet1!$C$2:$C$173)</f>
        <v>24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2.5960000000000001</v>
      </c>
      <c r="J109">
        <v>16.895</v>
      </c>
      <c r="K109">
        <f t="shared" si="5"/>
        <v>19.491</v>
      </c>
      <c r="L109" s="1">
        <f t="shared" si="4"/>
        <v>6.8668103227130475</v>
      </c>
    </row>
    <row r="110" spans="1:12" x14ac:dyDescent="0.25">
      <c r="A110" t="s">
        <v>119</v>
      </c>
      <c r="B110">
        <f>_xlfn.XLOOKUP(Table1[[#This Row],[country]],[1]Sheet1!$A$2:$A$173,[1]Sheet1!$B$2:$B$173)</f>
        <v>6</v>
      </c>
      <c r="C110">
        <f>_xlfn.XLOOKUP(Table1[[#This Row],[country]],[1]Sheet1!$A$2:$A$173,[1]Sheet1!$C$2:$C$173)</f>
        <v>25</v>
      </c>
      <c r="D110">
        <v>0.34799999999999998</v>
      </c>
      <c r="E110">
        <v>15.67</v>
      </c>
      <c r="F110">
        <v>520.47</v>
      </c>
      <c r="G110">
        <v>1848.683</v>
      </c>
      <c r="H110">
        <v>252.49699999999899</v>
      </c>
      <c r="I110">
        <v>81.331000000000003</v>
      </c>
      <c r="J110">
        <v>9.7289999999999992</v>
      </c>
      <c r="K110">
        <f t="shared" si="5"/>
        <v>2728.7279999999992</v>
      </c>
      <c r="L110" s="1">
        <f t="shared" si="4"/>
        <v>3.9602349519629652</v>
      </c>
    </row>
    <row r="111" spans="1:12" x14ac:dyDescent="0.25">
      <c r="A111" t="s">
        <v>120</v>
      </c>
      <c r="B111">
        <f>_xlfn.XLOOKUP(Table1[[#This Row],[country]],[1]Sheet1!$A$2:$A$173,[1]Sheet1!$B$2:$B$173)</f>
        <v>4</v>
      </c>
      <c r="C111">
        <f>_xlfn.XLOOKUP(Table1[[#This Row],[country]],[1]Sheet1!$A$2:$A$173,[1]Sheet1!$C$2:$C$173)</f>
        <v>11</v>
      </c>
      <c r="D111">
        <v>2.177</v>
      </c>
      <c r="E111">
        <v>0</v>
      </c>
      <c r="F111">
        <v>18.832999999999998</v>
      </c>
      <c r="G111">
        <v>227.345</v>
      </c>
      <c r="H111">
        <v>2672.3159999999998</v>
      </c>
      <c r="I111">
        <v>11580.61</v>
      </c>
      <c r="J111">
        <v>1239.0889999999999</v>
      </c>
      <c r="K111">
        <f t="shared" si="5"/>
        <v>15740.37</v>
      </c>
      <c r="L111" s="1">
        <f t="shared" si="4"/>
        <v>5.8757779518524655</v>
      </c>
    </row>
    <row r="112" spans="1:12" x14ac:dyDescent="0.25">
      <c r="A112" t="s">
        <v>121</v>
      </c>
      <c r="B112">
        <f>_xlfn.XLOOKUP(Table1[[#This Row],[country]],[1]Sheet1!$A$2:$A$173,[1]Sheet1!$B$2:$B$173)</f>
        <v>7</v>
      </c>
      <c r="C112">
        <f>_xlfn.XLOOKUP(Table1[[#This Row],[country]],[1]Sheet1!$A$2:$A$173,[1]Sheet1!$C$2:$C$173)</f>
        <v>24</v>
      </c>
      <c r="D112">
        <v>0</v>
      </c>
      <c r="E112">
        <v>1.5449999999999999</v>
      </c>
      <c r="F112">
        <v>13.829000000000001</v>
      </c>
      <c r="G112">
        <v>104.333</v>
      </c>
      <c r="H112">
        <v>25.548999999999999</v>
      </c>
      <c r="I112">
        <v>40.124000000000002</v>
      </c>
      <c r="J112">
        <v>12.356999999999999</v>
      </c>
      <c r="K112">
        <f t="shared" si="5"/>
        <v>197.73699999999999</v>
      </c>
      <c r="L112" s="1">
        <f t="shared" si="4"/>
        <v>4.6369521131604108</v>
      </c>
    </row>
    <row r="113" spans="1:12" x14ac:dyDescent="0.25">
      <c r="A113" t="s">
        <v>122</v>
      </c>
      <c r="B113">
        <f>_xlfn.XLOOKUP(Table1[[#This Row],[country]],[1]Sheet1!$A$2:$A$173,[1]Sheet1!$B$2:$B$173)</f>
        <v>2</v>
      </c>
      <c r="C113">
        <f>_xlfn.XLOOKUP(Table1[[#This Row],[country]],[1]Sheet1!$A$2:$A$173,[1]Sheet1!$C$2:$C$173)</f>
        <v>4</v>
      </c>
      <c r="D113">
        <v>0.115</v>
      </c>
      <c r="E113">
        <v>7.0819999999999999</v>
      </c>
      <c r="F113">
        <v>738.06999999999903</v>
      </c>
      <c r="G113">
        <v>1968.42</v>
      </c>
      <c r="H113">
        <v>1699.9380000000001</v>
      </c>
      <c r="I113">
        <v>58.058</v>
      </c>
      <c r="J113">
        <v>41.811999999999998</v>
      </c>
      <c r="K113">
        <f t="shared" si="5"/>
        <v>4513.494999999999</v>
      </c>
      <c r="L113" s="1">
        <f t="shared" si="4"/>
        <v>4.2634124996261225</v>
      </c>
    </row>
    <row r="114" spans="1:12" x14ac:dyDescent="0.25">
      <c r="A114" t="s">
        <v>123</v>
      </c>
      <c r="B114">
        <f>_xlfn.XLOOKUP(Table1[[#This Row],[country]],[1]Sheet1!$A$2:$A$173,[1]Sheet1!$B$2:$B$173)</f>
        <v>3</v>
      </c>
      <c r="C114">
        <f>_xlfn.XLOOKUP(Table1[[#This Row],[country]],[1]Sheet1!$A$2:$A$173,[1]Sheet1!$C$2:$C$173)</f>
        <v>8</v>
      </c>
      <c r="D114">
        <v>2.0369999999999999</v>
      </c>
      <c r="E114">
        <v>213.42599999999999</v>
      </c>
      <c r="F114">
        <v>1627.0609999999999</v>
      </c>
      <c r="G114">
        <v>735.46900000000005</v>
      </c>
      <c r="H114">
        <v>116.395</v>
      </c>
      <c r="I114">
        <v>519.57299999999998</v>
      </c>
      <c r="J114">
        <v>117.863</v>
      </c>
      <c r="K114">
        <f t="shared" si="5"/>
        <v>3331.8239999999996</v>
      </c>
      <c r="L114" s="1">
        <f t="shared" si="4"/>
        <v>3.8346569326591085</v>
      </c>
    </row>
    <row r="115" spans="1:12" x14ac:dyDescent="0.25">
      <c r="A115" t="s">
        <v>124</v>
      </c>
      <c r="B115">
        <f>_xlfn.XLOOKUP(Table1[[#This Row],[country]],[1]Sheet1!$A$2:$A$173,[1]Sheet1!$B$2:$B$173)</f>
        <v>3</v>
      </c>
      <c r="C115">
        <f>_xlfn.XLOOKUP(Table1[[#This Row],[country]],[1]Sheet1!$A$2:$A$173,[1]Sheet1!$C$2:$C$173)</f>
        <v>8</v>
      </c>
      <c r="D115">
        <v>1.4809999999999901</v>
      </c>
      <c r="E115">
        <v>1133.9100000000001</v>
      </c>
      <c r="F115">
        <v>3308.0529999999999</v>
      </c>
      <c r="G115">
        <v>832.85400000000004</v>
      </c>
      <c r="H115">
        <v>141.28800000000001</v>
      </c>
      <c r="I115">
        <v>885.53099999999995</v>
      </c>
      <c r="J115">
        <v>361.197</v>
      </c>
      <c r="K115">
        <f t="shared" si="5"/>
        <v>6664.3139999999994</v>
      </c>
      <c r="L115" s="1">
        <f t="shared" si="4"/>
        <v>3.612206897814239</v>
      </c>
    </row>
    <row r="116" spans="1:12" x14ac:dyDescent="0.25">
      <c r="A116" t="s">
        <v>125</v>
      </c>
      <c r="B116">
        <f>_xlfn.XLOOKUP(Table1[[#This Row],[country]],[1]Sheet1!$A$2:$A$173,[1]Sheet1!$B$2:$B$173)</f>
        <v>6</v>
      </c>
      <c r="C116">
        <f>_xlfn.XLOOKUP(Table1[[#This Row],[country]],[1]Sheet1!$A$2:$A$173,[1]Sheet1!$C$2:$C$173)</f>
        <v>19</v>
      </c>
      <c r="D116">
        <v>1.4530000000000001</v>
      </c>
      <c r="E116">
        <v>0</v>
      </c>
      <c r="F116">
        <v>114.96899999999999</v>
      </c>
      <c r="G116">
        <v>44.978999999999999</v>
      </c>
      <c r="H116">
        <v>21.803999999999998</v>
      </c>
      <c r="I116">
        <v>1.179</v>
      </c>
      <c r="J116">
        <v>6.8650000000000002</v>
      </c>
      <c r="K116">
        <f t="shared" si="5"/>
        <v>191.24900000000002</v>
      </c>
      <c r="L116" s="1">
        <f t="shared" si="4"/>
        <v>3.6100842357345648</v>
      </c>
    </row>
    <row r="117" spans="1:12" x14ac:dyDescent="0.25">
      <c r="A117" t="s">
        <v>126</v>
      </c>
      <c r="B117">
        <f>_xlfn.XLOOKUP(Table1[[#This Row],[country]],[1]Sheet1!$A$2:$A$173,[1]Sheet1!$B$2:$B$173)</f>
        <v>4</v>
      </c>
      <c r="C117">
        <f>_xlfn.XLOOKUP(Table1[[#This Row],[country]],[1]Sheet1!$A$2:$A$173,[1]Sheet1!$C$2:$C$173)</f>
        <v>11</v>
      </c>
      <c r="D117">
        <v>0</v>
      </c>
      <c r="E117">
        <v>7.0999999999999994E-2</v>
      </c>
      <c r="F117">
        <v>98.49</v>
      </c>
      <c r="G117">
        <v>137.881</v>
      </c>
      <c r="H117">
        <v>325.50400000000002</v>
      </c>
      <c r="I117">
        <v>278.36700000000002</v>
      </c>
      <c r="J117">
        <v>597.35599999999999</v>
      </c>
      <c r="K117">
        <f t="shared" si="5"/>
        <v>1437.6690000000001</v>
      </c>
      <c r="L117" s="1">
        <f t="shared" si="4"/>
        <v>5.7915625919457119</v>
      </c>
    </row>
    <row r="118" spans="1:12" x14ac:dyDescent="0.25">
      <c r="A118" t="s">
        <v>127</v>
      </c>
      <c r="B118">
        <f>_xlfn.XLOOKUP(Table1[[#This Row],[country]],[1]Sheet1!$A$2:$A$173,[1]Sheet1!$B$2:$B$173)</f>
        <v>6</v>
      </c>
      <c r="C118">
        <f>_xlfn.XLOOKUP(Table1[[#This Row],[country]],[1]Sheet1!$A$2:$A$173,[1]Sheet1!$C$2:$C$173)</f>
        <v>25</v>
      </c>
      <c r="D118">
        <v>0</v>
      </c>
      <c r="E118">
        <v>0</v>
      </c>
      <c r="F118">
        <v>17.786999999999999</v>
      </c>
      <c r="G118">
        <v>117.334</v>
      </c>
      <c r="H118">
        <v>44.555999999999997</v>
      </c>
      <c r="I118">
        <v>2243.2069999999999</v>
      </c>
      <c r="J118">
        <v>38.095999999999997</v>
      </c>
      <c r="K118">
        <f t="shared" si="5"/>
        <v>2460.98</v>
      </c>
      <c r="L118" s="1">
        <f t="shared" si="4"/>
        <v>5.880336695137709</v>
      </c>
    </row>
    <row r="119" spans="1:12" x14ac:dyDescent="0.25">
      <c r="A119" t="s">
        <v>128</v>
      </c>
      <c r="B119">
        <f>_xlfn.XLOOKUP(Table1[[#This Row],[country]],[1]Sheet1!$A$2:$A$173,[1]Sheet1!$B$2:$B$173)</f>
        <v>6</v>
      </c>
      <c r="C119">
        <f>_xlfn.XLOOKUP(Table1[[#This Row],[country]],[1]Sheet1!$A$2:$A$173,[1]Sheet1!$C$2:$C$173)</f>
        <v>22</v>
      </c>
      <c r="D119">
        <v>1.631</v>
      </c>
      <c r="E119">
        <v>107.49299999999999</v>
      </c>
      <c r="F119">
        <v>45.336999999999897</v>
      </c>
      <c r="G119">
        <v>4.4569999999999999</v>
      </c>
      <c r="H119">
        <v>8.3230000000000004</v>
      </c>
      <c r="I119">
        <v>0</v>
      </c>
      <c r="J119">
        <v>0</v>
      </c>
      <c r="K119">
        <f t="shared" si="5"/>
        <v>167.2409999999999</v>
      </c>
      <c r="L119" s="1">
        <f t="shared" si="4"/>
        <v>2.4639352790284677</v>
      </c>
    </row>
    <row r="120" spans="1:12" x14ac:dyDescent="0.25">
      <c r="A120" t="s">
        <v>129</v>
      </c>
      <c r="B120">
        <f>_xlfn.XLOOKUP(Table1[[#This Row],[country]],[1]Sheet1!$A$2:$A$173,[1]Sheet1!$B$2:$B$173)</f>
        <v>2</v>
      </c>
      <c r="C120">
        <f>_xlfn.XLOOKUP(Table1[[#This Row],[country]],[1]Sheet1!$A$2:$A$173,[1]Sheet1!$C$2:$C$173)</f>
        <v>6</v>
      </c>
      <c r="D120">
        <v>0</v>
      </c>
      <c r="E120">
        <v>4.4379999999999997</v>
      </c>
      <c r="F120">
        <v>871.33699999999999</v>
      </c>
      <c r="G120">
        <v>810.73799999999903</v>
      </c>
      <c r="H120">
        <v>112.023</v>
      </c>
      <c r="I120">
        <v>563.41200000000003</v>
      </c>
      <c r="J120">
        <v>137.28800000000001</v>
      </c>
      <c r="K120">
        <f t="shared" si="5"/>
        <v>2499.235999999999</v>
      </c>
      <c r="L120" s="1">
        <f t="shared" si="4"/>
        <v>4.3082934144674612</v>
      </c>
    </row>
    <row r="121" spans="1:12" x14ac:dyDescent="0.25">
      <c r="A121" t="s">
        <v>130</v>
      </c>
      <c r="B121">
        <f>_xlfn.XLOOKUP(Table1[[#This Row],[country]],[1]Sheet1!$A$2:$A$173,[1]Sheet1!$B$2:$B$173)</f>
        <v>2</v>
      </c>
      <c r="C121">
        <f>_xlfn.XLOOKUP(Table1[[#This Row],[country]],[1]Sheet1!$A$2:$A$173,[1]Sheet1!$C$2:$C$173)</f>
        <v>6</v>
      </c>
      <c r="D121">
        <v>0.60799999999999998</v>
      </c>
      <c r="E121">
        <v>2.7370000000000001</v>
      </c>
      <c r="F121">
        <v>349.79</v>
      </c>
      <c r="G121">
        <v>728.73599999999999</v>
      </c>
      <c r="H121">
        <v>440.34500000000003</v>
      </c>
      <c r="I121">
        <v>2738.2269999999999</v>
      </c>
      <c r="J121">
        <v>480.26900000000001</v>
      </c>
      <c r="K121">
        <f t="shared" si="5"/>
        <v>4740.7120000000004</v>
      </c>
      <c r="L121" s="1">
        <f t="shared" si="4"/>
        <v>5.4766807180018526</v>
      </c>
    </row>
    <row r="122" spans="1:12" x14ac:dyDescent="0.25">
      <c r="A122" t="s">
        <v>131</v>
      </c>
      <c r="B122">
        <f>_xlfn.XLOOKUP(Table1[[#This Row],[country]],[1]Sheet1!$A$2:$A$173,[1]Sheet1!$B$2:$B$173)</f>
        <v>6</v>
      </c>
      <c r="C122">
        <f>_xlfn.XLOOKUP(Table1[[#This Row],[country]],[1]Sheet1!$A$2:$A$173,[1]Sheet1!$C$2:$C$173)</f>
        <v>21</v>
      </c>
      <c r="D122">
        <v>0.371</v>
      </c>
      <c r="E122">
        <v>80.722999999999999</v>
      </c>
      <c r="F122">
        <v>166.17599999999999</v>
      </c>
      <c r="G122">
        <v>146.67400000000001</v>
      </c>
      <c r="H122">
        <v>448.01</v>
      </c>
      <c r="I122">
        <v>745.94</v>
      </c>
      <c r="J122">
        <v>1280.527</v>
      </c>
      <c r="K122">
        <f t="shared" si="5"/>
        <v>2868.4210000000003</v>
      </c>
      <c r="L122" s="1">
        <f t="shared" si="4"/>
        <v>5.9009538697422732</v>
      </c>
    </row>
    <row r="123" spans="1:12" x14ac:dyDescent="0.25">
      <c r="A123" t="s">
        <v>132</v>
      </c>
      <c r="B123">
        <f>_xlfn.XLOOKUP(Table1[[#This Row],[country]],[1]Sheet1!$A$2:$A$173,[1]Sheet1!$B$2:$B$173)</f>
        <v>4</v>
      </c>
      <c r="C123">
        <f>_xlfn.XLOOKUP(Table1[[#This Row],[country]],[1]Sheet1!$A$2:$A$173,[1]Sheet1!$C$2:$C$173)</f>
        <v>12</v>
      </c>
      <c r="D123">
        <v>1.712</v>
      </c>
      <c r="E123">
        <v>14.215999999999999</v>
      </c>
      <c r="F123">
        <v>648.37599999999998</v>
      </c>
      <c r="G123">
        <v>3267.8820000000001</v>
      </c>
      <c r="H123">
        <v>3664.3919999999998</v>
      </c>
      <c r="I123">
        <v>5621.5540000000001</v>
      </c>
      <c r="J123">
        <v>11697.316999999999</v>
      </c>
      <c r="K123">
        <f t="shared" si="5"/>
        <v>24915.449000000001</v>
      </c>
      <c r="L123" s="1">
        <f t="shared" si="4"/>
        <v>5.979394671956344</v>
      </c>
    </row>
    <row r="124" spans="1:12" x14ac:dyDescent="0.25">
      <c r="A124" t="s">
        <v>133</v>
      </c>
      <c r="B124">
        <f>_xlfn.XLOOKUP(Table1[[#This Row],[country]],[1]Sheet1!$A$2:$A$173,[1]Sheet1!$B$2:$B$173)</f>
        <v>4</v>
      </c>
      <c r="C124">
        <f>_xlfn.XLOOKUP(Table1[[#This Row],[country]],[1]Sheet1!$A$2:$A$173,[1]Sheet1!$C$2:$C$173)</f>
        <v>11</v>
      </c>
      <c r="D124">
        <v>0.108</v>
      </c>
      <c r="E124">
        <v>2.52</v>
      </c>
      <c r="F124">
        <v>105.935</v>
      </c>
      <c r="G124">
        <v>256.36700000000002</v>
      </c>
      <c r="H124">
        <v>250.43</v>
      </c>
      <c r="I124">
        <v>545.04700000000003</v>
      </c>
      <c r="J124">
        <v>785.49300000000005</v>
      </c>
      <c r="K124">
        <f t="shared" si="5"/>
        <v>1945.9</v>
      </c>
      <c r="L124" s="1">
        <f t="shared" si="4"/>
        <v>5.8426969525669357</v>
      </c>
    </row>
    <row r="125" spans="1:12" x14ac:dyDescent="0.25">
      <c r="A125" t="s">
        <v>134</v>
      </c>
      <c r="B125">
        <f>_xlfn.XLOOKUP(Table1[[#This Row],[country]],[1]Sheet1!$A$2:$A$173,[1]Sheet1!$B$2:$B$173)</f>
        <v>4</v>
      </c>
      <c r="C125">
        <f>_xlfn.XLOOKUP(Table1[[#This Row],[country]],[1]Sheet1!$A$2:$A$173,[1]Sheet1!$C$2:$C$173)</f>
        <v>12</v>
      </c>
      <c r="D125">
        <v>11.538</v>
      </c>
      <c r="E125">
        <v>56</v>
      </c>
      <c r="F125">
        <v>1928.539</v>
      </c>
      <c r="G125">
        <v>6824.884</v>
      </c>
      <c r="H125">
        <v>10020.183999999999</v>
      </c>
      <c r="I125">
        <v>25130.668000000001</v>
      </c>
      <c r="J125">
        <v>18754.624</v>
      </c>
      <c r="K125">
        <f t="shared" si="5"/>
        <v>62726.436999999991</v>
      </c>
      <c r="L125" s="1">
        <f t="shared" si="4"/>
        <v>5.8249121817647644</v>
      </c>
    </row>
    <row r="126" spans="1:12" x14ac:dyDescent="0.25">
      <c r="A126" t="s">
        <v>135</v>
      </c>
      <c r="B126">
        <f>_xlfn.XLOOKUP(Table1[[#This Row],[country]],[1]Sheet1!$A$2:$A$173,[1]Sheet1!$B$2:$B$173)</f>
        <v>5</v>
      </c>
      <c r="C126">
        <f>_xlfn.XLOOKUP(Table1[[#This Row],[country]],[1]Sheet1!$A$2:$A$173,[1]Sheet1!$C$2:$C$173)</f>
        <v>16</v>
      </c>
      <c r="D126">
        <v>132.21</v>
      </c>
      <c r="E126">
        <v>1419.625</v>
      </c>
      <c r="F126">
        <v>9512.9050000000007</v>
      </c>
      <c r="G126">
        <v>12440.1969999999</v>
      </c>
      <c r="H126">
        <v>9614.2759999999998</v>
      </c>
      <c r="I126">
        <v>11929.705</v>
      </c>
      <c r="J126">
        <v>5232.7359999999999</v>
      </c>
      <c r="K126">
        <f t="shared" si="5"/>
        <v>50281.6539999999</v>
      </c>
      <c r="L126" s="1">
        <f t="shared" si="4"/>
        <v>4.7243816800457701</v>
      </c>
    </row>
    <row r="127" spans="1:12" x14ac:dyDescent="0.25">
      <c r="A127" t="s">
        <v>136</v>
      </c>
      <c r="B127">
        <f>_xlfn.XLOOKUP(Table1[[#This Row],[country]],[1]Sheet1!$A$2:$A$173,[1]Sheet1!$B$2:$B$173)</f>
        <v>3</v>
      </c>
      <c r="C127">
        <f>_xlfn.XLOOKUP(Table1[[#This Row],[country]],[1]Sheet1!$A$2:$A$173,[1]Sheet1!$C$2:$C$173)</f>
        <v>9</v>
      </c>
      <c r="D127">
        <v>0</v>
      </c>
      <c r="E127">
        <v>0.81699999999999995</v>
      </c>
      <c r="F127">
        <v>119.974</v>
      </c>
      <c r="G127">
        <v>103.935</v>
      </c>
      <c r="H127">
        <v>4.6479999999999997</v>
      </c>
      <c r="I127">
        <v>41.863999999999997</v>
      </c>
      <c r="J127">
        <v>48.606000000000002</v>
      </c>
      <c r="K127">
        <f t="shared" si="5"/>
        <v>319.84399999999999</v>
      </c>
      <c r="L127" s="1">
        <f t="shared" si="4"/>
        <v>4.3520028513900524</v>
      </c>
    </row>
    <row r="128" spans="1:12" x14ac:dyDescent="0.25">
      <c r="A128" t="s">
        <v>137</v>
      </c>
      <c r="B128">
        <f>_xlfn.XLOOKUP(Table1[[#This Row],[country]],[1]Sheet1!$A$2:$A$173,[1]Sheet1!$B$2:$B$173)</f>
        <v>7</v>
      </c>
      <c r="C128">
        <f>_xlfn.XLOOKUP(Table1[[#This Row],[country]],[1]Sheet1!$A$2:$A$173,[1]Sheet1!$C$2:$C$173)</f>
        <v>24</v>
      </c>
      <c r="D128">
        <v>0</v>
      </c>
      <c r="E128">
        <v>0</v>
      </c>
      <c r="F128">
        <v>5.2050000000000001</v>
      </c>
      <c r="G128">
        <v>0.40799999999999997</v>
      </c>
      <c r="H128">
        <v>0</v>
      </c>
      <c r="I128">
        <v>0</v>
      </c>
      <c r="J128">
        <v>0</v>
      </c>
      <c r="K128">
        <f t="shared" si="5"/>
        <v>5.6130000000000004</v>
      </c>
      <c r="L128" s="1">
        <f t="shared" si="4"/>
        <v>3.0726884019241045</v>
      </c>
    </row>
    <row r="129" spans="1:12" x14ac:dyDescent="0.25">
      <c r="A129" t="s">
        <v>138</v>
      </c>
      <c r="B129">
        <f>_xlfn.XLOOKUP(Table1[[#This Row],[country]],[1]Sheet1!$A$2:$A$173,[1]Sheet1!$B$2:$B$173)</f>
        <v>3</v>
      </c>
      <c r="C129">
        <f>_xlfn.XLOOKUP(Table1[[#This Row],[country]],[1]Sheet1!$A$2:$A$173,[1]Sheet1!$C$2:$C$173)</f>
        <v>8</v>
      </c>
      <c r="D129">
        <v>0.53100000000000003</v>
      </c>
      <c r="E129">
        <v>18.741</v>
      </c>
      <c r="F129">
        <v>1189.9769999999901</v>
      </c>
      <c r="G129">
        <v>1194.328</v>
      </c>
      <c r="H129">
        <v>42.822000000000003</v>
      </c>
      <c r="I129">
        <v>227.03200000000001</v>
      </c>
      <c r="J129">
        <v>113.207999999999</v>
      </c>
      <c r="K129">
        <f t="shared" si="5"/>
        <v>2786.6389999999897</v>
      </c>
      <c r="L129" s="1">
        <f t="shared" si="4"/>
        <v>3.8591342473854722</v>
      </c>
    </row>
    <row r="130" spans="1:12" x14ac:dyDescent="0.25">
      <c r="A130" t="s">
        <v>139</v>
      </c>
      <c r="B130">
        <f>_xlfn.XLOOKUP(Table1[[#This Row],[country]],[1]Sheet1!$A$2:$A$173,[1]Sheet1!$B$2:$B$173)</f>
        <v>4</v>
      </c>
      <c r="C130">
        <f>_xlfn.XLOOKUP(Table1[[#This Row],[country]],[1]Sheet1!$A$2:$A$173,[1]Sheet1!$C$2:$C$173)</f>
        <v>12</v>
      </c>
      <c r="D130">
        <v>0.129</v>
      </c>
      <c r="E130">
        <v>6.4080000000000004</v>
      </c>
      <c r="F130">
        <v>108.80500000000001</v>
      </c>
      <c r="G130">
        <v>186.21199999999999</v>
      </c>
      <c r="H130">
        <v>554.60699999999997</v>
      </c>
      <c r="I130">
        <v>1088.2349999999999</v>
      </c>
      <c r="J130">
        <v>882.48299999999995</v>
      </c>
      <c r="K130">
        <f t="shared" ref="K130:K161" si="6">SUM(D130:J130)</f>
        <v>2826.8789999999999</v>
      </c>
      <c r="L130" s="1">
        <f t="shared" si="4"/>
        <v>5.8594775368878542</v>
      </c>
    </row>
    <row r="131" spans="1:12" x14ac:dyDescent="0.25">
      <c r="A131" t="s">
        <v>140</v>
      </c>
      <c r="B131">
        <f>_xlfn.XLOOKUP(Table1[[#This Row],[country]],[1]Sheet1!$A$2:$A$173,[1]Sheet1!$B$2:$B$173)</f>
        <v>3</v>
      </c>
      <c r="C131">
        <f>_xlfn.XLOOKUP(Table1[[#This Row],[country]],[1]Sheet1!$A$2:$A$173,[1]Sheet1!$C$2:$C$173)</f>
        <v>9</v>
      </c>
      <c r="D131">
        <v>0</v>
      </c>
      <c r="E131">
        <v>0</v>
      </c>
      <c r="F131">
        <v>0.27100000000000002</v>
      </c>
      <c r="G131">
        <v>0</v>
      </c>
      <c r="H131">
        <v>0</v>
      </c>
      <c r="I131">
        <v>0</v>
      </c>
      <c r="J131">
        <v>0</v>
      </c>
      <c r="K131">
        <f t="shared" si="6"/>
        <v>0.27100000000000002</v>
      </c>
      <c r="L131" s="1">
        <f t="shared" ref="L131:L165" si="7">(D131*1+E131*2+F131*3+G131*4+H131*5+I131*6+J131*7)/K131</f>
        <v>3</v>
      </c>
    </row>
    <row r="132" spans="1:12" x14ac:dyDescent="0.25">
      <c r="A132" t="s">
        <v>141</v>
      </c>
      <c r="B132">
        <f>_xlfn.XLOOKUP(Table1[[#This Row],[country]],[1]Sheet1!$A$2:$A$173,[1]Sheet1!$B$2:$B$173)</f>
        <v>3</v>
      </c>
      <c r="C132">
        <f>_xlfn.XLOOKUP(Table1[[#This Row],[country]],[1]Sheet1!$A$2:$A$173,[1]Sheet1!$C$2:$C$173)</f>
        <v>8</v>
      </c>
      <c r="D132">
        <v>0</v>
      </c>
      <c r="E132">
        <v>0</v>
      </c>
      <c r="F132">
        <v>164.27600000000001</v>
      </c>
      <c r="G132">
        <v>0.27900000000000003</v>
      </c>
      <c r="H132">
        <v>0.92400000000000004</v>
      </c>
      <c r="I132">
        <v>33.808999999999997</v>
      </c>
      <c r="J132">
        <v>80.978999999999999</v>
      </c>
      <c r="K132">
        <f t="shared" si="6"/>
        <v>280.267</v>
      </c>
      <c r="L132" s="1">
        <f t="shared" si="7"/>
        <v>4.5252241612462401</v>
      </c>
    </row>
    <row r="133" spans="1:12" x14ac:dyDescent="0.25">
      <c r="A133" t="s">
        <v>142</v>
      </c>
      <c r="B133">
        <f>_xlfn.XLOOKUP(Table1[[#This Row],[country]],[1]Sheet1!$A$2:$A$173,[1]Sheet1!$B$2:$B$173)</f>
        <v>4</v>
      </c>
      <c r="C133">
        <f>_xlfn.XLOOKUP(Table1[[#This Row],[country]],[1]Sheet1!$A$2:$A$173,[1]Sheet1!$C$2:$C$173)</f>
        <v>12</v>
      </c>
      <c r="D133">
        <v>9.1999999999999998E-2</v>
      </c>
      <c r="E133">
        <v>0</v>
      </c>
      <c r="F133">
        <v>51.848999999999997</v>
      </c>
      <c r="G133">
        <v>229.44800000000001</v>
      </c>
      <c r="H133">
        <v>365.41399999999999</v>
      </c>
      <c r="I133">
        <v>999.86</v>
      </c>
      <c r="J133">
        <v>614.596</v>
      </c>
      <c r="K133">
        <f t="shared" si="6"/>
        <v>2261.259</v>
      </c>
      <c r="L133" s="1">
        <f t="shared" si="7"/>
        <v>5.8382666470315874</v>
      </c>
    </row>
    <row r="134" spans="1:12" x14ac:dyDescent="0.25">
      <c r="A134" t="s">
        <v>143</v>
      </c>
      <c r="B134">
        <f>_xlfn.XLOOKUP(Table1[[#This Row],[country]],[1]Sheet1!$A$2:$A$173,[1]Sheet1!$B$2:$B$173)</f>
        <v>4</v>
      </c>
      <c r="C134">
        <f>_xlfn.XLOOKUP(Table1[[#This Row],[country]],[1]Sheet1!$A$2:$A$173,[1]Sheet1!$C$2:$C$173)</f>
        <v>12</v>
      </c>
      <c r="D134">
        <v>0</v>
      </c>
      <c r="E134">
        <v>0.123</v>
      </c>
      <c r="F134">
        <v>17.006</v>
      </c>
      <c r="G134">
        <v>162.16499999999999</v>
      </c>
      <c r="H134">
        <v>86.978999999999999</v>
      </c>
      <c r="I134">
        <v>206.499</v>
      </c>
      <c r="J134">
        <v>445.23099999999999</v>
      </c>
      <c r="K134">
        <f t="shared" si="6"/>
        <v>918.00299999999993</v>
      </c>
      <c r="L134" s="1">
        <f t="shared" si="7"/>
        <v>5.9808410212167074</v>
      </c>
    </row>
    <row r="135" spans="1:12" x14ac:dyDescent="0.25">
      <c r="A135" t="s">
        <v>144</v>
      </c>
      <c r="B135">
        <f>_xlfn.XLOOKUP(Table1[[#This Row],[country]],[1]Sheet1!$A$2:$A$173,[1]Sheet1!$B$2:$B$173)</f>
        <v>3</v>
      </c>
      <c r="C135">
        <f>_xlfn.XLOOKUP(Table1[[#This Row],[country]],[1]Sheet1!$A$2:$A$173,[1]Sheet1!$C$2:$C$173)</f>
        <v>9</v>
      </c>
      <c r="D135">
        <v>0</v>
      </c>
      <c r="E135">
        <v>55.295999999999999</v>
      </c>
      <c r="F135">
        <v>505.31700000000001</v>
      </c>
      <c r="G135">
        <v>230.52599999999899</v>
      </c>
      <c r="H135">
        <v>31.305999999999901</v>
      </c>
      <c r="I135">
        <v>0</v>
      </c>
      <c r="J135">
        <v>0</v>
      </c>
      <c r="K135">
        <f t="shared" si="6"/>
        <v>822.44499999999891</v>
      </c>
      <c r="L135" s="1">
        <f t="shared" si="7"/>
        <v>3.2891889427256529</v>
      </c>
    </row>
    <row r="136" spans="1:12" x14ac:dyDescent="0.25">
      <c r="A136" t="s">
        <v>145</v>
      </c>
      <c r="B136">
        <f>_xlfn.XLOOKUP(Table1[[#This Row],[country]],[1]Sheet1!$A$2:$A$173,[1]Sheet1!$B$2:$B$173)</f>
        <v>3</v>
      </c>
      <c r="C136">
        <f>_xlfn.XLOOKUP(Table1[[#This Row],[country]],[1]Sheet1!$A$2:$A$173,[1]Sheet1!$C$2:$C$173)</f>
        <v>10</v>
      </c>
      <c r="D136">
        <v>8.5000000000000006E-2</v>
      </c>
      <c r="E136">
        <v>7.4029999999999996</v>
      </c>
      <c r="F136">
        <v>521.91300000000001</v>
      </c>
      <c r="G136">
        <v>1090.53</v>
      </c>
      <c r="H136">
        <v>708.56600000000003</v>
      </c>
      <c r="I136">
        <v>1043.598</v>
      </c>
      <c r="J136">
        <v>535.30600000000004</v>
      </c>
      <c r="K136">
        <f t="shared" si="6"/>
        <v>3907.4010000000003</v>
      </c>
      <c r="L136" s="1">
        <f t="shared" si="7"/>
        <v>4.9890732996178278</v>
      </c>
    </row>
    <row r="137" spans="1:12" x14ac:dyDescent="0.25">
      <c r="A137" t="s">
        <v>146</v>
      </c>
      <c r="B137">
        <f>_xlfn.XLOOKUP(Table1[[#This Row],[country]],[1]Sheet1!$A$2:$A$173,[1]Sheet1!$B$2:$B$173)</f>
        <v>6</v>
      </c>
      <c r="C137">
        <f>_xlfn.XLOOKUP(Table1[[#This Row],[country]],[1]Sheet1!$A$2:$A$173,[1]Sheet1!$C$2:$C$173)</f>
        <v>19</v>
      </c>
      <c r="D137">
        <v>0</v>
      </c>
      <c r="E137">
        <v>0</v>
      </c>
      <c r="F137">
        <v>0.79200000000000004</v>
      </c>
      <c r="G137">
        <v>2.6520000000000001</v>
      </c>
      <c r="H137">
        <v>13.228999999999999</v>
      </c>
      <c r="I137">
        <v>13.452999999999999</v>
      </c>
      <c r="J137">
        <v>22.475999999999999</v>
      </c>
      <c r="K137">
        <f t="shared" si="6"/>
        <v>52.601999999999997</v>
      </c>
      <c r="L137" s="1">
        <f t="shared" si="7"/>
        <v>6.0297897418349109</v>
      </c>
    </row>
    <row r="138" spans="1:12" x14ac:dyDescent="0.25">
      <c r="A138" t="s">
        <v>147</v>
      </c>
      <c r="B138">
        <f>_xlfn.XLOOKUP(Table1[[#This Row],[country]],[1]Sheet1!$A$2:$A$173,[1]Sheet1!$B$2:$B$173)</f>
        <v>3</v>
      </c>
      <c r="C138">
        <f>_xlfn.XLOOKUP(Table1[[#This Row],[country]],[1]Sheet1!$A$2:$A$173,[1]Sheet1!$C$2:$C$173)</f>
        <v>9</v>
      </c>
      <c r="D138">
        <v>0</v>
      </c>
      <c r="E138">
        <v>0</v>
      </c>
      <c r="F138">
        <v>68.903999999999996</v>
      </c>
      <c r="G138">
        <v>21.306999999999999</v>
      </c>
      <c r="H138">
        <v>9.9410000000000007</v>
      </c>
      <c r="I138">
        <v>5.6000000000000001E-2</v>
      </c>
      <c r="J138">
        <v>0</v>
      </c>
      <c r="K138">
        <f t="shared" si="6"/>
        <v>100.208</v>
      </c>
      <c r="L138" s="1">
        <f t="shared" si="7"/>
        <v>3.4127115599552931</v>
      </c>
    </row>
    <row r="139" spans="1:12" x14ac:dyDescent="0.25">
      <c r="A139" t="s">
        <v>148</v>
      </c>
      <c r="B139">
        <f>_xlfn.XLOOKUP(Table1[[#This Row],[country]],[1]Sheet1!$A$2:$A$173,[1]Sheet1!$B$2:$B$173)</f>
        <v>4</v>
      </c>
      <c r="C139">
        <f>_xlfn.XLOOKUP(Table1[[#This Row],[country]],[1]Sheet1!$A$2:$A$173,[1]Sheet1!$C$2:$C$173)</f>
        <v>11</v>
      </c>
      <c r="D139">
        <v>0.28199999999999997</v>
      </c>
      <c r="E139">
        <v>2.0569999999999999</v>
      </c>
      <c r="F139">
        <v>128.52699999999999</v>
      </c>
      <c r="G139">
        <v>958.03800000000001</v>
      </c>
      <c r="H139">
        <v>2524.9069999999901</v>
      </c>
      <c r="I139">
        <v>2188.1</v>
      </c>
      <c r="J139">
        <v>2669.4639999999999</v>
      </c>
      <c r="K139">
        <f t="shared" si="6"/>
        <v>8471.3749999999891</v>
      </c>
      <c r="L139" s="1">
        <f t="shared" si="7"/>
        <v>5.7442282982396611</v>
      </c>
    </row>
    <row r="140" spans="1:12" x14ac:dyDescent="0.25">
      <c r="A140" t="s">
        <v>149</v>
      </c>
      <c r="B140">
        <f>_xlfn.XLOOKUP(Table1[[#This Row],[country]],[1]Sheet1!$A$2:$A$173,[1]Sheet1!$B$2:$B$173)</f>
        <v>6</v>
      </c>
      <c r="C140">
        <f>_xlfn.XLOOKUP(Table1[[#This Row],[country]],[1]Sheet1!$A$2:$A$173,[1]Sheet1!$C$2:$C$173)</f>
        <v>25</v>
      </c>
      <c r="D140">
        <v>18.041</v>
      </c>
      <c r="E140">
        <v>76.003</v>
      </c>
      <c r="F140">
        <v>513.28200000000004</v>
      </c>
      <c r="G140">
        <v>1158.309</v>
      </c>
      <c r="H140">
        <v>858.17200000000003</v>
      </c>
      <c r="I140">
        <v>1017.783</v>
      </c>
      <c r="J140">
        <v>211.46899999999999</v>
      </c>
      <c r="K140">
        <f t="shared" si="6"/>
        <v>3853.0589999999997</v>
      </c>
      <c r="L140" s="1">
        <f t="shared" si="7"/>
        <v>4.7289621051740971</v>
      </c>
    </row>
    <row r="141" spans="1:12" x14ac:dyDescent="0.25">
      <c r="A141" t="s">
        <v>150</v>
      </c>
      <c r="B141">
        <f>_xlfn.XLOOKUP(Table1[[#This Row],[country]],[1]Sheet1!$A$2:$A$173,[1]Sheet1!$B$2:$B$173)</f>
        <v>3</v>
      </c>
      <c r="C141">
        <f>_xlfn.XLOOKUP(Table1[[#This Row],[country]],[1]Sheet1!$A$2:$A$173,[1]Sheet1!$C$2:$C$173)</f>
        <v>9</v>
      </c>
      <c r="D141">
        <v>0</v>
      </c>
      <c r="E141">
        <v>0</v>
      </c>
      <c r="F141">
        <v>857.36299999999903</v>
      </c>
      <c r="G141">
        <v>2219.5050000000001</v>
      </c>
      <c r="H141">
        <v>225.02199999999999</v>
      </c>
      <c r="I141">
        <v>221.26499999999999</v>
      </c>
      <c r="J141">
        <v>1.8839999999999999</v>
      </c>
      <c r="K141">
        <f t="shared" si="6"/>
        <v>3525.0389999999989</v>
      </c>
      <c r="L141" s="1">
        <f t="shared" si="7"/>
        <v>3.9477568900656141</v>
      </c>
    </row>
    <row r="142" spans="1:12" x14ac:dyDescent="0.25">
      <c r="A142" t="s">
        <v>151</v>
      </c>
      <c r="B142">
        <f>_xlfn.XLOOKUP(Table1[[#This Row],[country]],[1]Sheet1!$A$2:$A$173,[1]Sheet1!$B$2:$B$173)</f>
        <v>2</v>
      </c>
      <c r="C142">
        <f>_xlfn.XLOOKUP(Table1[[#This Row],[country]],[1]Sheet1!$A$2:$A$173,[1]Sheet1!$C$2:$C$173)</f>
        <v>6</v>
      </c>
      <c r="D142">
        <v>0</v>
      </c>
      <c r="E142">
        <v>0</v>
      </c>
      <c r="F142">
        <v>0</v>
      </c>
      <c r="G142">
        <v>0.91700000000000004</v>
      </c>
      <c r="H142">
        <v>0</v>
      </c>
      <c r="I142">
        <v>0</v>
      </c>
      <c r="J142">
        <v>0</v>
      </c>
      <c r="K142">
        <f t="shared" si="6"/>
        <v>0.91700000000000004</v>
      </c>
      <c r="L142" s="1">
        <f t="shared" si="7"/>
        <v>4</v>
      </c>
    </row>
    <row r="143" spans="1:12" x14ac:dyDescent="0.25">
      <c r="A143" t="s">
        <v>152</v>
      </c>
      <c r="B143">
        <f>_xlfn.XLOOKUP(Table1[[#This Row],[country]],[1]Sheet1!$A$2:$A$173,[1]Sheet1!$B$2:$B$173)</f>
        <v>3</v>
      </c>
      <c r="C143">
        <f>_xlfn.XLOOKUP(Table1[[#This Row],[country]],[1]Sheet1!$A$2:$A$173,[1]Sheet1!$C$2:$C$173)</f>
        <v>26</v>
      </c>
      <c r="D143">
        <v>0</v>
      </c>
      <c r="E143">
        <v>20.335999999999999</v>
      </c>
      <c r="F143">
        <v>118.210999999999</v>
      </c>
      <c r="G143">
        <v>322.22800000000001</v>
      </c>
      <c r="H143">
        <v>43.086999999999897</v>
      </c>
      <c r="I143">
        <v>2.1829999999999998</v>
      </c>
      <c r="J143">
        <v>0</v>
      </c>
      <c r="K143">
        <f t="shared" si="6"/>
        <v>506.04499999999888</v>
      </c>
      <c r="L143" s="1">
        <f t="shared" si="7"/>
        <v>3.7798021915047091</v>
      </c>
    </row>
    <row r="144" spans="1:12" x14ac:dyDescent="0.25">
      <c r="A144" t="s">
        <v>153</v>
      </c>
      <c r="B144">
        <f>_xlfn.XLOOKUP(Table1[[#This Row],[country]],[1]Sheet1!$A$2:$A$173,[1]Sheet1!$B$2:$B$173)</f>
        <v>4</v>
      </c>
      <c r="C144">
        <f>_xlfn.XLOOKUP(Table1[[#This Row],[country]],[1]Sheet1!$A$2:$A$173,[1]Sheet1!$C$2:$C$173)</f>
        <v>11</v>
      </c>
      <c r="D144">
        <v>0.57499999999999996</v>
      </c>
      <c r="E144">
        <v>7.0830000000000002</v>
      </c>
      <c r="F144">
        <v>83.49</v>
      </c>
      <c r="G144">
        <v>844.93299999999999</v>
      </c>
      <c r="H144">
        <v>777.35799999999995</v>
      </c>
      <c r="I144">
        <v>1428.134</v>
      </c>
      <c r="J144">
        <v>797.39499999999998</v>
      </c>
      <c r="K144">
        <f t="shared" si="6"/>
        <v>3938.9679999999998</v>
      </c>
      <c r="L144" s="1">
        <f t="shared" si="7"/>
        <v>5.5045641396426683</v>
      </c>
    </row>
    <row r="145" spans="1:12" x14ac:dyDescent="0.25">
      <c r="A145" t="s">
        <v>154</v>
      </c>
      <c r="B145">
        <f>_xlfn.XLOOKUP(Table1[[#This Row],[country]],[1]Sheet1!$A$2:$A$173,[1]Sheet1!$B$2:$B$173)</f>
        <v>4</v>
      </c>
      <c r="C145">
        <f>_xlfn.XLOOKUP(Table1[[#This Row],[country]],[1]Sheet1!$A$2:$A$173,[1]Sheet1!$C$2:$C$173)</f>
        <v>11</v>
      </c>
      <c r="D145">
        <v>0</v>
      </c>
      <c r="E145">
        <v>0</v>
      </c>
      <c r="F145">
        <v>6.016</v>
      </c>
      <c r="G145">
        <v>35.308</v>
      </c>
      <c r="H145">
        <v>126.280999999999</v>
      </c>
      <c r="I145">
        <v>1019.712</v>
      </c>
      <c r="J145">
        <v>741.29399999999998</v>
      </c>
      <c r="K145">
        <f t="shared" si="6"/>
        <v>1928.610999999999</v>
      </c>
      <c r="L145" s="1">
        <f t="shared" si="7"/>
        <v>6.2729161038695738</v>
      </c>
    </row>
    <row r="146" spans="1:12" x14ac:dyDescent="0.25">
      <c r="A146" t="s">
        <v>155</v>
      </c>
      <c r="B146">
        <f>_xlfn.XLOOKUP(Table1[[#This Row],[country]],[1]Sheet1!$A$2:$A$173,[1]Sheet1!$B$2:$B$173)</f>
        <v>5</v>
      </c>
      <c r="C146">
        <f>_xlfn.XLOOKUP(Table1[[#This Row],[country]],[1]Sheet1!$A$2:$A$173,[1]Sheet1!$C$2:$C$173)</f>
        <v>17</v>
      </c>
      <c r="D146">
        <v>0</v>
      </c>
      <c r="E146">
        <v>0</v>
      </c>
      <c r="F146">
        <v>2.2989999999999999</v>
      </c>
      <c r="G146">
        <v>1.9510000000000001</v>
      </c>
      <c r="H146">
        <v>1.2689999999999999</v>
      </c>
      <c r="I146">
        <v>21.369</v>
      </c>
      <c r="J146">
        <v>0</v>
      </c>
      <c r="K146">
        <f t="shared" si="6"/>
        <v>26.887999999999998</v>
      </c>
      <c r="L146" s="1">
        <f t="shared" si="7"/>
        <v>5.5511752454626597</v>
      </c>
    </row>
    <row r="147" spans="1:12" x14ac:dyDescent="0.25">
      <c r="A147" t="s">
        <v>156</v>
      </c>
      <c r="B147">
        <f>_xlfn.XLOOKUP(Table1[[#This Row],[country]],[1]Sheet1!$A$2:$A$173,[1]Sheet1!$B$2:$B$173)</f>
        <v>6</v>
      </c>
      <c r="C147">
        <f>_xlfn.XLOOKUP(Table1[[#This Row],[country]],[1]Sheet1!$A$2:$A$173,[1]Sheet1!$C$2:$C$173)</f>
        <v>20</v>
      </c>
      <c r="D147">
        <v>0</v>
      </c>
      <c r="E147">
        <v>0</v>
      </c>
      <c r="F147">
        <v>2.246</v>
      </c>
      <c r="G147">
        <v>14.372</v>
      </c>
      <c r="H147">
        <v>41.752000000000002</v>
      </c>
      <c r="I147">
        <v>14.907999999999999</v>
      </c>
      <c r="J147">
        <v>48.188999999999901</v>
      </c>
      <c r="K147">
        <f t="shared" si="6"/>
        <v>121.4669999999999</v>
      </c>
      <c r="L147" s="1">
        <f t="shared" si="7"/>
        <v>5.7608815563074733</v>
      </c>
    </row>
    <row r="148" spans="1:12" x14ac:dyDescent="0.25">
      <c r="A148" t="s">
        <v>157</v>
      </c>
      <c r="B148">
        <f>_xlfn.XLOOKUP(Table1[[#This Row],[country]],[1]Sheet1!$A$2:$A$173,[1]Sheet1!$B$2:$B$173)</f>
        <v>5</v>
      </c>
      <c r="C148">
        <f>_xlfn.XLOOKUP(Table1[[#This Row],[country]],[1]Sheet1!$A$2:$A$173,[1]Sheet1!$C$2:$C$173)</f>
        <v>15</v>
      </c>
      <c r="D148">
        <v>1.522</v>
      </c>
      <c r="E148">
        <v>0</v>
      </c>
      <c r="F148">
        <v>86.408999999999907</v>
      </c>
      <c r="G148">
        <v>240.37799999999999</v>
      </c>
      <c r="H148">
        <v>168.73399999999901</v>
      </c>
      <c r="I148">
        <v>72.376999999999995</v>
      </c>
      <c r="J148">
        <v>252.93799999999999</v>
      </c>
      <c r="K148">
        <f t="shared" si="6"/>
        <v>822.35799999999892</v>
      </c>
      <c r="L148" s="1">
        <f t="shared" si="7"/>
        <v>5.1933087536085258</v>
      </c>
    </row>
    <row r="149" spans="1:12" x14ac:dyDescent="0.25">
      <c r="A149" t="s">
        <v>158</v>
      </c>
      <c r="B149">
        <f>_xlfn.XLOOKUP(Table1[[#This Row],[country]],[1]Sheet1!$A$2:$A$173,[1]Sheet1!$B$2:$B$173)</f>
        <v>3</v>
      </c>
      <c r="C149">
        <f>_xlfn.XLOOKUP(Table1[[#This Row],[country]],[1]Sheet1!$A$2:$A$173,[1]Sheet1!$C$2:$C$173)</f>
        <v>26</v>
      </c>
      <c r="D149">
        <v>4.0549999999999997</v>
      </c>
      <c r="E149">
        <v>34.834000000000003</v>
      </c>
      <c r="F149">
        <v>2551.1759999999999</v>
      </c>
      <c r="G149">
        <v>2195.29</v>
      </c>
      <c r="H149">
        <v>2076.8310000000001</v>
      </c>
      <c r="I149">
        <v>568.14300000000003</v>
      </c>
      <c r="J149">
        <v>35.32</v>
      </c>
      <c r="K149">
        <f t="shared" si="6"/>
        <v>7465.6489999999994</v>
      </c>
      <c r="L149" s="1">
        <f t="shared" si="7"/>
        <v>4.091896632161518</v>
      </c>
    </row>
    <row r="150" spans="1:12" x14ac:dyDescent="0.25">
      <c r="A150" t="s">
        <v>159</v>
      </c>
      <c r="B150">
        <f>_xlfn.XLOOKUP(Table1[[#This Row],[country]],[1]Sheet1!$A$2:$A$173,[1]Sheet1!$B$2:$B$173)</f>
        <v>6</v>
      </c>
      <c r="C150">
        <f>_xlfn.XLOOKUP(Table1[[#This Row],[country]],[1]Sheet1!$A$2:$A$173,[1]Sheet1!$C$2:$C$173)</f>
        <v>21</v>
      </c>
      <c r="D150">
        <v>0</v>
      </c>
      <c r="E150">
        <v>16.137</v>
      </c>
      <c r="F150">
        <v>315.00400000000002</v>
      </c>
      <c r="G150">
        <v>2511.7689999999998</v>
      </c>
      <c r="H150">
        <v>293.012</v>
      </c>
      <c r="I150">
        <v>2956.4589999999998</v>
      </c>
      <c r="J150">
        <v>2205.5729999999999</v>
      </c>
      <c r="K150">
        <f t="shared" si="6"/>
        <v>8297.9539999999997</v>
      </c>
      <c r="L150" s="1">
        <f t="shared" si="7"/>
        <v>5.5034273508867368</v>
      </c>
    </row>
    <row r="151" spans="1:12" x14ac:dyDescent="0.25">
      <c r="A151" t="s">
        <v>160</v>
      </c>
      <c r="B151">
        <f>_xlfn.XLOOKUP(Table1[[#This Row],[country]],[1]Sheet1!$A$2:$A$173,[1]Sheet1!$B$2:$B$173)</f>
        <v>3</v>
      </c>
      <c r="C151">
        <f>_xlfn.XLOOKUP(Table1[[#This Row],[country]],[1]Sheet1!$A$2:$A$173,[1]Sheet1!$C$2:$C$173)</f>
        <v>8</v>
      </c>
      <c r="D151">
        <v>0.41</v>
      </c>
      <c r="E151">
        <v>17.203999999999901</v>
      </c>
      <c r="F151">
        <v>61.459000000000003</v>
      </c>
      <c r="G151">
        <v>203.31899999999999</v>
      </c>
      <c r="H151">
        <v>128.876</v>
      </c>
      <c r="I151">
        <v>215.41</v>
      </c>
      <c r="J151">
        <v>0.54100000000000004</v>
      </c>
      <c r="K151">
        <f t="shared" si="6"/>
        <v>627.21899999999994</v>
      </c>
      <c r="L151" s="1">
        <f t="shared" si="7"/>
        <v>4.7401274514962077</v>
      </c>
    </row>
    <row r="152" spans="1:12" x14ac:dyDescent="0.25">
      <c r="A152" t="s">
        <v>161</v>
      </c>
      <c r="B152">
        <f>_xlfn.XLOOKUP(Table1[[#This Row],[country]],[1]Sheet1!$A$2:$A$173,[1]Sheet1!$B$2:$B$173)</f>
        <v>3</v>
      </c>
      <c r="C152">
        <f>_xlfn.XLOOKUP(Table1[[#This Row],[country]],[1]Sheet1!$A$2:$A$173,[1]Sheet1!$C$2:$C$173)</f>
        <v>7</v>
      </c>
      <c r="D152">
        <v>9.8710000000000004</v>
      </c>
      <c r="E152">
        <v>0</v>
      </c>
      <c r="F152">
        <v>391.161</v>
      </c>
      <c r="G152">
        <v>272.209</v>
      </c>
      <c r="H152">
        <v>99.519000000000005</v>
      </c>
      <c r="I152">
        <v>123.14400000000001</v>
      </c>
      <c r="J152">
        <v>6.8379999999999903</v>
      </c>
      <c r="K152">
        <f t="shared" si="6"/>
        <v>902.74199999999996</v>
      </c>
      <c r="L152" s="1">
        <f t="shared" si="7"/>
        <v>3.9396804402586785</v>
      </c>
    </row>
    <row r="153" spans="1:12" x14ac:dyDescent="0.25">
      <c r="A153" t="s">
        <v>162</v>
      </c>
      <c r="B153">
        <f>_xlfn.XLOOKUP(Table1[[#This Row],[country]],[1]Sheet1!$A$2:$A$173,[1]Sheet1!$B$2:$B$173)</f>
        <v>4</v>
      </c>
      <c r="C153">
        <f>_xlfn.XLOOKUP(Table1[[#This Row],[country]],[1]Sheet1!$A$2:$A$173,[1]Sheet1!$C$2:$C$173)</f>
        <v>13</v>
      </c>
      <c r="D153">
        <v>0</v>
      </c>
      <c r="E153">
        <v>0</v>
      </c>
      <c r="F153">
        <v>76.846000000000004</v>
      </c>
      <c r="G153">
        <v>524.101</v>
      </c>
      <c r="H153">
        <v>530.31200000000001</v>
      </c>
      <c r="I153">
        <v>1152.902</v>
      </c>
      <c r="J153">
        <v>1404.271</v>
      </c>
      <c r="K153">
        <f t="shared" si="6"/>
        <v>3688.4319999999998</v>
      </c>
      <c r="L153" s="1">
        <f t="shared" si="7"/>
        <v>5.8902566185305849</v>
      </c>
    </row>
    <row r="154" spans="1:12" x14ac:dyDescent="0.25">
      <c r="A154" t="s">
        <v>163</v>
      </c>
      <c r="B154">
        <f>_xlfn.XLOOKUP(Table1[[#This Row],[country]],[1]Sheet1!$A$2:$A$173,[1]Sheet1!$B$2:$B$173)</f>
        <v>5</v>
      </c>
      <c r="C154">
        <f>_xlfn.XLOOKUP(Table1[[#This Row],[country]],[1]Sheet1!$A$2:$A$173,[1]Sheet1!$C$2:$C$173)</f>
        <v>15</v>
      </c>
      <c r="D154">
        <v>0.223</v>
      </c>
      <c r="E154">
        <v>15.590999999999999</v>
      </c>
      <c r="F154">
        <v>201.149</v>
      </c>
      <c r="G154">
        <v>281.498999999999</v>
      </c>
      <c r="H154">
        <v>24.475999999999999</v>
      </c>
      <c r="I154">
        <v>17.404999999999902</v>
      </c>
      <c r="J154">
        <v>146.38999999999999</v>
      </c>
      <c r="K154">
        <f t="shared" si="6"/>
        <v>686.73299999999881</v>
      </c>
      <c r="L154" s="1">
        <f t="shared" si="7"/>
        <v>4.386549066376598</v>
      </c>
    </row>
    <row r="155" spans="1:12" x14ac:dyDescent="0.25">
      <c r="A155" t="s">
        <v>164</v>
      </c>
      <c r="B155">
        <f>_xlfn.XLOOKUP(Table1[[#This Row],[country]],[1]Sheet1!$A$2:$A$173,[1]Sheet1!$B$2:$B$173)</f>
        <v>3</v>
      </c>
      <c r="C155">
        <f>_xlfn.XLOOKUP(Table1[[#This Row],[country]],[1]Sheet1!$A$2:$A$173,[1]Sheet1!$C$2:$C$173)</f>
        <v>9</v>
      </c>
      <c r="D155">
        <v>0</v>
      </c>
      <c r="E155">
        <v>2.9119999999999999</v>
      </c>
      <c r="F155">
        <v>100.95099999999999</v>
      </c>
      <c r="G155">
        <v>124.291</v>
      </c>
      <c r="H155">
        <v>137.92599999999999</v>
      </c>
      <c r="I155">
        <v>215.24</v>
      </c>
      <c r="J155">
        <v>180.148</v>
      </c>
      <c r="K155">
        <f t="shared" si="6"/>
        <v>761.46799999999996</v>
      </c>
      <c r="L155" s="1">
        <f t="shared" si="7"/>
        <v>5.3159778217863396</v>
      </c>
    </row>
    <row r="156" spans="1:12" x14ac:dyDescent="0.25">
      <c r="A156" t="s">
        <v>165</v>
      </c>
      <c r="B156">
        <f>_xlfn.XLOOKUP(Table1[[#This Row],[country]],[1]Sheet1!$A$2:$A$173,[1]Sheet1!$B$2:$B$173)</f>
        <v>5</v>
      </c>
      <c r="C156">
        <f>_xlfn.XLOOKUP(Table1[[#This Row],[country]],[1]Sheet1!$A$2:$A$173,[1]Sheet1!$C$2:$C$173)</f>
        <v>14</v>
      </c>
      <c r="D156">
        <v>29.085000000000001</v>
      </c>
      <c r="E156">
        <v>165.655</v>
      </c>
      <c r="F156">
        <v>2524.2309999999902</v>
      </c>
      <c r="G156">
        <v>10488.583000000001</v>
      </c>
      <c r="H156">
        <v>10258.967999999901</v>
      </c>
      <c r="I156">
        <v>10522.764999999999</v>
      </c>
      <c r="J156">
        <v>2378.3539999999998</v>
      </c>
      <c r="K156">
        <f t="shared" si="6"/>
        <v>36367.640999999894</v>
      </c>
      <c r="L156" s="1">
        <f t="shared" si="7"/>
        <v>4.9760535196660127</v>
      </c>
    </row>
    <row r="157" spans="1:12" x14ac:dyDescent="0.25">
      <c r="A157" t="s">
        <v>166</v>
      </c>
      <c r="B157">
        <f>_xlfn.XLOOKUP(Table1[[#This Row],[country]],[1]Sheet1!$A$2:$A$173,[1]Sheet1!$B$2:$B$173)</f>
        <v>2</v>
      </c>
      <c r="C157">
        <f>_xlfn.XLOOKUP(Table1[[#This Row],[country]],[1]Sheet1!$A$2:$A$173,[1]Sheet1!$C$2:$C$173)</f>
        <v>6</v>
      </c>
      <c r="D157">
        <v>0.12</v>
      </c>
      <c r="E157">
        <v>0</v>
      </c>
      <c r="F157">
        <v>9.1479999999999908</v>
      </c>
      <c r="G157">
        <v>20.559000000000001</v>
      </c>
      <c r="H157">
        <v>210.322</v>
      </c>
      <c r="I157">
        <v>804.82399999999996</v>
      </c>
      <c r="J157">
        <v>141.83000000000001</v>
      </c>
      <c r="K157">
        <f t="shared" si="6"/>
        <v>1186.8029999999999</v>
      </c>
      <c r="L157" s="1">
        <f t="shared" si="7"/>
        <v>5.884012763702148</v>
      </c>
    </row>
    <row r="158" spans="1:12" x14ac:dyDescent="0.25">
      <c r="A158" t="s">
        <v>167</v>
      </c>
      <c r="B158">
        <f>_xlfn.XLOOKUP(Table1[[#This Row],[country]],[1]Sheet1!$A$2:$A$173,[1]Sheet1!$B$2:$B$173)</f>
        <v>1</v>
      </c>
      <c r="C158">
        <f>_xlfn.XLOOKUP(Table1[[#This Row],[country]],[1]Sheet1!$A$2:$A$173,[1]Sheet1!$C$2:$C$173)</f>
        <v>2</v>
      </c>
      <c r="D158">
        <v>35.558</v>
      </c>
      <c r="E158">
        <v>136.94999999999999</v>
      </c>
      <c r="F158">
        <v>8652.5859999999993</v>
      </c>
      <c r="G158">
        <v>9027.8209999999999</v>
      </c>
      <c r="H158">
        <v>5452.2659999999996</v>
      </c>
      <c r="I158">
        <v>30890.233</v>
      </c>
      <c r="J158">
        <v>16892.561000000002</v>
      </c>
      <c r="K158">
        <f t="shared" si="6"/>
        <v>71087.975000000006</v>
      </c>
      <c r="L158" s="1">
        <f t="shared" si="7"/>
        <v>5.5315847019133688</v>
      </c>
    </row>
    <row r="159" spans="1:12" x14ac:dyDescent="0.25">
      <c r="A159" t="s">
        <v>168</v>
      </c>
      <c r="B159">
        <f>_xlfn.XLOOKUP(Table1[[#This Row],[country]],[1]Sheet1!$A$2:$A$173,[1]Sheet1!$B$2:$B$173)</f>
        <v>5</v>
      </c>
      <c r="C159">
        <f>_xlfn.XLOOKUP(Table1[[#This Row],[country]],[1]Sheet1!$A$2:$A$173,[1]Sheet1!$C$2:$C$173)</f>
        <v>15</v>
      </c>
      <c r="D159">
        <v>0</v>
      </c>
      <c r="E159">
        <v>1.952</v>
      </c>
      <c r="F159">
        <v>50.793999999999997</v>
      </c>
      <c r="G159">
        <v>281.18</v>
      </c>
      <c r="H159">
        <v>1019.436</v>
      </c>
      <c r="I159">
        <v>460.18200000000002</v>
      </c>
      <c r="J159">
        <v>917.21400000000006</v>
      </c>
      <c r="K159">
        <f t="shared" si="6"/>
        <v>2730.7580000000003</v>
      </c>
      <c r="L159" s="1">
        <f t="shared" si="7"/>
        <v>5.6979695747481101</v>
      </c>
    </row>
    <row r="160" spans="1:12" x14ac:dyDescent="0.25">
      <c r="A160" t="s">
        <v>169</v>
      </c>
      <c r="B160">
        <f>_xlfn.XLOOKUP(Table1[[#This Row],[country]],[1]Sheet1!$A$2:$A$173,[1]Sheet1!$B$2:$B$173)</f>
        <v>7</v>
      </c>
      <c r="C160">
        <f>_xlfn.XLOOKUP(Table1[[#This Row],[country]],[1]Sheet1!$A$2:$A$173,[1]Sheet1!$C$2:$C$173)</f>
        <v>24</v>
      </c>
      <c r="D160">
        <v>0</v>
      </c>
      <c r="E160">
        <v>38.542000000000002</v>
      </c>
      <c r="F160">
        <v>148.42299999999901</v>
      </c>
      <c r="G160">
        <v>219.70400000000001</v>
      </c>
      <c r="H160">
        <v>8.4060000000000006</v>
      </c>
      <c r="I160">
        <v>0</v>
      </c>
      <c r="J160">
        <v>0</v>
      </c>
      <c r="K160">
        <f t="shared" si="6"/>
        <v>415.07499999999902</v>
      </c>
      <c r="L160" s="1">
        <f t="shared" si="7"/>
        <v>3.4769595856170583</v>
      </c>
    </row>
    <row r="161" spans="1:12" x14ac:dyDescent="0.25">
      <c r="A161" t="s">
        <v>170</v>
      </c>
      <c r="B161">
        <f>_xlfn.XLOOKUP(Table1[[#This Row],[country]],[1]Sheet1!$A$2:$A$173,[1]Sheet1!$B$2:$B$173)</f>
        <v>2</v>
      </c>
      <c r="C161">
        <f>_xlfn.XLOOKUP(Table1[[#This Row],[country]],[1]Sheet1!$A$2:$A$173,[1]Sheet1!$C$2:$C$173)</f>
        <v>6</v>
      </c>
      <c r="D161">
        <v>2.58</v>
      </c>
      <c r="E161">
        <v>3.4340000000000002</v>
      </c>
      <c r="F161">
        <v>100.992</v>
      </c>
      <c r="G161">
        <v>1671.0509999999999</v>
      </c>
      <c r="H161">
        <v>593.59399999999903</v>
      </c>
      <c r="I161">
        <v>2135.3380000000002</v>
      </c>
      <c r="J161">
        <v>7091.326</v>
      </c>
      <c r="K161">
        <f t="shared" si="6"/>
        <v>11598.314999999999</v>
      </c>
      <c r="L161" s="1">
        <f t="shared" si="7"/>
        <v>6.2436576347512549</v>
      </c>
    </row>
    <row r="162" spans="1:12" x14ac:dyDescent="0.25">
      <c r="A162" t="s">
        <v>171</v>
      </c>
      <c r="B162">
        <f>_xlfn.XLOOKUP(Table1[[#This Row],[country]],[1]Sheet1!$A$2:$A$173,[1]Sheet1!$B$2:$B$173)</f>
        <v>6</v>
      </c>
      <c r="C162">
        <f>_xlfn.XLOOKUP(Table1[[#This Row],[country]],[1]Sheet1!$A$2:$A$173,[1]Sheet1!$C$2:$C$173)</f>
        <v>21</v>
      </c>
      <c r="D162">
        <v>1.508</v>
      </c>
      <c r="E162">
        <v>18.113</v>
      </c>
      <c r="F162">
        <v>324.07</v>
      </c>
      <c r="G162">
        <v>358.291</v>
      </c>
      <c r="H162">
        <v>108.425</v>
      </c>
      <c r="I162">
        <v>1288.2929999999999</v>
      </c>
      <c r="J162">
        <v>180.32499999999999</v>
      </c>
      <c r="K162">
        <f t="shared" ref="K162:K165" si="8">SUM(D162:J162)</f>
        <v>2279.0249999999996</v>
      </c>
      <c r="L162" s="1">
        <f t="shared" si="7"/>
        <v>5.2554342317438385</v>
      </c>
    </row>
    <row r="163" spans="1:12" x14ac:dyDescent="0.25">
      <c r="A163" t="s">
        <v>172</v>
      </c>
      <c r="B163">
        <f>_xlfn.XLOOKUP(Table1[[#This Row],[country]],[1]Sheet1!$A$2:$A$173,[1]Sheet1!$B$2:$B$173)</f>
        <v>5</v>
      </c>
      <c r="C163">
        <f>_xlfn.XLOOKUP(Table1[[#This Row],[country]],[1]Sheet1!$A$2:$A$173,[1]Sheet1!$C$2:$C$173)</f>
        <v>17</v>
      </c>
      <c r="D163">
        <v>0</v>
      </c>
      <c r="E163">
        <v>0</v>
      </c>
      <c r="F163">
        <v>100.29799999999901</v>
      </c>
      <c r="G163">
        <v>1.752</v>
      </c>
      <c r="H163">
        <v>0</v>
      </c>
      <c r="I163">
        <v>4.5629999999999997</v>
      </c>
      <c r="J163">
        <v>0</v>
      </c>
      <c r="K163">
        <f t="shared" si="8"/>
        <v>106.612999999999</v>
      </c>
      <c r="L163" s="1">
        <f t="shared" si="7"/>
        <v>3.1448322437226244</v>
      </c>
    </row>
    <row r="164" spans="1:12" x14ac:dyDescent="0.25">
      <c r="A164" t="s">
        <v>173</v>
      </c>
      <c r="B164">
        <f>_xlfn.XLOOKUP(Table1[[#This Row],[country]],[1]Sheet1!$A$2:$A$173,[1]Sheet1!$B$2:$B$173)</f>
        <v>3</v>
      </c>
      <c r="C164">
        <f>_xlfn.XLOOKUP(Table1[[#This Row],[country]],[1]Sheet1!$A$2:$A$173,[1]Sheet1!$C$2:$C$173)</f>
        <v>26</v>
      </c>
      <c r="D164">
        <v>0</v>
      </c>
      <c r="E164">
        <v>95.971000000000004</v>
      </c>
      <c r="F164">
        <v>2393.06</v>
      </c>
      <c r="G164">
        <v>518.14699999999903</v>
      </c>
      <c r="H164">
        <v>27.129000000000001</v>
      </c>
      <c r="I164">
        <v>32.045999999999999</v>
      </c>
      <c r="J164">
        <v>5.67</v>
      </c>
      <c r="K164">
        <f t="shared" si="8"/>
        <v>3072.0229999999988</v>
      </c>
      <c r="L164" s="1">
        <f t="shared" si="7"/>
        <v>3.1937654763652485</v>
      </c>
    </row>
    <row r="165" spans="1:12" x14ac:dyDescent="0.25">
      <c r="A165" t="s">
        <v>174</v>
      </c>
      <c r="B165">
        <f>_xlfn.XLOOKUP(Table1[[#This Row],[country]],[1]Sheet1!$A$2:$A$173,[1]Sheet1!$B$2:$B$173)</f>
        <v>3</v>
      </c>
      <c r="C165">
        <f>_xlfn.XLOOKUP(Table1[[#This Row],[country]],[1]Sheet1!$A$2:$A$173,[1]Sheet1!$C$2:$C$173)</f>
        <v>26</v>
      </c>
      <c r="D165">
        <v>1.5579999999999901</v>
      </c>
      <c r="E165">
        <v>23.123000000000001</v>
      </c>
      <c r="F165">
        <v>1541.71</v>
      </c>
      <c r="G165">
        <v>182.98899999999901</v>
      </c>
      <c r="H165">
        <v>144.084</v>
      </c>
      <c r="I165">
        <v>169.13</v>
      </c>
      <c r="J165">
        <v>0.23599999999999999</v>
      </c>
      <c r="K165">
        <f t="shared" si="8"/>
        <v>2062.829999999999</v>
      </c>
      <c r="L165" s="1">
        <f t="shared" si="7"/>
        <v>3.4621088504627133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Coversheet</vt:lpstr>
      <vt:lpstr>Quality of road by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Martijn van Engelenburg</cp:lastModifiedBy>
  <dcterms:created xsi:type="dcterms:W3CDTF">2023-09-05T13:40:37Z</dcterms:created>
  <dcterms:modified xsi:type="dcterms:W3CDTF">2024-03-12T12:53:51Z</dcterms:modified>
</cp:coreProperties>
</file>