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SULTS\Mwaura\mwaura\general\"/>
    </mc:Choice>
  </mc:AlternateContent>
  <bookViews>
    <workbookView xWindow="0" yWindow="0" windowWidth="29010" windowHeight="12810"/>
  </bookViews>
  <sheets>
    <sheet name="E. Coli Recovery" sheetId="15" r:id="rId1"/>
    <sheet name="data" sheetId="16" r:id="rId2"/>
    <sheet name="Antibiotics" sheetId="17" r:id="rId3"/>
    <sheet name="Percentages" sheetId="18" r:id="rId4"/>
    <sheet name="Resistants" sheetId="21" r:id="rId5"/>
  </sheets>
  <calcPr calcId="152511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1" l="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B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I32" i="21" l="1"/>
  <c r="J32" i="21"/>
  <c r="K32" i="21"/>
  <c r="L32" i="21"/>
  <c r="M32" i="21"/>
  <c r="N32" i="21"/>
  <c r="O32" i="21"/>
  <c r="P32" i="21"/>
  <c r="I33" i="21"/>
  <c r="J33" i="21"/>
  <c r="K33" i="21"/>
  <c r="L33" i="21"/>
  <c r="M33" i="21"/>
  <c r="N33" i="21"/>
  <c r="O33" i="21"/>
  <c r="P33" i="21"/>
  <c r="I34" i="21"/>
  <c r="J34" i="21"/>
  <c r="K34" i="21"/>
  <c r="L34" i="21"/>
  <c r="M34" i="21"/>
  <c r="N34" i="21"/>
  <c r="O34" i="21"/>
  <c r="P34" i="21"/>
  <c r="I35" i="21"/>
  <c r="J35" i="21"/>
  <c r="K35" i="21"/>
  <c r="L35" i="21"/>
  <c r="M35" i="21"/>
  <c r="N35" i="21"/>
  <c r="O35" i="21"/>
  <c r="P35" i="21"/>
  <c r="I36" i="21"/>
  <c r="J36" i="21"/>
  <c r="K36" i="21"/>
  <c r="L36" i="21"/>
  <c r="M36" i="21"/>
  <c r="N36" i="21"/>
  <c r="O36" i="21"/>
  <c r="P36" i="21"/>
  <c r="I37" i="21"/>
  <c r="J37" i="21"/>
  <c r="K37" i="21"/>
  <c r="L37" i="21"/>
  <c r="M37" i="21"/>
  <c r="N37" i="21"/>
  <c r="O37" i="21"/>
  <c r="P37" i="21"/>
  <c r="I38" i="21"/>
  <c r="J38" i="21"/>
  <c r="K38" i="21"/>
  <c r="L38" i="21"/>
  <c r="M38" i="21"/>
  <c r="N38" i="21"/>
  <c r="O38" i="21"/>
  <c r="P38" i="21"/>
  <c r="I39" i="21"/>
  <c r="J39" i="21"/>
  <c r="K39" i="21"/>
  <c r="L39" i="21"/>
  <c r="M39" i="21"/>
  <c r="N39" i="21"/>
  <c r="O39" i="21"/>
  <c r="P39" i="21"/>
  <c r="I40" i="21"/>
  <c r="J40" i="21"/>
  <c r="K40" i="21"/>
  <c r="L40" i="21"/>
  <c r="M40" i="21"/>
  <c r="N40" i="21"/>
  <c r="O40" i="21"/>
  <c r="P40" i="21"/>
  <c r="I41" i="21"/>
  <c r="J41" i="21"/>
  <c r="K41" i="21"/>
  <c r="L41" i="21"/>
  <c r="M41" i="21"/>
  <c r="N41" i="21"/>
  <c r="O41" i="21"/>
  <c r="P41" i="21"/>
  <c r="I42" i="21"/>
  <c r="J42" i="21"/>
  <c r="K42" i="21"/>
  <c r="L42" i="21"/>
  <c r="M42" i="21"/>
  <c r="N42" i="21"/>
  <c r="O42" i="21"/>
  <c r="P42" i="21"/>
  <c r="I43" i="21"/>
  <c r="J43" i="21"/>
  <c r="K43" i="21"/>
  <c r="L43" i="21"/>
  <c r="M43" i="21"/>
  <c r="N43" i="21"/>
  <c r="O43" i="21"/>
  <c r="P43" i="21"/>
  <c r="I44" i="21"/>
  <c r="J44" i="21"/>
  <c r="K44" i="21"/>
  <c r="L44" i="21"/>
  <c r="M44" i="21"/>
  <c r="N44" i="21"/>
  <c r="O44" i="21"/>
  <c r="P44" i="21"/>
  <c r="I45" i="21"/>
  <c r="J45" i="21"/>
  <c r="K45" i="21"/>
  <c r="L45" i="21"/>
  <c r="M45" i="21"/>
  <c r="N45" i="21"/>
  <c r="O45" i="21"/>
  <c r="P45" i="21"/>
  <c r="I46" i="21"/>
  <c r="J46" i="21"/>
  <c r="K46" i="21"/>
  <c r="L46" i="21"/>
  <c r="M46" i="21"/>
  <c r="N46" i="21"/>
  <c r="O46" i="21"/>
  <c r="P46" i="21"/>
  <c r="I47" i="21"/>
  <c r="J47" i="21"/>
  <c r="K47" i="21"/>
  <c r="L47" i="21"/>
  <c r="M47" i="21"/>
  <c r="N47" i="21"/>
  <c r="O47" i="21"/>
  <c r="P47" i="21"/>
  <c r="I48" i="21"/>
  <c r="J48" i="21"/>
  <c r="K48" i="21"/>
  <c r="L48" i="21"/>
  <c r="M48" i="21"/>
  <c r="N48" i="21"/>
  <c r="O48" i="21"/>
  <c r="P48" i="21"/>
  <c r="I49" i="21"/>
  <c r="J49" i="21"/>
  <c r="K49" i="21"/>
  <c r="L49" i="21"/>
  <c r="M49" i="21"/>
  <c r="N49" i="21"/>
  <c r="O49" i="21"/>
  <c r="P49" i="21"/>
  <c r="I50" i="21"/>
  <c r="J50" i="21"/>
  <c r="K50" i="21"/>
  <c r="L50" i="21"/>
  <c r="M50" i="21"/>
  <c r="N50" i="21"/>
  <c r="O50" i="21"/>
  <c r="P50" i="21"/>
  <c r="I51" i="21"/>
  <c r="J51" i="21"/>
  <c r="K51" i="21"/>
  <c r="L51" i="21"/>
  <c r="M51" i="21"/>
  <c r="N51" i="21"/>
  <c r="O51" i="21"/>
  <c r="P51" i="21"/>
  <c r="I52" i="21"/>
  <c r="J52" i="21"/>
  <c r="K52" i="21"/>
  <c r="L52" i="21"/>
  <c r="M52" i="21"/>
  <c r="N52" i="21"/>
  <c r="O52" i="21"/>
  <c r="P52" i="21"/>
  <c r="I53" i="21"/>
  <c r="J53" i="21"/>
  <c r="K53" i="21"/>
  <c r="L53" i="21"/>
  <c r="M53" i="21"/>
  <c r="N53" i="21"/>
  <c r="O53" i="21"/>
  <c r="P53" i="21"/>
  <c r="I54" i="21"/>
  <c r="J54" i="21"/>
  <c r="K54" i="21"/>
  <c r="L54" i="21"/>
  <c r="M54" i="21"/>
  <c r="N54" i="21"/>
  <c r="O54" i="21"/>
  <c r="P54" i="21"/>
  <c r="I55" i="21"/>
  <c r="J55" i="21"/>
  <c r="K55" i="21"/>
  <c r="L55" i="21"/>
  <c r="M55" i="21"/>
  <c r="N55" i="21"/>
  <c r="O55" i="21"/>
  <c r="P55" i="21"/>
  <c r="I56" i="21"/>
  <c r="J56" i="21"/>
  <c r="K56" i="21"/>
  <c r="L56" i="21"/>
  <c r="M56" i="21"/>
  <c r="N56" i="21"/>
  <c r="O56" i="21"/>
  <c r="P56" i="21"/>
  <c r="I57" i="21"/>
  <c r="J57" i="21"/>
  <c r="K57" i="21"/>
  <c r="L57" i="21"/>
  <c r="M57" i="21"/>
  <c r="N57" i="21"/>
  <c r="O57" i="21"/>
  <c r="P57" i="21"/>
  <c r="I58" i="21"/>
  <c r="J58" i="21"/>
  <c r="K58" i="21"/>
  <c r="L58" i="21"/>
  <c r="M58" i="21"/>
  <c r="N58" i="21"/>
  <c r="O58" i="21"/>
  <c r="P58" i="21"/>
  <c r="I59" i="21"/>
  <c r="J59" i="21"/>
  <c r="K59" i="21"/>
  <c r="L59" i="21"/>
  <c r="M59" i="21"/>
  <c r="N59" i="21"/>
  <c r="O59" i="21"/>
  <c r="P59" i="21"/>
  <c r="I60" i="21"/>
  <c r="J60" i="21"/>
  <c r="K60" i="21"/>
  <c r="L60" i="21"/>
  <c r="M60" i="21"/>
  <c r="N60" i="21"/>
  <c r="O60" i="21"/>
  <c r="P60" i="21"/>
  <c r="I61" i="21"/>
  <c r="J61" i="21"/>
  <c r="K61" i="21"/>
  <c r="L61" i="21"/>
  <c r="M61" i="21"/>
  <c r="N61" i="21"/>
  <c r="O61" i="21"/>
  <c r="P61" i="21"/>
  <c r="I62" i="21"/>
  <c r="J62" i="21"/>
  <c r="K62" i="21"/>
  <c r="L62" i="21"/>
  <c r="M62" i="21"/>
  <c r="N62" i="21"/>
  <c r="O62" i="21"/>
  <c r="P62" i="21"/>
  <c r="I63" i="21"/>
  <c r="J63" i="21"/>
  <c r="K63" i="21"/>
  <c r="L63" i="21"/>
  <c r="M63" i="21"/>
  <c r="N63" i="21"/>
  <c r="O63" i="21"/>
  <c r="P63" i="21"/>
  <c r="I64" i="21"/>
  <c r="J64" i="21"/>
  <c r="K64" i="21"/>
  <c r="L64" i="21"/>
  <c r="M64" i="21"/>
  <c r="N64" i="21"/>
  <c r="O64" i="21"/>
  <c r="P64" i="21"/>
  <c r="I65" i="21"/>
  <c r="J65" i="21"/>
  <c r="K65" i="21"/>
  <c r="L65" i="21"/>
  <c r="M65" i="21"/>
  <c r="N65" i="21"/>
  <c r="O65" i="21"/>
  <c r="P65" i="21"/>
  <c r="I66" i="21"/>
  <c r="J66" i="21"/>
  <c r="K66" i="21"/>
  <c r="L66" i="21"/>
  <c r="M66" i="21"/>
  <c r="N66" i="21"/>
  <c r="O66" i="21"/>
  <c r="P66" i="21"/>
  <c r="I67" i="21"/>
  <c r="J67" i="21"/>
  <c r="K67" i="21"/>
  <c r="L67" i="21"/>
  <c r="M67" i="21"/>
  <c r="N67" i="21"/>
  <c r="O67" i="21"/>
  <c r="P67" i="21"/>
  <c r="I68" i="21"/>
  <c r="J68" i="21"/>
  <c r="K68" i="21"/>
  <c r="L68" i="21"/>
  <c r="M68" i="21"/>
  <c r="N68" i="21"/>
  <c r="O68" i="21"/>
  <c r="P68" i="21"/>
  <c r="I69" i="21"/>
  <c r="J69" i="21"/>
  <c r="K69" i="21"/>
  <c r="L69" i="21"/>
  <c r="M69" i="21"/>
  <c r="N69" i="21"/>
  <c r="O69" i="21"/>
  <c r="P69" i="21"/>
  <c r="I70" i="21"/>
  <c r="J70" i="21"/>
  <c r="K70" i="21"/>
  <c r="L70" i="21"/>
  <c r="M70" i="21"/>
  <c r="N70" i="21"/>
  <c r="O70" i="21"/>
  <c r="P70" i="21"/>
  <c r="I71" i="21"/>
  <c r="J71" i="21"/>
  <c r="K71" i="21"/>
  <c r="L71" i="21"/>
  <c r="M71" i="21"/>
  <c r="N71" i="21"/>
  <c r="O71" i="21"/>
  <c r="P71" i="21"/>
  <c r="I72" i="21"/>
  <c r="J72" i="21"/>
  <c r="K72" i="21"/>
  <c r="L72" i="21"/>
  <c r="M72" i="21"/>
  <c r="N72" i="21"/>
  <c r="O72" i="21"/>
  <c r="P72" i="21"/>
  <c r="I73" i="21"/>
  <c r="J73" i="21"/>
  <c r="K73" i="21"/>
  <c r="L73" i="21"/>
  <c r="M73" i="21"/>
  <c r="N73" i="21"/>
  <c r="O73" i="21"/>
  <c r="P73" i="21"/>
  <c r="I74" i="21"/>
  <c r="J74" i="21"/>
  <c r="K74" i="21"/>
  <c r="L74" i="21"/>
  <c r="M74" i="21"/>
  <c r="N74" i="21"/>
  <c r="O74" i="21"/>
  <c r="P74" i="21"/>
  <c r="I75" i="21"/>
  <c r="J75" i="21"/>
  <c r="K75" i="21"/>
  <c r="L75" i="21"/>
  <c r="M75" i="21"/>
  <c r="N75" i="21"/>
  <c r="O75" i="21"/>
  <c r="P75" i="21"/>
  <c r="I76" i="21"/>
  <c r="J76" i="21"/>
  <c r="K76" i="21"/>
  <c r="L76" i="21"/>
  <c r="M76" i="21"/>
  <c r="N76" i="21"/>
  <c r="O76" i="21"/>
  <c r="P76" i="21"/>
  <c r="I77" i="21"/>
  <c r="J77" i="21"/>
  <c r="K77" i="21"/>
  <c r="L77" i="21"/>
  <c r="M77" i="21"/>
  <c r="N77" i="21"/>
  <c r="O77" i="21"/>
  <c r="P77" i="21"/>
  <c r="I78" i="21"/>
  <c r="J78" i="21"/>
  <c r="K78" i="21"/>
  <c r="L78" i="21"/>
  <c r="M78" i="21"/>
  <c r="N78" i="21"/>
  <c r="O78" i="21"/>
  <c r="P78" i="21"/>
  <c r="I79" i="21"/>
  <c r="J79" i="21"/>
  <c r="K79" i="21"/>
  <c r="L79" i="21"/>
  <c r="M79" i="21"/>
  <c r="N79" i="21"/>
  <c r="O79" i="21"/>
  <c r="P79" i="21"/>
  <c r="I80" i="21"/>
  <c r="J80" i="21"/>
  <c r="K80" i="21"/>
  <c r="L80" i="21"/>
  <c r="M80" i="21"/>
  <c r="N80" i="21"/>
  <c r="O80" i="21"/>
  <c r="P80" i="21"/>
  <c r="I81" i="21"/>
  <c r="J81" i="21"/>
  <c r="K81" i="21"/>
  <c r="L81" i="21"/>
  <c r="M81" i="21"/>
  <c r="N81" i="21"/>
  <c r="O81" i="21"/>
  <c r="P81" i="21"/>
  <c r="I82" i="21"/>
  <c r="J82" i="21"/>
  <c r="K82" i="21"/>
  <c r="L82" i="21"/>
  <c r="M82" i="21"/>
  <c r="N82" i="21"/>
  <c r="O82" i="21"/>
  <c r="P82" i="21"/>
  <c r="I83" i="21"/>
  <c r="J83" i="21"/>
  <c r="K83" i="21"/>
  <c r="L83" i="21"/>
  <c r="M83" i="21"/>
  <c r="N83" i="21"/>
  <c r="O83" i="21"/>
  <c r="P83" i="21"/>
  <c r="I84" i="21"/>
  <c r="J84" i="21"/>
  <c r="K84" i="21"/>
  <c r="L84" i="21"/>
  <c r="M84" i="21"/>
  <c r="N84" i="21"/>
  <c r="O84" i="21"/>
  <c r="P84" i="21"/>
  <c r="I85" i="21"/>
  <c r="J85" i="21"/>
  <c r="K85" i="21"/>
  <c r="L85" i="21"/>
  <c r="M85" i="21"/>
  <c r="N85" i="21"/>
  <c r="O85" i="21"/>
  <c r="P85" i="21"/>
  <c r="I86" i="21"/>
  <c r="J86" i="21"/>
  <c r="K86" i="21"/>
  <c r="L86" i="21"/>
  <c r="M86" i="21"/>
  <c r="N86" i="21"/>
  <c r="O86" i="21"/>
  <c r="P86" i="21"/>
  <c r="I87" i="21"/>
  <c r="J87" i="21"/>
  <c r="K87" i="21"/>
  <c r="L87" i="21"/>
  <c r="M87" i="21"/>
  <c r="N87" i="21"/>
  <c r="O87" i="21"/>
  <c r="P87" i="21"/>
  <c r="I88" i="21"/>
  <c r="J88" i="21"/>
  <c r="K88" i="21"/>
  <c r="L88" i="21"/>
  <c r="M88" i="21"/>
  <c r="N88" i="21"/>
  <c r="O88" i="21"/>
  <c r="P88" i="21"/>
  <c r="I89" i="21"/>
  <c r="J89" i="21"/>
  <c r="K89" i="21"/>
  <c r="L89" i="21"/>
  <c r="M89" i="21"/>
  <c r="N89" i="21"/>
  <c r="O89" i="21"/>
  <c r="P89" i="21"/>
  <c r="I90" i="21"/>
  <c r="J90" i="21"/>
  <c r="K90" i="21"/>
  <c r="L90" i="21"/>
  <c r="M90" i="21"/>
  <c r="N90" i="21"/>
  <c r="O90" i="21"/>
  <c r="P90" i="21"/>
  <c r="I91" i="21"/>
  <c r="J91" i="21"/>
  <c r="K91" i="21"/>
  <c r="L91" i="21"/>
  <c r="M91" i="21"/>
  <c r="N91" i="21"/>
  <c r="O91" i="21"/>
  <c r="P91" i="21"/>
  <c r="I92" i="21"/>
  <c r="J92" i="21"/>
  <c r="K92" i="21"/>
  <c r="L92" i="21"/>
  <c r="M92" i="21"/>
  <c r="N92" i="21"/>
  <c r="O92" i="21"/>
  <c r="P92" i="21"/>
  <c r="I93" i="21"/>
  <c r="J93" i="21"/>
  <c r="K93" i="21"/>
  <c r="L93" i="21"/>
  <c r="M93" i="21"/>
  <c r="N93" i="21"/>
  <c r="O93" i="21"/>
  <c r="P93" i="21"/>
  <c r="I94" i="21"/>
  <c r="J94" i="21"/>
  <c r="K94" i="21"/>
  <c r="L94" i="21"/>
  <c r="M94" i="21"/>
  <c r="N94" i="21"/>
  <c r="O94" i="21"/>
  <c r="P94" i="21"/>
  <c r="I95" i="21"/>
  <c r="J95" i="21"/>
  <c r="K95" i="21"/>
  <c r="L95" i="21"/>
  <c r="M95" i="21"/>
  <c r="N95" i="21"/>
  <c r="O95" i="21"/>
  <c r="P95" i="21"/>
  <c r="I96" i="21"/>
  <c r="J96" i="21"/>
  <c r="K96" i="21"/>
  <c r="L96" i="21"/>
  <c r="M96" i="21"/>
  <c r="N96" i="21"/>
  <c r="O96" i="21"/>
  <c r="P96" i="21"/>
  <c r="I97" i="21"/>
  <c r="J97" i="21"/>
  <c r="K97" i="21"/>
  <c r="L97" i="21"/>
  <c r="M97" i="21"/>
  <c r="N97" i="21"/>
  <c r="O97" i="21"/>
  <c r="P97" i="21"/>
  <c r="I98" i="21"/>
  <c r="J98" i="21"/>
  <c r="K98" i="21"/>
  <c r="L98" i="21"/>
  <c r="M98" i="21"/>
  <c r="N98" i="21"/>
  <c r="O98" i="21"/>
  <c r="P98" i="21"/>
  <c r="I99" i="21"/>
  <c r="J99" i="21"/>
  <c r="K99" i="21"/>
  <c r="L99" i="21"/>
  <c r="M99" i="21"/>
  <c r="N99" i="21"/>
  <c r="O99" i="21"/>
  <c r="P99" i="21"/>
  <c r="I100" i="21"/>
  <c r="J100" i="21"/>
  <c r="K100" i="21"/>
  <c r="L100" i="21"/>
  <c r="M100" i="21"/>
  <c r="N100" i="21"/>
  <c r="O100" i="21"/>
  <c r="P100" i="21"/>
  <c r="I101" i="21"/>
  <c r="J101" i="21"/>
  <c r="K101" i="21"/>
  <c r="L101" i="21"/>
  <c r="M101" i="21"/>
  <c r="N101" i="21"/>
  <c r="O101" i="21"/>
  <c r="P101" i="21"/>
  <c r="I102" i="21"/>
  <c r="J102" i="21"/>
  <c r="K102" i="21"/>
  <c r="L102" i="21"/>
  <c r="M102" i="21"/>
  <c r="N102" i="21"/>
  <c r="O102" i="21"/>
  <c r="P102" i="21"/>
  <c r="I103" i="21"/>
  <c r="J103" i="21"/>
  <c r="K103" i="21"/>
  <c r="L103" i="21"/>
  <c r="M103" i="21"/>
  <c r="N103" i="21"/>
  <c r="O103" i="21"/>
  <c r="P103" i="21"/>
  <c r="I104" i="21"/>
  <c r="J104" i="21"/>
  <c r="K104" i="21"/>
  <c r="L104" i="21"/>
  <c r="M104" i="21"/>
  <c r="N104" i="21"/>
  <c r="O104" i="21"/>
  <c r="P104" i="21"/>
  <c r="I105" i="21"/>
  <c r="J105" i="21"/>
  <c r="K105" i="21"/>
  <c r="L105" i="21"/>
  <c r="M105" i="21"/>
  <c r="N105" i="21"/>
  <c r="O105" i="21"/>
  <c r="P105" i="21"/>
  <c r="I106" i="21"/>
  <c r="J106" i="21"/>
  <c r="K106" i="21"/>
  <c r="L106" i="21"/>
  <c r="M106" i="21"/>
  <c r="N106" i="21"/>
  <c r="O106" i="21"/>
  <c r="P106" i="21"/>
  <c r="I107" i="21"/>
  <c r="J107" i="21"/>
  <c r="K107" i="21"/>
  <c r="L107" i="21"/>
  <c r="M107" i="21"/>
  <c r="N107" i="21"/>
  <c r="O107" i="21"/>
  <c r="P107" i="21"/>
  <c r="I108" i="21"/>
  <c r="J108" i="21"/>
  <c r="K108" i="21"/>
  <c r="L108" i="21"/>
  <c r="M108" i="21"/>
  <c r="N108" i="21"/>
  <c r="O108" i="21"/>
  <c r="P108" i="21"/>
  <c r="I109" i="21"/>
  <c r="J109" i="21"/>
  <c r="K109" i="21"/>
  <c r="L109" i="21"/>
  <c r="M109" i="21"/>
  <c r="N109" i="21"/>
  <c r="O109" i="21"/>
  <c r="P109" i="21"/>
  <c r="I110" i="21"/>
  <c r="J110" i="21"/>
  <c r="K110" i="21"/>
  <c r="L110" i="21"/>
  <c r="M110" i="21"/>
  <c r="N110" i="21"/>
  <c r="O110" i="21"/>
  <c r="P110" i="21"/>
  <c r="I111" i="21"/>
  <c r="J111" i="21"/>
  <c r="K111" i="21"/>
  <c r="L111" i="21"/>
  <c r="M111" i="21"/>
  <c r="N111" i="21"/>
  <c r="O111" i="21"/>
  <c r="P111" i="21"/>
  <c r="I112" i="21"/>
  <c r="J112" i="21"/>
  <c r="K112" i="21"/>
  <c r="L112" i="21"/>
  <c r="M112" i="21"/>
  <c r="N112" i="21"/>
  <c r="O112" i="21"/>
  <c r="P112" i="21"/>
  <c r="I113" i="21"/>
  <c r="J113" i="21"/>
  <c r="K113" i="21"/>
  <c r="L113" i="21"/>
  <c r="M113" i="21"/>
  <c r="N113" i="21"/>
  <c r="O113" i="21"/>
  <c r="P113" i="21"/>
  <c r="I114" i="21"/>
  <c r="J114" i="21"/>
  <c r="K114" i="21"/>
  <c r="L114" i="21"/>
  <c r="M114" i="21"/>
  <c r="N114" i="21"/>
  <c r="O114" i="21"/>
  <c r="P114" i="21"/>
  <c r="I115" i="21"/>
  <c r="J115" i="21"/>
  <c r="K115" i="21"/>
  <c r="L115" i="21"/>
  <c r="M115" i="21"/>
  <c r="N115" i="21"/>
  <c r="O115" i="21"/>
  <c r="P115" i="21"/>
  <c r="I116" i="21"/>
  <c r="J116" i="21"/>
  <c r="K116" i="21"/>
  <c r="L116" i="21"/>
  <c r="M116" i="21"/>
  <c r="N116" i="21"/>
  <c r="O116" i="21"/>
  <c r="P116" i="21"/>
  <c r="I117" i="21"/>
  <c r="J117" i="21"/>
  <c r="K117" i="21"/>
  <c r="L117" i="21"/>
  <c r="M117" i="21"/>
  <c r="N117" i="21"/>
  <c r="O117" i="21"/>
  <c r="P117" i="21"/>
  <c r="I118" i="21"/>
  <c r="J118" i="21"/>
  <c r="K118" i="21"/>
  <c r="L118" i="21"/>
  <c r="M118" i="21"/>
  <c r="N118" i="21"/>
  <c r="O118" i="21"/>
  <c r="P118" i="21"/>
  <c r="I119" i="21"/>
  <c r="J119" i="21"/>
  <c r="K119" i="21"/>
  <c r="L119" i="21"/>
  <c r="M119" i="21"/>
  <c r="N119" i="21"/>
  <c r="O119" i="21"/>
  <c r="P119" i="21"/>
  <c r="I120" i="21"/>
  <c r="J120" i="21"/>
  <c r="K120" i="21"/>
  <c r="L120" i="21"/>
  <c r="M120" i="21"/>
  <c r="N120" i="21"/>
  <c r="O120" i="21"/>
  <c r="P120" i="21"/>
  <c r="I121" i="21"/>
  <c r="J121" i="21"/>
  <c r="K121" i="21"/>
  <c r="L121" i="21"/>
  <c r="M121" i="21"/>
  <c r="N121" i="21"/>
  <c r="O121" i="21"/>
  <c r="P121" i="21"/>
  <c r="I122" i="21"/>
  <c r="J122" i="21"/>
  <c r="K122" i="21"/>
  <c r="L122" i="21"/>
  <c r="M122" i="21"/>
  <c r="N122" i="21"/>
  <c r="O122" i="21"/>
  <c r="P122" i="21"/>
  <c r="I123" i="21"/>
  <c r="J123" i="21"/>
  <c r="K123" i="21"/>
  <c r="L123" i="21"/>
  <c r="M123" i="21"/>
  <c r="N123" i="21"/>
  <c r="O123" i="21"/>
  <c r="P123" i="21"/>
  <c r="I124" i="21"/>
  <c r="J124" i="21"/>
  <c r="K124" i="21"/>
  <c r="L124" i="21"/>
  <c r="M124" i="21"/>
  <c r="N124" i="21"/>
  <c r="O124" i="21"/>
  <c r="P124" i="21"/>
  <c r="I125" i="21"/>
  <c r="J125" i="21"/>
  <c r="K125" i="21"/>
  <c r="L125" i="21"/>
  <c r="M125" i="21"/>
  <c r="N125" i="21"/>
  <c r="O125" i="21"/>
  <c r="P125" i="21"/>
  <c r="I126" i="21"/>
  <c r="J126" i="21"/>
  <c r="K126" i="21"/>
  <c r="L126" i="21"/>
  <c r="M126" i="21"/>
  <c r="N126" i="21"/>
  <c r="O126" i="21"/>
  <c r="P126" i="21"/>
  <c r="I127" i="21"/>
  <c r="J127" i="21"/>
  <c r="K127" i="21"/>
  <c r="L127" i="21"/>
  <c r="M127" i="21"/>
  <c r="N127" i="21"/>
  <c r="O127" i="21"/>
  <c r="P127" i="21"/>
  <c r="I128" i="21"/>
  <c r="J128" i="21"/>
  <c r="K128" i="21"/>
  <c r="L128" i="21"/>
  <c r="M128" i="21"/>
  <c r="N128" i="21"/>
  <c r="O128" i="21"/>
  <c r="P128" i="21"/>
  <c r="I129" i="21"/>
  <c r="J129" i="21"/>
  <c r="K129" i="21"/>
  <c r="L129" i="21"/>
  <c r="M129" i="21"/>
  <c r="N129" i="21"/>
  <c r="O129" i="21"/>
  <c r="P129" i="21"/>
  <c r="I130" i="21"/>
  <c r="J130" i="21"/>
  <c r="K130" i="21"/>
  <c r="L130" i="21"/>
  <c r="M130" i="21"/>
  <c r="N130" i="21"/>
  <c r="O130" i="21"/>
  <c r="P130" i="21"/>
  <c r="I131" i="21"/>
  <c r="J131" i="21"/>
  <c r="K131" i="21"/>
  <c r="L131" i="21"/>
  <c r="M131" i="21"/>
  <c r="N131" i="21"/>
  <c r="O131" i="21"/>
  <c r="P131" i="21"/>
  <c r="I132" i="21"/>
  <c r="J132" i="21"/>
  <c r="K132" i="21"/>
  <c r="L132" i="21"/>
  <c r="M132" i="21"/>
  <c r="N132" i="21"/>
  <c r="O132" i="21"/>
  <c r="P132" i="21"/>
  <c r="I133" i="21"/>
  <c r="J133" i="21"/>
  <c r="K133" i="21"/>
  <c r="L133" i="21"/>
  <c r="M133" i="21"/>
  <c r="N133" i="21"/>
  <c r="O133" i="21"/>
  <c r="P133" i="21"/>
  <c r="I134" i="21"/>
  <c r="J134" i="21"/>
  <c r="K134" i="21"/>
  <c r="L134" i="21"/>
  <c r="M134" i="21"/>
  <c r="N134" i="21"/>
  <c r="O134" i="21"/>
  <c r="P134" i="21"/>
  <c r="I135" i="21"/>
  <c r="J135" i="21"/>
  <c r="K135" i="21"/>
  <c r="L135" i="21"/>
  <c r="M135" i="21"/>
  <c r="N135" i="21"/>
  <c r="O135" i="21"/>
  <c r="P135" i="21"/>
  <c r="I136" i="21"/>
  <c r="J136" i="21"/>
  <c r="K136" i="21"/>
  <c r="L136" i="21"/>
  <c r="M136" i="21"/>
  <c r="N136" i="21"/>
  <c r="O136" i="21"/>
  <c r="P136" i="21"/>
  <c r="I137" i="21"/>
  <c r="J137" i="21"/>
  <c r="K137" i="21"/>
  <c r="L137" i="21"/>
  <c r="M137" i="21"/>
  <c r="N137" i="21"/>
  <c r="O137" i="21"/>
  <c r="P137" i="21"/>
  <c r="I138" i="21"/>
  <c r="J138" i="21"/>
  <c r="K138" i="21"/>
  <c r="L138" i="21"/>
  <c r="M138" i="21"/>
  <c r="N138" i="21"/>
  <c r="O138" i="21"/>
  <c r="P138" i="21"/>
  <c r="I139" i="21"/>
  <c r="J139" i="21"/>
  <c r="K139" i="21"/>
  <c r="L139" i="21"/>
  <c r="M139" i="21"/>
  <c r="N139" i="21"/>
  <c r="O139" i="21"/>
  <c r="P139" i="21"/>
  <c r="I140" i="21"/>
  <c r="J140" i="21"/>
  <c r="K140" i="21"/>
  <c r="L140" i="21"/>
  <c r="M140" i="21"/>
  <c r="N140" i="21"/>
  <c r="O140" i="21"/>
  <c r="P140" i="21"/>
  <c r="I141" i="21"/>
  <c r="J141" i="21"/>
  <c r="K141" i="21"/>
  <c r="L141" i="21"/>
  <c r="M141" i="21"/>
  <c r="N141" i="21"/>
  <c r="O141" i="21"/>
  <c r="P141" i="21"/>
  <c r="I142" i="21"/>
  <c r="J142" i="21"/>
  <c r="K142" i="21"/>
  <c r="L142" i="21"/>
  <c r="M142" i="21"/>
  <c r="N142" i="21"/>
  <c r="O142" i="21"/>
  <c r="P142" i="21"/>
  <c r="I143" i="21"/>
  <c r="J143" i="21"/>
  <c r="K143" i="21"/>
  <c r="L143" i="21"/>
  <c r="M143" i="21"/>
  <c r="N143" i="21"/>
  <c r="O143" i="21"/>
  <c r="P143" i="21"/>
  <c r="I144" i="21"/>
  <c r="J144" i="21"/>
  <c r="K144" i="21"/>
  <c r="L144" i="21"/>
  <c r="M144" i="21"/>
  <c r="N144" i="21"/>
  <c r="O144" i="21"/>
  <c r="P144" i="21"/>
  <c r="I145" i="21"/>
  <c r="J145" i="21"/>
  <c r="K145" i="21"/>
  <c r="L145" i="21"/>
  <c r="M145" i="21"/>
  <c r="N145" i="21"/>
  <c r="O145" i="21"/>
  <c r="P145" i="21"/>
  <c r="I146" i="21"/>
  <c r="J146" i="21"/>
  <c r="K146" i="21"/>
  <c r="L146" i="21"/>
  <c r="M146" i="21"/>
  <c r="N146" i="21"/>
  <c r="O146" i="21"/>
  <c r="P146" i="21"/>
  <c r="I147" i="21"/>
  <c r="J147" i="21"/>
  <c r="K147" i="21"/>
  <c r="L147" i="21"/>
  <c r="M147" i="21"/>
  <c r="N147" i="21"/>
  <c r="O147" i="21"/>
  <c r="P147" i="21"/>
  <c r="I148" i="21"/>
  <c r="J148" i="21"/>
  <c r="K148" i="21"/>
  <c r="L148" i="21"/>
  <c r="M148" i="21"/>
  <c r="N148" i="21"/>
  <c r="O148" i="21"/>
  <c r="P148" i="21"/>
  <c r="I149" i="21"/>
  <c r="J149" i="21"/>
  <c r="K149" i="21"/>
  <c r="L149" i="21"/>
  <c r="M149" i="21"/>
  <c r="N149" i="21"/>
  <c r="O149" i="21"/>
  <c r="P149" i="21"/>
  <c r="I150" i="21"/>
  <c r="J150" i="21"/>
  <c r="K150" i="21"/>
  <c r="L150" i="21"/>
  <c r="M150" i="21"/>
  <c r="N150" i="21"/>
  <c r="O150" i="21"/>
  <c r="P150" i="21"/>
  <c r="I151" i="21"/>
  <c r="J151" i="21"/>
  <c r="K151" i="21"/>
  <c r="L151" i="21"/>
  <c r="M151" i="21"/>
  <c r="N151" i="21"/>
  <c r="O151" i="21"/>
  <c r="P151" i="21"/>
  <c r="I152" i="21"/>
  <c r="J152" i="21"/>
  <c r="K152" i="21"/>
  <c r="L152" i="21"/>
  <c r="M152" i="21"/>
  <c r="N152" i="21"/>
  <c r="O152" i="21"/>
  <c r="P152" i="21"/>
  <c r="I153" i="21"/>
  <c r="J153" i="21"/>
  <c r="K153" i="21"/>
  <c r="L153" i="21"/>
  <c r="M153" i="21"/>
  <c r="N153" i="21"/>
  <c r="O153" i="21"/>
  <c r="P153" i="21"/>
  <c r="I154" i="21"/>
  <c r="J154" i="21"/>
  <c r="K154" i="21"/>
  <c r="L154" i="21"/>
  <c r="M154" i="21"/>
  <c r="N154" i="21"/>
  <c r="O154" i="21"/>
  <c r="P154" i="21"/>
  <c r="I155" i="21"/>
  <c r="J155" i="21"/>
  <c r="K155" i="21"/>
  <c r="L155" i="21"/>
  <c r="M155" i="21"/>
  <c r="N155" i="21"/>
  <c r="O155" i="21"/>
  <c r="P155" i="21"/>
  <c r="I156" i="21"/>
  <c r="J156" i="21"/>
  <c r="K156" i="21"/>
  <c r="L156" i="21"/>
  <c r="M156" i="21"/>
  <c r="N156" i="21"/>
  <c r="O156" i="21"/>
  <c r="P156" i="21"/>
  <c r="I157" i="21"/>
  <c r="J157" i="21"/>
  <c r="K157" i="21"/>
  <c r="L157" i="21"/>
  <c r="M157" i="21"/>
  <c r="N157" i="21"/>
  <c r="O157" i="21"/>
  <c r="P157" i="21"/>
  <c r="I158" i="21"/>
  <c r="J158" i="21"/>
  <c r="K158" i="21"/>
  <c r="L158" i="21"/>
  <c r="M158" i="21"/>
  <c r="N158" i="21"/>
  <c r="O158" i="21"/>
  <c r="P158" i="21"/>
  <c r="I159" i="21"/>
  <c r="J159" i="21"/>
  <c r="K159" i="21"/>
  <c r="L159" i="21"/>
  <c r="M159" i="21"/>
  <c r="N159" i="21"/>
  <c r="O159" i="21"/>
  <c r="P159" i="21"/>
  <c r="I160" i="21"/>
  <c r="J160" i="21"/>
  <c r="K160" i="21"/>
  <c r="L160" i="21"/>
  <c r="M160" i="21"/>
  <c r="N160" i="21"/>
  <c r="O160" i="21"/>
  <c r="P160" i="21"/>
  <c r="I161" i="21"/>
  <c r="J161" i="21"/>
  <c r="K161" i="21"/>
  <c r="L161" i="21"/>
  <c r="M161" i="21"/>
  <c r="N161" i="21"/>
  <c r="O161" i="21"/>
  <c r="P161" i="21"/>
  <c r="I162" i="21"/>
  <c r="J162" i="21"/>
  <c r="K162" i="21"/>
  <c r="L162" i="21"/>
  <c r="M162" i="21"/>
  <c r="N162" i="21"/>
  <c r="O162" i="21"/>
  <c r="P162" i="21"/>
  <c r="I163" i="21"/>
  <c r="J163" i="21"/>
  <c r="K163" i="21"/>
  <c r="L163" i="21"/>
  <c r="M163" i="21"/>
  <c r="N163" i="21"/>
  <c r="O163" i="21"/>
  <c r="P163" i="21"/>
  <c r="I164" i="21"/>
  <c r="J164" i="21"/>
  <c r="K164" i="21"/>
  <c r="L164" i="21"/>
  <c r="M164" i="21"/>
  <c r="N164" i="21"/>
  <c r="O164" i="21"/>
  <c r="P164" i="21"/>
  <c r="I165" i="21"/>
  <c r="J165" i="21"/>
  <c r="K165" i="21"/>
  <c r="L165" i="21"/>
  <c r="M165" i="21"/>
  <c r="N165" i="21"/>
  <c r="O165" i="21"/>
  <c r="P165" i="21"/>
  <c r="I166" i="21"/>
  <c r="J166" i="21"/>
  <c r="K166" i="21"/>
  <c r="L166" i="21"/>
  <c r="M166" i="21"/>
  <c r="N166" i="21"/>
  <c r="O166" i="21"/>
  <c r="P166" i="21"/>
  <c r="I167" i="21"/>
  <c r="J167" i="21"/>
  <c r="K167" i="21"/>
  <c r="L167" i="21"/>
  <c r="M167" i="21"/>
  <c r="N167" i="21"/>
  <c r="O167" i="21"/>
  <c r="P167" i="21"/>
  <c r="I168" i="21"/>
  <c r="J168" i="21"/>
  <c r="K168" i="21"/>
  <c r="L168" i="21"/>
  <c r="M168" i="21"/>
  <c r="N168" i="21"/>
  <c r="O168" i="21"/>
  <c r="P168" i="21"/>
  <c r="I169" i="21"/>
  <c r="J169" i="21"/>
  <c r="K169" i="21"/>
  <c r="L169" i="21"/>
  <c r="M169" i="21"/>
  <c r="N169" i="21"/>
  <c r="O169" i="21"/>
  <c r="P169" i="21"/>
  <c r="I170" i="21"/>
  <c r="J170" i="21"/>
  <c r="K170" i="21"/>
  <c r="L170" i="21"/>
  <c r="M170" i="21"/>
  <c r="N170" i="21"/>
  <c r="O170" i="21"/>
  <c r="P170" i="21"/>
  <c r="I171" i="21"/>
  <c r="J171" i="21"/>
  <c r="K171" i="21"/>
  <c r="L171" i="21"/>
  <c r="M171" i="21"/>
  <c r="N171" i="21"/>
  <c r="O171" i="21"/>
  <c r="P171" i="21"/>
  <c r="I172" i="21"/>
  <c r="J172" i="21"/>
  <c r="K172" i="21"/>
  <c r="L172" i="21"/>
  <c r="M172" i="21"/>
  <c r="N172" i="21"/>
  <c r="O172" i="21"/>
  <c r="P172" i="21"/>
  <c r="I173" i="21"/>
  <c r="J173" i="21"/>
  <c r="K173" i="21"/>
  <c r="L173" i="21"/>
  <c r="M173" i="21"/>
  <c r="N173" i="21"/>
  <c r="O173" i="21"/>
  <c r="P173" i="21"/>
  <c r="I174" i="21"/>
  <c r="J174" i="21"/>
  <c r="K174" i="21"/>
  <c r="L174" i="21"/>
  <c r="M174" i="21"/>
  <c r="N174" i="21"/>
  <c r="O174" i="21"/>
  <c r="P174" i="21"/>
  <c r="I175" i="21"/>
  <c r="J175" i="21"/>
  <c r="K175" i="21"/>
  <c r="L175" i="21"/>
  <c r="M175" i="21"/>
  <c r="N175" i="21"/>
  <c r="O175" i="21"/>
  <c r="P175" i="21"/>
  <c r="I176" i="21"/>
  <c r="J176" i="21"/>
  <c r="K176" i="21"/>
  <c r="L176" i="21"/>
  <c r="M176" i="21"/>
  <c r="N176" i="21"/>
  <c r="O176" i="21"/>
  <c r="P176" i="21"/>
  <c r="I177" i="21"/>
  <c r="J177" i="21"/>
  <c r="K177" i="21"/>
  <c r="L177" i="21"/>
  <c r="M177" i="21"/>
  <c r="N177" i="21"/>
  <c r="O177" i="21"/>
  <c r="P177" i="21"/>
  <c r="I178" i="21"/>
  <c r="J178" i="21"/>
  <c r="K178" i="21"/>
  <c r="L178" i="21"/>
  <c r="M178" i="21"/>
  <c r="N178" i="21"/>
  <c r="O178" i="21"/>
  <c r="P178" i="21"/>
  <c r="I179" i="21"/>
  <c r="J179" i="21"/>
  <c r="K179" i="21"/>
  <c r="L179" i="21"/>
  <c r="M179" i="21"/>
  <c r="N179" i="21"/>
  <c r="O179" i="21"/>
  <c r="P179" i="21"/>
  <c r="I180" i="21"/>
  <c r="J180" i="21"/>
  <c r="K180" i="21"/>
  <c r="L180" i="21"/>
  <c r="M180" i="21"/>
  <c r="N180" i="21"/>
  <c r="O180" i="21"/>
  <c r="P180" i="21"/>
  <c r="I181" i="21"/>
  <c r="J181" i="21"/>
  <c r="K181" i="21"/>
  <c r="L181" i="21"/>
  <c r="M181" i="21"/>
  <c r="N181" i="21"/>
  <c r="O181" i="21"/>
  <c r="P181" i="21"/>
  <c r="I182" i="21"/>
  <c r="J182" i="21"/>
  <c r="K182" i="21"/>
  <c r="L182" i="21"/>
  <c r="M182" i="21"/>
  <c r="N182" i="21"/>
  <c r="O182" i="21"/>
  <c r="P182" i="21"/>
  <c r="I183" i="21"/>
  <c r="J183" i="21"/>
  <c r="K183" i="21"/>
  <c r="L183" i="21"/>
  <c r="M183" i="21"/>
  <c r="N183" i="21"/>
  <c r="O183" i="21"/>
  <c r="P183" i="21"/>
  <c r="I184" i="21"/>
  <c r="J184" i="21"/>
  <c r="K184" i="21"/>
  <c r="L184" i="21"/>
  <c r="M184" i="21"/>
  <c r="N184" i="21"/>
  <c r="O184" i="21"/>
  <c r="P184" i="21"/>
  <c r="I185" i="21"/>
  <c r="J185" i="21"/>
  <c r="K185" i="21"/>
  <c r="L185" i="21"/>
  <c r="M185" i="21"/>
  <c r="N185" i="21"/>
  <c r="O185" i="21"/>
  <c r="P185" i="21"/>
  <c r="I186" i="21"/>
  <c r="J186" i="21"/>
  <c r="K186" i="21"/>
  <c r="L186" i="21"/>
  <c r="M186" i="21"/>
  <c r="N186" i="21"/>
  <c r="O186" i="21"/>
  <c r="P186" i="21"/>
  <c r="I187" i="21"/>
  <c r="J187" i="21"/>
  <c r="K187" i="21"/>
  <c r="L187" i="21"/>
  <c r="M187" i="21"/>
  <c r="N187" i="21"/>
  <c r="O187" i="21"/>
  <c r="P187" i="21"/>
  <c r="I188" i="21"/>
  <c r="J188" i="21"/>
  <c r="K188" i="21"/>
  <c r="L188" i="21"/>
  <c r="M188" i="21"/>
  <c r="N188" i="21"/>
  <c r="O188" i="21"/>
  <c r="P188" i="21"/>
  <c r="I189" i="21"/>
  <c r="J189" i="21"/>
  <c r="K189" i="21"/>
  <c r="L189" i="21"/>
  <c r="M189" i="21"/>
  <c r="N189" i="21"/>
  <c r="O189" i="21"/>
  <c r="P189" i="21"/>
  <c r="I190" i="21"/>
  <c r="J190" i="21"/>
  <c r="K190" i="21"/>
  <c r="L190" i="21"/>
  <c r="M190" i="21"/>
  <c r="N190" i="21"/>
  <c r="O190" i="21"/>
  <c r="P190" i="21"/>
  <c r="I191" i="21"/>
  <c r="J191" i="21"/>
  <c r="K191" i="21"/>
  <c r="L191" i="21"/>
  <c r="M191" i="21"/>
  <c r="N191" i="21"/>
  <c r="O191" i="21"/>
  <c r="P191" i="21"/>
  <c r="I192" i="21"/>
  <c r="J192" i="21"/>
  <c r="K192" i="21"/>
  <c r="L192" i="21"/>
  <c r="M192" i="21"/>
  <c r="N192" i="21"/>
  <c r="O192" i="21"/>
  <c r="P192" i="21"/>
  <c r="I193" i="21"/>
  <c r="J193" i="21"/>
  <c r="K193" i="21"/>
  <c r="L193" i="21"/>
  <c r="M193" i="21"/>
  <c r="N193" i="21"/>
  <c r="O193" i="21"/>
  <c r="P193" i="21"/>
  <c r="I194" i="21"/>
  <c r="J194" i="21"/>
  <c r="K194" i="21"/>
  <c r="L194" i="21"/>
  <c r="M194" i="21"/>
  <c r="N194" i="21"/>
  <c r="O194" i="21"/>
  <c r="P194" i="21"/>
  <c r="I195" i="21"/>
  <c r="J195" i="21"/>
  <c r="K195" i="21"/>
  <c r="L195" i="21"/>
  <c r="M195" i="21"/>
  <c r="N195" i="21"/>
  <c r="O195" i="21"/>
  <c r="P195" i="21"/>
  <c r="I196" i="21"/>
  <c r="J196" i="21"/>
  <c r="K196" i="21"/>
  <c r="L196" i="21"/>
  <c r="M196" i="21"/>
  <c r="N196" i="21"/>
  <c r="O196" i="21"/>
  <c r="P196" i="21"/>
  <c r="I197" i="21"/>
  <c r="J197" i="21"/>
  <c r="K197" i="21"/>
  <c r="L197" i="21"/>
  <c r="M197" i="21"/>
  <c r="N197" i="21"/>
  <c r="O197" i="21"/>
  <c r="P197" i="21"/>
  <c r="I198" i="21"/>
  <c r="J198" i="21"/>
  <c r="K198" i="21"/>
  <c r="L198" i="21"/>
  <c r="M198" i="21"/>
  <c r="N198" i="21"/>
  <c r="O198" i="21"/>
  <c r="P198" i="21"/>
  <c r="I199" i="21"/>
  <c r="J199" i="21"/>
  <c r="K199" i="21"/>
  <c r="L199" i="21"/>
  <c r="M199" i="21"/>
  <c r="N199" i="21"/>
  <c r="O199" i="21"/>
  <c r="P199" i="21"/>
  <c r="I200" i="21"/>
  <c r="J200" i="21"/>
  <c r="K200" i="21"/>
  <c r="L200" i="21"/>
  <c r="M200" i="21"/>
  <c r="N200" i="21"/>
  <c r="O200" i="21"/>
  <c r="P200" i="21"/>
  <c r="I201" i="21"/>
  <c r="J201" i="21"/>
  <c r="K201" i="21"/>
  <c r="L201" i="21"/>
  <c r="M201" i="21"/>
  <c r="N201" i="21"/>
  <c r="O201" i="21"/>
  <c r="P201" i="21"/>
  <c r="I202" i="21"/>
  <c r="J202" i="21"/>
  <c r="K202" i="21"/>
  <c r="L202" i="21"/>
  <c r="M202" i="21"/>
  <c r="N202" i="21"/>
  <c r="O202" i="21"/>
  <c r="P202" i="21"/>
  <c r="I203" i="21"/>
  <c r="J203" i="21"/>
  <c r="K203" i="21"/>
  <c r="L203" i="21"/>
  <c r="M203" i="21"/>
  <c r="N203" i="21"/>
  <c r="O203" i="21"/>
  <c r="P203" i="21"/>
  <c r="I204" i="21"/>
  <c r="J204" i="21"/>
  <c r="K204" i="21"/>
  <c r="L204" i="21"/>
  <c r="M204" i="21"/>
  <c r="N204" i="21"/>
  <c r="O204" i="21"/>
  <c r="P204" i="21"/>
  <c r="I205" i="21"/>
  <c r="J205" i="21"/>
  <c r="K205" i="21"/>
  <c r="L205" i="21"/>
  <c r="M205" i="21"/>
  <c r="N205" i="21"/>
  <c r="O205" i="21"/>
  <c r="P205" i="21"/>
  <c r="I206" i="21"/>
  <c r="J206" i="21"/>
  <c r="K206" i="21"/>
  <c r="L206" i="21"/>
  <c r="M206" i="21"/>
  <c r="N206" i="21"/>
  <c r="O206" i="21"/>
  <c r="P206" i="21"/>
  <c r="I207" i="21"/>
  <c r="J207" i="21"/>
  <c r="K207" i="21"/>
  <c r="L207" i="21"/>
  <c r="M207" i="21"/>
  <c r="N207" i="21"/>
  <c r="O207" i="21"/>
  <c r="P207" i="21"/>
  <c r="I208" i="21"/>
  <c r="J208" i="21"/>
  <c r="K208" i="21"/>
  <c r="L208" i="21"/>
  <c r="M208" i="21"/>
  <c r="N208" i="21"/>
  <c r="O208" i="21"/>
  <c r="P208" i="21"/>
  <c r="I209" i="21"/>
  <c r="J209" i="21"/>
  <c r="K209" i="21"/>
  <c r="L209" i="21"/>
  <c r="M209" i="21"/>
  <c r="N209" i="21"/>
  <c r="O209" i="21"/>
  <c r="P209" i="21"/>
  <c r="I210" i="21"/>
  <c r="J210" i="21"/>
  <c r="K210" i="21"/>
  <c r="L210" i="21"/>
  <c r="M210" i="21"/>
  <c r="N210" i="21"/>
  <c r="O210" i="21"/>
  <c r="P210" i="21"/>
  <c r="I211" i="21"/>
  <c r="J211" i="21"/>
  <c r="K211" i="21"/>
  <c r="L211" i="21"/>
  <c r="M211" i="21"/>
  <c r="N211" i="21"/>
  <c r="O211" i="21"/>
  <c r="P211" i="21"/>
  <c r="I212" i="21"/>
  <c r="J212" i="21"/>
  <c r="K212" i="21"/>
  <c r="L212" i="21"/>
  <c r="M212" i="21"/>
  <c r="N212" i="21"/>
  <c r="O212" i="21"/>
  <c r="P212" i="21"/>
  <c r="I213" i="21"/>
  <c r="J213" i="21"/>
  <c r="K213" i="21"/>
  <c r="L213" i="21"/>
  <c r="M213" i="21"/>
  <c r="N213" i="21"/>
  <c r="O213" i="21"/>
  <c r="P213" i="21"/>
  <c r="I214" i="21"/>
  <c r="J214" i="21"/>
  <c r="K214" i="21"/>
  <c r="L214" i="21"/>
  <c r="M214" i="21"/>
  <c r="N214" i="21"/>
  <c r="O214" i="21"/>
  <c r="P214" i="21"/>
  <c r="I215" i="21"/>
  <c r="J215" i="21"/>
  <c r="K215" i="21"/>
  <c r="L215" i="21"/>
  <c r="M215" i="21"/>
  <c r="N215" i="21"/>
  <c r="O215" i="21"/>
  <c r="P215" i="21"/>
  <c r="I216" i="21"/>
  <c r="J216" i="21"/>
  <c r="K216" i="21"/>
  <c r="L216" i="21"/>
  <c r="M216" i="21"/>
  <c r="N216" i="21"/>
  <c r="O216" i="21"/>
  <c r="P216" i="21"/>
  <c r="I217" i="21"/>
  <c r="J217" i="21"/>
  <c r="K217" i="21"/>
  <c r="L217" i="21"/>
  <c r="M217" i="21"/>
  <c r="N217" i="21"/>
  <c r="O217" i="21"/>
  <c r="P217" i="21"/>
  <c r="I218" i="21"/>
  <c r="J218" i="21"/>
  <c r="K218" i="21"/>
  <c r="L218" i="21"/>
  <c r="M218" i="21"/>
  <c r="N218" i="21"/>
  <c r="O218" i="21"/>
  <c r="P218" i="21"/>
  <c r="I219" i="21"/>
  <c r="J219" i="21"/>
  <c r="K219" i="21"/>
  <c r="L219" i="21"/>
  <c r="M219" i="21"/>
  <c r="N219" i="21"/>
  <c r="O219" i="21"/>
  <c r="P219" i="21"/>
  <c r="I220" i="21"/>
  <c r="J220" i="21"/>
  <c r="K220" i="21"/>
  <c r="L220" i="21"/>
  <c r="M220" i="21"/>
  <c r="N220" i="21"/>
  <c r="O220" i="21"/>
  <c r="P220" i="21"/>
  <c r="I221" i="21"/>
  <c r="J221" i="21"/>
  <c r="K221" i="21"/>
  <c r="L221" i="21"/>
  <c r="M221" i="21"/>
  <c r="N221" i="21"/>
  <c r="O221" i="21"/>
  <c r="P221" i="21"/>
  <c r="I222" i="21"/>
  <c r="J222" i="21"/>
  <c r="K222" i="21"/>
  <c r="L222" i="21"/>
  <c r="M222" i="21"/>
  <c r="N222" i="21"/>
  <c r="O222" i="21"/>
  <c r="P222" i="21"/>
  <c r="I223" i="21"/>
  <c r="J223" i="21"/>
  <c r="K223" i="21"/>
  <c r="L223" i="21"/>
  <c r="M223" i="21"/>
  <c r="N223" i="21"/>
  <c r="O223" i="21"/>
  <c r="P223" i="21"/>
  <c r="I224" i="21"/>
  <c r="J224" i="21"/>
  <c r="K224" i="21"/>
  <c r="L224" i="21"/>
  <c r="M224" i="21"/>
  <c r="N224" i="21"/>
  <c r="O224" i="21"/>
  <c r="P224" i="21"/>
  <c r="I225" i="21"/>
  <c r="J225" i="21"/>
  <c r="K225" i="21"/>
  <c r="L225" i="21"/>
  <c r="M225" i="21"/>
  <c r="N225" i="21"/>
  <c r="O225" i="21"/>
  <c r="P225" i="21"/>
  <c r="I226" i="21"/>
  <c r="J226" i="21"/>
  <c r="K226" i="21"/>
  <c r="L226" i="21"/>
  <c r="M226" i="21"/>
  <c r="N226" i="21"/>
  <c r="O226" i="21"/>
  <c r="P226" i="21"/>
  <c r="I227" i="21"/>
  <c r="J227" i="21"/>
  <c r="K227" i="21"/>
  <c r="L227" i="21"/>
  <c r="M227" i="21"/>
  <c r="N227" i="21"/>
  <c r="O227" i="21"/>
  <c r="P227" i="21"/>
  <c r="I228" i="21"/>
  <c r="J228" i="21"/>
  <c r="K228" i="21"/>
  <c r="L228" i="21"/>
  <c r="M228" i="21"/>
  <c r="N228" i="21"/>
  <c r="O228" i="21"/>
  <c r="P228" i="21"/>
  <c r="I229" i="21"/>
  <c r="J229" i="21"/>
  <c r="K229" i="21"/>
  <c r="L229" i="21"/>
  <c r="M229" i="21"/>
  <c r="N229" i="21"/>
  <c r="O229" i="21"/>
  <c r="P229" i="21"/>
  <c r="I230" i="21"/>
  <c r="J230" i="21"/>
  <c r="K230" i="21"/>
  <c r="L230" i="21"/>
  <c r="M230" i="21"/>
  <c r="N230" i="21"/>
  <c r="O230" i="21"/>
  <c r="P230" i="21"/>
  <c r="I231" i="21"/>
  <c r="J231" i="21"/>
  <c r="K231" i="21"/>
  <c r="L231" i="21"/>
  <c r="M231" i="21"/>
  <c r="N231" i="21"/>
  <c r="O231" i="21"/>
  <c r="P231" i="21"/>
  <c r="I232" i="21"/>
  <c r="J232" i="21"/>
  <c r="K232" i="21"/>
  <c r="L232" i="21"/>
  <c r="M232" i="21"/>
  <c r="N232" i="21"/>
  <c r="O232" i="21"/>
  <c r="P232" i="21"/>
  <c r="I233" i="21"/>
  <c r="J233" i="21"/>
  <c r="K233" i="21"/>
  <c r="L233" i="21"/>
  <c r="M233" i="21"/>
  <c r="N233" i="21"/>
  <c r="O233" i="21"/>
  <c r="P233" i="21"/>
  <c r="I234" i="21"/>
  <c r="J234" i="21"/>
  <c r="K234" i="21"/>
  <c r="L234" i="21"/>
  <c r="M234" i="21"/>
  <c r="N234" i="21"/>
  <c r="O234" i="21"/>
  <c r="P234" i="21"/>
  <c r="I235" i="21"/>
  <c r="J235" i="21"/>
  <c r="K235" i="21"/>
  <c r="L235" i="21"/>
  <c r="M235" i="21"/>
  <c r="N235" i="21"/>
  <c r="O235" i="21"/>
  <c r="P235" i="21"/>
  <c r="I236" i="21"/>
  <c r="J236" i="21"/>
  <c r="K236" i="21"/>
  <c r="L236" i="21"/>
  <c r="M236" i="21"/>
  <c r="N236" i="21"/>
  <c r="O236" i="21"/>
  <c r="P236" i="21"/>
  <c r="I237" i="21"/>
  <c r="J237" i="21"/>
  <c r="K237" i="21"/>
  <c r="L237" i="21"/>
  <c r="M237" i="21"/>
  <c r="N237" i="21"/>
  <c r="O237" i="21"/>
  <c r="P237" i="21"/>
  <c r="I238" i="21"/>
  <c r="J238" i="21"/>
  <c r="K238" i="21"/>
  <c r="L238" i="21"/>
  <c r="M238" i="21"/>
  <c r="N238" i="21"/>
  <c r="O238" i="21"/>
  <c r="P238" i="21"/>
  <c r="I239" i="21"/>
  <c r="J239" i="21"/>
  <c r="K239" i="21"/>
  <c r="L239" i="21"/>
  <c r="M239" i="21"/>
  <c r="N239" i="21"/>
  <c r="O239" i="21"/>
  <c r="P239" i="21"/>
  <c r="I240" i="21"/>
  <c r="J240" i="21"/>
  <c r="K240" i="21"/>
  <c r="L240" i="21"/>
  <c r="M240" i="21"/>
  <c r="N240" i="21"/>
  <c r="O240" i="21"/>
  <c r="P240" i="21"/>
  <c r="I241" i="21"/>
  <c r="J241" i="21"/>
  <c r="K241" i="21"/>
  <c r="L241" i="21"/>
  <c r="M241" i="21"/>
  <c r="N241" i="21"/>
  <c r="O241" i="21"/>
  <c r="P241" i="21"/>
  <c r="I242" i="21"/>
  <c r="J242" i="21"/>
  <c r="K242" i="21"/>
  <c r="L242" i="21"/>
  <c r="M242" i="21"/>
  <c r="N242" i="21"/>
  <c r="O242" i="21"/>
  <c r="P242" i="21"/>
  <c r="I243" i="21"/>
  <c r="J243" i="21"/>
  <c r="K243" i="21"/>
  <c r="L243" i="21"/>
  <c r="M243" i="21"/>
  <c r="N243" i="21"/>
  <c r="O243" i="21"/>
  <c r="P243" i="21"/>
  <c r="I244" i="21"/>
  <c r="J244" i="21"/>
  <c r="K244" i="21"/>
  <c r="L244" i="21"/>
  <c r="M244" i="21"/>
  <c r="N244" i="21"/>
  <c r="O244" i="21"/>
  <c r="P244" i="21"/>
  <c r="I245" i="21"/>
  <c r="J245" i="21"/>
  <c r="K245" i="21"/>
  <c r="L245" i="21"/>
  <c r="M245" i="21"/>
  <c r="N245" i="21"/>
  <c r="O245" i="21"/>
  <c r="P245" i="21"/>
  <c r="I246" i="21"/>
  <c r="J246" i="21"/>
  <c r="K246" i="21"/>
  <c r="L246" i="21"/>
  <c r="M246" i="21"/>
  <c r="N246" i="21"/>
  <c r="O246" i="21"/>
  <c r="P246" i="21"/>
  <c r="I247" i="21"/>
  <c r="J247" i="21"/>
  <c r="K247" i="21"/>
  <c r="L247" i="21"/>
  <c r="M247" i="21"/>
  <c r="N247" i="21"/>
  <c r="O247" i="21"/>
  <c r="P247" i="21"/>
  <c r="I248" i="21"/>
  <c r="J248" i="21"/>
  <c r="K248" i="21"/>
  <c r="L248" i="21"/>
  <c r="M248" i="21"/>
  <c r="N248" i="21"/>
  <c r="O248" i="21"/>
  <c r="P248" i="21"/>
  <c r="I249" i="21"/>
  <c r="J249" i="21"/>
  <c r="K249" i="21"/>
  <c r="L249" i="21"/>
  <c r="M249" i="21"/>
  <c r="N249" i="21"/>
  <c r="O249" i="21"/>
  <c r="P249" i="21"/>
  <c r="I250" i="21"/>
  <c r="J250" i="21"/>
  <c r="K250" i="21"/>
  <c r="L250" i="21"/>
  <c r="M250" i="21"/>
  <c r="N250" i="21"/>
  <c r="O250" i="21"/>
  <c r="P250" i="21"/>
  <c r="I251" i="21"/>
  <c r="J251" i="21"/>
  <c r="K251" i="21"/>
  <c r="L251" i="21"/>
  <c r="M251" i="21"/>
  <c r="N251" i="21"/>
  <c r="O251" i="21"/>
  <c r="P251" i="21"/>
  <c r="I252" i="21"/>
  <c r="J252" i="21"/>
  <c r="K252" i="21"/>
  <c r="L252" i="21"/>
  <c r="M252" i="21"/>
  <c r="N252" i="21"/>
  <c r="O252" i="21"/>
  <c r="P252" i="21"/>
  <c r="I253" i="21"/>
  <c r="J253" i="21"/>
  <c r="K253" i="21"/>
  <c r="L253" i="21"/>
  <c r="M253" i="21"/>
  <c r="N253" i="21"/>
  <c r="O253" i="21"/>
  <c r="P253" i="21"/>
  <c r="I254" i="21"/>
  <c r="J254" i="21"/>
  <c r="K254" i="21"/>
  <c r="L254" i="21"/>
  <c r="M254" i="21"/>
  <c r="N254" i="21"/>
  <c r="O254" i="21"/>
  <c r="P254" i="21"/>
  <c r="I255" i="21"/>
  <c r="J255" i="21"/>
  <c r="K255" i="21"/>
  <c r="L255" i="21"/>
  <c r="M255" i="21"/>
  <c r="N255" i="21"/>
  <c r="O255" i="21"/>
  <c r="P255" i="21"/>
  <c r="I256" i="21"/>
  <c r="J256" i="21"/>
  <c r="K256" i="21"/>
  <c r="L256" i="21"/>
  <c r="M256" i="21"/>
  <c r="N256" i="21"/>
  <c r="O256" i="21"/>
  <c r="P256" i="21"/>
  <c r="I257" i="21"/>
  <c r="J257" i="21"/>
  <c r="K257" i="21"/>
  <c r="L257" i="21"/>
  <c r="M257" i="21"/>
  <c r="N257" i="21"/>
  <c r="O257" i="21"/>
  <c r="P257" i="21"/>
  <c r="I258" i="21"/>
  <c r="J258" i="21"/>
  <c r="K258" i="21"/>
  <c r="L258" i="21"/>
  <c r="M258" i="21"/>
  <c r="N258" i="21"/>
  <c r="O258" i="21"/>
  <c r="P258" i="21"/>
  <c r="I259" i="21"/>
  <c r="J259" i="21"/>
  <c r="K259" i="21"/>
  <c r="L259" i="21"/>
  <c r="M259" i="21"/>
  <c r="N259" i="21"/>
  <c r="O259" i="21"/>
  <c r="P259" i="21"/>
  <c r="I260" i="21"/>
  <c r="J260" i="21"/>
  <c r="K260" i="21"/>
  <c r="L260" i="21"/>
  <c r="M260" i="21"/>
  <c r="N260" i="21"/>
  <c r="O260" i="21"/>
  <c r="P260" i="21"/>
  <c r="I261" i="21"/>
  <c r="J261" i="21"/>
  <c r="K261" i="21"/>
  <c r="L261" i="21"/>
  <c r="M261" i="21"/>
  <c r="N261" i="21"/>
  <c r="O261" i="21"/>
  <c r="P261" i="21"/>
  <c r="I262" i="21"/>
  <c r="J262" i="21"/>
  <c r="K262" i="21"/>
  <c r="L262" i="21"/>
  <c r="M262" i="21"/>
  <c r="N262" i="21"/>
  <c r="O262" i="21"/>
  <c r="P262" i="21"/>
  <c r="I263" i="21"/>
  <c r="J263" i="21"/>
  <c r="K263" i="21"/>
  <c r="L263" i="21"/>
  <c r="M263" i="21"/>
  <c r="N263" i="21"/>
  <c r="O263" i="21"/>
  <c r="P263" i="21"/>
  <c r="I264" i="21"/>
  <c r="J264" i="21"/>
  <c r="K264" i="21"/>
  <c r="L264" i="21"/>
  <c r="M264" i="21"/>
  <c r="N264" i="21"/>
  <c r="O264" i="21"/>
  <c r="P264" i="21"/>
  <c r="I265" i="21"/>
  <c r="J265" i="21"/>
  <c r="K265" i="21"/>
  <c r="L265" i="21"/>
  <c r="M265" i="21"/>
  <c r="N265" i="21"/>
  <c r="O265" i="21"/>
  <c r="P265" i="21"/>
  <c r="I266" i="21"/>
  <c r="J266" i="21"/>
  <c r="K266" i="21"/>
  <c r="L266" i="21"/>
  <c r="M266" i="21"/>
  <c r="N266" i="21"/>
  <c r="O266" i="21"/>
  <c r="P266" i="21"/>
  <c r="I267" i="21"/>
  <c r="J267" i="21"/>
  <c r="K267" i="21"/>
  <c r="L267" i="21"/>
  <c r="M267" i="21"/>
  <c r="N267" i="21"/>
  <c r="O267" i="21"/>
  <c r="P267" i="21"/>
  <c r="I268" i="21"/>
  <c r="J268" i="21"/>
  <c r="K268" i="21"/>
  <c r="L268" i="21"/>
  <c r="M268" i="21"/>
  <c r="N268" i="21"/>
  <c r="O268" i="21"/>
  <c r="P268" i="21"/>
  <c r="I269" i="21"/>
  <c r="J269" i="21"/>
  <c r="K269" i="21"/>
  <c r="L269" i="21"/>
  <c r="M269" i="21"/>
  <c r="N269" i="21"/>
  <c r="O269" i="21"/>
  <c r="P269" i="21"/>
  <c r="I270" i="21"/>
  <c r="J270" i="21"/>
  <c r="K270" i="21"/>
  <c r="L270" i="21"/>
  <c r="M270" i="21"/>
  <c r="N270" i="21"/>
  <c r="O270" i="21"/>
  <c r="P270" i="21"/>
  <c r="I271" i="21"/>
  <c r="J271" i="21"/>
  <c r="K271" i="21"/>
  <c r="L271" i="21"/>
  <c r="M271" i="21"/>
  <c r="N271" i="21"/>
  <c r="O271" i="21"/>
  <c r="P271" i="21"/>
  <c r="I272" i="21"/>
  <c r="J272" i="21"/>
  <c r="K272" i="21"/>
  <c r="L272" i="21"/>
  <c r="M272" i="21"/>
  <c r="N272" i="21"/>
  <c r="O272" i="21"/>
  <c r="P272" i="21"/>
  <c r="I273" i="21"/>
  <c r="J273" i="21"/>
  <c r="K273" i="21"/>
  <c r="L273" i="21"/>
  <c r="M273" i="21"/>
  <c r="N273" i="21"/>
  <c r="O273" i="21"/>
  <c r="P273" i="21"/>
  <c r="I274" i="21"/>
  <c r="J274" i="21"/>
  <c r="K274" i="21"/>
  <c r="L274" i="21"/>
  <c r="M274" i="21"/>
  <c r="N274" i="21"/>
  <c r="O274" i="21"/>
  <c r="P274" i="21"/>
  <c r="I275" i="21"/>
  <c r="J275" i="21"/>
  <c r="K275" i="21"/>
  <c r="L275" i="21"/>
  <c r="M275" i="21"/>
  <c r="N275" i="21"/>
  <c r="O275" i="21"/>
  <c r="P275" i="21"/>
  <c r="I276" i="21"/>
  <c r="J276" i="21"/>
  <c r="K276" i="21"/>
  <c r="L276" i="21"/>
  <c r="M276" i="21"/>
  <c r="N276" i="21"/>
  <c r="O276" i="21"/>
  <c r="P276" i="21"/>
  <c r="I277" i="21"/>
  <c r="J277" i="21"/>
  <c r="K277" i="21"/>
  <c r="L277" i="21"/>
  <c r="M277" i="21"/>
  <c r="N277" i="21"/>
  <c r="O277" i="21"/>
  <c r="P277" i="21"/>
  <c r="I278" i="21"/>
  <c r="J278" i="21"/>
  <c r="K278" i="21"/>
  <c r="L278" i="21"/>
  <c r="M278" i="21"/>
  <c r="N278" i="21"/>
  <c r="O278" i="21"/>
  <c r="P278" i="21"/>
  <c r="I279" i="21"/>
  <c r="J279" i="21"/>
  <c r="K279" i="21"/>
  <c r="L279" i="21"/>
  <c r="M279" i="21"/>
  <c r="N279" i="21"/>
  <c r="O279" i="21"/>
  <c r="P279" i="21"/>
  <c r="I280" i="21"/>
  <c r="J280" i="21"/>
  <c r="K280" i="21"/>
  <c r="L280" i="21"/>
  <c r="M280" i="21"/>
  <c r="N280" i="21"/>
  <c r="O280" i="21"/>
  <c r="P280" i="21"/>
  <c r="I281" i="21"/>
  <c r="J281" i="21"/>
  <c r="K281" i="21"/>
  <c r="L281" i="21"/>
  <c r="M281" i="21"/>
  <c r="N281" i="21"/>
  <c r="O281" i="21"/>
  <c r="P281" i="21"/>
  <c r="I282" i="21"/>
  <c r="J282" i="21"/>
  <c r="K282" i="21"/>
  <c r="L282" i="21"/>
  <c r="M282" i="21"/>
  <c r="N282" i="21"/>
  <c r="O282" i="21"/>
  <c r="P282" i="21"/>
  <c r="I283" i="21"/>
  <c r="J283" i="21"/>
  <c r="K283" i="21"/>
  <c r="L283" i="21"/>
  <c r="M283" i="21"/>
  <c r="N283" i="21"/>
  <c r="O283" i="21"/>
  <c r="P283" i="21"/>
  <c r="I284" i="21"/>
  <c r="J284" i="21"/>
  <c r="K284" i="21"/>
  <c r="L284" i="21"/>
  <c r="M284" i="21"/>
  <c r="N284" i="21"/>
  <c r="O284" i="21"/>
  <c r="P284" i="21"/>
  <c r="I285" i="21"/>
  <c r="J285" i="21"/>
  <c r="K285" i="21"/>
  <c r="L285" i="21"/>
  <c r="M285" i="21"/>
  <c r="N285" i="21"/>
  <c r="O285" i="21"/>
  <c r="P285" i="21"/>
  <c r="I286" i="21"/>
  <c r="J286" i="21"/>
  <c r="K286" i="21"/>
  <c r="L286" i="21"/>
  <c r="M286" i="21"/>
  <c r="N286" i="21"/>
  <c r="O286" i="21"/>
  <c r="P286" i="21"/>
  <c r="I287" i="21"/>
  <c r="J287" i="21"/>
  <c r="K287" i="21"/>
  <c r="L287" i="21"/>
  <c r="M287" i="21"/>
  <c r="N287" i="21"/>
  <c r="O287" i="21"/>
  <c r="P287" i="21"/>
  <c r="I288" i="21"/>
  <c r="J288" i="21"/>
  <c r="K288" i="21"/>
  <c r="L288" i="21"/>
  <c r="M288" i="21"/>
  <c r="N288" i="21"/>
  <c r="O288" i="21"/>
  <c r="P288" i="21"/>
  <c r="I289" i="21"/>
  <c r="J289" i="21"/>
  <c r="K289" i="21"/>
  <c r="L289" i="21"/>
  <c r="M289" i="21"/>
  <c r="N289" i="21"/>
  <c r="O289" i="21"/>
  <c r="P289" i="21"/>
  <c r="I290" i="21"/>
  <c r="J290" i="21"/>
  <c r="K290" i="21"/>
  <c r="L290" i="21"/>
  <c r="M290" i="21"/>
  <c r="N290" i="21"/>
  <c r="O290" i="21"/>
  <c r="P290" i="21"/>
  <c r="I291" i="21"/>
  <c r="J291" i="21"/>
  <c r="K291" i="21"/>
  <c r="L291" i="21"/>
  <c r="M291" i="21"/>
  <c r="N291" i="21"/>
  <c r="O291" i="21"/>
  <c r="P291" i="21"/>
  <c r="I292" i="21"/>
  <c r="J292" i="21"/>
  <c r="K292" i="21"/>
  <c r="L292" i="21"/>
  <c r="M292" i="21"/>
  <c r="N292" i="21"/>
  <c r="O292" i="21"/>
  <c r="P292" i="21"/>
  <c r="I293" i="21"/>
  <c r="J293" i="21"/>
  <c r="K293" i="21"/>
  <c r="L293" i="21"/>
  <c r="M293" i="21"/>
  <c r="N293" i="21"/>
  <c r="O293" i="21"/>
  <c r="P293" i="21"/>
  <c r="I294" i="21"/>
  <c r="J294" i="21"/>
  <c r="K294" i="21"/>
  <c r="L294" i="21"/>
  <c r="M294" i="21"/>
  <c r="N294" i="21"/>
  <c r="O294" i="21"/>
  <c r="P294" i="21"/>
  <c r="I295" i="21"/>
  <c r="J295" i="21"/>
  <c r="K295" i="21"/>
  <c r="L295" i="21"/>
  <c r="M295" i="21"/>
  <c r="N295" i="21"/>
  <c r="O295" i="21"/>
  <c r="P295" i="21"/>
  <c r="I296" i="21"/>
  <c r="J296" i="21"/>
  <c r="K296" i="21"/>
  <c r="L296" i="21"/>
  <c r="M296" i="21"/>
  <c r="N296" i="21"/>
  <c r="O296" i="21"/>
  <c r="P296" i="21"/>
  <c r="I297" i="21"/>
  <c r="J297" i="21"/>
  <c r="K297" i="21"/>
  <c r="L297" i="21"/>
  <c r="M297" i="21"/>
  <c r="N297" i="21"/>
  <c r="O297" i="21"/>
  <c r="P297" i="21"/>
  <c r="I298" i="21"/>
  <c r="J298" i="21"/>
  <c r="K298" i="21"/>
  <c r="L298" i="21"/>
  <c r="M298" i="21"/>
  <c r="N298" i="21"/>
  <c r="O298" i="21"/>
  <c r="P298" i="21"/>
  <c r="I299" i="21"/>
  <c r="J299" i="21"/>
  <c r="K299" i="21"/>
  <c r="L299" i="21"/>
  <c r="M299" i="21"/>
  <c r="N299" i="21"/>
  <c r="O299" i="21"/>
  <c r="P299" i="21"/>
  <c r="I300" i="21"/>
  <c r="J300" i="21"/>
  <c r="K300" i="21"/>
  <c r="L300" i="21"/>
  <c r="M300" i="21"/>
  <c r="N300" i="21"/>
  <c r="O300" i="21"/>
  <c r="P300" i="21"/>
  <c r="I301" i="21"/>
  <c r="J301" i="21"/>
  <c r="K301" i="21"/>
  <c r="L301" i="21"/>
  <c r="M301" i="21"/>
  <c r="N301" i="21"/>
  <c r="O301" i="21"/>
  <c r="P301" i="21"/>
  <c r="I302" i="21"/>
  <c r="J302" i="21"/>
  <c r="K302" i="21"/>
  <c r="L302" i="21"/>
  <c r="M302" i="21"/>
  <c r="N302" i="21"/>
  <c r="O302" i="21"/>
  <c r="P302" i="21"/>
  <c r="I303" i="21"/>
  <c r="J303" i="21"/>
  <c r="K303" i="21"/>
  <c r="L303" i="21"/>
  <c r="M303" i="21"/>
  <c r="N303" i="21"/>
  <c r="O303" i="21"/>
  <c r="P303" i="21"/>
  <c r="N304" i="21"/>
  <c r="B3" i="21"/>
  <c r="B4" i="21"/>
  <c r="B32" i="21"/>
  <c r="C32" i="21"/>
  <c r="D32" i="21"/>
  <c r="E32" i="21"/>
  <c r="F32" i="21"/>
  <c r="G32" i="21"/>
  <c r="H32" i="21"/>
  <c r="B33" i="21"/>
  <c r="C33" i="21"/>
  <c r="D33" i="21"/>
  <c r="E33" i="21"/>
  <c r="F33" i="21"/>
  <c r="G33" i="21"/>
  <c r="H33" i="21"/>
  <c r="B34" i="21"/>
  <c r="C34" i="21"/>
  <c r="D34" i="21"/>
  <c r="E34" i="21"/>
  <c r="F34" i="21"/>
  <c r="G34" i="21"/>
  <c r="H34" i="21"/>
  <c r="B35" i="21"/>
  <c r="C35" i="21"/>
  <c r="D35" i="21"/>
  <c r="E35" i="21"/>
  <c r="F35" i="21"/>
  <c r="G35" i="21"/>
  <c r="H35" i="21"/>
  <c r="B36" i="21"/>
  <c r="C36" i="21"/>
  <c r="D36" i="21"/>
  <c r="E36" i="21"/>
  <c r="F36" i="21"/>
  <c r="G36" i="21"/>
  <c r="H36" i="21"/>
  <c r="B37" i="21"/>
  <c r="C37" i="21"/>
  <c r="D37" i="21"/>
  <c r="E37" i="21"/>
  <c r="F37" i="21"/>
  <c r="G37" i="21"/>
  <c r="H37" i="21"/>
  <c r="B38" i="21"/>
  <c r="C38" i="21"/>
  <c r="D38" i="21"/>
  <c r="E38" i="21"/>
  <c r="F38" i="21"/>
  <c r="G38" i="21"/>
  <c r="H38" i="21"/>
  <c r="B39" i="21"/>
  <c r="C39" i="21"/>
  <c r="D39" i="21"/>
  <c r="E39" i="21"/>
  <c r="F39" i="21"/>
  <c r="G39" i="21"/>
  <c r="H39" i="21"/>
  <c r="B40" i="21"/>
  <c r="C40" i="21"/>
  <c r="D40" i="21"/>
  <c r="E40" i="21"/>
  <c r="F40" i="21"/>
  <c r="G40" i="21"/>
  <c r="H40" i="21"/>
  <c r="B41" i="21"/>
  <c r="C41" i="21"/>
  <c r="D41" i="21"/>
  <c r="E41" i="21"/>
  <c r="F41" i="21"/>
  <c r="G41" i="21"/>
  <c r="H41" i="21"/>
  <c r="B42" i="21"/>
  <c r="C42" i="21"/>
  <c r="D42" i="21"/>
  <c r="E42" i="21"/>
  <c r="F42" i="21"/>
  <c r="G42" i="21"/>
  <c r="H42" i="21"/>
  <c r="B43" i="21"/>
  <c r="C43" i="21"/>
  <c r="D43" i="21"/>
  <c r="E43" i="21"/>
  <c r="F43" i="21"/>
  <c r="G43" i="21"/>
  <c r="H43" i="21"/>
  <c r="B44" i="21"/>
  <c r="C44" i="21"/>
  <c r="D44" i="21"/>
  <c r="E44" i="21"/>
  <c r="F44" i="21"/>
  <c r="G44" i="21"/>
  <c r="H44" i="21"/>
  <c r="B45" i="21"/>
  <c r="C45" i="21"/>
  <c r="D45" i="21"/>
  <c r="E45" i="21"/>
  <c r="F45" i="21"/>
  <c r="G45" i="21"/>
  <c r="H45" i="21"/>
  <c r="B46" i="21"/>
  <c r="C46" i="21"/>
  <c r="D46" i="21"/>
  <c r="E46" i="21"/>
  <c r="F46" i="21"/>
  <c r="G46" i="21"/>
  <c r="H46" i="21"/>
  <c r="B47" i="21"/>
  <c r="C47" i="21"/>
  <c r="D47" i="21"/>
  <c r="E47" i="21"/>
  <c r="F47" i="21"/>
  <c r="G47" i="21"/>
  <c r="H47" i="21"/>
  <c r="B48" i="21"/>
  <c r="C48" i="21"/>
  <c r="D48" i="21"/>
  <c r="E48" i="21"/>
  <c r="F48" i="21"/>
  <c r="G48" i="21"/>
  <c r="H48" i="21"/>
  <c r="B49" i="21"/>
  <c r="C49" i="21"/>
  <c r="D49" i="21"/>
  <c r="E49" i="21"/>
  <c r="F49" i="21"/>
  <c r="G49" i="21"/>
  <c r="H49" i="21"/>
  <c r="B50" i="21"/>
  <c r="C50" i="21"/>
  <c r="D50" i="21"/>
  <c r="E50" i="21"/>
  <c r="F50" i="21"/>
  <c r="G50" i="21"/>
  <c r="H50" i="21"/>
  <c r="B51" i="21"/>
  <c r="C51" i="21"/>
  <c r="D51" i="21"/>
  <c r="E51" i="21"/>
  <c r="F51" i="21"/>
  <c r="G51" i="21"/>
  <c r="H51" i="21"/>
  <c r="B52" i="21"/>
  <c r="C52" i="21"/>
  <c r="D52" i="21"/>
  <c r="E52" i="21"/>
  <c r="F52" i="21"/>
  <c r="G52" i="21"/>
  <c r="H52" i="21"/>
  <c r="B53" i="21"/>
  <c r="C53" i="21"/>
  <c r="D53" i="21"/>
  <c r="E53" i="21"/>
  <c r="F53" i="21"/>
  <c r="G53" i="21"/>
  <c r="H53" i="21"/>
  <c r="B54" i="21"/>
  <c r="C54" i="21"/>
  <c r="D54" i="21"/>
  <c r="E54" i="21"/>
  <c r="F54" i="21"/>
  <c r="G54" i="21"/>
  <c r="H54" i="21"/>
  <c r="B55" i="21"/>
  <c r="C55" i="21"/>
  <c r="D55" i="21"/>
  <c r="E55" i="21"/>
  <c r="F55" i="21"/>
  <c r="G55" i="21"/>
  <c r="H55" i="21"/>
  <c r="B56" i="21"/>
  <c r="C56" i="21"/>
  <c r="D56" i="21"/>
  <c r="E56" i="21"/>
  <c r="F56" i="21"/>
  <c r="G56" i="21"/>
  <c r="H56" i="21"/>
  <c r="B57" i="21"/>
  <c r="C57" i="21"/>
  <c r="D57" i="21"/>
  <c r="E57" i="21"/>
  <c r="F57" i="21"/>
  <c r="G57" i="21"/>
  <c r="H57" i="21"/>
  <c r="B58" i="21"/>
  <c r="C58" i="21"/>
  <c r="D58" i="21"/>
  <c r="E58" i="21"/>
  <c r="F58" i="21"/>
  <c r="G58" i="21"/>
  <c r="H58" i="21"/>
  <c r="B59" i="21"/>
  <c r="C59" i="21"/>
  <c r="D59" i="21"/>
  <c r="E59" i="21"/>
  <c r="F59" i="21"/>
  <c r="G59" i="21"/>
  <c r="H59" i="21"/>
  <c r="B60" i="21"/>
  <c r="C60" i="21"/>
  <c r="D60" i="21"/>
  <c r="E60" i="21"/>
  <c r="F60" i="21"/>
  <c r="G60" i="21"/>
  <c r="H60" i="21"/>
  <c r="B61" i="21"/>
  <c r="C61" i="21"/>
  <c r="D61" i="21"/>
  <c r="E61" i="21"/>
  <c r="F61" i="21"/>
  <c r="G61" i="21"/>
  <c r="H61" i="21"/>
  <c r="B62" i="21"/>
  <c r="C62" i="21"/>
  <c r="D62" i="21"/>
  <c r="E62" i="21"/>
  <c r="F62" i="21"/>
  <c r="G62" i="21"/>
  <c r="H62" i="21"/>
  <c r="B63" i="21"/>
  <c r="C63" i="21"/>
  <c r="D63" i="21"/>
  <c r="E63" i="21"/>
  <c r="F63" i="21"/>
  <c r="G63" i="21"/>
  <c r="H63" i="21"/>
  <c r="B64" i="21"/>
  <c r="C64" i="21"/>
  <c r="D64" i="21"/>
  <c r="E64" i="21"/>
  <c r="F64" i="21"/>
  <c r="G64" i="21"/>
  <c r="H64" i="21"/>
  <c r="B65" i="21"/>
  <c r="C65" i="21"/>
  <c r="D65" i="21"/>
  <c r="E65" i="21"/>
  <c r="F65" i="21"/>
  <c r="G65" i="21"/>
  <c r="H65" i="21"/>
  <c r="B66" i="21"/>
  <c r="C66" i="21"/>
  <c r="D66" i="21"/>
  <c r="E66" i="21"/>
  <c r="F66" i="21"/>
  <c r="G66" i="21"/>
  <c r="H66" i="21"/>
  <c r="B67" i="21"/>
  <c r="C67" i="21"/>
  <c r="D67" i="21"/>
  <c r="E67" i="21"/>
  <c r="F67" i="21"/>
  <c r="G67" i="21"/>
  <c r="H67" i="21"/>
  <c r="B68" i="21"/>
  <c r="C68" i="21"/>
  <c r="D68" i="21"/>
  <c r="E68" i="21"/>
  <c r="F68" i="21"/>
  <c r="G68" i="21"/>
  <c r="H68" i="21"/>
  <c r="B69" i="21"/>
  <c r="C69" i="21"/>
  <c r="D69" i="21"/>
  <c r="E69" i="21"/>
  <c r="F69" i="21"/>
  <c r="G69" i="21"/>
  <c r="H69" i="21"/>
  <c r="B70" i="21"/>
  <c r="C70" i="21"/>
  <c r="D70" i="21"/>
  <c r="E70" i="21"/>
  <c r="F70" i="21"/>
  <c r="G70" i="21"/>
  <c r="H70" i="21"/>
  <c r="B71" i="21"/>
  <c r="C71" i="21"/>
  <c r="D71" i="21"/>
  <c r="E71" i="21"/>
  <c r="F71" i="21"/>
  <c r="G71" i="21"/>
  <c r="H71" i="21"/>
  <c r="B72" i="21"/>
  <c r="C72" i="21"/>
  <c r="D72" i="21"/>
  <c r="E72" i="21"/>
  <c r="F72" i="21"/>
  <c r="G72" i="21"/>
  <c r="H72" i="21"/>
  <c r="B73" i="21"/>
  <c r="C73" i="21"/>
  <c r="D73" i="21"/>
  <c r="E73" i="21"/>
  <c r="F73" i="21"/>
  <c r="G73" i="21"/>
  <c r="H73" i="21"/>
  <c r="B74" i="21"/>
  <c r="C74" i="21"/>
  <c r="D74" i="21"/>
  <c r="E74" i="21"/>
  <c r="F74" i="21"/>
  <c r="G74" i="21"/>
  <c r="H74" i="21"/>
  <c r="B75" i="21"/>
  <c r="C75" i="21"/>
  <c r="D75" i="21"/>
  <c r="E75" i="21"/>
  <c r="F75" i="21"/>
  <c r="G75" i="21"/>
  <c r="H75" i="21"/>
  <c r="B76" i="21"/>
  <c r="C76" i="21"/>
  <c r="D76" i="21"/>
  <c r="E76" i="21"/>
  <c r="F76" i="21"/>
  <c r="G76" i="21"/>
  <c r="H76" i="21"/>
  <c r="B77" i="21"/>
  <c r="C77" i="21"/>
  <c r="D77" i="21"/>
  <c r="E77" i="21"/>
  <c r="F77" i="21"/>
  <c r="G77" i="21"/>
  <c r="H77" i="21"/>
  <c r="B78" i="21"/>
  <c r="C78" i="21"/>
  <c r="D78" i="21"/>
  <c r="E78" i="21"/>
  <c r="F78" i="21"/>
  <c r="G78" i="21"/>
  <c r="H78" i="21"/>
  <c r="B79" i="21"/>
  <c r="C79" i="21"/>
  <c r="D79" i="21"/>
  <c r="E79" i="21"/>
  <c r="F79" i="21"/>
  <c r="G79" i="21"/>
  <c r="H79" i="21"/>
  <c r="B80" i="21"/>
  <c r="C80" i="21"/>
  <c r="D80" i="21"/>
  <c r="E80" i="21"/>
  <c r="F80" i="21"/>
  <c r="G80" i="21"/>
  <c r="H80" i="21"/>
  <c r="B81" i="21"/>
  <c r="C81" i="21"/>
  <c r="D81" i="21"/>
  <c r="E81" i="21"/>
  <c r="F81" i="21"/>
  <c r="G81" i="21"/>
  <c r="H81" i="21"/>
  <c r="B82" i="21"/>
  <c r="C82" i="21"/>
  <c r="D82" i="21"/>
  <c r="E82" i="21"/>
  <c r="F82" i="21"/>
  <c r="G82" i="21"/>
  <c r="H82" i="21"/>
  <c r="B83" i="21"/>
  <c r="C83" i="21"/>
  <c r="D83" i="21"/>
  <c r="E83" i="21"/>
  <c r="F83" i="21"/>
  <c r="G83" i="21"/>
  <c r="H83" i="21"/>
  <c r="B84" i="21"/>
  <c r="C84" i="21"/>
  <c r="D84" i="21"/>
  <c r="E84" i="21"/>
  <c r="F84" i="21"/>
  <c r="G84" i="21"/>
  <c r="H84" i="21"/>
  <c r="B85" i="21"/>
  <c r="C85" i="21"/>
  <c r="D85" i="21"/>
  <c r="E85" i="21"/>
  <c r="F85" i="21"/>
  <c r="G85" i="21"/>
  <c r="H85" i="21"/>
  <c r="B86" i="21"/>
  <c r="C86" i="21"/>
  <c r="D86" i="21"/>
  <c r="E86" i="21"/>
  <c r="F86" i="21"/>
  <c r="G86" i="21"/>
  <c r="H86" i="21"/>
  <c r="B87" i="21"/>
  <c r="C87" i="21"/>
  <c r="D87" i="21"/>
  <c r="E87" i="21"/>
  <c r="F87" i="21"/>
  <c r="G87" i="21"/>
  <c r="H87" i="21"/>
  <c r="B88" i="21"/>
  <c r="C88" i="21"/>
  <c r="D88" i="21"/>
  <c r="E88" i="21"/>
  <c r="F88" i="21"/>
  <c r="G88" i="21"/>
  <c r="H88" i="21"/>
  <c r="B89" i="21"/>
  <c r="C89" i="21"/>
  <c r="D89" i="21"/>
  <c r="E89" i="21"/>
  <c r="F89" i="21"/>
  <c r="G89" i="21"/>
  <c r="H89" i="21"/>
  <c r="B90" i="21"/>
  <c r="C90" i="21"/>
  <c r="D90" i="21"/>
  <c r="E90" i="21"/>
  <c r="F90" i="21"/>
  <c r="G90" i="21"/>
  <c r="H90" i="21"/>
  <c r="B91" i="21"/>
  <c r="C91" i="21"/>
  <c r="D91" i="21"/>
  <c r="E91" i="21"/>
  <c r="F91" i="21"/>
  <c r="G91" i="21"/>
  <c r="H91" i="21"/>
  <c r="B92" i="21"/>
  <c r="C92" i="21"/>
  <c r="D92" i="21"/>
  <c r="E92" i="21"/>
  <c r="F92" i="21"/>
  <c r="G92" i="21"/>
  <c r="H92" i="21"/>
  <c r="B93" i="21"/>
  <c r="C93" i="21"/>
  <c r="D93" i="21"/>
  <c r="E93" i="21"/>
  <c r="F93" i="21"/>
  <c r="G93" i="21"/>
  <c r="H93" i="21"/>
  <c r="B94" i="21"/>
  <c r="C94" i="21"/>
  <c r="D94" i="21"/>
  <c r="E94" i="21"/>
  <c r="F94" i="21"/>
  <c r="G94" i="21"/>
  <c r="H94" i="21"/>
  <c r="B95" i="21"/>
  <c r="C95" i="21"/>
  <c r="D95" i="21"/>
  <c r="E95" i="21"/>
  <c r="F95" i="21"/>
  <c r="G95" i="21"/>
  <c r="H95" i="21"/>
  <c r="B96" i="21"/>
  <c r="C96" i="21"/>
  <c r="D96" i="21"/>
  <c r="E96" i="21"/>
  <c r="F96" i="21"/>
  <c r="G96" i="21"/>
  <c r="H96" i="21"/>
  <c r="B97" i="21"/>
  <c r="C97" i="21"/>
  <c r="D97" i="21"/>
  <c r="E97" i="21"/>
  <c r="F97" i="21"/>
  <c r="G97" i="21"/>
  <c r="H97" i="21"/>
  <c r="B98" i="21"/>
  <c r="C98" i="21"/>
  <c r="D98" i="21"/>
  <c r="E98" i="21"/>
  <c r="F98" i="21"/>
  <c r="G98" i="21"/>
  <c r="H98" i="21"/>
  <c r="B99" i="21"/>
  <c r="C99" i="21"/>
  <c r="D99" i="21"/>
  <c r="E99" i="21"/>
  <c r="F99" i="21"/>
  <c r="G99" i="21"/>
  <c r="H99" i="21"/>
  <c r="B100" i="21"/>
  <c r="C100" i="21"/>
  <c r="D100" i="21"/>
  <c r="E100" i="21"/>
  <c r="F100" i="21"/>
  <c r="G100" i="21"/>
  <c r="H100" i="21"/>
  <c r="B101" i="21"/>
  <c r="C101" i="21"/>
  <c r="D101" i="21"/>
  <c r="E101" i="21"/>
  <c r="F101" i="21"/>
  <c r="G101" i="21"/>
  <c r="H101" i="21"/>
  <c r="B102" i="21"/>
  <c r="C102" i="21"/>
  <c r="D102" i="21"/>
  <c r="E102" i="21"/>
  <c r="F102" i="21"/>
  <c r="G102" i="21"/>
  <c r="H102" i="21"/>
  <c r="B103" i="21"/>
  <c r="C103" i="21"/>
  <c r="D103" i="21"/>
  <c r="E103" i="21"/>
  <c r="F103" i="21"/>
  <c r="G103" i="21"/>
  <c r="H103" i="21"/>
  <c r="B104" i="21"/>
  <c r="C104" i="21"/>
  <c r="D104" i="21"/>
  <c r="E104" i="21"/>
  <c r="F104" i="21"/>
  <c r="G104" i="21"/>
  <c r="H104" i="21"/>
  <c r="B105" i="21"/>
  <c r="C105" i="21"/>
  <c r="D105" i="21"/>
  <c r="E105" i="21"/>
  <c r="F105" i="21"/>
  <c r="G105" i="21"/>
  <c r="H105" i="21"/>
  <c r="B106" i="21"/>
  <c r="C106" i="21"/>
  <c r="D106" i="21"/>
  <c r="E106" i="21"/>
  <c r="F106" i="21"/>
  <c r="G106" i="21"/>
  <c r="H106" i="21"/>
  <c r="B107" i="21"/>
  <c r="C107" i="21"/>
  <c r="D107" i="21"/>
  <c r="E107" i="21"/>
  <c r="F107" i="21"/>
  <c r="G107" i="21"/>
  <c r="H107" i="21"/>
  <c r="B108" i="21"/>
  <c r="C108" i="21"/>
  <c r="D108" i="21"/>
  <c r="E108" i="21"/>
  <c r="F108" i="21"/>
  <c r="G108" i="21"/>
  <c r="H108" i="21"/>
  <c r="B109" i="21"/>
  <c r="C109" i="21"/>
  <c r="D109" i="21"/>
  <c r="E109" i="21"/>
  <c r="F109" i="21"/>
  <c r="G109" i="21"/>
  <c r="H109" i="21"/>
  <c r="B110" i="21"/>
  <c r="C110" i="21"/>
  <c r="D110" i="21"/>
  <c r="E110" i="21"/>
  <c r="F110" i="21"/>
  <c r="G110" i="21"/>
  <c r="H110" i="21"/>
  <c r="B111" i="21"/>
  <c r="C111" i="21"/>
  <c r="D111" i="21"/>
  <c r="E111" i="21"/>
  <c r="F111" i="21"/>
  <c r="G111" i="21"/>
  <c r="H111" i="21"/>
  <c r="B112" i="21"/>
  <c r="C112" i="21"/>
  <c r="D112" i="21"/>
  <c r="E112" i="21"/>
  <c r="F112" i="21"/>
  <c r="G112" i="21"/>
  <c r="H112" i="21"/>
  <c r="B113" i="21"/>
  <c r="C113" i="21"/>
  <c r="D113" i="21"/>
  <c r="E113" i="21"/>
  <c r="F113" i="21"/>
  <c r="G113" i="21"/>
  <c r="H113" i="21"/>
  <c r="B114" i="21"/>
  <c r="C114" i="21"/>
  <c r="D114" i="21"/>
  <c r="E114" i="21"/>
  <c r="F114" i="21"/>
  <c r="G114" i="21"/>
  <c r="H114" i="21"/>
  <c r="B115" i="21"/>
  <c r="C115" i="21"/>
  <c r="D115" i="21"/>
  <c r="E115" i="21"/>
  <c r="F115" i="21"/>
  <c r="G115" i="21"/>
  <c r="H115" i="21"/>
  <c r="B116" i="21"/>
  <c r="C116" i="21"/>
  <c r="D116" i="21"/>
  <c r="E116" i="21"/>
  <c r="F116" i="21"/>
  <c r="G116" i="21"/>
  <c r="H116" i="21"/>
  <c r="B117" i="21"/>
  <c r="C117" i="21"/>
  <c r="D117" i="21"/>
  <c r="E117" i="21"/>
  <c r="F117" i="21"/>
  <c r="G117" i="21"/>
  <c r="H117" i="21"/>
  <c r="B118" i="21"/>
  <c r="C118" i="21"/>
  <c r="D118" i="21"/>
  <c r="E118" i="21"/>
  <c r="F118" i="21"/>
  <c r="G118" i="21"/>
  <c r="H118" i="21"/>
  <c r="B119" i="21"/>
  <c r="C119" i="21"/>
  <c r="D119" i="21"/>
  <c r="E119" i="21"/>
  <c r="F119" i="21"/>
  <c r="G119" i="21"/>
  <c r="H119" i="21"/>
  <c r="B120" i="21"/>
  <c r="C120" i="21"/>
  <c r="D120" i="21"/>
  <c r="E120" i="21"/>
  <c r="F120" i="21"/>
  <c r="G120" i="21"/>
  <c r="H120" i="21"/>
  <c r="B121" i="21"/>
  <c r="C121" i="21"/>
  <c r="D121" i="21"/>
  <c r="E121" i="21"/>
  <c r="F121" i="21"/>
  <c r="G121" i="21"/>
  <c r="H121" i="21"/>
  <c r="B122" i="21"/>
  <c r="C122" i="21"/>
  <c r="D122" i="21"/>
  <c r="E122" i="21"/>
  <c r="F122" i="21"/>
  <c r="G122" i="21"/>
  <c r="H122" i="21"/>
  <c r="B123" i="21"/>
  <c r="C123" i="21"/>
  <c r="D123" i="21"/>
  <c r="E123" i="21"/>
  <c r="F123" i="21"/>
  <c r="G123" i="21"/>
  <c r="H123" i="21"/>
  <c r="B124" i="21"/>
  <c r="C124" i="21"/>
  <c r="D124" i="21"/>
  <c r="E124" i="21"/>
  <c r="F124" i="21"/>
  <c r="G124" i="21"/>
  <c r="H124" i="21"/>
  <c r="B125" i="21"/>
  <c r="C125" i="21"/>
  <c r="D125" i="21"/>
  <c r="E125" i="21"/>
  <c r="F125" i="21"/>
  <c r="G125" i="21"/>
  <c r="H125" i="21"/>
  <c r="B126" i="21"/>
  <c r="C126" i="21"/>
  <c r="D126" i="21"/>
  <c r="E126" i="21"/>
  <c r="F126" i="21"/>
  <c r="G126" i="21"/>
  <c r="H126" i="21"/>
  <c r="B127" i="21"/>
  <c r="C127" i="21"/>
  <c r="D127" i="21"/>
  <c r="E127" i="21"/>
  <c r="F127" i="21"/>
  <c r="G127" i="21"/>
  <c r="H127" i="21"/>
  <c r="B128" i="21"/>
  <c r="C128" i="21"/>
  <c r="D128" i="21"/>
  <c r="E128" i="21"/>
  <c r="F128" i="21"/>
  <c r="G128" i="21"/>
  <c r="H128" i="21"/>
  <c r="B129" i="21"/>
  <c r="C129" i="21"/>
  <c r="D129" i="21"/>
  <c r="E129" i="21"/>
  <c r="F129" i="21"/>
  <c r="G129" i="21"/>
  <c r="H129" i="21"/>
  <c r="B130" i="21"/>
  <c r="C130" i="21"/>
  <c r="D130" i="21"/>
  <c r="E130" i="21"/>
  <c r="F130" i="21"/>
  <c r="G130" i="21"/>
  <c r="H130" i="21"/>
  <c r="B131" i="21"/>
  <c r="C131" i="21"/>
  <c r="D131" i="21"/>
  <c r="E131" i="21"/>
  <c r="F131" i="21"/>
  <c r="G131" i="21"/>
  <c r="H131" i="21"/>
  <c r="B132" i="21"/>
  <c r="C132" i="21"/>
  <c r="D132" i="21"/>
  <c r="E132" i="21"/>
  <c r="F132" i="21"/>
  <c r="G132" i="21"/>
  <c r="H132" i="21"/>
  <c r="B133" i="21"/>
  <c r="C133" i="21"/>
  <c r="D133" i="21"/>
  <c r="E133" i="21"/>
  <c r="F133" i="21"/>
  <c r="G133" i="21"/>
  <c r="H133" i="21"/>
  <c r="B134" i="21"/>
  <c r="C134" i="21"/>
  <c r="D134" i="21"/>
  <c r="E134" i="21"/>
  <c r="F134" i="21"/>
  <c r="G134" i="21"/>
  <c r="H134" i="21"/>
  <c r="B135" i="21"/>
  <c r="C135" i="21"/>
  <c r="D135" i="21"/>
  <c r="E135" i="21"/>
  <c r="F135" i="21"/>
  <c r="G135" i="21"/>
  <c r="H135" i="21"/>
  <c r="B136" i="21"/>
  <c r="C136" i="21"/>
  <c r="D136" i="21"/>
  <c r="E136" i="21"/>
  <c r="F136" i="21"/>
  <c r="G136" i="21"/>
  <c r="H136" i="21"/>
  <c r="B137" i="21"/>
  <c r="C137" i="21"/>
  <c r="D137" i="21"/>
  <c r="E137" i="21"/>
  <c r="F137" i="21"/>
  <c r="G137" i="21"/>
  <c r="H137" i="21"/>
  <c r="B138" i="21"/>
  <c r="C138" i="21"/>
  <c r="D138" i="21"/>
  <c r="E138" i="21"/>
  <c r="F138" i="21"/>
  <c r="G138" i="21"/>
  <c r="H138" i="21"/>
  <c r="B139" i="21"/>
  <c r="C139" i="21"/>
  <c r="D139" i="21"/>
  <c r="E139" i="21"/>
  <c r="F139" i="21"/>
  <c r="G139" i="21"/>
  <c r="H139" i="21"/>
  <c r="B140" i="21"/>
  <c r="C140" i="21"/>
  <c r="D140" i="21"/>
  <c r="E140" i="21"/>
  <c r="F140" i="21"/>
  <c r="G140" i="21"/>
  <c r="H140" i="21"/>
  <c r="B141" i="21"/>
  <c r="C141" i="21"/>
  <c r="D141" i="21"/>
  <c r="E141" i="21"/>
  <c r="F141" i="21"/>
  <c r="G141" i="21"/>
  <c r="H141" i="21"/>
  <c r="B142" i="21"/>
  <c r="C142" i="21"/>
  <c r="D142" i="21"/>
  <c r="E142" i="21"/>
  <c r="F142" i="21"/>
  <c r="G142" i="21"/>
  <c r="H142" i="21"/>
  <c r="B143" i="21"/>
  <c r="C143" i="21"/>
  <c r="D143" i="21"/>
  <c r="E143" i="21"/>
  <c r="F143" i="21"/>
  <c r="G143" i="21"/>
  <c r="H143" i="21"/>
  <c r="B144" i="21"/>
  <c r="C144" i="21"/>
  <c r="D144" i="21"/>
  <c r="E144" i="21"/>
  <c r="F144" i="21"/>
  <c r="G144" i="21"/>
  <c r="H144" i="21"/>
  <c r="B145" i="21"/>
  <c r="C145" i="21"/>
  <c r="D145" i="21"/>
  <c r="E145" i="21"/>
  <c r="F145" i="21"/>
  <c r="G145" i="21"/>
  <c r="H145" i="21"/>
  <c r="B146" i="21"/>
  <c r="C146" i="21"/>
  <c r="D146" i="21"/>
  <c r="E146" i="21"/>
  <c r="F146" i="21"/>
  <c r="G146" i="21"/>
  <c r="H146" i="21"/>
  <c r="B147" i="21"/>
  <c r="C147" i="21"/>
  <c r="D147" i="21"/>
  <c r="E147" i="21"/>
  <c r="F147" i="21"/>
  <c r="G147" i="21"/>
  <c r="H147" i="21"/>
  <c r="B148" i="21"/>
  <c r="C148" i="21"/>
  <c r="D148" i="21"/>
  <c r="E148" i="21"/>
  <c r="F148" i="21"/>
  <c r="G148" i="21"/>
  <c r="H148" i="21"/>
  <c r="B149" i="21"/>
  <c r="C149" i="21"/>
  <c r="D149" i="21"/>
  <c r="E149" i="21"/>
  <c r="F149" i="21"/>
  <c r="G149" i="21"/>
  <c r="H149" i="21"/>
  <c r="B150" i="21"/>
  <c r="C150" i="21"/>
  <c r="D150" i="21"/>
  <c r="E150" i="21"/>
  <c r="F150" i="21"/>
  <c r="G150" i="21"/>
  <c r="H150" i="21"/>
  <c r="B151" i="21"/>
  <c r="C151" i="21"/>
  <c r="D151" i="21"/>
  <c r="E151" i="21"/>
  <c r="F151" i="21"/>
  <c r="G151" i="21"/>
  <c r="H151" i="21"/>
  <c r="B152" i="21"/>
  <c r="C152" i="21"/>
  <c r="D152" i="21"/>
  <c r="E152" i="21"/>
  <c r="F152" i="21"/>
  <c r="G152" i="21"/>
  <c r="H152" i="21"/>
  <c r="B153" i="21"/>
  <c r="C153" i="21"/>
  <c r="D153" i="21"/>
  <c r="E153" i="21"/>
  <c r="F153" i="21"/>
  <c r="G153" i="21"/>
  <c r="H153" i="21"/>
  <c r="B154" i="21"/>
  <c r="C154" i="21"/>
  <c r="D154" i="21"/>
  <c r="E154" i="21"/>
  <c r="F154" i="21"/>
  <c r="G154" i="21"/>
  <c r="H154" i="21"/>
  <c r="B155" i="21"/>
  <c r="C155" i="21"/>
  <c r="D155" i="21"/>
  <c r="E155" i="21"/>
  <c r="F155" i="21"/>
  <c r="G155" i="21"/>
  <c r="H155" i="21"/>
  <c r="B156" i="21"/>
  <c r="C156" i="21"/>
  <c r="D156" i="21"/>
  <c r="E156" i="21"/>
  <c r="F156" i="21"/>
  <c r="G156" i="21"/>
  <c r="H156" i="21"/>
  <c r="B157" i="21"/>
  <c r="C157" i="21"/>
  <c r="D157" i="21"/>
  <c r="E157" i="21"/>
  <c r="F157" i="21"/>
  <c r="G157" i="21"/>
  <c r="H157" i="21"/>
  <c r="B158" i="21"/>
  <c r="C158" i="21"/>
  <c r="D158" i="21"/>
  <c r="E158" i="21"/>
  <c r="F158" i="21"/>
  <c r="G158" i="21"/>
  <c r="H158" i="21"/>
  <c r="B159" i="21"/>
  <c r="C159" i="21"/>
  <c r="D159" i="21"/>
  <c r="E159" i="21"/>
  <c r="F159" i="21"/>
  <c r="G159" i="21"/>
  <c r="H159" i="21"/>
  <c r="B160" i="21"/>
  <c r="C160" i="21"/>
  <c r="D160" i="21"/>
  <c r="E160" i="21"/>
  <c r="F160" i="21"/>
  <c r="G160" i="21"/>
  <c r="H160" i="21"/>
  <c r="B161" i="21"/>
  <c r="C161" i="21"/>
  <c r="D161" i="21"/>
  <c r="E161" i="21"/>
  <c r="F161" i="21"/>
  <c r="G161" i="21"/>
  <c r="H161" i="21"/>
  <c r="B162" i="21"/>
  <c r="C162" i="21"/>
  <c r="D162" i="21"/>
  <c r="E162" i="21"/>
  <c r="F162" i="21"/>
  <c r="G162" i="21"/>
  <c r="H162" i="21"/>
  <c r="B163" i="21"/>
  <c r="C163" i="21"/>
  <c r="D163" i="21"/>
  <c r="E163" i="21"/>
  <c r="F163" i="21"/>
  <c r="G163" i="21"/>
  <c r="H163" i="21"/>
  <c r="B164" i="21"/>
  <c r="C164" i="21"/>
  <c r="D164" i="21"/>
  <c r="E164" i="21"/>
  <c r="F164" i="21"/>
  <c r="G164" i="21"/>
  <c r="H164" i="21"/>
  <c r="B165" i="21"/>
  <c r="C165" i="21"/>
  <c r="D165" i="21"/>
  <c r="E165" i="21"/>
  <c r="F165" i="21"/>
  <c r="G165" i="21"/>
  <c r="H165" i="21"/>
  <c r="B166" i="21"/>
  <c r="C166" i="21"/>
  <c r="D166" i="21"/>
  <c r="E166" i="21"/>
  <c r="F166" i="21"/>
  <c r="G166" i="21"/>
  <c r="H166" i="21"/>
  <c r="B167" i="21"/>
  <c r="C167" i="21"/>
  <c r="D167" i="21"/>
  <c r="E167" i="21"/>
  <c r="F167" i="21"/>
  <c r="G167" i="21"/>
  <c r="H167" i="21"/>
  <c r="B168" i="21"/>
  <c r="C168" i="21"/>
  <c r="D168" i="21"/>
  <c r="E168" i="21"/>
  <c r="F168" i="21"/>
  <c r="G168" i="21"/>
  <c r="H168" i="21"/>
  <c r="B169" i="21"/>
  <c r="C169" i="21"/>
  <c r="D169" i="21"/>
  <c r="E169" i="21"/>
  <c r="F169" i="21"/>
  <c r="G169" i="21"/>
  <c r="H169" i="21"/>
  <c r="B170" i="21"/>
  <c r="C170" i="21"/>
  <c r="D170" i="21"/>
  <c r="E170" i="21"/>
  <c r="F170" i="21"/>
  <c r="G170" i="21"/>
  <c r="H170" i="21"/>
  <c r="B171" i="21"/>
  <c r="C171" i="21"/>
  <c r="D171" i="21"/>
  <c r="E171" i="21"/>
  <c r="F171" i="21"/>
  <c r="G171" i="21"/>
  <c r="H171" i="21"/>
  <c r="B172" i="21"/>
  <c r="C172" i="21"/>
  <c r="D172" i="21"/>
  <c r="E172" i="21"/>
  <c r="F172" i="21"/>
  <c r="G172" i="21"/>
  <c r="H172" i="21"/>
  <c r="B173" i="21"/>
  <c r="C173" i="21"/>
  <c r="D173" i="21"/>
  <c r="E173" i="21"/>
  <c r="F173" i="21"/>
  <c r="G173" i="21"/>
  <c r="H173" i="21"/>
  <c r="B174" i="21"/>
  <c r="C174" i="21"/>
  <c r="D174" i="21"/>
  <c r="E174" i="21"/>
  <c r="F174" i="21"/>
  <c r="G174" i="21"/>
  <c r="H174" i="21"/>
  <c r="B175" i="21"/>
  <c r="C175" i="21"/>
  <c r="D175" i="21"/>
  <c r="E175" i="21"/>
  <c r="F175" i="21"/>
  <c r="G175" i="21"/>
  <c r="H175" i="21"/>
  <c r="B176" i="21"/>
  <c r="C176" i="21"/>
  <c r="D176" i="21"/>
  <c r="E176" i="21"/>
  <c r="F176" i="21"/>
  <c r="G176" i="21"/>
  <c r="H176" i="21"/>
  <c r="B177" i="21"/>
  <c r="C177" i="21"/>
  <c r="D177" i="21"/>
  <c r="E177" i="21"/>
  <c r="F177" i="21"/>
  <c r="G177" i="21"/>
  <c r="H177" i="21"/>
  <c r="B178" i="21"/>
  <c r="C178" i="21"/>
  <c r="D178" i="21"/>
  <c r="E178" i="21"/>
  <c r="F178" i="21"/>
  <c r="G178" i="21"/>
  <c r="H178" i="21"/>
  <c r="B179" i="21"/>
  <c r="C179" i="21"/>
  <c r="D179" i="21"/>
  <c r="E179" i="21"/>
  <c r="F179" i="21"/>
  <c r="G179" i="21"/>
  <c r="H179" i="21"/>
  <c r="B180" i="21"/>
  <c r="C180" i="21"/>
  <c r="D180" i="21"/>
  <c r="E180" i="21"/>
  <c r="F180" i="21"/>
  <c r="G180" i="21"/>
  <c r="H180" i="21"/>
  <c r="B181" i="21"/>
  <c r="C181" i="21"/>
  <c r="D181" i="21"/>
  <c r="E181" i="21"/>
  <c r="F181" i="21"/>
  <c r="G181" i="21"/>
  <c r="H181" i="21"/>
  <c r="B182" i="21"/>
  <c r="C182" i="21"/>
  <c r="D182" i="21"/>
  <c r="E182" i="21"/>
  <c r="F182" i="21"/>
  <c r="G182" i="21"/>
  <c r="H182" i="21"/>
  <c r="B183" i="21"/>
  <c r="C183" i="21"/>
  <c r="D183" i="21"/>
  <c r="E183" i="21"/>
  <c r="F183" i="21"/>
  <c r="G183" i="21"/>
  <c r="H183" i="21"/>
  <c r="B184" i="21"/>
  <c r="C184" i="21"/>
  <c r="D184" i="21"/>
  <c r="E184" i="21"/>
  <c r="F184" i="21"/>
  <c r="G184" i="21"/>
  <c r="H184" i="21"/>
  <c r="B185" i="21"/>
  <c r="C185" i="21"/>
  <c r="D185" i="21"/>
  <c r="E185" i="21"/>
  <c r="F185" i="21"/>
  <c r="G185" i="21"/>
  <c r="H185" i="21"/>
  <c r="B186" i="21"/>
  <c r="C186" i="21"/>
  <c r="D186" i="21"/>
  <c r="E186" i="21"/>
  <c r="F186" i="21"/>
  <c r="G186" i="21"/>
  <c r="H186" i="21"/>
  <c r="B187" i="21"/>
  <c r="C187" i="21"/>
  <c r="D187" i="21"/>
  <c r="E187" i="21"/>
  <c r="F187" i="21"/>
  <c r="G187" i="21"/>
  <c r="H187" i="21"/>
  <c r="B188" i="21"/>
  <c r="C188" i="21"/>
  <c r="D188" i="21"/>
  <c r="E188" i="21"/>
  <c r="F188" i="21"/>
  <c r="G188" i="21"/>
  <c r="H188" i="21"/>
  <c r="B189" i="21"/>
  <c r="C189" i="21"/>
  <c r="D189" i="21"/>
  <c r="E189" i="21"/>
  <c r="F189" i="21"/>
  <c r="G189" i="21"/>
  <c r="H189" i="21"/>
  <c r="B190" i="21"/>
  <c r="C190" i="21"/>
  <c r="D190" i="21"/>
  <c r="E190" i="21"/>
  <c r="F190" i="21"/>
  <c r="G190" i="21"/>
  <c r="H190" i="21"/>
  <c r="B191" i="21"/>
  <c r="C191" i="21"/>
  <c r="D191" i="21"/>
  <c r="E191" i="21"/>
  <c r="F191" i="21"/>
  <c r="G191" i="21"/>
  <c r="H191" i="21"/>
  <c r="B192" i="21"/>
  <c r="C192" i="21"/>
  <c r="D192" i="21"/>
  <c r="E192" i="21"/>
  <c r="F192" i="21"/>
  <c r="G192" i="21"/>
  <c r="H192" i="21"/>
  <c r="B193" i="21"/>
  <c r="C193" i="21"/>
  <c r="D193" i="21"/>
  <c r="E193" i="21"/>
  <c r="F193" i="21"/>
  <c r="G193" i="21"/>
  <c r="H193" i="21"/>
  <c r="B194" i="21"/>
  <c r="C194" i="21"/>
  <c r="D194" i="21"/>
  <c r="E194" i="21"/>
  <c r="F194" i="21"/>
  <c r="G194" i="21"/>
  <c r="H194" i="21"/>
  <c r="B195" i="21"/>
  <c r="C195" i="21"/>
  <c r="D195" i="21"/>
  <c r="E195" i="21"/>
  <c r="F195" i="21"/>
  <c r="G195" i="21"/>
  <c r="H195" i="21"/>
  <c r="B196" i="21"/>
  <c r="C196" i="21"/>
  <c r="D196" i="21"/>
  <c r="E196" i="21"/>
  <c r="F196" i="21"/>
  <c r="G196" i="21"/>
  <c r="H196" i="21"/>
  <c r="B197" i="21"/>
  <c r="C197" i="21"/>
  <c r="D197" i="21"/>
  <c r="E197" i="21"/>
  <c r="F197" i="21"/>
  <c r="G197" i="21"/>
  <c r="H197" i="21"/>
  <c r="B198" i="21"/>
  <c r="C198" i="21"/>
  <c r="D198" i="21"/>
  <c r="E198" i="21"/>
  <c r="F198" i="21"/>
  <c r="G198" i="21"/>
  <c r="H198" i="21"/>
  <c r="B199" i="21"/>
  <c r="C199" i="21"/>
  <c r="D199" i="21"/>
  <c r="E199" i="21"/>
  <c r="F199" i="21"/>
  <c r="G199" i="21"/>
  <c r="H199" i="21"/>
  <c r="B200" i="21"/>
  <c r="C200" i="21"/>
  <c r="D200" i="21"/>
  <c r="E200" i="21"/>
  <c r="F200" i="21"/>
  <c r="G200" i="21"/>
  <c r="H200" i="21"/>
  <c r="B201" i="21"/>
  <c r="C201" i="21"/>
  <c r="D201" i="21"/>
  <c r="E201" i="21"/>
  <c r="F201" i="21"/>
  <c r="G201" i="21"/>
  <c r="H201" i="21"/>
  <c r="B202" i="21"/>
  <c r="C202" i="21"/>
  <c r="D202" i="21"/>
  <c r="E202" i="21"/>
  <c r="F202" i="21"/>
  <c r="G202" i="21"/>
  <c r="H202" i="21"/>
  <c r="B203" i="21"/>
  <c r="C203" i="21"/>
  <c r="D203" i="21"/>
  <c r="E203" i="21"/>
  <c r="F203" i="21"/>
  <c r="G203" i="21"/>
  <c r="H203" i="21"/>
  <c r="B204" i="21"/>
  <c r="C204" i="21"/>
  <c r="D204" i="21"/>
  <c r="E204" i="21"/>
  <c r="F204" i="21"/>
  <c r="G204" i="21"/>
  <c r="H204" i="21"/>
  <c r="B205" i="21"/>
  <c r="C205" i="21"/>
  <c r="D205" i="21"/>
  <c r="E205" i="21"/>
  <c r="F205" i="21"/>
  <c r="G205" i="21"/>
  <c r="H205" i="21"/>
  <c r="B206" i="21"/>
  <c r="C206" i="21"/>
  <c r="D206" i="21"/>
  <c r="E206" i="21"/>
  <c r="F206" i="21"/>
  <c r="G206" i="21"/>
  <c r="H206" i="21"/>
  <c r="B207" i="21"/>
  <c r="C207" i="21"/>
  <c r="D207" i="21"/>
  <c r="E207" i="21"/>
  <c r="F207" i="21"/>
  <c r="G207" i="21"/>
  <c r="H207" i="21"/>
  <c r="B208" i="21"/>
  <c r="C208" i="21"/>
  <c r="D208" i="21"/>
  <c r="E208" i="21"/>
  <c r="F208" i="21"/>
  <c r="G208" i="21"/>
  <c r="H208" i="21"/>
  <c r="B209" i="21"/>
  <c r="C209" i="21"/>
  <c r="D209" i="21"/>
  <c r="E209" i="21"/>
  <c r="F209" i="21"/>
  <c r="G209" i="21"/>
  <c r="H209" i="21"/>
  <c r="B210" i="21"/>
  <c r="C210" i="21"/>
  <c r="D210" i="21"/>
  <c r="E210" i="21"/>
  <c r="F210" i="21"/>
  <c r="G210" i="21"/>
  <c r="H210" i="21"/>
  <c r="B211" i="21"/>
  <c r="C211" i="21"/>
  <c r="D211" i="21"/>
  <c r="E211" i="21"/>
  <c r="F211" i="21"/>
  <c r="G211" i="21"/>
  <c r="H211" i="21"/>
  <c r="B212" i="21"/>
  <c r="C212" i="21"/>
  <c r="D212" i="21"/>
  <c r="E212" i="21"/>
  <c r="F212" i="21"/>
  <c r="G212" i="21"/>
  <c r="H212" i="21"/>
  <c r="B213" i="21"/>
  <c r="C213" i="21"/>
  <c r="D213" i="21"/>
  <c r="E213" i="21"/>
  <c r="F213" i="21"/>
  <c r="G213" i="21"/>
  <c r="H213" i="21"/>
  <c r="B214" i="21"/>
  <c r="C214" i="21"/>
  <c r="D214" i="21"/>
  <c r="E214" i="21"/>
  <c r="F214" i="21"/>
  <c r="G214" i="21"/>
  <c r="H214" i="21"/>
  <c r="B215" i="21"/>
  <c r="C215" i="21"/>
  <c r="D215" i="21"/>
  <c r="E215" i="21"/>
  <c r="F215" i="21"/>
  <c r="G215" i="21"/>
  <c r="H215" i="21"/>
  <c r="B216" i="21"/>
  <c r="C216" i="21"/>
  <c r="D216" i="21"/>
  <c r="E216" i="21"/>
  <c r="F216" i="21"/>
  <c r="G216" i="21"/>
  <c r="H216" i="21"/>
  <c r="B217" i="21"/>
  <c r="C217" i="21"/>
  <c r="D217" i="21"/>
  <c r="E217" i="21"/>
  <c r="F217" i="21"/>
  <c r="G217" i="21"/>
  <c r="H217" i="21"/>
  <c r="B218" i="21"/>
  <c r="C218" i="21"/>
  <c r="D218" i="21"/>
  <c r="E218" i="21"/>
  <c r="F218" i="21"/>
  <c r="G218" i="21"/>
  <c r="H218" i="21"/>
  <c r="B219" i="21"/>
  <c r="C219" i="21"/>
  <c r="D219" i="21"/>
  <c r="E219" i="21"/>
  <c r="F219" i="21"/>
  <c r="G219" i="21"/>
  <c r="H219" i="21"/>
  <c r="B220" i="21"/>
  <c r="C220" i="21"/>
  <c r="D220" i="21"/>
  <c r="E220" i="21"/>
  <c r="F220" i="21"/>
  <c r="G220" i="21"/>
  <c r="H220" i="21"/>
  <c r="B221" i="21"/>
  <c r="C221" i="21"/>
  <c r="D221" i="21"/>
  <c r="E221" i="21"/>
  <c r="F221" i="21"/>
  <c r="G221" i="21"/>
  <c r="H221" i="21"/>
  <c r="B222" i="21"/>
  <c r="C222" i="21"/>
  <c r="D222" i="21"/>
  <c r="E222" i="21"/>
  <c r="F222" i="21"/>
  <c r="G222" i="21"/>
  <c r="H222" i="21"/>
  <c r="B223" i="21"/>
  <c r="C223" i="21"/>
  <c r="D223" i="21"/>
  <c r="E223" i="21"/>
  <c r="F223" i="21"/>
  <c r="G223" i="21"/>
  <c r="H223" i="21"/>
  <c r="B224" i="21"/>
  <c r="C224" i="21"/>
  <c r="D224" i="21"/>
  <c r="E224" i="21"/>
  <c r="F224" i="21"/>
  <c r="G224" i="21"/>
  <c r="H224" i="21"/>
  <c r="B225" i="21"/>
  <c r="C225" i="21"/>
  <c r="D225" i="21"/>
  <c r="E225" i="21"/>
  <c r="F225" i="21"/>
  <c r="G225" i="21"/>
  <c r="H225" i="21"/>
  <c r="B226" i="21"/>
  <c r="C226" i="21"/>
  <c r="D226" i="21"/>
  <c r="E226" i="21"/>
  <c r="F226" i="21"/>
  <c r="G226" i="21"/>
  <c r="H226" i="21"/>
  <c r="B227" i="21"/>
  <c r="C227" i="21"/>
  <c r="D227" i="21"/>
  <c r="E227" i="21"/>
  <c r="F227" i="21"/>
  <c r="G227" i="21"/>
  <c r="H227" i="21"/>
  <c r="B228" i="21"/>
  <c r="C228" i="21"/>
  <c r="D228" i="21"/>
  <c r="E228" i="21"/>
  <c r="F228" i="21"/>
  <c r="G228" i="21"/>
  <c r="H228" i="21"/>
  <c r="B229" i="21"/>
  <c r="C229" i="21"/>
  <c r="D229" i="21"/>
  <c r="E229" i="21"/>
  <c r="F229" i="21"/>
  <c r="G229" i="21"/>
  <c r="H229" i="21"/>
  <c r="B230" i="21"/>
  <c r="C230" i="21"/>
  <c r="D230" i="21"/>
  <c r="E230" i="21"/>
  <c r="F230" i="21"/>
  <c r="G230" i="21"/>
  <c r="H230" i="21"/>
  <c r="B231" i="21"/>
  <c r="C231" i="21"/>
  <c r="D231" i="21"/>
  <c r="E231" i="21"/>
  <c r="F231" i="21"/>
  <c r="G231" i="21"/>
  <c r="H231" i="21"/>
  <c r="B232" i="21"/>
  <c r="C232" i="21"/>
  <c r="D232" i="21"/>
  <c r="E232" i="21"/>
  <c r="F232" i="21"/>
  <c r="G232" i="21"/>
  <c r="H232" i="21"/>
  <c r="B233" i="21"/>
  <c r="C233" i="21"/>
  <c r="D233" i="21"/>
  <c r="E233" i="21"/>
  <c r="F233" i="21"/>
  <c r="G233" i="21"/>
  <c r="H233" i="21"/>
  <c r="B234" i="21"/>
  <c r="C234" i="21"/>
  <c r="D234" i="21"/>
  <c r="E234" i="21"/>
  <c r="F234" i="21"/>
  <c r="G234" i="21"/>
  <c r="H234" i="21"/>
  <c r="B235" i="21"/>
  <c r="C235" i="21"/>
  <c r="D235" i="21"/>
  <c r="E235" i="21"/>
  <c r="F235" i="21"/>
  <c r="G235" i="21"/>
  <c r="H235" i="21"/>
  <c r="B236" i="21"/>
  <c r="C236" i="21"/>
  <c r="D236" i="21"/>
  <c r="E236" i="21"/>
  <c r="F236" i="21"/>
  <c r="G236" i="21"/>
  <c r="H236" i="21"/>
  <c r="B237" i="21"/>
  <c r="C237" i="21"/>
  <c r="D237" i="21"/>
  <c r="E237" i="21"/>
  <c r="F237" i="21"/>
  <c r="G237" i="21"/>
  <c r="H237" i="21"/>
  <c r="B238" i="21"/>
  <c r="C238" i="21"/>
  <c r="D238" i="21"/>
  <c r="E238" i="21"/>
  <c r="F238" i="21"/>
  <c r="G238" i="21"/>
  <c r="H238" i="21"/>
  <c r="B239" i="21"/>
  <c r="C239" i="21"/>
  <c r="D239" i="21"/>
  <c r="E239" i="21"/>
  <c r="F239" i="21"/>
  <c r="G239" i="21"/>
  <c r="H239" i="21"/>
  <c r="B240" i="21"/>
  <c r="C240" i="21"/>
  <c r="D240" i="21"/>
  <c r="E240" i="21"/>
  <c r="F240" i="21"/>
  <c r="G240" i="21"/>
  <c r="H240" i="21"/>
  <c r="B241" i="21"/>
  <c r="C241" i="21"/>
  <c r="D241" i="21"/>
  <c r="E241" i="21"/>
  <c r="F241" i="21"/>
  <c r="G241" i="21"/>
  <c r="H241" i="21"/>
  <c r="B242" i="21"/>
  <c r="C242" i="21"/>
  <c r="D242" i="21"/>
  <c r="E242" i="21"/>
  <c r="F242" i="21"/>
  <c r="G242" i="21"/>
  <c r="H242" i="21"/>
  <c r="B243" i="21"/>
  <c r="C243" i="21"/>
  <c r="D243" i="21"/>
  <c r="E243" i="21"/>
  <c r="F243" i="21"/>
  <c r="G243" i="21"/>
  <c r="H243" i="21"/>
  <c r="B244" i="21"/>
  <c r="C244" i="21"/>
  <c r="D244" i="21"/>
  <c r="E244" i="21"/>
  <c r="F244" i="21"/>
  <c r="G244" i="21"/>
  <c r="H244" i="21"/>
  <c r="B245" i="21"/>
  <c r="C245" i="21"/>
  <c r="D245" i="21"/>
  <c r="E245" i="21"/>
  <c r="F245" i="21"/>
  <c r="G245" i="21"/>
  <c r="H245" i="21"/>
  <c r="B246" i="21"/>
  <c r="C246" i="21"/>
  <c r="D246" i="21"/>
  <c r="E246" i="21"/>
  <c r="F246" i="21"/>
  <c r="G246" i="21"/>
  <c r="H246" i="21"/>
  <c r="B247" i="21"/>
  <c r="C247" i="21"/>
  <c r="D247" i="21"/>
  <c r="E247" i="21"/>
  <c r="F247" i="21"/>
  <c r="G247" i="21"/>
  <c r="H247" i="21"/>
  <c r="B248" i="21"/>
  <c r="C248" i="21"/>
  <c r="D248" i="21"/>
  <c r="E248" i="21"/>
  <c r="F248" i="21"/>
  <c r="G248" i="21"/>
  <c r="H248" i="21"/>
  <c r="B249" i="21"/>
  <c r="C249" i="21"/>
  <c r="D249" i="21"/>
  <c r="E249" i="21"/>
  <c r="F249" i="21"/>
  <c r="G249" i="21"/>
  <c r="H249" i="21"/>
  <c r="B250" i="21"/>
  <c r="C250" i="21"/>
  <c r="D250" i="21"/>
  <c r="E250" i="21"/>
  <c r="F250" i="21"/>
  <c r="G250" i="21"/>
  <c r="H250" i="21"/>
  <c r="B251" i="21"/>
  <c r="C251" i="21"/>
  <c r="D251" i="21"/>
  <c r="E251" i="21"/>
  <c r="F251" i="21"/>
  <c r="G251" i="21"/>
  <c r="H251" i="21"/>
  <c r="B252" i="21"/>
  <c r="C252" i="21"/>
  <c r="D252" i="21"/>
  <c r="E252" i="21"/>
  <c r="F252" i="21"/>
  <c r="G252" i="21"/>
  <c r="H252" i="21"/>
  <c r="B253" i="21"/>
  <c r="C253" i="21"/>
  <c r="D253" i="21"/>
  <c r="E253" i="21"/>
  <c r="F253" i="21"/>
  <c r="G253" i="21"/>
  <c r="H253" i="21"/>
  <c r="B254" i="21"/>
  <c r="C254" i="21"/>
  <c r="D254" i="21"/>
  <c r="E254" i="21"/>
  <c r="F254" i="21"/>
  <c r="G254" i="21"/>
  <c r="H254" i="21"/>
  <c r="B255" i="21"/>
  <c r="C255" i="21"/>
  <c r="D255" i="21"/>
  <c r="E255" i="21"/>
  <c r="F255" i="21"/>
  <c r="G255" i="21"/>
  <c r="H255" i="21"/>
  <c r="B256" i="21"/>
  <c r="C256" i="21"/>
  <c r="D256" i="21"/>
  <c r="E256" i="21"/>
  <c r="F256" i="21"/>
  <c r="G256" i="21"/>
  <c r="H256" i="21"/>
  <c r="B257" i="21"/>
  <c r="C257" i="21"/>
  <c r="D257" i="21"/>
  <c r="E257" i="21"/>
  <c r="F257" i="21"/>
  <c r="G257" i="21"/>
  <c r="H257" i="21"/>
  <c r="B258" i="21"/>
  <c r="C258" i="21"/>
  <c r="D258" i="21"/>
  <c r="E258" i="21"/>
  <c r="F258" i="21"/>
  <c r="G258" i="21"/>
  <c r="H258" i="21"/>
  <c r="B259" i="21"/>
  <c r="C259" i="21"/>
  <c r="D259" i="21"/>
  <c r="E259" i="21"/>
  <c r="F259" i="21"/>
  <c r="G259" i="21"/>
  <c r="H259" i="21"/>
  <c r="B260" i="21"/>
  <c r="C260" i="21"/>
  <c r="D260" i="21"/>
  <c r="E260" i="21"/>
  <c r="F260" i="21"/>
  <c r="G260" i="21"/>
  <c r="H260" i="21"/>
  <c r="B261" i="21"/>
  <c r="C261" i="21"/>
  <c r="D261" i="21"/>
  <c r="E261" i="21"/>
  <c r="F261" i="21"/>
  <c r="G261" i="21"/>
  <c r="H261" i="21"/>
  <c r="B262" i="21"/>
  <c r="C262" i="21"/>
  <c r="D262" i="21"/>
  <c r="E262" i="21"/>
  <c r="F262" i="21"/>
  <c r="G262" i="21"/>
  <c r="H262" i="21"/>
  <c r="B263" i="21"/>
  <c r="C263" i="21"/>
  <c r="D263" i="21"/>
  <c r="E263" i="21"/>
  <c r="F263" i="21"/>
  <c r="G263" i="21"/>
  <c r="H263" i="21"/>
  <c r="B264" i="21"/>
  <c r="C264" i="21"/>
  <c r="D264" i="21"/>
  <c r="E264" i="21"/>
  <c r="F264" i="21"/>
  <c r="G264" i="21"/>
  <c r="H264" i="21"/>
  <c r="B265" i="21"/>
  <c r="C265" i="21"/>
  <c r="D265" i="21"/>
  <c r="E265" i="21"/>
  <c r="F265" i="21"/>
  <c r="G265" i="21"/>
  <c r="H265" i="21"/>
  <c r="B266" i="21"/>
  <c r="C266" i="21"/>
  <c r="D266" i="21"/>
  <c r="E266" i="21"/>
  <c r="F266" i="21"/>
  <c r="G266" i="21"/>
  <c r="H266" i="21"/>
  <c r="B267" i="21"/>
  <c r="C267" i="21"/>
  <c r="D267" i="21"/>
  <c r="E267" i="21"/>
  <c r="F267" i="21"/>
  <c r="G267" i="21"/>
  <c r="H267" i="21"/>
  <c r="B268" i="21"/>
  <c r="C268" i="21"/>
  <c r="D268" i="21"/>
  <c r="E268" i="21"/>
  <c r="F268" i="21"/>
  <c r="G268" i="21"/>
  <c r="H268" i="21"/>
  <c r="B269" i="21"/>
  <c r="C269" i="21"/>
  <c r="D269" i="21"/>
  <c r="E269" i="21"/>
  <c r="F269" i="21"/>
  <c r="G269" i="21"/>
  <c r="H269" i="21"/>
  <c r="B270" i="21"/>
  <c r="C270" i="21"/>
  <c r="D270" i="21"/>
  <c r="E270" i="21"/>
  <c r="F270" i="21"/>
  <c r="G270" i="21"/>
  <c r="H270" i="21"/>
  <c r="B271" i="21"/>
  <c r="C271" i="21"/>
  <c r="D271" i="21"/>
  <c r="E271" i="21"/>
  <c r="F271" i="21"/>
  <c r="G271" i="21"/>
  <c r="H271" i="21"/>
  <c r="B272" i="21"/>
  <c r="C272" i="21"/>
  <c r="D272" i="21"/>
  <c r="E272" i="21"/>
  <c r="F272" i="21"/>
  <c r="G272" i="21"/>
  <c r="H272" i="21"/>
  <c r="B273" i="21"/>
  <c r="C273" i="21"/>
  <c r="D273" i="21"/>
  <c r="E273" i="21"/>
  <c r="F273" i="21"/>
  <c r="G273" i="21"/>
  <c r="H273" i="21"/>
  <c r="B274" i="21"/>
  <c r="C274" i="21"/>
  <c r="D274" i="21"/>
  <c r="E274" i="21"/>
  <c r="F274" i="21"/>
  <c r="G274" i="21"/>
  <c r="H274" i="21"/>
  <c r="B275" i="21"/>
  <c r="C275" i="21"/>
  <c r="D275" i="21"/>
  <c r="E275" i="21"/>
  <c r="F275" i="21"/>
  <c r="G275" i="21"/>
  <c r="H275" i="21"/>
  <c r="B276" i="21"/>
  <c r="C276" i="21"/>
  <c r="D276" i="21"/>
  <c r="E276" i="21"/>
  <c r="F276" i="21"/>
  <c r="G276" i="21"/>
  <c r="H276" i="21"/>
  <c r="B277" i="21"/>
  <c r="C277" i="21"/>
  <c r="D277" i="21"/>
  <c r="E277" i="21"/>
  <c r="F277" i="21"/>
  <c r="G277" i="21"/>
  <c r="H277" i="21"/>
  <c r="B278" i="21"/>
  <c r="C278" i="21"/>
  <c r="D278" i="21"/>
  <c r="E278" i="21"/>
  <c r="F278" i="21"/>
  <c r="G278" i="21"/>
  <c r="H278" i="21"/>
  <c r="B279" i="21"/>
  <c r="C279" i="21"/>
  <c r="D279" i="21"/>
  <c r="E279" i="21"/>
  <c r="F279" i="21"/>
  <c r="G279" i="21"/>
  <c r="H279" i="21"/>
  <c r="B280" i="21"/>
  <c r="C280" i="21"/>
  <c r="D280" i="21"/>
  <c r="E280" i="21"/>
  <c r="F280" i="21"/>
  <c r="G280" i="21"/>
  <c r="H280" i="21"/>
  <c r="B281" i="21"/>
  <c r="C281" i="21"/>
  <c r="D281" i="21"/>
  <c r="E281" i="21"/>
  <c r="F281" i="21"/>
  <c r="G281" i="21"/>
  <c r="H281" i="21"/>
  <c r="B282" i="21"/>
  <c r="C282" i="21"/>
  <c r="D282" i="21"/>
  <c r="E282" i="21"/>
  <c r="F282" i="21"/>
  <c r="G282" i="21"/>
  <c r="H282" i="21"/>
  <c r="B283" i="21"/>
  <c r="C283" i="21"/>
  <c r="D283" i="21"/>
  <c r="E283" i="21"/>
  <c r="F283" i="21"/>
  <c r="G283" i="21"/>
  <c r="H283" i="21"/>
  <c r="B284" i="21"/>
  <c r="C284" i="21"/>
  <c r="D284" i="21"/>
  <c r="E284" i="21"/>
  <c r="F284" i="21"/>
  <c r="G284" i="21"/>
  <c r="H284" i="21"/>
  <c r="B285" i="21"/>
  <c r="C285" i="21"/>
  <c r="D285" i="21"/>
  <c r="E285" i="21"/>
  <c r="F285" i="21"/>
  <c r="G285" i="21"/>
  <c r="H285" i="21"/>
  <c r="B286" i="21"/>
  <c r="C286" i="21"/>
  <c r="D286" i="21"/>
  <c r="E286" i="21"/>
  <c r="F286" i="21"/>
  <c r="G286" i="21"/>
  <c r="H286" i="21"/>
  <c r="B287" i="21"/>
  <c r="C287" i="21"/>
  <c r="D287" i="21"/>
  <c r="E287" i="21"/>
  <c r="F287" i="21"/>
  <c r="G287" i="21"/>
  <c r="H287" i="21"/>
  <c r="B288" i="21"/>
  <c r="C288" i="21"/>
  <c r="D288" i="21"/>
  <c r="E288" i="21"/>
  <c r="F288" i="21"/>
  <c r="G288" i="21"/>
  <c r="H288" i="21"/>
  <c r="B289" i="21"/>
  <c r="C289" i="21"/>
  <c r="D289" i="21"/>
  <c r="E289" i="21"/>
  <c r="F289" i="21"/>
  <c r="G289" i="21"/>
  <c r="H289" i="21"/>
  <c r="B290" i="21"/>
  <c r="C290" i="21"/>
  <c r="D290" i="21"/>
  <c r="E290" i="21"/>
  <c r="F290" i="21"/>
  <c r="G290" i="21"/>
  <c r="H290" i="21"/>
  <c r="B291" i="21"/>
  <c r="C291" i="21"/>
  <c r="D291" i="21"/>
  <c r="E291" i="21"/>
  <c r="F291" i="21"/>
  <c r="G291" i="21"/>
  <c r="H291" i="21"/>
  <c r="B292" i="21"/>
  <c r="C292" i="21"/>
  <c r="D292" i="21"/>
  <c r="E292" i="21"/>
  <c r="F292" i="21"/>
  <c r="G292" i="21"/>
  <c r="H292" i="21"/>
  <c r="B293" i="21"/>
  <c r="C293" i="21"/>
  <c r="D293" i="21"/>
  <c r="E293" i="21"/>
  <c r="F293" i="21"/>
  <c r="G293" i="21"/>
  <c r="H293" i="21"/>
  <c r="B294" i="21"/>
  <c r="C294" i="21"/>
  <c r="D294" i="21"/>
  <c r="E294" i="21"/>
  <c r="F294" i="21"/>
  <c r="G294" i="21"/>
  <c r="H294" i="21"/>
  <c r="B295" i="21"/>
  <c r="C295" i="21"/>
  <c r="D295" i="21"/>
  <c r="E295" i="21"/>
  <c r="F295" i="21"/>
  <c r="G295" i="21"/>
  <c r="H295" i="21"/>
  <c r="B296" i="21"/>
  <c r="C296" i="21"/>
  <c r="D296" i="21"/>
  <c r="E296" i="21"/>
  <c r="F296" i="21"/>
  <c r="G296" i="21"/>
  <c r="H296" i="21"/>
  <c r="B297" i="21"/>
  <c r="C297" i="21"/>
  <c r="D297" i="21"/>
  <c r="E297" i="21"/>
  <c r="F297" i="21"/>
  <c r="G297" i="21"/>
  <c r="H297" i="21"/>
  <c r="B298" i="21"/>
  <c r="C298" i="21"/>
  <c r="D298" i="21"/>
  <c r="E298" i="21"/>
  <c r="F298" i="21"/>
  <c r="G298" i="21"/>
  <c r="H298" i="21"/>
  <c r="B299" i="21"/>
  <c r="C299" i="21"/>
  <c r="D299" i="21"/>
  <c r="E299" i="21"/>
  <c r="F299" i="21"/>
  <c r="G299" i="21"/>
  <c r="H299" i="21"/>
  <c r="B300" i="21"/>
  <c r="C300" i="21"/>
  <c r="D300" i="21"/>
  <c r="E300" i="21"/>
  <c r="F300" i="21"/>
  <c r="G300" i="21"/>
  <c r="H300" i="21"/>
  <c r="B301" i="21"/>
  <c r="C301" i="21"/>
  <c r="D301" i="21"/>
  <c r="E301" i="21"/>
  <c r="F301" i="21"/>
  <c r="G301" i="21"/>
  <c r="H301" i="21"/>
  <c r="B302" i="21"/>
  <c r="C302" i="21"/>
  <c r="D302" i="21"/>
  <c r="E302" i="21"/>
  <c r="F302" i="21"/>
  <c r="G302" i="21"/>
  <c r="H302" i="21"/>
  <c r="B303" i="21"/>
  <c r="C303" i="21"/>
  <c r="D303" i="21"/>
  <c r="E303" i="21"/>
  <c r="F303" i="21"/>
  <c r="G303" i="21"/>
  <c r="H303" i="21"/>
  <c r="B2" i="21"/>
  <c r="B305" i="21"/>
  <c r="C305" i="21"/>
  <c r="D305" i="21"/>
  <c r="E305" i="21"/>
  <c r="F305" i="21"/>
  <c r="G305" i="21"/>
  <c r="H305" i="21"/>
  <c r="I305" i="21"/>
  <c r="J305" i="21"/>
  <c r="K305" i="21"/>
  <c r="L305" i="21"/>
  <c r="M305" i="21"/>
  <c r="N305" i="21"/>
  <c r="O305" i="21"/>
  <c r="P305" i="21"/>
  <c r="B306" i="21"/>
  <c r="C306" i="21"/>
  <c r="D306" i="21"/>
  <c r="E306" i="21"/>
  <c r="F306" i="21"/>
  <c r="G306" i="21"/>
  <c r="H306" i="21"/>
  <c r="I306" i="21"/>
  <c r="J306" i="21"/>
  <c r="K306" i="21"/>
  <c r="L306" i="21"/>
  <c r="M306" i="21"/>
  <c r="N306" i="21"/>
  <c r="O306" i="21"/>
  <c r="P306" i="21"/>
  <c r="B307" i="21"/>
  <c r="C307" i="21"/>
  <c r="D307" i="21"/>
  <c r="E307" i="21"/>
  <c r="F307" i="21"/>
  <c r="G307" i="21"/>
  <c r="H307" i="21"/>
  <c r="I307" i="21"/>
  <c r="J307" i="21"/>
  <c r="K307" i="21"/>
  <c r="L307" i="21"/>
  <c r="M307" i="21"/>
  <c r="N307" i="21"/>
  <c r="O307" i="21"/>
  <c r="P307" i="21"/>
  <c r="B308" i="21"/>
  <c r="C308" i="21"/>
  <c r="D308" i="21"/>
  <c r="E308" i="21"/>
  <c r="F308" i="21"/>
  <c r="G308" i="21"/>
  <c r="H308" i="21"/>
  <c r="I308" i="21"/>
  <c r="J308" i="21"/>
  <c r="K308" i="21"/>
  <c r="L308" i="21"/>
  <c r="M308" i="21"/>
  <c r="N308" i="21"/>
  <c r="O308" i="21"/>
  <c r="P308" i="21"/>
  <c r="B309" i="21"/>
  <c r="C309" i="21"/>
  <c r="D309" i="21"/>
  <c r="E309" i="21"/>
  <c r="F309" i="21"/>
  <c r="G309" i="21"/>
  <c r="H309" i="21"/>
  <c r="I309" i="21"/>
  <c r="J309" i="21"/>
  <c r="K309" i="21"/>
  <c r="L309" i="21"/>
  <c r="M309" i="21"/>
  <c r="N309" i="21"/>
  <c r="O309" i="21"/>
  <c r="P309" i="21"/>
  <c r="B310" i="21"/>
  <c r="C310" i="21"/>
  <c r="D310" i="21"/>
  <c r="E310" i="21"/>
  <c r="F310" i="21"/>
  <c r="G310" i="21"/>
  <c r="H310" i="21"/>
  <c r="I310" i="21"/>
  <c r="J310" i="21"/>
  <c r="K310" i="21"/>
  <c r="L310" i="21"/>
  <c r="M310" i="21"/>
  <c r="N310" i="21"/>
  <c r="O310" i="21"/>
  <c r="P310" i="21"/>
  <c r="B311" i="21"/>
  <c r="C311" i="21"/>
  <c r="D311" i="21"/>
  <c r="E311" i="21"/>
  <c r="F311" i="21"/>
  <c r="G311" i="21"/>
  <c r="H311" i="21"/>
  <c r="I311" i="21"/>
  <c r="J311" i="21"/>
  <c r="K311" i="21"/>
  <c r="L311" i="21"/>
  <c r="M311" i="21"/>
  <c r="N311" i="21"/>
  <c r="O311" i="21"/>
  <c r="P311" i="21"/>
  <c r="B312" i="21"/>
  <c r="C312" i="21"/>
  <c r="D312" i="21"/>
  <c r="E312" i="21"/>
  <c r="F312" i="21"/>
  <c r="G312" i="21"/>
  <c r="H312" i="21"/>
  <c r="I312" i="21"/>
  <c r="J312" i="21"/>
  <c r="K312" i="21"/>
  <c r="L312" i="21"/>
  <c r="M312" i="21"/>
  <c r="N312" i="21"/>
  <c r="O312" i="21"/>
  <c r="P312" i="21"/>
  <c r="B313" i="21"/>
  <c r="C313" i="21"/>
  <c r="D313" i="21"/>
  <c r="E313" i="21"/>
  <c r="F313" i="21"/>
  <c r="G313" i="21"/>
  <c r="H313" i="21"/>
  <c r="I313" i="21"/>
  <c r="J313" i="21"/>
  <c r="K313" i="21"/>
  <c r="L313" i="21"/>
  <c r="M313" i="21"/>
  <c r="N313" i="21"/>
  <c r="O313" i="21"/>
  <c r="P313" i="21"/>
  <c r="B314" i="21"/>
  <c r="C314" i="21"/>
  <c r="D314" i="21"/>
  <c r="E314" i="21"/>
  <c r="F314" i="21"/>
  <c r="G314" i="21"/>
  <c r="H314" i="21"/>
  <c r="I314" i="21"/>
  <c r="J314" i="21"/>
  <c r="K314" i="21"/>
  <c r="L314" i="21"/>
  <c r="M314" i="21"/>
  <c r="N314" i="21"/>
  <c r="O314" i="21"/>
  <c r="P314" i="21"/>
  <c r="B315" i="21"/>
  <c r="C315" i="21"/>
  <c r="D315" i="21"/>
  <c r="E315" i="21"/>
  <c r="F315" i="21"/>
  <c r="G315" i="21"/>
  <c r="H315" i="21"/>
  <c r="I315" i="21"/>
  <c r="J315" i="21"/>
  <c r="K315" i="21"/>
  <c r="L315" i="21"/>
  <c r="M315" i="21"/>
  <c r="N315" i="21"/>
  <c r="O315" i="21"/>
  <c r="P315" i="21"/>
  <c r="B316" i="21"/>
  <c r="C316" i="21"/>
  <c r="D316" i="21"/>
  <c r="E316" i="21"/>
  <c r="F316" i="21"/>
  <c r="G316" i="21"/>
  <c r="H316" i="21"/>
  <c r="I316" i="21"/>
  <c r="J316" i="21"/>
  <c r="K316" i="21"/>
  <c r="L316" i="21"/>
  <c r="M316" i="21"/>
  <c r="N316" i="21"/>
  <c r="O316" i="21"/>
  <c r="P316" i="21"/>
  <c r="B317" i="21"/>
  <c r="C317" i="21"/>
  <c r="D317" i="21"/>
  <c r="E317" i="21"/>
  <c r="F317" i="21"/>
  <c r="G317" i="21"/>
  <c r="H317" i="21"/>
  <c r="I317" i="21"/>
  <c r="J317" i="21"/>
  <c r="K317" i="21"/>
  <c r="L317" i="21"/>
  <c r="M317" i="21"/>
  <c r="N317" i="21"/>
  <c r="O317" i="21"/>
  <c r="P317" i="21"/>
  <c r="B318" i="21"/>
  <c r="C318" i="21"/>
  <c r="D318" i="21"/>
  <c r="E318" i="21"/>
  <c r="F318" i="21"/>
  <c r="G318" i="21"/>
  <c r="H318" i="21"/>
  <c r="I318" i="21"/>
  <c r="J318" i="21"/>
  <c r="K318" i="21"/>
  <c r="L318" i="21"/>
  <c r="M318" i="21"/>
  <c r="N318" i="21"/>
  <c r="O318" i="21"/>
  <c r="P318" i="21"/>
  <c r="B319" i="21"/>
  <c r="C319" i="21"/>
  <c r="D319" i="21"/>
  <c r="E319" i="21"/>
  <c r="F319" i="21"/>
  <c r="G319" i="21"/>
  <c r="H319" i="21"/>
  <c r="I319" i="21"/>
  <c r="J319" i="21"/>
  <c r="K319" i="21"/>
  <c r="L319" i="21"/>
  <c r="M319" i="21"/>
  <c r="N319" i="21"/>
  <c r="O319" i="21"/>
  <c r="P319" i="21"/>
  <c r="B320" i="21"/>
  <c r="C320" i="21"/>
  <c r="D320" i="21"/>
  <c r="E320" i="21"/>
  <c r="F320" i="21"/>
  <c r="G320" i="21"/>
  <c r="H320" i="21"/>
  <c r="I320" i="21"/>
  <c r="J320" i="21"/>
  <c r="K320" i="21"/>
  <c r="L320" i="21"/>
  <c r="M320" i="21"/>
  <c r="N320" i="21"/>
  <c r="O320" i="21"/>
  <c r="P320" i="21"/>
  <c r="B321" i="21"/>
  <c r="C321" i="21"/>
  <c r="D321" i="21"/>
  <c r="E321" i="21"/>
  <c r="F321" i="21"/>
  <c r="G321" i="21"/>
  <c r="H321" i="21"/>
  <c r="I321" i="21"/>
  <c r="J321" i="21"/>
  <c r="K321" i="21"/>
  <c r="L321" i="21"/>
  <c r="M321" i="21"/>
  <c r="N321" i="21"/>
  <c r="O321" i="21"/>
  <c r="P321" i="21"/>
  <c r="B322" i="21"/>
  <c r="C322" i="21"/>
  <c r="D322" i="21"/>
  <c r="E322" i="21"/>
  <c r="F322" i="21"/>
  <c r="G322" i="21"/>
  <c r="H322" i="21"/>
  <c r="I322" i="21"/>
  <c r="J322" i="21"/>
  <c r="K322" i="21"/>
  <c r="L322" i="21"/>
  <c r="M322" i="21"/>
  <c r="N322" i="21"/>
  <c r="O322" i="21"/>
  <c r="P322" i="21"/>
  <c r="B323" i="21"/>
  <c r="C323" i="21"/>
  <c r="D323" i="21"/>
  <c r="E323" i="21"/>
  <c r="F323" i="21"/>
  <c r="G323" i="21"/>
  <c r="H323" i="21"/>
  <c r="I323" i="21"/>
  <c r="J323" i="21"/>
  <c r="K323" i="21"/>
  <c r="L323" i="21"/>
  <c r="M323" i="21"/>
  <c r="N323" i="21"/>
  <c r="O323" i="21"/>
  <c r="P323" i="21"/>
  <c r="B324" i="21"/>
  <c r="C324" i="21"/>
  <c r="D324" i="21"/>
  <c r="E324" i="21"/>
  <c r="F324" i="21"/>
  <c r="G324" i="21"/>
  <c r="H324" i="21"/>
  <c r="I324" i="21"/>
  <c r="J324" i="21"/>
  <c r="K324" i="21"/>
  <c r="L324" i="21"/>
  <c r="M324" i="21"/>
  <c r="N324" i="21"/>
  <c r="O324" i="21"/>
  <c r="P324" i="21"/>
  <c r="B325" i="21"/>
  <c r="C325" i="21"/>
  <c r="D325" i="21"/>
  <c r="E325" i="21"/>
  <c r="F325" i="21"/>
  <c r="G325" i="21"/>
  <c r="H325" i="21"/>
  <c r="I325" i="21"/>
  <c r="J325" i="21"/>
  <c r="K325" i="21"/>
  <c r="L325" i="21"/>
  <c r="M325" i="21"/>
  <c r="N325" i="21"/>
  <c r="O325" i="21"/>
  <c r="P325" i="21"/>
  <c r="H36" i="18"/>
  <c r="G36" i="18" s="1"/>
  <c r="F36" i="18"/>
  <c r="D36" i="18"/>
  <c r="E36" i="18" s="1"/>
  <c r="B36" i="18"/>
  <c r="G35" i="18"/>
  <c r="E35" i="18"/>
  <c r="C35" i="18"/>
  <c r="G34" i="18"/>
  <c r="E34" i="18"/>
  <c r="C34" i="18"/>
  <c r="G33" i="18"/>
  <c r="E33" i="18"/>
  <c r="C33" i="18"/>
  <c r="G32" i="18"/>
  <c r="E32" i="18"/>
  <c r="C32" i="18"/>
  <c r="G31" i="18"/>
  <c r="E31" i="18"/>
  <c r="C31" i="18"/>
  <c r="G30" i="18"/>
  <c r="E30" i="18"/>
  <c r="C30" i="18"/>
  <c r="G29" i="18"/>
  <c r="E29" i="18"/>
  <c r="C29" i="18"/>
  <c r="G28" i="18"/>
  <c r="E28" i="18"/>
  <c r="C28" i="18"/>
  <c r="G27" i="18"/>
  <c r="E27" i="18"/>
  <c r="C27" i="18"/>
  <c r="G26" i="18"/>
  <c r="E26" i="18"/>
  <c r="C26" i="18"/>
  <c r="G25" i="18"/>
  <c r="E25" i="18"/>
  <c r="C25" i="18"/>
  <c r="G24" i="18"/>
  <c r="E24" i="18"/>
  <c r="C24" i="18"/>
  <c r="G23" i="18"/>
  <c r="E23" i="18"/>
  <c r="C23" i="18"/>
  <c r="G22" i="18"/>
  <c r="E22" i="18"/>
  <c r="C22" i="18"/>
  <c r="G21" i="18"/>
  <c r="E21" i="18"/>
  <c r="C21" i="18"/>
  <c r="F16" i="18"/>
  <c r="D16" i="18"/>
  <c r="B16" i="18"/>
  <c r="H16" i="18" s="1"/>
  <c r="F15" i="18"/>
  <c r="D15" i="18"/>
  <c r="H15" i="18" s="1"/>
  <c r="B15" i="18"/>
  <c r="F14" i="18"/>
  <c r="D14" i="18"/>
  <c r="H14" i="18" s="1"/>
  <c r="B14" i="18"/>
  <c r="F13" i="18"/>
  <c r="D13" i="18"/>
  <c r="B13" i="18"/>
  <c r="H13" i="18" s="1"/>
  <c r="F12" i="18"/>
  <c r="D12" i="18"/>
  <c r="H12" i="18" s="1"/>
  <c r="B12" i="18"/>
  <c r="F11" i="18"/>
  <c r="D11" i="18"/>
  <c r="H11" i="18" s="1"/>
  <c r="B11" i="18"/>
  <c r="F10" i="18"/>
  <c r="D10" i="18"/>
  <c r="B10" i="18"/>
  <c r="H10" i="18" s="1"/>
  <c r="F9" i="18"/>
  <c r="D9" i="18"/>
  <c r="H9" i="18" s="1"/>
  <c r="B9" i="18"/>
  <c r="F8" i="18"/>
  <c r="D8" i="18"/>
  <c r="H8" i="18" s="1"/>
  <c r="B8" i="18"/>
  <c r="F7" i="18"/>
  <c r="D7" i="18"/>
  <c r="B7" i="18"/>
  <c r="H7" i="18" s="1"/>
  <c r="F6" i="18"/>
  <c r="D6" i="18"/>
  <c r="H6" i="18" s="1"/>
  <c r="B6" i="18"/>
  <c r="F5" i="18"/>
  <c r="D5" i="18"/>
  <c r="H5" i="18" s="1"/>
  <c r="B5" i="18"/>
  <c r="F4" i="18"/>
  <c r="D4" i="18"/>
  <c r="B4" i="18"/>
  <c r="H4" i="18" s="1"/>
  <c r="F3" i="18"/>
  <c r="D3" i="18"/>
  <c r="H3" i="18" s="1"/>
  <c r="B3" i="18"/>
  <c r="F2" i="18"/>
  <c r="D2" i="18"/>
  <c r="H2" i="18" s="1"/>
  <c r="B2" i="18"/>
  <c r="AB305" i="16"/>
  <c r="AA305" i="16"/>
  <c r="Z305" i="16"/>
  <c r="Y305" i="16"/>
  <c r="X305" i="16"/>
  <c r="W305" i="16"/>
  <c r="V305" i="16"/>
  <c r="U305" i="16"/>
  <c r="T305" i="16"/>
  <c r="S305" i="16"/>
  <c r="R305" i="16"/>
  <c r="Q305" i="16"/>
  <c r="P305" i="16"/>
  <c r="O305" i="16"/>
  <c r="N305" i="16"/>
  <c r="AC303" i="16"/>
  <c r="M303" i="16"/>
  <c r="B303" i="16"/>
  <c r="AC302" i="16"/>
  <c r="M302" i="16"/>
  <c r="B302" i="16"/>
  <c r="AC301" i="16"/>
  <c r="M301" i="16"/>
  <c r="B301" i="16"/>
  <c r="AC300" i="16"/>
  <c r="M300" i="16"/>
  <c r="B300" i="16"/>
  <c r="AC299" i="16"/>
  <c r="M299" i="16"/>
  <c r="B299" i="16"/>
  <c r="AC298" i="16"/>
  <c r="M298" i="16"/>
  <c r="B298" i="16"/>
  <c r="AC297" i="16"/>
  <c r="M297" i="16"/>
  <c r="B297" i="16"/>
  <c r="AC296" i="16"/>
  <c r="M296" i="16"/>
  <c r="B296" i="16"/>
  <c r="AC295" i="16"/>
  <c r="M295" i="16"/>
  <c r="B295" i="16"/>
  <c r="AC294" i="16"/>
  <c r="M294" i="16"/>
  <c r="B294" i="16"/>
  <c r="AC293" i="16"/>
  <c r="M293" i="16"/>
  <c r="B293" i="16"/>
  <c r="AC292" i="16"/>
  <c r="M292" i="16"/>
  <c r="B292" i="16"/>
  <c r="AC291" i="16"/>
  <c r="M291" i="16"/>
  <c r="B291" i="16"/>
  <c r="AC290" i="16"/>
  <c r="M290" i="16"/>
  <c r="B290" i="16"/>
  <c r="AC289" i="16"/>
  <c r="M289" i="16"/>
  <c r="B289" i="16"/>
  <c r="AC288" i="16"/>
  <c r="M288" i="16"/>
  <c r="B288" i="16"/>
  <c r="AC287" i="16"/>
  <c r="M287" i="16"/>
  <c r="B287" i="16"/>
  <c r="AC286" i="16"/>
  <c r="M286" i="16"/>
  <c r="B286" i="16"/>
  <c r="AC285" i="16"/>
  <c r="M285" i="16"/>
  <c r="B285" i="16"/>
  <c r="AC284" i="16"/>
  <c r="M284" i="16"/>
  <c r="B284" i="16"/>
  <c r="AC283" i="16"/>
  <c r="M283" i="16"/>
  <c r="B283" i="16"/>
  <c r="AC282" i="16"/>
  <c r="M282" i="16"/>
  <c r="B282" i="16"/>
  <c r="AC281" i="16"/>
  <c r="M281" i="16"/>
  <c r="B281" i="16"/>
  <c r="AC280" i="16"/>
  <c r="M280" i="16"/>
  <c r="B280" i="16"/>
  <c r="AC279" i="16"/>
  <c r="M279" i="16"/>
  <c r="B279" i="16"/>
  <c r="AC278" i="16"/>
  <c r="M278" i="16"/>
  <c r="B278" i="16"/>
  <c r="AC277" i="16"/>
  <c r="M277" i="16"/>
  <c r="B277" i="16"/>
  <c r="AC276" i="16"/>
  <c r="M276" i="16"/>
  <c r="B276" i="16"/>
  <c r="AC275" i="16"/>
  <c r="M275" i="16"/>
  <c r="B275" i="16"/>
  <c r="AC274" i="16"/>
  <c r="M274" i="16"/>
  <c r="B274" i="16"/>
  <c r="AC273" i="16"/>
  <c r="M273" i="16"/>
  <c r="B273" i="16"/>
  <c r="AC272" i="16"/>
  <c r="M272" i="16"/>
  <c r="B272" i="16"/>
  <c r="AC271" i="16"/>
  <c r="M271" i="16"/>
  <c r="B271" i="16"/>
  <c r="AC270" i="16"/>
  <c r="M270" i="16"/>
  <c r="B270" i="16"/>
  <c r="AC269" i="16"/>
  <c r="M269" i="16"/>
  <c r="B269" i="16"/>
  <c r="AC268" i="16"/>
  <c r="M268" i="16"/>
  <c r="B268" i="16"/>
  <c r="AC267" i="16"/>
  <c r="M267" i="16"/>
  <c r="B267" i="16"/>
  <c r="AC266" i="16"/>
  <c r="M266" i="16"/>
  <c r="B266" i="16"/>
  <c r="AC265" i="16"/>
  <c r="M265" i="16"/>
  <c r="B265" i="16"/>
  <c r="AC264" i="16"/>
  <c r="M264" i="16"/>
  <c r="B264" i="16"/>
  <c r="AC263" i="16"/>
  <c r="M263" i="16"/>
  <c r="B263" i="16"/>
  <c r="AC262" i="16"/>
  <c r="M262" i="16"/>
  <c r="B262" i="16"/>
  <c r="AC261" i="16"/>
  <c r="M261" i="16"/>
  <c r="B261" i="16"/>
  <c r="AC260" i="16"/>
  <c r="M260" i="16"/>
  <c r="B260" i="16"/>
  <c r="AC259" i="16"/>
  <c r="M259" i="16"/>
  <c r="B259" i="16"/>
  <c r="AC258" i="16"/>
  <c r="M258" i="16"/>
  <c r="B258" i="16"/>
  <c r="AC257" i="16"/>
  <c r="M257" i="16"/>
  <c r="B257" i="16"/>
  <c r="AC256" i="16"/>
  <c r="M256" i="16"/>
  <c r="B256" i="16"/>
  <c r="AC255" i="16"/>
  <c r="M255" i="16"/>
  <c r="B255" i="16"/>
  <c r="AC254" i="16"/>
  <c r="M254" i="16"/>
  <c r="B254" i="16"/>
  <c r="AC253" i="16"/>
  <c r="M253" i="16"/>
  <c r="B253" i="16"/>
  <c r="AC252" i="16"/>
  <c r="M252" i="16"/>
  <c r="B252" i="16"/>
  <c r="AC251" i="16"/>
  <c r="M251" i="16"/>
  <c r="B251" i="16"/>
  <c r="AC250" i="16"/>
  <c r="M250" i="16"/>
  <c r="B250" i="16"/>
  <c r="AC249" i="16"/>
  <c r="M249" i="16"/>
  <c r="B249" i="16"/>
  <c r="AC248" i="16"/>
  <c r="M248" i="16"/>
  <c r="B248" i="16"/>
  <c r="AC247" i="16"/>
  <c r="M247" i="16"/>
  <c r="B247" i="16"/>
  <c r="AC246" i="16"/>
  <c r="M246" i="16"/>
  <c r="B246" i="16"/>
  <c r="AC245" i="16"/>
  <c r="M245" i="16"/>
  <c r="B245" i="16"/>
  <c r="AC244" i="16"/>
  <c r="M244" i="16"/>
  <c r="B244" i="16"/>
  <c r="AC243" i="16"/>
  <c r="M243" i="16"/>
  <c r="B243" i="16"/>
  <c r="AC242" i="16"/>
  <c r="M242" i="16"/>
  <c r="B242" i="16"/>
  <c r="AC241" i="16"/>
  <c r="M241" i="16"/>
  <c r="B241" i="16"/>
  <c r="AC240" i="16"/>
  <c r="M240" i="16"/>
  <c r="B240" i="16"/>
  <c r="AC239" i="16"/>
  <c r="M239" i="16"/>
  <c r="B239" i="16"/>
  <c r="AC238" i="16"/>
  <c r="M238" i="16"/>
  <c r="B238" i="16"/>
  <c r="AC237" i="16"/>
  <c r="M237" i="16"/>
  <c r="B237" i="16"/>
  <c r="AC236" i="16"/>
  <c r="M236" i="16"/>
  <c r="B236" i="16"/>
  <c r="AC235" i="16"/>
  <c r="M235" i="16"/>
  <c r="B235" i="16"/>
  <c r="AC234" i="16"/>
  <c r="M234" i="16"/>
  <c r="B234" i="16"/>
  <c r="AC233" i="16"/>
  <c r="M233" i="16"/>
  <c r="B233" i="16"/>
  <c r="AC232" i="16"/>
  <c r="M232" i="16"/>
  <c r="B232" i="16"/>
  <c r="AC231" i="16"/>
  <c r="M231" i="16"/>
  <c r="B231" i="16"/>
  <c r="AC230" i="16"/>
  <c r="M230" i="16"/>
  <c r="B230" i="16"/>
  <c r="AC229" i="16"/>
  <c r="M229" i="16"/>
  <c r="B229" i="16"/>
  <c r="AC228" i="16"/>
  <c r="M228" i="16"/>
  <c r="B228" i="16"/>
  <c r="AC227" i="16"/>
  <c r="M227" i="16"/>
  <c r="B227" i="16"/>
  <c r="AC226" i="16"/>
  <c r="M226" i="16"/>
  <c r="B226" i="16"/>
  <c r="AC225" i="16"/>
  <c r="M225" i="16"/>
  <c r="B225" i="16"/>
  <c r="AC224" i="16"/>
  <c r="M224" i="16"/>
  <c r="B224" i="16"/>
  <c r="AC223" i="16"/>
  <c r="M223" i="16"/>
  <c r="B223" i="16"/>
  <c r="AC222" i="16"/>
  <c r="M222" i="16"/>
  <c r="B222" i="16"/>
  <c r="AC221" i="16"/>
  <c r="M221" i="16"/>
  <c r="B221" i="16"/>
  <c r="AC220" i="16"/>
  <c r="M220" i="16"/>
  <c r="B220" i="16"/>
  <c r="AC219" i="16"/>
  <c r="M219" i="16"/>
  <c r="B219" i="16"/>
  <c r="AC218" i="16"/>
  <c r="M218" i="16"/>
  <c r="B218" i="16"/>
  <c r="AC217" i="16"/>
  <c r="M217" i="16"/>
  <c r="B217" i="16"/>
  <c r="AC216" i="16"/>
  <c r="M216" i="16"/>
  <c r="B216" i="16"/>
  <c r="AC215" i="16"/>
  <c r="M215" i="16"/>
  <c r="B215" i="16"/>
  <c r="AC214" i="16"/>
  <c r="M214" i="16"/>
  <c r="B214" i="16"/>
  <c r="AC213" i="16"/>
  <c r="M213" i="16"/>
  <c r="B213" i="16"/>
  <c r="AC212" i="16"/>
  <c r="M212" i="16"/>
  <c r="B212" i="16"/>
  <c r="AC211" i="16"/>
  <c r="M211" i="16"/>
  <c r="B211" i="16"/>
  <c r="AC210" i="16"/>
  <c r="M210" i="16"/>
  <c r="B210" i="16"/>
  <c r="AC209" i="16"/>
  <c r="M209" i="16"/>
  <c r="B209" i="16"/>
  <c r="AC208" i="16"/>
  <c r="M208" i="16"/>
  <c r="B208" i="16"/>
  <c r="AC207" i="16"/>
  <c r="M207" i="16"/>
  <c r="B207" i="16"/>
  <c r="AC206" i="16"/>
  <c r="M206" i="16"/>
  <c r="B206" i="16"/>
  <c r="AC205" i="16"/>
  <c r="M205" i="16"/>
  <c r="B205" i="16"/>
  <c r="AC204" i="16"/>
  <c r="M204" i="16"/>
  <c r="B204" i="16"/>
  <c r="AC203" i="16"/>
  <c r="M203" i="16"/>
  <c r="B203" i="16"/>
  <c r="AC202" i="16"/>
  <c r="M202" i="16"/>
  <c r="B202" i="16"/>
  <c r="AC201" i="16"/>
  <c r="M201" i="16"/>
  <c r="B201" i="16"/>
  <c r="AC200" i="16"/>
  <c r="M200" i="16"/>
  <c r="B200" i="16"/>
  <c r="AC199" i="16"/>
  <c r="M199" i="16"/>
  <c r="B199" i="16"/>
  <c r="AC198" i="16"/>
  <c r="M198" i="16"/>
  <c r="B198" i="16"/>
  <c r="AC197" i="16"/>
  <c r="M197" i="16"/>
  <c r="B197" i="16"/>
  <c r="AC196" i="16"/>
  <c r="M196" i="16"/>
  <c r="B196" i="16"/>
  <c r="AC195" i="16"/>
  <c r="M195" i="16"/>
  <c r="B195" i="16"/>
  <c r="AC194" i="16"/>
  <c r="M194" i="16"/>
  <c r="B194" i="16"/>
  <c r="AC193" i="16"/>
  <c r="M193" i="16"/>
  <c r="B193" i="16"/>
  <c r="AC192" i="16"/>
  <c r="M192" i="16"/>
  <c r="B192" i="16"/>
  <c r="AC191" i="16"/>
  <c r="M191" i="16"/>
  <c r="B191" i="16"/>
  <c r="AC190" i="16"/>
  <c r="M190" i="16"/>
  <c r="B190" i="16"/>
  <c r="AC189" i="16"/>
  <c r="M189" i="16"/>
  <c r="B189" i="16"/>
  <c r="AC188" i="16"/>
  <c r="M188" i="16"/>
  <c r="B188" i="16"/>
  <c r="AC187" i="16"/>
  <c r="M187" i="16"/>
  <c r="B187" i="16"/>
  <c r="AC186" i="16"/>
  <c r="M186" i="16"/>
  <c r="B186" i="16"/>
  <c r="AC185" i="16"/>
  <c r="M185" i="16"/>
  <c r="B185" i="16"/>
  <c r="AC184" i="16"/>
  <c r="M184" i="16"/>
  <c r="B184" i="16"/>
  <c r="AC183" i="16"/>
  <c r="M183" i="16"/>
  <c r="B183" i="16"/>
  <c r="AC182" i="16"/>
  <c r="M182" i="16"/>
  <c r="B182" i="16"/>
  <c r="AC181" i="16"/>
  <c r="M181" i="16"/>
  <c r="B181" i="16"/>
  <c r="AC180" i="16"/>
  <c r="M180" i="16"/>
  <c r="B180" i="16"/>
  <c r="AC179" i="16"/>
  <c r="M179" i="16"/>
  <c r="B179" i="16"/>
  <c r="AC178" i="16"/>
  <c r="M178" i="16"/>
  <c r="B178" i="16"/>
  <c r="AC177" i="16"/>
  <c r="M177" i="16"/>
  <c r="B177" i="16"/>
  <c r="AC176" i="16"/>
  <c r="M176" i="16"/>
  <c r="B176" i="16"/>
  <c r="AC175" i="16"/>
  <c r="M175" i="16"/>
  <c r="B175" i="16"/>
  <c r="AC174" i="16"/>
  <c r="M174" i="16"/>
  <c r="B174" i="16"/>
  <c r="AC173" i="16"/>
  <c r="M173" i="16"/>
  <c r="B173" i="16"/>
  <c r="AC172" i="16"/>
  <c r="M172" i="16"/>
  <c r="B172" i="16"/>
  <c r="AC171" i="16"/>
  <c r="M171" i="16"/>
  <c r="B171" i="16"/>
  <c r="AC170" i="16"/>
  <c r="M170" i="16"/>
  <c r="B170" i="16"/>
  <c r="AC169" i="16"/>
  <c r="M169" i="16"/>
  <c r="B169" i="16"/>
  <c r="AC168" i="16"/>
  <c r="M168" i="16"/>
  <c r="B168" i="16"/>
  <c r="AC167" i="16"/>
  <c r="M167" i="16"/>
  <c r="B167" i="16"/>
  <c r="AC166" i="16"/>
  <c r="M166" i="16"/>
  <c r="B166" i="16"/>
  <c r="AC165" i="16"/>
  <c r="M165" i="16"/>
  <c r="B165" i="16"/>
  <c r="AC164" i="16"/>
  <c r="M164" i="16"/>
  <c r="B164" i="16"/>
  <c r="AC163" i="16"/>
  <c r="M163" i="16"/>
  <c r="B163" i="16"/>
  <c r="AC162" i="16"/>
  <c r="M162" i="16"/>
  <c r="B162" i="16"/>
  <c r="AC161" i="16"/>
  <c r="M161" i="16"/>
  <c r="B161" i="16"/>
  <c r="AC160" i="16"/>
  <c r="M160" i="16"/>
  <c r="B160" i="16"/>
  <c r="AC159" i="16"/>
  <c r="M159" i="16"/>
  <c r="B159" i="16"/>
  <c r="AC158" i="16"/>
  <c r="M158" i="16"/>
  <c r="B158" i="16"/>
  <c r="AC157" i="16"/>
  <c r="M157" i="16"/>
  <c r="B157" i="16"/>
  <c r="AC156" i="16"/>
  <c r="M156" i="16"/>
  <c r="B156" i="16"/>
  <c r="AC155" i="16"/>
  <c r="M155" i="16"/>
  <c r="B155" i="16"/>
  <c r="AC154" i="16"/>
  <c r="M154" i="16"/>
  <c r="B154" i="16"/>
  <c r="AC153" i="16"/>
  <c r="M153" i="16"/>
  <c r="B153" i="16"/>
  <c r="AC152" i="16"/>
  <c r="M152" i="16"/>
  <c r="B152" i="16"/>
  <c r="AC151" i="16"/>
  <c r="M151" i="16"/>
  <c r="B151" i="16"/>
  <c r="AC150" i="16"/>
  <c r="M150" i="16"/>
  <c r="B150" i="16"/>
  <c r="AC149" i="16"/>
  <c r="M149" i="16"/>
  <c r="B149" i="16"/>
  <c r="AC148" i="16"/>
  <c r="M148" i="16"/>
  <c r="B148" i="16"/>
  <c r="AC147" i="16"/>
  <c r="M147" i="16"/>
  <c r="B147" i="16"/>
  <c r="AC146" i="16"/>
  <c r="M146" i="16"/>
  <c r="B146" i="16"/>
  <c r="AC145" i="16"/>
  <c r="M145" i="16"/>
  <c r="B145" i="16"/>
  <c r="AC144" i="16"/>
  <c r="M144" i="16"/>
  <c r="B144" i="16"/>
  <c r="AC143" i="16"/>
  <c r="M143" i="16"/>
  <c r="B143" i="16"/>
  <c r="AC142" i="16"/>
  <c r="M142" i="16"/>
  <c r="B142" i="16"/>
  <c r="AC141" i="16"/>
  <c r="M141" i="16"/>
  <c r="B141" i="16"/>
  <c r="AC140" i="16"/>
  <c r="M140" i="16"/>
  <c r="B140" i="16"/>
  <c r="AC139" i="16"/>
  <c r="M139" i="16"/>
  <c r="B139" i="16"/>
  <c r="AC138" i="16"/>
  <c r="M138" i="16"/>
  <c r="B138" i="16"/>
  <c r="AC137" i="16"/>
  <c r="M137" i="16"/>
  <c r="B137" i="16"/>
  <c r="AC136" i="16"/>
  <c r="M136" i="16"/>
  <c r="B136" i="16"/>
  <c r="AC135" i="16"/>
  <c r="M135" i="16"/>
  <c r="B135" i="16"/>
  <c r="AC134" i="16"/>
  <c r="M134" i="16"/>
  <c r="B134" i="16"/>
  <c r="AC133" i="16"/>
  <c r="M133" i="16"/>
  <c r="B133" i="16"/>
  <c r="AC132" i="16"/>
  <c r="M132" i="16"/>
  <c r="B132" i="16"/>
  <c r="AC131" i="16"/>
  <c r="M131" i="16"/>
  <c r="B131" i="16"/>
  <c r="AC130" i="16"/>
  <c r="M130" i="16"/>
  <c r="B130" i="16"/>
  <c r="AC129" i="16"/>
  <c r="M129" i="16"/>
  <c r="B129" i="16"/>
  <c r="AC128" i="16"/>
  <c r="M128" i="16"/>
  <c r="B128" i="16"/>
  <c r="AC127" i="16"/>
  <c r="M127" i="16"/>
  <c r="B127" i="16"/>
  <c r="AC126" i="16"/>
  <c r="M126" i="16"/>
  <c r="B126" i="16"/>
  <c r="AC125" i="16"/>
  <c r="M125" i="16"/>
  <c r="B125" i="16"/>
  <c r="AC124" i="16"/>
  <c r="M124" i="16"/>
  <c r="B124" i="16"/>
  <c r="AC123" i="16"/>
  <c r="M123" i="16"/>
  <c r="B123" i="16"/>
  <c r="AC122" i="16"/>
  <c r="M122" i="16"/>
  <c r="B122" i="16"/>
  <c r="AC121" i="16"/>
  <c r="M121" i="16"/>
  <c r="B121" i="16"/>
  <c r="AC120" i="16"/>
  <c r="M120" i="16"/>
  <c r="B120" i="16"/>
  <c r="AC119" i="16"/>
  <c r="M119" i="16"/>
  <c r="B119" i="16"/>
  <c r="AC118" i="16"/>
  <c r="M118" i="16"/>
  <c r="B118" i="16"/>
  <c r="AC117" i="16"/>
  <c r="M117" i="16"/>
  <c r="B117" i="16"/>
  <c r="AC116" i="16"/>
  <c r="M116" i="16"/>
  <c r="B116" i="16"/>
  <c r="AC115" i="16"/>
  <c r="M115" i="16"/>
  <c r="B115" i="16"/>
  <c r="AC114" i="16"/>
  <c r="M114" i="16"/>
  <c r="B114" i="16"/>
  <c r="AC113" i="16"/>
  <c r="M113" i="16"/>
  <c r="B113" i="16"/>
  <c r="AC112" i="16"/>
  <c r="M112" i="16"/>
  <c r="B112" i="16"/>
  <c r="AC111" i="16"/>
  <c r="M111" i="16"/>
  <c r="B111" i="16"/>
  <c r="AC110" i="16"/>
  <c r="M110" i="16"/>
  <c r="B110" i="16"/>
  <c r="AC109" i="16"/>
  <c r="M109" i="16"/>
  <c r="B109" i="16"/>
  <c r="AC108" i="16"/>
  <c r="M108" i="16"/>
  <c r="B108" i="16"/>
  <c r="AC107" i="16"/>
  <c r="M107" i="16"/>
  <c r="B107" i="16"/>
  <c r="AC106" i="16"/>
  <c r="M106" i="16"/>
  <c r="B106" i="16"/>
  <c r="AC105" i="16"/>
  <c r="M105" i="16"/>
  <c r="B105" i="16"/>
  <c r="AC104" i="16"/>
  <c r="M104" i="16"/>
  <c r="B104" i="16"/>
  <c r="AC103" i="16"/>
  <c r="M103" i="16"/>
  <c r="B103" i="16"/>
  <c r="AC102" i="16"/>
  <c r="M102" i="16"/>
  <c r="B102" i="16"/>
  <c r="AC101" i="16"/>
  <c r="M101" i="16"/>
  <c r="B101" i="16"/>
  <c r="AC100" i="16"/>
  <c r="M100" i="16"/>
  <c r="B100" i="16"/>
  <c r="AC99" i="16"/>
  <c r="M99" i="16"/>
  <c r="B99" i="16"/>
  <c r="AC98" i="16"/>
  <c r="M98" i="16"/>
  <c r="B98" i="16"/>
  <c r="AC97" i="16"/>
  <c r="M97" i="16"/>
  <c r="B97" i="16"/>
  <c r="AC96" i="16"/>
  <c r="M96" i="16"/>
  <c r="B96" i="16"/>
  <c r="AC95" i="16"/>
  <c r="M95" i="16"/>
  <c r="B95" i="16"/>
  <c r="AC94" i="16"/>
  <c r="M94" i="16"/>
  <c r="B94" i="16"/>
  <c r="AC93" i="16"/>
  <c r="M93" i="16"/>
  <c r="B93" i="16"/>
  <c r="AC92" i="16"/>
  <c r="M92" i="16"/>
  <c r="B92" i="16"/>
  <c r="AC91" i="16"/>
  <c r="M91" i="16"/>
  <c r="B91" i="16"/>
  <c r="AC90" i="16"/>
  <c r="M90" i="16"/>
  <c r="B90" i="16"/>
  <c r="AC89" i="16"/>
  <c r="M89" i="16"/>
  <c r="B89" i="16"/>
  <c r="AC88" i="16"/>
  <c r="M88" i="16"/>
  <c r="B88" i="16"/>
  <c r="AC87" i="16"/>
  <c r="M87" i="16"/>
  <c r="B87" i="16"/>
  <c r="AC86" i="16"/>
  <c r="M86" i="16"/>
  <c r="B86" i="16"/>
  <c r="AC85" i="16"/>
  <c r="M85" i="16"/>
  <c r="B85" i="16"/>
  <c r="AC84" i="16"/>
  <c r="M84" i="16"/>
  <c r="B84" i="16"/>
  <c r="AC83" i="16"/>
  <c r="M83" i="16"/>
  <c r="B83" i="16"/>
  <c r="AC82" i="16"/>
  <c r="M82" i="16"/>
  <c r="B82" i="16"/>
  <c r="AC81" i="16"/>
  <c r="M81" i="16"/>
  <c r="B81" i="16"/>
  <c r="AC80" i="16"/>
  <c r="M80" i="16"/>
  <c r="B80" i="16"/>
  <c r="AC79" i="16"/>
  <c r="M79" i="16"/>
  <c r="B79" i="16"/>
  <c r="AC78" i="16"/>
  <c r="M78" i="16"/>
  <c r="B78" i="16"/>
  <c r="AC77" i="16"/>
  <c r="M77" i="16"/>
  <c r="B77" i="16"/>
  <c r="AC76" i="16"/>
  <c r="M76" i="16"/>
  <c r="B76" i="16"/>
  <c r="AC75" i="16"/>
  <c r="M75" i="16"/>
  <c r="B75" i="16"/>
  <c r="AC74" i="16"/>
  <c r="M74" i="16"/>
  <c r="B74" i="16"/>
  <c r="AC73" i="16"/>
  <c r="M73" i="16"/>
  <c r="B73" i="16"/>
  <c r="AC72" i="16"/>
  <c r="M72" i="16"/>
  <c r="B72" i="16"/>
  <c r="AC71" i="16"/>
  <c r="M71" i="16"/>
  <c r="B71" i="16"/>
  <c r="AC70" i="16"/>
  <c r="M70" i="16"/>
  <c r="B70" i="16"/>
  <c r="AC69" i="16"/>
  <c r="M69" i="16"/>
  <c r="B69" i="16"/>
  <c r="AC68" i="16"/>
  <c r="M68" i="16"/>
  <c r="B68" i="16"/>
  <c r="AC67" i="16"/>
  <c r="M67" i="16"/>
  <c r="B67" i="16"/>
  <c r="AC66" i="16"/>
  <c r="M66" i="16"/>
  <c r="B66" i="16"/>
  <c r="AC65" i="16"/>
  <c r="M65" i="16"/>
  <c r="B65" i="16"/>
  <c r="AC64" i="16"/>
  <c r="M64" i="16"/>
  <c r="B64" i="16"/>
  <c r="AC63" i="16"/>
  <c r="M63" i="16"/>
  <c r="B63" i="16"/>
  <c r="AC62" i="16"/>
  <c r="M62" i="16"/>
  <c r="B62" i="16"/>
  <c r="AC61" i="16"/>
  <c r="M61" i="16"/>
  <c r="B61" i="16"/>
  <c r="AC60" i="16"/>
  <c r="M60" i="16"/>
  <c r="B60" i="16"/>
  <c r="AC59" i="16"/>
  <c r="M59" i="16"/>
  <c r="B59" i="16"/>
  <c r="AC58" i="16"/>
  <c r="M58" i="16"/>
  <c r="B58" i="16"/>
  <c r="AC57" i="16"/>
  <c r="M57" i="16"/>
  <c r="B57" i="16"/>
  <c r="AC56" i="16"/>
  <c r="M56" i="16"/>
  <c r="B56" i="16"/>
  <c r="AC55" i="16"/>
  <c r="M55" i="16"/>
  <c r="B55" i="16"/>
  <c r="AC54" i="16"/>
  <c r="M54" i="16"/>
  <c r="B54" i="16"/>
  <c r="AC53" i="16"/>
  <c r="M53" i="16"/>
  <c r="B53" i="16"/>
  <c r="AC52" i="16"/>
  <c r="M52" i="16"/>
  <c r="B52" i="16"/>
  <c r="AC51" i="16"/>
  <c r="M51" i="16"/>
  <c r="B51" i="16"/>
  <c r="AC50" i="16"/>
  <c r="M50" i="16"/>
  <c r="B50" i="16"/>
  <c r="AC49" i="16"/>
  <c r="M49" i="16"/>
  <c r="B49" i="16"/>
  <c r="AC48" i="16"/>
  <c r="M48" i="16"/>
  <c r="B48" i="16"/>
  <c r="AC47" i="16"/>
  <c r="M47" i="16"/>
  <c r="B47" i="16"/>
  <c r="AC46" i="16"/>
  <c r="M46" i="16"/>
  <c r="B46" i="16"/>
  <c r="AC45" i="16"/>
  <c r="M45" i="16"/>
  <c r="B45" i="16"/>
  <c r="AC44" i="16"/>
  <c r="M44" i="16"/>
  <c r="B44" i="16"/>
  <c r="AC43" i="16"/>
  <c r="M43" i="16"/>
  <c r="B43" i="16"/>
  <c r="AC42" i="16"/>
  <c r="M42" i="16"/>
  <c r="B42" i="16"/>
  <c r="AC41" i="16"/>
  <c r="M41" i="16"/>
  <c r="B41" i="16"/>
  <c r="AC40" i="16"/>
  <c r="M40" i="16"/>
  <c r="B40" i="16"/>
  <c r="AC39" i="16"/>
  <c r="M39" i="16"/>
  <c r="B39" i="16"/>
  <c r="AC38" i="16"/>
  <c r="M38" i="16"/>
  <c r="B38" i="16"/>
  <c r="AC37" i="16"/>
  <c r="M37" i="16"/>
  <c r="B37" i="16"/>
  <c r="AC36" i="16"/>
  <c r="M36" i="16"/>
  <c r="B36" i="16"/>
  <c r="AC35" i="16"/>
  <c r="M35" i="16"/>
  <c r="B35" i="16"/>
  <c r="AC34" i="16"/>
  <c r="M34" i="16"/>
  <c r="B34" i="16"/>
  <c r="AC33" i="16"/>
  <c r="M33" i="16"/>
  <c r="B33" i="16"/>
  <c r="AC32" i="16"/>
  <c r="M32" i="16"/>
  <c r="B32" i="16"/>
  <c r="AC31" i="16"/>
  <c r="M31" i="16"/>
  <c r="B31" i="16"/>
  <c r="AC30" i="16"/>
  <c r="M30" i="16"/>
  <c r="B30" i="16"/>
  <c r="AC29" i="16"/>
  <c r="M29" i="16"/>
  <c r="B29" i="16"/>
  <c r="AC28" i="16"/>
  <c r="M28" i="16"/>
  <c r="B28" i="16"/>
  <c r="AC27" i="16"/>
  <c r="M27" i="16"/>
  <c r="B27" i="16"/>
  <c r="AC26" i="16"/>
  <c r="M26" i="16"/>
  <c r="B26" i="16"/>
  <c r="AC25" i="16"/>
  <c r="M25" i="16"/>
  <c r="B25" i="16"/>
  <c r="AC24" i="16"/>
  <c r="M24" i="16"/>
  <c r="B24" i="16"/>
  <c r="AC23" i="16"/>
  <c r="M23" i="16"/>
  <c r="B23" i="16"/>
  <c r="AC22" i="16"/>
  <c r="M22" i="16"/>
  <c r="B22" i="16"/>
  <c r="AC21" i="16"/>
  <c r="M21" i="16"/>
  <c r="B21" i="16"/>
  <c r="AC20" i="16"/>
  <c r="M20" i="16"/>
  <c r="B20" i="16"/>
  <c r="AC19" i="16"/>
  <c r="M19" i="16"/>
  <c r="B19" i="16"/>
  <c r="AC18" i="16"/>
  <c r="M18" i="16"/>
  <c r="B18" i="16"/>
  <c r="AC17" i="16"/>
  <c r="M17" i="16"/>
  <c r="B17" i="16"/>
  <c r="AC16" i="16"/>
  <c r="M16" i="16"/>
  <c r="B16" i="16"/>
  <c r="AC15" i="16"/>
  <c r="M15" i="16"/>
  <c r="B15" i="16"/>
  <c r="AC14" i="16"/>
  <c r="M14" i="16"/>
  <c r="B14" i="16"/>
  <c r="AC13" i="16"/>
  <c r="M13" i="16"/>
  <c r="B13" i="16"/>
  <c r="AC12" i="16"/>
  <c r="M12" i="16"/>
  <c r="B12" i="16"/>
  <c r="AC11" i="16"/>
  <c r="M11" i="16"/>
  <c r="B11" i="16"/>
  <c r="AC10" i="16"/>
  <c r="M10" i="16"/>
  <c r="B10" i="16"/>
  <c r="AC9" i="16"/>
  <c r="M9" i="16"/>
  <c r="B9" i="16"/>
  <c r="AC8" i="16"/>
  <c r="M8" i="16"/>
  <c r="B8" i="16"/>
  <c r="AC7" i="16"/>
  <c r="M7" i="16"/>
  <c r="B7" i="16"/>
  <c r="AC6" i="16"/>
  <c r="M6" i="16"/>
  <c r="B6" i="16"/>
  <c r="AC5" i="16"/>
  <c r="M5" i="16"/>
  <c r="B5" i="16"/>
  <c r="AC4" i="16"/>
  <c r="M4" i="16"/>
  <c r="B4" i="16"/>
  <c r="AC3" i="16"/>
  <c r="M3" i="16"/>
  <c r="B3" i="16"/>
  <c r="AC2" i="16"/>
  <c r="AC304" i="16" s="1"/>
  <c r="AC305" i="16" s="1"/>
  <c r="M2" i="16"/>
  <c r="B2" i="16"/>
  <c r="M18" i="15"/>
  <c r="O304" i="21" l="1"/>
  <c r="C304" i="21"/>
  <c r="M304" i="21"/>
  <c r="J304" i="21"/>
  <c r="P304" i="21"/>
  <c r="F304" i="21"/>
  <c r="E304" i="21"/>
  <c r="I304" i="21"/>
  <c r="K304" i="21"/>
  <c r="G304" i="21"/>
  <c r="D304" i="21"/>
  <c r="L304" i="21"/>
  <c r="B304" i="21"/>
  <c r="H304" i="21"/>
  <c r="C36" i="18"/>
</calcChain>
</file>

<file path=xl/sharedStrings.xml><?xml version="1.0" encoding="utf-8"?>
<sst xmlns="http://schemas.openxmlformats.org/spreadsheetml/2006/main" count="7494" uniqueCount="408">
  <si>
    <t>CAMEL ID. No.</t>
  </si>
  <si>
    <t>ISOLATE ID</t>
  </si>
  <si>
    <t>Ranch/ Community</t>
  </si>
  <si>
    <t>Boma</t>
  </si>
  <si>
    <t>Livestock production system</t>
  </si>
  <si>
    <t>AGE</t>
  </si>
  <si>
    <t>Gender</t>
  </si>
  <si>
    <t>Sample Type</t>
  </si>
  <si>
    <t>Transport media</t>
  </si>
  <si>
    <t>Organism</t>
  </si>
  <si>
    <t>Colony Morphology</t>
  </si>
  <si>
    <t>Gram staining</t>
  </si>
  <si>
    <r>
      <t xml:space="preserve">IMVIC Test for </t>
    </r>
    <r>
      <rPr>
        <b/>
        <i/>
        <sz val="11"/>
        <color theme="1"/>
        <rFont val="Calibri"/>
        <family val="2"/>
        <scheme val="minor"/>
      </rPr>
      <t>Escherichia coli</t>
    </r>
  </si>
  <si>
    <t>Amoxicillin-ClavulanateAUG(30g)</t>
  </si>
  <si>
    <t>Ampicillin AMP (10g)</t>
  </si>
  <si>
    <t>Ceftazidime CAZ (30g)</t>
  </si>
  <si>
    <t>Cefotaxime CTX (30g)</t>
  </si>
  <si>
    <t>Ceftriaxone CTR/CRO (30g)</t>
  </si>
  <si>
    <t>Cefuroxime CXM (30g)</t>
  </si>
  <si>
    <t>Cefepime CPM (30g)</t>
  </si>
  <si>
    <t>Cefaclor CF (30g)</t>
  </si>
  <si>
    <t>Tetracycline TE (30g)</t>
  </si>
  <si>
    <t>GentamicinCN (30g)</t>
  </si>
  <si>
    <t>StreptomycinS (300)</t>
  </si>
  <si>
    <t>Chloramphenicols C (50g)</t>
  </si>
  <si>
    <t>Ciprofloxacin CIP (30g)</t>
  </si>
  <si>
    <t>Trimethoprim/Suphamethoxazole COT (25g)</t>
  </si>
  <si>
    <t>Norfloxacin NX (10g)</t>
  </si>
  <si>
    <t>Total resistance to antibiotics per isolate</t>
  </si>
  <si>
    <t>TEM</t>
  </si>
  <si>
    <t>SHV</t>
  </si>
  <si>
    <t>CTX-M</t>
  </si>
  <si>
    <t>OXA</t>
  </si>
  <si>
    <t>MDR</t>
  </si>
  <si>
    <t>Mpala Ranch</t>
  </si>
  <si>
    <t>Top spray</t>
  </si>
  <si>
    <t>Intensive</t>
  </si>
  <si>
    <t>Adult</t>
  </si>
  <si>
    <t>Female</t>
  </si>
  <si>
    <t>Fecal swab</t>
  </si>
  <si>
    <t>Cary blair</t>
  </si>
  <si>
    <t>E. coli</t>
  </si>
  <si>
    <t>small,round, raised lactose fermenters</t>
  </si>
  <si>
    <t>Gram -ve rods</t>
  </si>
  <si>
    <t>Susceptible</t>
  </si>
  <si>
    <t>Intermediate</t>
  </si>
  <si>
    <t>NEG</t>
  </si>
  <si>
    <t>small, round, lactose fermenter</t>
  </si>
  <si>
    <t>Resistant</t>
  </si>
  <si>
    <t>no growth</t>
  </si>
  <si>
    <t>POS</t>
  </si>
  <si>
    <t>big,round, raised lactose fermenter</t>
  </si>
  <si>
    <t>SDD</t>
  </si>
  <si>
    <t>big, round, lactose fermenters</t>
  </si>
  <si>
    <t>Juvenile</t>
  </si>
  <si>
    <t>Male</t>
  </si>
  <si>
    <t>non-E. coli</t>
  </si>
  <si>
    <t>small, round, raised, smooth margin, lactose fermenter</t>
  </si>
  <si>
    <t>big, flat, irregular lactose fermenter</t>
  </si>
  <si>
    <t>small, round, irregular, lactose fermenters</t>
  </si>
  <si>
    <t>small, irregular, lactose fermenters</t>
  </si>
  <si>
    <t>small, round, raised, lactose fermenter</t>
  </si>
  <si>
    <t>Sub-adult</t>
  </si>
  <si>
    <t>near Ranch House</t>
  </si>
  <si>
    <t>big, irregular, lactose fermenters</t>
  </si>
  <si>
    <t>Near Ranch House</t>
  </si>
  <si>
    <t>Ilmotiok</t>
  </si>
  <si>
    <t>Lesimbiri</t>
  </si>
  <si>
    <t>Extensive</t>
  </si>
  <si>
    <t>big, irregular,flat, lactose fermenter</t>
  </si>
  <si>
    <t>Lemungesi</t>
  </si>
  <si>
    <t>Meshami</t>
  </si>
  <si>
    <t>big, round, irregular, flat, lactose fermenters</t>
  </si>
  <si>
    <t>Kishine</t>
  </si>
  <si>
    <t>big, round, irregular, dry, lactose fermenter</t>
  </si>
  <si>
    <t>small, flat, moist, lactose fermenter</t>
  </si>
  <si>
    <t>big, irregular, flat, dry, lactose fermenter</t>
  </si>
  <si>
    <t>Jeremy</t>
  </si>
  <si>
    <t>big, pale pink with a deep pink at the centre,flat, irregular colonies</t>
  </si>
  <si>
    <t>big,irregular, elevated lactose fermenter</t>
  </si>
  <si>
    <t>Sammy Meshami</t>
  </si>
  <si>
    <t>small, round, flat, lactose fermenter</t>
  </si>
  <si>
    <t>big, elevated, moist, lactose fermenter</t>
  </si>
  <si>
    <t xml:space="preserve"> Sammy Meshami</t>
  </si>
  <si>
    <t>small, round, smooth margin, lactose fermenters</t>
  </si>
  <si>
    <t>big, irregular, dry, lactose fermenter</t>
  </si>
  <si>
    <t>small, round, elevated lactose fermenter</t>
  </si>
  <si>
    <t>Loruba</t>
  </si>
  <si>
    <t xml:space="preserve"> Big, round,lactose fermenters</t>
  </si>
  <si>
    <t>small, round, moist, lactose fermenter</t>
  </si>
  <si>
    <t>large, round, irregular, lactose fermenter</t>
  </si>
  <si>
    <t>big, flat, dry, irregular, lactose fermenter</t>
  </si>
  <si>
    <t>big, flat, moist, lactose fermenter</t>
  </si>
  <si>
    <t>big, dry, flat, irregular, lactose fermenter</t>
  </si>
  <si>
    <t>irregular, dry, lactose fermenter</t>
  </si>
  <si>
    <t>small, moist, lactose fermenter</t>
  </si>
  <si>
    <t>big, irregular, moist, lactose fermenter</t>
  </si>
  <si>
    <t>big, irregular,lactose fermenter</t>
  </si>
  <si>
    <t>enterobacter</t>
  </si>
  <si>
    <t>big, irregular, flat, moist, lactose fermenter</t>
  </si>
  <si>
    <t>Loisaba Ranch</t>
  </si>
  <si>
    <t>big, round, irregular, lactose fermenter</t>
  </si>
  <si>
    <t>loisaba Ranch</t>
  </si>
  <si>
    <t>small, round, dry, flat, irregular, lactose fermenter</t>
  </si>
  <si>
    <t>small, flat, dry, irregular, lactose fermenter</t>
  </si>
  <si>
    <t>small, dry, lactose fermenter</t>
  </si>
  <si>
    <t>big,round, irregular, dry, lactose fermenter</t>
  </si>
  <si>
    <t>small, pink, moist, lactose fermenter</t>
  </si>
  <si>
    <t>small, round,dry,  smooth margin, lactose fermenters</t>
  </si>
  <si>
    <t>small,irregular, lactose fermenter</t>
  </si>
  <si>
    <t>Suyian Ranch</t>
  </si>
  <si>
    <t xml:space="preserve"> small, round, lactose fermenter</t>
  </si>
  <si>
    <t>Row Labels</t>
  </si>
  <si>
    <t>Grand Total</t>
  </si>
  <si>
    <t>Count of CAMEL ID. No.</t>
  </si>
  <si>
    <t>Count of CAMEL ID. No.2</t>
  </si>
  <si>
    <t>Antibiotics</t>
  </si>
  <si>
    <t>Total</t>
  </si>
  <si>
    <t>%</t>
  </si>
  <si>
    <t>Intermedate</t>
  </si>
  <si>
    <t>Count of Livestock production system</t>
  </si>
  <si>
    <t>Column Labels</t>
  </si>
  <si>
    <t>Count of Organism</t>
  </si>
  <si>
    <t>Total Count of Organism</t>
  </si>
  <si>
    <t>Total Count of Organism2</t>
  </si>
  <si>
    <t>Count of Organism2</t>
  </si>
  <si>
    <t>1-1a</t>
  </si>
  <si>
    <t>2-1a</t>
  </si>
  <si>
    <t>3-1a</t>
  </si>
  <si>
    <t>4-1a</t>
  </si>
  <si>
    <t>5-1a</t>
  </si>
  <si>
    <t>6-1a</t>
  </si>
  <si>
    <t>7-1a</t>
  </si>
  <si>
    <t>9-1a</t>
  </si>
  <si>
    <t>10-1a</t>
  </si>
  <si>
    <t>11-1a</t>
  </si>
  <si>
    <t>12-1a</t>
  </si>
  <si>
    <t>13-1a</t>
  </si>
  <si>
    <t>14-1a</t>
  </si>
  <si>
    <t>15-1a</t>
  </si>
  <si>
    <t>16-1a</t>
  </si>
  <si>
    <t>17-1a</t>
  </si>
  <si>
    <t>18-1a</t>
  </si>
  <si>
    <t>19-1a</t>
  </si>
  <si>
    <t>20-1a</t>
  </si>
  <si>
    <t>21-1a</t>
  </si>
  <si>
    <t>22-1a</t>
  </si>
  <si>
    <t>23-1a</t>
  </si>
  <si>
    <t>24-1a</t>
  </si>
  <si>
    <t>25-1a</t>
  </si>
  <si>
    <t>26-1a</t>
  </si>
  <si>
    <t>27-1a</t>
  </si>
  <si>
    <t>28-1a</t>
  </si>
  <si>
    <t>29-1a</t>
  </si>
  <si>
    <t>31-1a</t>
  </si>
  <si>
    <t>32-1a</t>
  </si>
  <si>
    <t>33-1a</t>
  </si>
  <si>
    <t>34-1a</t>
  </si>
  <si>
    <t>35-1a</t>
  </si>
  <si>
    <t>36-1a</t>
  </si>
  <si>
    <t>37-1a</t>
  </si>
  <si>
    <t>38-1a</t>
  </si>
  <si>
    <t>39-1a</t>
  </si>
  <si>
    <t>40-1a</t>
  </si>
  <si>
    <t>41-1a</t>
  </si>
  <si>
    <t>42-1a</t>
  </si>
  <si>
    <t>43-1a</t>
  </si>
  <si>
    <t>44-1a</t>
  </si>
  <si>
    <t>45-1a</t>
  </si>
  <si>
    <t>46-1a</t>
  </si>
  <si>
    <t>47-1a</t>
  </si>
  <si>
    <t>48-1a</t>
  </si>
  <si>
    <t>49-1a</t>
  </si>
  <si>
    <t>50-1a</t>
  </si>
  <si>
    <t>51-1a</t>
  </si>
  <si>
    <t>52-1a</t>
  </si>
  <si>
    <t>53-1a</t>
  </si>
  <si>
    <t>54-1a</t>
  </si>
  <si>
    <t>55-1a</t>
  </si>
  <si>
    <t>56-1a</t>
  </si>
  <si>
    <t>57-1a</t>
  </si>
  <si>
    <t>58-1a</t>
  </si>
  <si>
    <t>59-1a</t>
  </si>
  <si>
    <t>60-1a</t>
  </si>
  <si>
    <t>61-1a</t>
  </si>
  <si>
    <t>62-1a</t>
  </si>
  <si>
    <t>63-1a</t>
  </si>
  <si>
    <t>64-1a</t>
  </si>
  <si>
    <t>65-1a</t>
  </si>
  <si>
    <t>66-1a</t>
  </si>
  <si>
    <t>67-1a</t>
  </si>
  <si>
    <t>68-1a</t>
  </si>
  <si>
    <t>69-1a</t>
  </si>
  <si>
    <t>70-1a</t>
  </si>
  <si>
    <t>71-1a</t>
  </si>
  <si>
    <t>72-1a</t>
  </si>
  <si>
    <t>73-1a</t>
  </si>
  <si>
    <t>74-1a</t>
  </si>
  <si>
    <t>75-1a</t>
  </si>
  <si>
    <t>76-1a</t>
  </si>
  <si>
    <t>77-1a</t>
  </si>
  <si>
    <t>78-1a</t>
  </si>
  <si>
    <t>79-1a</t>
  </si>
  <si>
    <t>80-1a</t>
  </si>
  <si>
    <t>82-1a</t>
  </si>
  <si>
    <t>83-1a</t>
  </si>
  <si>
    <t>84-1a</t>
  </si>
  <si>
    <t>85-1a</t>
  </si>
  <si>
    <t>86-1a</t>
  </si>
  <si>
    <t>87-1a</t>
  </si>
  <si>
    <t>88-1a</t>
  </si>
  <si>
    <t>89-1a</t>
  </si>
  <si>
    <t>90-1a</t>
  </si>
  <si>
    <t>91-1a</t>
  </si>
  <si>
    <t>92-1a</t>
  </si>
  <si>
    <t>93-1a</t>
  </si>
  <si>
    <t>94-1a</t>
  </si>
  <si>
    <t>95-1a</t>
  </si>
  <si>
    <t>96-1a</t>
  </si>
  <si>
    <t>97-1a</t>
  </si>
  <si>
    <t>98-1a</t>
  </si>
  <si>
    <t>99-1a</t>
  </si>
  <si>
    <t>100-1a</t>
  </si>
  <si>
    <t>101-1a</t>
  </si>
  <si>
    <t>102-1a</t>
  </si>
  <si>
    <t>104-1a</t>
  </si>
  <si>
    <t>105-1a</t>
  </si>
  <si>
    <t>106-1a</t>
  </si>
  <si>
    <t>107-1a</t>
  </si>
  <si>
    <t>108-1a</t>
  </si>
  <si>
    <t>109-1a</t>
  </si>
  <si>
    <t>112-1a</t>
  </si>
  <si>
    <t>117-1a</t>
  </si>
  <si>
    <t>119-1a</t>
  </si>
  <si>
    <t>120-1a</t>
  </si>
  <si>
    <t>123-1a</t>
  </si>
  <si>
    <t>124-1a</t>
  </si>
  <si>
    <t>130-1a</t>
  </si>
  <si>
    <t>131-1a</t>
  </si>
  <si>
    <t>132-1a</t>
  </si>
  <si>
    <t>133-1a</t>
  </si>
  <si>
    <t>134-1a</t>
  </si>
  <si>
    <t>135-1a</t>
  </si>
  <si>
    <t>136-1a</t>
  </si>
  <si>
    <t>137-1a</t>
  </si>
  <si>
    <t>138-1a</t>
  </si>
  <si>
    <t>139-1a</t>
  </si>
  <si>
    <t>140-1a</t>
  </si>
  <si>
    <t>141-1a</t>
  </si>
  <si>
    <t>142-1a</t>
  </si>
  <si>
    <t>143-1a</t>
  </si>
  <si>
    <t>144-1a</t>
  </si>
  <si>
    <t>145-1a</t>
  </si>
  <si>
    <t>146-1a</t>
  </si>
  <si>
    <t>147-1a</t>
  </si>
  <si>
    <t>148-1a</t>
  </si>
  <si>
    <t>149-1a</t>
  </si>
  <si>
    <t>150-1a</t>
  </si>
  <si>
    <t>151-1a</t>
  </si>
  <si>
    <t>152-1a</t>
  </si>
  <si>
    <t>153-1a</t>
  </si>
  <si>
    <t>154-1a</t>
  </si>
  <si>
    <t>155-1a</t>
  </si>
  <si>
    <t>156-1a</t>
  </si>
  <si>
    <t>157-1a</t>
  </si>
  <si>
    <t>158-1a</t>
  </si>
  <si>
    <t>159-1a</t>
  </si>
  <si>
    <t>160-1a</t>
  </si>
  <si>
    <t>161-1a</t>
  </si>
  <si>
    <t>162-1a</t>
  </si>
  <si>
    <t>163-1a</t>
  </si>
  <si>
    <t>164-1a</t>
  </si>
  <si>
    <t>165-1a</t>
  </si>
  <si>
    <t>166-1a</t>
  </si>
  <si>
    <t>167-1a</t>
  </si>
  <si>
    <t>168-1a</t>
  </si>
  <si>
    <t>169-1a</t>
  </si>
  <si>
    <t>170-1a</t>
  </si>
  <si>
    <t>171-1a</t>
  </si>
  <si>
    <t>172-1a</t>
  </si>
  <si>
    <t>173-1a</t>
  </si>
  <si>
    <t>174-1a</t>
  </si>
  <si>
    <t>175-1a</t>
  </si>
  <si>
    <t>176-1a</t>
  </si>
  <si>
    <t>177-1a</t>
  </si>
  <si>
    <t>178-1a</t>
  </si>
  <si>
    <t>179-1a</t>
  </si>
  <si>
    <t>180-1a</t>
  </si>
  <si>
    <t>181-1a</t>
  </si>
  <si>
    <t>182-1a</t>
  </si>
  <si>
    <t>183-1a</t>
  </si>
  <si>
    <t>184-1a</t>
  </si>
  <si>
    <t>185-1a</t>
  </si>
  <si>
    <t>186-1a</t>
  </si>
  <si>
    <t>187-1a</t>
  </si>
  <si>
    <t>188-1a</t>
  </si>
  <si>
    <t>189-1a</t>
  </si>
  <si>
    <t>190-1a</t>
  </si>
  <si>
    <t>191-1a</t>
  </si>
  <si>
    <t>192-1a</t>
  </si>
  <si>
    <t>193-1a</t>
  </si>
  <si>
    <t>194-1a</t>
  </si>
  <si>
    <t>195-1a</t>
  </si>
  <si>
    <t>196-1a</t>
  </si>
  <si>
    <t>197-1a</t>
  </si>
  <si>
    <t>198-1a</t>
  </si>
  <si>
    <t>199-1a</t>
  </si>
  <si>
    <t>200-1a</t>
  </si>
  <si>
    <t>201-1a</t>
  </si>
  <si>
    <t>202-1a</t>
  </si>
  <si>
    <t>203-1a</t>
  </si>
  <si>
    <t>204-1a</t>
  </si>
  <si>
    <t>205-1a</t>
  </si>
  <si>
    <t>206-1a</t>
  </si>
  <si>
    <t>207-1a</t>
  </si>
  <si>
    <t>208-1a</t>
  </si>
  <si>
    <t>209-1a</t>
  </si>
  <si>
    <t>212-1a</t>
  </si>
  <si>
    <t>213-1a</t>
  </si>
  <si>
    <t>214-1a</t>
  </si>
  <si>
    <t>215-1a</t>
  </si>
  <si>
    <t>216-1a</t>
  </si>
  <si>
    <t>217-1a</t>
  </si>
  <si>
    <t>218-1a</t>
  </si>
  <si>
    <t>219-1a</t>
  </si>
  <si>
    <t>220-1a</t>
  </si>
  <si>
    <t>221-1a</t>
  </si>
  <si>
    <t>222-1a</t>
  </si>
  <si>
    <t>223-1a</t>
  </si>
  <si>
    <t>224-1a</t>
  </si>
  <si>
    <t>225-1a</t>
  </si>
  <si>
    <t>226-1a</t>
  </si>
  <si>
    <t>227-1a</t>
  </si>
  <si>
    <t>228-1a</t>
  </si>
  <si>
    <t>229-1a</t>
  </si>
  <si>
    <t>230-1a</t>
  </si>
  <si>
    <t>231-1a</t>
  </si>
  <si>
    <t>232-1a</t>
  </si>
  <si>
    <t>233-1a</t>
  </si>
  <si>
    <t>234-1a</t>
  </si>
  <si>
    <t>235-1a</t>
  </si>
  <si>
    <t>236-1a</t>
  </si>
  <si>
    <t>237-1a</t>
  </si>
  <si>
    <t>238-1a</t>
  </si>
  <si>
    <t>239-1a</t>
  </si>
  <si>
    <t>240-1a</t>
  </si>
  <si>
    <t>241-1a</t>
  </si>
  <si>
    <t>242-1a</t>
  </si>
  <si>
    <t>243-1a</t>
  </si>
  <si>
    <t>244-1a</t>
  </si>
  <si>
    <t>245-1a</t>
  </si>
  <si>
    <t>246-1a</t>
  </si>
  <si>
    <t>247-1a</t>
  </si>
  <si>
    <t>248-1a</t>
  </si>
  <si>
    <t>249-1a</t>
  </si>
  <si>
    <t>250-1a</t>
  </si>
  <si>
    <t>251-1a</t>
  </si>
  <si>
    <t>252-1a</t>
  </si>
  <si>
    <t>253-1a</t>
  </si>
  <si>
    <t>254-1a</t>
  </si>
  <si>
    <t>255-1a</t>
  </si>
  <si>
    <t>256-1a</t>
  </si>
  <si>
    <t>257-1a</t>
  </si>
  <si>
    <t>258-1a</t>
  </si>
  <si>
    <t>259-1a</t>
  </si>
  <si>
    <t>260-1a</t>
  </si>
  <si>
    <t>261-1a</t>
  </si>
  <si>
    <t>262-1a</t>
  </si>
  <si>
    <t>263-1a</t>
  </si>
  <si>
    <t>264-1a</t>
  </si>
  <si>
    <t>265-1a</t>
  </si>
  <si>
    <t>266-1a</t>
  </si>
  <si>
    <t>267-1a</t>
  </si>
  <si>
    <t>268-1a</t>
  </si>
  <si>
    <t>269-1a</t>
  </si>
  <si>
    <t>270-1a</t>
  </si>
  <si>
    <t>271-1a</t>
  </si>
  <si>
    <t>272-1a</t>
  </si>
  <si>
    <t>273-1a</t>
  </si>
  <si>
    <t>274-1a</t>
  </si>
  <si>
    <t>275-1a</t>
  </si>
  <si>
    <t>276-1a</t>
  </si>
  <si>
    <t>277-1a</t>
  </si>
  <si>
    <t>278-1a</t>
  </si>
  <si>
    <t>279-1a</t>
  </si>
  <si>
    <t>280-1a</t>
  </si>
  <si>
    <t>281-1a</t>
  </si>
  <si>
    <t>282-1a</t>
  </si>
  <si>
    <t>283-1a</t>
  </si>
  <si>
    <t>284-1a</t>
  </si>
  <si>
    <t>285-1a</t>
  </si>
  <si>
    <t>286-1a</t>
  </si>
  <si>
    <t>287-1a</t>
  </si>
  <si>
    <t>288-1a</t>
  </si>
  <si>
    <t>289-1a</t>
  </si>
  <si>
    <t>290-1a</t>
  </si>
  <si>
    <t>291-1a</t>
  </si>
  <si>
    <t>292-1a</t>
  </si>
  <si>
    <t>293-1a</t>
  </si>
  <si>
    <t>294-1a</t>
  </si>
  <si>
    <t>295-1a</t>
  </si>
  <si>
    <t>298-1a</t>
  </si>
  <si>
    <t>299-1a</t>
  </si>
  <si>
    <t>300-1a</t>
  </si>
  <si>
    <t>301-1a</t>
  </si>
  <si>
    <t>302-1a</t>
  </si>
  <si>
    <t>303-1a</t>
  </si>
  <si>
    <t>304-1a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</si>
</sst>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3" fillId="0" borderId="2" xfId="0" applyFont="1" applyBorder="1"/>
    <xf numFmtId="0" fontId="0" fillId="0" borderId="3" xfId="0" applyFont="1" applyBorder="1"/>
    <xf numFmtId="0" fontId="0" fillId="3" borderId="1" xfId="0" applyFont="1" applyFill="1" applyBorder="1"/>
    <xf numFmtId="0" fontId="3" fillId="3" borderId="2" xfId="0" applyFont="1" applyFill="1" applyBorder="1"/>
    <xf numFmtId="0" fontId="0" fillId="3" borderId="3" xfId="0" applyFont="1" applyFill="1" applyBorder="1"/>
    <xf numFmtId="0" fontId="0" fillId="0" borderId="2" xfId="0" applyBorder="1"/>
    <xf numFmtId="0" fontId="0" fillId="0" borderId="3" xfId="0" applyBorder="1"/>
    <xf numFmtId="0" fontId="0" fillId="3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Border="1"/>
    <xf numFmtId="0" fontId="7" fillId="0" borderId="2" xfId="0" applyFont="1" applyFill="1" applyBorder="1"/>
    <xf numFmtId="0" fontId="7" fillId="0" borderId="0" xfId="0" applyFont="1" applyFill="1" applyBorder="1"/>
    <xf numFmtId="0" fontId="6" fillId="0" borderId="0" xfId="0" applyFont="1"/>
    <xf numFmtId="0" fontId="2" fillId="0" borderId="0" xfId="0" applyFont="1"/>
    <xf numFmtId="164" fontId="7" fillId="0" borderId="0" xfId="1" applyNumberFormat="1" applyFont="1" applyFill="1" applyBorder="1"/>
    <xf numFmtId="164" fontId="0" fillId="0" borderId="0" xfId="1" applyNumberFormat="1" applyFont="1"/>
    <xf numFmtId="164" fontId="6" fillId="0" borderId="0" xfId="1" applyNumberFormat="1" applyFont="1"/>
    <xf numFmtId="164" fontId="7" fillId="0" borderId="2" xfId="1" applyNumberFormat="1" applyFont="1" applyFill="1" applyBorder="1"/>
    <xf numFmtId="0" fontId="5" fillId="4" borderId="0" xfId="0" applyFont="1" applyFill="1" applyBorder="1"/>
    <xf numFmtId="10" fontId="5" fillId="4" borderId="0" xfId="1" applyNumberFormat="1" applyFont="1" applyFill="1" applyBorder="1"/>
    <xf numFmtId="0" fontId="1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215.462894212964" createdVersion="5" refreshedVersion="5" minRefreshableVersion="3" recordCount="303">
  <cacheSource type="worksheet">
    <worksheetSource ref="A1:AH1048576" sheet="data"/>
  </cacheSource>
  <cacheFields count="34">
    <cacheField name="CAMEL ID. No." numFmtId="0">
      <sharedItems containsString="0" containsBlank="1" containsNumber="1" containsInteger="1" minValue="1" maxValue="304" count="283">
        <n v="1"/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4"/>
        <n v="105"/>
        <n v="106"/>
        <n v="107"/>
        <n v="108"/>
        <n v="109"/>
        <n v="112"/>
        <n v="117"/>
        <n v="119"/>
        <n v="120"/>
        <n v="123"/>
        <n v="124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8"/>
        <n v="299"/>
        <n v="300"/>
        <n v="301"/>
        <n v="302"/>
        <n v="303"/>
        <n v="304"/>
        <m/>
      </sharedItems>
    </cacheField>
    <cacheField name="ISOLATE ID" numFmtId="0">
      <sharedItems containsBlank="1"/>
    </cacheField>
    <cacheField name="Ranch/ Community" numFmtId="0">
      <sharedItems containsBlank="1" count="5">
        <s v="Mpala Ranch"/>
        <s v="Ilmotiok"/>
        <s v="Loisaba Ranch"/>
        <s v="Suyian Ranch"/>
        <m/>
      </sharedItems>
    </cacheField>
    <cacheField name="Boma" numFmtId="0">
      <sharedItems containsBlank="1"/>
    </cacheField>
    <cacheField name="Livestock production system" numFmtId="0">
      <sharedItems containsBlank="1" count="3">
        <s v="Intensive"/>
        <s v="Extensive"/>
        <m/>
      </sharedItems>
    </cacheField>
    <cacheField name="AG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Sample Type" numFmtId="0">
      <sharedItems containsBlank="1"/>
    </cacheField>
    <cacheField name="Transport media" numFmtId="0">
      <sharedItems containsBlank="1"/>
    </cacheField>
    <cacheField name="Organism" numFmtId="0">
      <sharedItems containsBlank="1" count="5">
        <s v="E. coli"/>
        <s v="no growth"/>
        <s v="non-E. coli"/>
        <s v="enterobacter"/>
        <m/>
      </sharedItems>
    </cacheField>
    <cacheField name="Colony Morphology" numFmtId="0">
      <sharedItems containsBlank="1"/>
    </cacheField>
    <cacheField name="Gram staining" numFmtId="0">
      <sharedItems containsBlank="1"/>
    </cacheField>
    <cacheField name="IMVIC Test for Escherichia coli" numFmtId="0">
      <sharedItems containsBlank="1"/>
    </cacheField>
    <cacheField name="Amoxicillin-ClavulanateAUG(30g)" numFmtId="0">
      <sharedItems containsBlank="1" count="3">
        <s v="Susceptible"/>
        <m/>
        <s v="Intermediate"/>
      </sharedItems>
    </cacheField>
    <cacheField name="Ampicillin AMP (10g)" numFmtId="0">
      <sharedItems containsBlank="1" count="4">
        <s v="Susceptible"/>
        <m/>
        <s v="Resistant"/>
        <s v="Intermediate"/>
      </sharedItems>
    </cacheField>
    <cacheField name="Ceftazidime CAZ (30g)" numFmtId="0">
      <sharedItems containsBlank="1" count="4">
        <s v="Susceptible"/>
        <m/>
        <s v="Intermediate"/>
        <s v="Resistant"/>
      </sharedItems>
    </cacheField>
    <cacheField name="Cefotaxime CTX (30g)" numFmtId="0">
      <sharedItems containsBlank="1"/>
    </cacheField>
    <cacheField name="Ceftriaxone CTR/CRO (30g)" numFmtId="0">
      <sharedItems containsBlank="1"/>
    </cacheField>
    <cacheField name="Cefuroxime CXM (30g)" numFmtId="0">
      <sharedItems containsBlank="1"/>
    </cacheField>
    <cacheField name="Cefepime CPM (30g)" numFmtId="0">
      <sharedItems containsBlank="1"/>
    </cacheField>
    <cacheField name="Cefaclor CF (30g)" numFmtId="0">
      <sharedItems containsBlank="1"/>
    </cacheField>
    <cacheField name="Tetracycline TE (30g)" numFmtId="0">
      <sharedItems containsBlank="1"/>
    </cacheField>
    <cacheField name="GentamicinCN (30g)" numFmtId="0">
      <sharedItems containsBlank="1"/>
    </cacheField>
    <cacheField name="StreptomycinS (300)" numFmtId="0">
      <sharedItems containsBlank="1"/>
    </cacheField>
    <cacheField name="Chloramphenicols C (50g)" numFmtId="0">
      <sharedItems containsBlank="1"/>
    </cacheField>
    <cacheField name="Ciprofloxacin CIP (30g)" numFmtId="0">
      <sharedItems containsBlank="1"/>
    </cacheField>
    <cacheField name="Trimethoprim/Suphamethoxazole COT (25g)" numFmtId="0">
      <sharedItems containsBlank="1"/>
    </cacheField>
    <cacheField name="Norfloxacin NX (10g)" numFmtId="0">
      <sharedItems containsBlank="1"/>
    </cacheField>
    <cacheField name="Total resistance to antibiotics per isolate" numFmtId="0">
      <sharedItems containsString="0" containsBlank="1" containsNumber="1" containsInteger="1" minValue="0" maxValue="9"/>
    </cacheField>
    <cacheField name="TEM" numFmtId="0">
      <sharedItems containsBlank="1"/>
    </cacheField>
    <cacheField name="SHV" numFmtId="0">
      <sharedItems containsBlank="1"/>
    </cacheField>
    <cacheField name="CTX-M" numFmtId="0">
      <sharedItems containsBlank="1"/>
    </cacheField>
    <cacheField name="OXA" numFmtId="0">
      <sharedItems containsBlank="1"/>
    </cacheField>
    <cacheField name="MD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x v="0"/>
    <s v="1-1a"/>
    <x v="0"/>
    <s v="Top spray"/>
    <x v="0"/>
    <s v="Adult"/>
    <x v="0"/>
    <s v="Fecal swab"/>
    <s v="Cary blair"/>
    <x v="0"/>
    <s v="small,round, raised lactose fermenters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1"/>
    <s v="2-1a"/>
    <x v="0"/>
    <s v="Top spray"/>
    <x v="0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Intermediate"/>
    <s v="Susceptible"/>
    <s v="Susceptible"/>
    <n v="1"/>
    <s v="NEG"/>
    <s v="NEG"/>
    <s v="NEG"/>
    <s v="NEG"/>
    <m/>
  </r>
  <r>
    <x v="2"/>
    <s v="3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3"/>
    <s v="4-1a"/>
    <x v="0"/>
    <s v="Top spray"/>
    <x v="0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Intermediate"/>
    <s v="Susceptible"/>
    <s v="Susceptible"/>
    <n v="1"/>
    <s v="POS"/>
    <s v="NEG"/>
    <s v="NEG"/>
    <s v="NEG"/>
    <m/>
  </r>
  <r>
    <x v="4"/>
    <s v="5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5"/>
    <s v="6-1a"/>
    <x v="0"/>
    <s v="Top spray"/>
    <x v="0"/>
    <s v="Adult"/>
    <x v="0"/>
    <s v="Fecal swab"/>
    <s v="Cary blair"/>
    <x v="0"/>
    <s v="big,round, raised lactose fermenter"/>
    <s v="Gram -ve rods"/>
    <s v="Positive"/>
    <x v="2"/>
    <x v="2"/>
    <x v="2"/>
    <s v="Susceptible"/>
    <s v="Susceptible"/>
    <s v="Susceptible"/>
    <s v="SDD"/>
    <s v="Resistant"/>
    <s v="Resistant"/>
    <s v="Susceptible"/>
    <s v="Resistant"/>
    <s v="Susceptible"/>
    <s v="Intermediate"/>
    <s v="Resistant"/>
    <s v="Susceptible"/>
    <n v="5"/>
    <s v="POS"/>
    <s v="NEG"/>
    <s v="NEG"/>
    <s v="NEG"/>
    <m/>
  </r>
  <r>
    <x v="6"/>
    <s v="7-1a"/>
    <x v="0"/>
    <m/>
    <x v="0"/>
    <s v="Adult"/>
    <x v="0"/>
    <s v="Fecal swab"/>
    <s v="Cary blair"/>
    <x v="0"/>
    <s v="big,round, raised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7"/>
    <s v="9-1a"/>
    <x v="0"/>
    <s v="Top spray"/>
    <x v="0"/>
    <s v="Adult"/>
    <x v="0"/>
    <s v="Fecal swab"/>
    <s v="Cary blair"/>
    <x v="0"/>
    <s v="big, round, lactose fermenters"/>
    <s v="Gram -ve rods"/>
    <s v="Positive"/>
    <x v="0"/>
    <x v="3"/>
    <x v="2"/>
    <s v="Intermediate"/>
    <s v="Susceptible"/>
    <s v="Intermediate"/>
    <s v="SDD"/>
    <s v="Resistant"/>
    <s v="Susceptible"/>
    <s v="Intermediate"/>
    <s v="Susceptible"/>
    <s v="Susceptible"/>
    <s v="Intermediate"/>
    <s v="Susceptible"/>
    <s v="Susceptible"/>
    <n v="1"/>
    <s v="NEG"/>
    <s v="NEG"/>
    <s v="NEG"/>
    <s v="NEG"/>
    <m/>
  </r>
  <r>
    <x v="8"/>
    <s v="10-1a"/>
    <x v="0"/>
    <m/>
    <x v="0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9"/>
    <s v="11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0"/>
    <s v="12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1"/>
    <s v="13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2"/>
    <s v="14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3"/>
    <s v="15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4"/>
    <s v="16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5"/>
    <s v="17-1a"/>
    <x v="0"/>
    <s v="Top spray"/>
    <x v="0"/>
    <s v="Juvenile"/>
    <x v="1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Resistant"/>
    <s v="Susceptible"/>
    <s v="Susceptible"/>
    <n v="0"/>
    <s v="NEG"/>
    <s v="NEG"/>
    <s v="NEG"/>
    <s v="NEG"/>
    <m/>
  </r>
  <r>
    <x v="16"/>
    <s v="18-1a"/>
    <x v="0"/>
    <m/>
    <x v="0"/>
    <s v="Juvenile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7"/>
    <s v="19-1a"/>
    <x v="0"/>
    <m/>
    <x v="0"/>
    <s v="Juvenile"/>
    <x v="1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8"/>
    <s v="20-1a"/>
    <x v="0"/>
    <m/>
    <x v="0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9"/>
    <s v="21-1a"/>
    <x v="0"/>
    <m/>
    <x v="0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"/>
    <s v="22-1a"/>
    <x v="0"/>
    <m/>
    <x v="0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1"/>
    <s v="23-1a"/>
    <x v="0"/>
    <m/>
    <x v="0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2"/>
    <s v="24-1a"/>
    <x v="0"/>
    <m/>
    <x v="0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3"/>
    <s v="25-1a"/>
    <x v="0"/>
    <m/>
    <x v="0"/>
    <s v="Juvenile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4"/>
    <s v="26-1a"/>
    <x v="0"/>
    <m/>
    <x v="0"/>
    <s v="Juvenile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5"/>
    <s v="27-1a"/>
    <x v="0"/>
    <m/>
    <x v="0"/>
    <s v="Juvenile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6"/>
    <s v="28-1a"/>
    <x v="0"/>
    <m/>
    <x v="0"/>
    <s v="Juvenile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7"/>
    <s v="29-1a"/>
    <x v="0"/>
    <s v="Top spray"/>
    <x v="0"/>
    <s v="Juvenile"/>
    <x v="0"/>
    <s v="Fecal swab"/>
    <s v="Cary blair"/>
    <x v="0"/>
    <s v="small,round, raised lactose fermenters"/>
    <s v="Gram -ve rods"/>
    <s v="Positive"/>
    <x v="0"/>
    <x v="2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27"/>
    <s v="29-1a"/>
    <x v="0"/>
    <m/>
    <x v="0"/>
    <s v="Juvenile"/>
    <x v="0"/>
    <s v="Fecal swab"/>
    <s v="Cary blair"/>
    <x v="0"/>
    <s v="small, round, raised, smooth margin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8"/>
    <s v="31-1a"/>
    <x v="0"/>
    <m/>
    <x v="0"/>
    <s v="Juvenile"/>
    <x v="0"/>
    <s v="Fecal swab"/>
    <s v="Cary blair"/>
    <x v="0"/>
    <s v="big, flat, irregular lactose fermenter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Intermediate"/>
    <s v="Susceptible"/>
    <s v="Susceptible"/>
    <n v="1"/>
    <s v="NEG"/>
    <s v="NEG"/>
    <s v="NEG"/>
    <s v="NEG"/>
    <m/>
  </r>
  <r>
    <x v="29"/>
    <s v="32-1a"/>
    <x v="0"/>
    <m/>
    <x v="0"/>
    <s v="Juvenile"/>
    <x v="0"/>
    <s v="Fecal swab"/>
    <s v="Cary blair"/>
    <x v="0"/>
    <s v="small, round, irregular, lactose fermenters"/>
    <s v="Gram -ve rods"/>
    <s v="Positive"/>
    <x v="0"/>
    <x v="2"/>
    <x v="2"/>
    <s v="Resistant"/>
    <s v="Intermediate"/>
    <s v="Intermediate"/>
    <s v="SDD"/>
    <s v="Resistant"/>
    <s v="Susceptible"/>
    <s v="Intermediate"/>
    <s v="Susceptible"/>
    <s v="Susceptible"/>
    <s v="Resistant"/>
    <s v="Susceptible"/>
    <s v="Susceptible"/>
    <n v="4"/>
    <s v="POS"/>
    <s v="NEG"/>
    <s v="POS"/>
    <s v="NEG"/>
    <m/>
  </r>
  <r>
    <x v="30"/>
    <s v="33-1a"/>
    <x v="0"/>
    <m/>
    <x v="0"/>
    <s v="Juvenile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31"/>
    <s v="34-1a"/>
    <x v="0"/>
    <m/>
    <x v="0"/>
    <s v="Juvenile"/>
    <x v="0"/>
    <s v="Fecal swab"/>
    <s v="Cary blair"/>
    <x v="0"/>
    <s v="small, irregular, lactose fermenters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31"/>
    <s v="34-1a"/>
    <x v="0"/>
    <m/>
    <x v="0"/>
    <s v="Juvenile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32"/>
    <s v="35-1a"/>
    <x v="0"/>
    <m/>
    <x v="0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33"/>
    <s v="36-1a"/>
    <x v="0"/>
    <m/>
    <x v="0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34"/>
    <s v="37-1a"/>
    <x v="0"/>
    <m/>
    <x v="0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35"/>
    <s v="38-1a"/>
    <x v="0"/>
    <m/>
    <x v="0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36"/>
    <s v="39-1a"/>
    <x v="0"/>
    <m/>
    <x v="0"/>
    <s v="Juvenile"/>
    <x v="1"/>
    <s v="Fecal swab"/>
    <s v="Cary blair"/>
    <x v="0"/>
    <s v="small, round, raised, lactose fermenter"/>
    <s v="Gram -ve rods"/>
    <s v="Positive"/>
    <x v="0"/>
    <x v="0"/>
    <x v="0"/>
    <s v="Susceptible"/>
    <s v="Susceptible"/>
    <s v="Susceptible"/>
    <s v="Susceptible"/>
    <s v="Resistant"/>
    <s v="Susceptible"/>
    <s v="Intermediate"/>
    <s v="Susceptible"/>
    <s v="Susceptible"/>
    <s v="Intermediate"/>
    <s v="Susceptible"/>
    <s v="Susceptible"/>
    <n v="1"/>
    <s v="NEG"/>
    <s v="NEG"/>
    <s v="NEG"/>
    <s v="NEG"/>
    <m/>
  </r>
  <r>
    <x v="37"/>
    <s v="40-1a"/>
    <x v="0"/>
    <m/>
    <x v="0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38"/>
    <s v="41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39"/>
    <s v="42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0"/>
    <s v="43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1"/>
    <s v="44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2"/>
    <s v="45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3"/>
    <s v="46-1a"/>
    <x v="0"/>
    <m/>
    <x v="0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4"/>
    <s v="47-1a"/>
    <x v="0"/>
    <m/>
    <x v="0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5"/>
    <s v="48-1a"/>
    <x v="0"/>
    <m/>
    <x v="0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6"/>
    <s v="49-1a"/>
    <x v="0"/>
    <m/>
    <x v="0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7"/>
    <s v="50-1a"/>
    <x v="0"/>
    <m/>
    <x v="0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8"/>
    <s v="51-1a"/>
    <x v="0"/>
    <m/>
    <x v="0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49"/>
    <s v="52-1a"/>
    <x v="0"/>
    <m/>
    <x v="0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50"/>
    <s v="53-1a"/>
    <x v="0"/>
    <s v="near Ranch House"/>
    <x v="0"/>
    <s v="Adult"/>
    <x v="1"/>
    <s v="Fecal swab"/>
    <s v="Cary blair"/>
    <x v="0"/>
    <s v="big, irregular, lactose fermenters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Intermediate"/>
    <s v="Susceptible"/>
    <s v="Susceptible"/>
    <n v="1"/>
    <s v="NEG"/>
    <s v="NEG"/>
    <s v="NEG"/>
    <s v="NEG"/>
    <m/>
  </r>
  <r>
    <x v="51"/>
    <s v="54-1a"/>
    <x v="0"/>
    <s v="near Ranch House"/>
    <x v="0"/>
    <s v="Sub-adult"/>
    <x v="1"/>
    <s v="Fecal swab"/>
    <s v="Cary blair"/>
    <x v="0"/>
    <s v="small,round, raised lactose fermenters"/>
    <s v="Gram -ve rods"/>
    <s v="Positive"/>
    <x v="0"/>
    <x v="2"/>
    <x v="2"/>
    <s v="Susceptible"/>
    <s v="Susceptible"/>
    <s v="Intermediate"/>
    <s v="SDD"/>
    <s v="Intermediat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52"/>
    <s v="55-1a"/>
    <x v="1"/>
    <s v="Lesimbiri"/>
    <x v="1"/>
    <s v="Adult"/>
    <x v="0"/>
    <s v="Fecal swab"/>
    <s v="Cary blair"/>
    <x v="0"/>
    <s v="small, round, lactose fermenter"/>
    <s v="Gram -ve rods"/>
    <s v="Positive"/>
    <x v="0"/>
    <x v="0"/>
    <x v="2"/>
    <s v="Intermediat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53"/>
    <s v="56-1a"/>
    <x v="1"/>
    <m/>
    <x v="1"/>
    <s v="Juvenile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54"/>
    <s v="57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55"/>
    <s v="58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56"/>
    <s v="59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57"/>
    <s v="60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58"/>
    <s v="61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59"/>
    <s v="62-1a"/>
    <x v="1"/>
    <m/>
    <x v="1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60"/>
    <s v="63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61"/>
    <s v="64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62"/>
    <s v="65-1a"/>
    <x v="1"/>
    <s v="Lesimbiri"/>
    <x v="1"/>
    <s v="Adult"/>
    <x v="0"/>
    <s v="Fecal swab"/>
    <s v="Cary blair"/>
    <x v="0"/>
    <s v="small, round, raised, smooth margin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63"/>
    <s v="66-1a"/>
    <x v="1"/>
    <s v="Lesimbiri"/>
    <x v="1"/>
    <s v="Adult"/>
    <x v="0"/>
    <s v="Fecal swab"/>
    <s v="Cary blair"/>
    <x v="0"/>
    <s v="big, irregular,flat, lactose fermenter"/>
    <s v="Gram -ve rods"/>
    <s v="Positive"/>
    <x v="0"/>
    <x v="3"/>
    <x v="2"/>
    <s v="Resistant"/>
    <s v="Susceptible"/>
    <s v="Susceptible"/>
    <s v="SDD"/>
    <s v="Resistant"/>
    <s v="Susceptible"/>
    <s v="Intermediate"/>
    <s v="Susceptible"/>
    <s v="Susceptible"/>
    <s v="Intermediate"/>
    <s v="Susceptible"/>
    <s v="Susceptible"/>
    <n v="2"/>
    <s v="NEG"/>
    <s v="NEG"/>
    <s v="NEG"/>
    <s v="NEG"/>
    <m/>
  </r>
  <r>
    <x v="63"/>
    <s v="66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64"/>
    <s v="67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65"/>
    <s v="68-1a"/>
    <x v="1"/>
    <s v="Lesimbiri"/>
    <x v="1"/>
    <s v="Adult"/>
    <x v="0"/>
    <s v="Fecal swab"/>
    <s v="Cary blair"/>
    <x v="0"/>
    <s v="small, round, raised, lactose fermenter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66"/>
    <s v="69-1a"/>
    <x v="1"/>
    <s v="Lesimbiri"/>
    <x v="1"/>
    <s v="Juvenile"/>
    <x v="1"/>
    <s v="Fecal swab"/>
    <s v="Cary blair"/>
    <x v="0"/>
    <s v="small, round, irregular, lactose fermenters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67"/>
    <s v="70-1a"/>
    <x v="1"/>
    <s v="Lesimbiri"/>
    <x v="1"/>
    <s v="Juvenile"/>
    <x v="1"/>
    <s v="Fecal swab"/>
    <s v="Cary blair"/>
    <x v="0"/>
    <s v="small, round, irregular, lactose fermenters"/>
    <s v="Gram -ve rods"/>
    <s v="Positive"/>
    <x v="0"/>
    <x v="0"/>
    <x v="3"/>
    <s v="Intermediate"/>
    <s v="Susceptible"/>
    <s v="Susceptible"/>
    <s v="SDD"/>
    <s v="Resistant"/>
    <s v="Susceptible"/>
    <s v="Susceptible"/>
    <s v="Susceptible"/>
    <s v="Susceptible"/>
    <s v="Susceptible"/>
    <s v="Susceptible"/>
    <s v="Susceptible"/>
    <n v="2"/>
    <s v="POS"/>
    <s v="NEG"/>
    <s v="NEG"/>
    <s v="NEG"/>
    <m/>
  </r>
  <r>
    <x v="68"/>
    <s v="71-1a"/>
    <x v="1"/>
    <m/>
    <x v="1"/>
    <s v="Juvenile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69"/>
    <s v="72-1a"/>
    <x v="1"/>
    <m/>
    <x v="1"/>
    <s v="Juvenile"/>
    <x v="0"/>
    <s v="Fecal swab"/>
    <s v="Cary blair"/>
    <x v="0"/>
    <s v="small,round, raised lactose fermenters"/>
    <s v="Gram -ve rods"/>
    <s v="Positive"/>
    <x v="0"/>
    <x v="2"/>
    <x v="0"/>
    <s v="Susceptible"/>
    <s v="Susceptible"/>
    <s v="Intermediate"/>
    <s v="SDD"/>
    <s v="Resistant"/>
    <s v="Susceptible"/>
    <s v="Susceptible"/>
    <s v="Susceptible"/>
    <s v="Susceptible"/>
    <s v="Susceptible"/>
    <s v="Susceptible"/>
    <s v="Susceptible"/>
    <n v="2"/>
    <s v="NEG"/>
    <s v="NEG"/>
    <s v="NEG"/>
    <s v="NEG"/>
    <m/>
  </r>
  <r>
    <x v="69"/>
    <s v="72-1a"/>
    <x v="1"/>
    <m/>
    <x v="1"/>
    <s v="Juvenile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70"/>
    <s v="73-1a"/>
    <x v="1"/>
    <m/>
    <x v="1"/>
    <s v="Juvenile"/>
    <x v="0"/>
    <s v="Fecal swab"/>
    <s v="Cary blair"/>
    <x v="0"/>
    <s v="small, round, raised, lactose fermenter"/>
    <s v="Gram -ve rods"/>
    <s v="Positive"/>
    <x v="0"/>
    <x v="0"/>
    <x v="2"/>
    <s v="Resistant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71"/>
    <s v="74-1a"/>
    <x v="1"/>
    <m/>
    <x v="1"/>
    <s v="Juvenile"/>
    <x v="0"/>
    <s v="Fecal swab"/>
    <s v="Cary blair"/>
    <x v="0"/>
    <s v="big, flat, irregular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72"/>
    <s v="75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73"/>
    <s v="76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74"/>
    <s v="77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75"/>
    <s v="78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76"/>
    <s v="79-1a"/>
    <x v="1"/>
    <m/>
    <x v="1"/>
    <s v="Adult"/>
    <x v="0"/>
    <s v="Fecal swab"/>
    <s v="Cary blair"/>
    <x v="0"/>
    <s v="small, round, lactose fermenter"/>
    <s v="Gram -ve rods"/>
    <s v="Positive"/>
    <x v="0"/>
    <x v="0"/>
    <x v="2"/>
    <s v="Susceptible"/>
    <s v="Intermediat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77"/>
    <s v="80-1a"/>
    <x v="1"/>
    <s v="Lemungesi"/>
    <x v="1"/>
    <s v="Adult"/>
    <x v="0"/>
    <s v="Fecal swab"/>
    <s v="Cary blair"/>
    <x v="0"/>
    <s v="small,round, raised lactose fermenters"/>
    <s v="Gram -ve rods"/>
    <s v="Positive"/>
    <x v="0"/>
    <x v="0"/>
    <x v="0"/>
    <s v="Susceptible"/>
    <s v="Susceptible"/>
    <s v="Susceptible"/>
    <s v="Susceptible"/>
    <s v="Resistant"/>
    <s v="Susceptible"/>
    <s v="Intermediate"/>
    <s v="Susceptible"/>
    <s v="Susceptible"/>
    <s v="Intermediate"/>
    <s v="Susceptible"/>
    <s v="Susceptible"/>
    <n v="1"/>
    <s v="NEG"/>
    <s v="NEG"/>
    <s v="NEG"/>
    <s v="NEG"/>
    <m/>
  </r>
  <r>
    <x v="78"/>
    <s v="82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79"/>
    <s v="83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80"/>
    <s v="84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81"/>
    <s v="85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82"/>
    <s v="86-1a"/>
    <x v="1"/>
    <s v="Meshami"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83"/>
    <s v="87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84"/>
    <s v="88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85"/>
    <s v="89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86"/>
    <s v="90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87"/>
    <s v="91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88"/>
    <s v="92-1a"/>
    <x v="1"/>
    <m/>
    <x v="1"/>
    <s v="Adult"/>
    <x v="1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89"/>
    <s v="93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90"/>
    <s v="94-1a"/>
    <x v="1"/>
    <m/>
    <x v="1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91"/>
    <s v="95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92"/>
    <s v="96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93"/>
    <s v="97-1a"/>
    <x v="1"/>
    <m/>
    <x v="1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94"/>
    <s v="98-1a"/>
    <x v="1"/>
    <m/>
    <x v="1"/>
    <s v="Sub-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95"/>
    <s v="99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96"/>
    <s v="100-1a"/>
    <x v="1"/>
    <s v="Meshami"/>
    <x v="1"/>
    <s v="Adult"/>
    <x v="0"/>
    <s v="Fecal swab"/>
    <s v="Cary blair"/>
    <x v="0"/>
    <s v="big,round, raised lactose fermenter"/>
    <s v="Gram -ve rods"/>
    <s v="Positive"/>
    <x v="0"/>
    <x v="0"/>
    <x v="2"/>
    <s v="Susceptible"/>
    <s v="Susceptible"/>
    <s v="Susceptible"/>
    <s v="Susceptible"/>
    <s v="Resistant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97"/>
    <s v="101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98"/>
    <s v="102-1a"/>
    <x v="1"/>
    <s v="Meshami"/>
    <x v="1"/>
    <s v="Adult"/>
    <x v="1"/>
    <s v="Fecal swab"/>
    <s v="Cary blair"/>
    <x v="0"/>
    <s v="big, round, irregular, flat, lactose fermenters"/>
    <s v="Gram -ve rods"/>
    <s v="Positive"/>
    <x v="0"/>
    <x v="3"/>
    <x v="3"/>
    <s v="Susceptible"/>
    <s v="Susceptible"/>
    <s v="Susceptible"/>
    <s v="Susceptible"/>
    <s v="Intermediate"/>
    <s v="Susceptible"/>
    <s v="Intermediate"/>
    <s v="Susceptible"/>
    <s v="Susceptible"/>
    <s v="Intermediate"/>
    <s v="Susceptible"/>
    <s v="Susceptible"/>
    <n v="1"/>
    <s v="POS"/>
    <s v="NEG"/>
    <s v="NEG"/>
    <s v="NEG"/>
    <m/>
  </r>
  <r>
    <x v="98"/>
    <s v="102-1a"/>
    <x v="1"/>
    <m/>
    <x v="1"/>
    <s v="Adult"/>
    <x v="0"/>
    <s v="Fecal swab"/>
    <s v="Cary blair"/>
    <x v="0"/>
    <m/>
    <s v="Gram -ve rods"/>
    <s v="Positive"/>
    <x v="0"/>
    <x v="0"/>
    <x v="2"/>
    <s v="Intermediat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99"/>
    <s v="104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00"/>
    <s v="105-1a"/>
    <x v="1"/>
    <s v="Kishine"/>
    <x v="1"/>
    <s v="Adult"/>
    <x v="0"/>
    <s v="Fecal swab"/>
    <s v="Cary blair"/>
    <x v="0"/>
    <s v="big, round, irregular, dry, lactose fermenter"/>
    <s v="Gram -ve rods"/>
    <s v="Positive"/>
    <x v="0"/>
    <x v="3"/>
    <x v="2"/>
    <s v="Susceptible"/>
    <s v="Susceptible"/>
    <s v="Susceptible"/>
    <s v="Susceptible"/>
    <s v="Resistant"/>
    <s v="Susceptible"/>
    <s v="Intermediate"/>
    <s v="Susceptible"/>
    <s v="Susceptible"/>
    <s v="Intermediate"/>
    <s v="Susceptible"/>
    <s v="Susceptible"/>
    <n v="1"/>
    <s v="NEG"/>
    <s v="NEG"/>
    <s v="NEG"/>
    <s v="NEG"/>
    <m/>
  </r>
  <r>
    <x v="101"/>
    <s v="106-1a"/>
    <x v="1"/>
    <s v="Kishine"/>
    <x v="1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02"/>
    <s v="107-1a"/>
    <x v="1"/>
    <s v="Kishine"/>
    <x v="1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03"/>
    <s v="108-1a"/>
    <x v="1"/>
    <s v="Kishine"/>
    <x v="1"/>
    <s v="Adult"/>
    <x v="1"/>
    <s v="Fecal swab"/>
    <s v="Cary blair"/>
    <x v="0"/>
    <m/>
    <s v="Gram -ve rods"/>
    <s v="Positive"/>
    <x v="0"/>
    <x v="0"/>
    <x v="0"/>
    <s v="Intermediat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04"/>
    <s v="109-1a"/>
    <x v="1"/>
    <s v="Kishine"/>
    <x v="1"/>
    <s v="Adult"/>
    <x v="1"/>
    <s v="Fecal swab"/>
    <s v="Cary blair"/>
    <x v="0"/>
    <s v="small, flat, moist, lactose fermenter"/>
    <s v="Gram -ve rods"/>
    <s v="Positive"/>
    <x v="0"/>
    <x v="0"/>
    <x v="2"/>
    <s v="Intermediate"/>
    <s v="Intermediate"/>
    <s v="Intermediat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04"/>
    <s v="109-1a"/>
    <x v="1"/>
    <m/>
    <x v="1"/>
    <s v="Adult"/>
    <x v="1"/>
    <s v="Fecal swab"/>
    <s v="Cary blair"/>
    <x v="0"/>
    <s v="small, flat, moist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05"/>
    <s v="112-1a"/>
    <x v="1"/>
    <m/>
    <x v="1"/>
    <s v="Adult"/>
    <x v="1"/>
    <s v="Fecal swab"/>
    <s v="Cary blair"/>
    <x v="0"/>
    <s v="big, irregular, flat, dry, lactose fermenter"/>
    <s v="Gram -ve rods"/>
    <s v="Positive"/>
    <x v="0"/>
    <x v="0"/>
    <x v="2"/>
    <s v="Susceptible"/>
    <s v="Susceptible"/>
    <s v="Susceptible"/>
    <s v="SDD"/>
    <s v="Resistant"/>
    <s v="Susceptible"/>
    <s v="Susceptible"/>
    <s v="Susceptible"/>
    <s v="Susceptible"/>
    <s v="Intermediate"/>
    <s v="Susceptible"/>
    <s v="Susceptible"/>
    <n v="1"/>
    <s v="NEG"/>
    <s v="NEG"/>
    <s v="NEG"/>
    <s v="NEG"/>
    <m/>
  </r>
  <r>
    <x v="106"/>
    <s v="117-1a"/>
    <x v="1"/>
    <m/>
    <x v="1"/>
    <s v="Adult"/>
    <x v="1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07"/>
    <s v="119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08"/>
    <s v="120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09"/>
    <s v="123-1a"/>
    <x v="1"/>
    <s v="Jeremy"/>
    <x v="1"/>
    <s v="Adult"/>
    <x v="0"/>
    <s v="Fecal swab"/>
    <s v="Cary blair"/>
    <x v="0"/>
    <s v="big, pale pink with a deep pink at the centre,flat, irregular colonies"/>
    <s v="Gram -ve rods"/>
    <s v="Positive"/>
    <x v="0"/>
    <x v="2"/>
    <x v="2"/>
    <s v="Intermediate"/>
    <s v="Susceptible"/>
    <s v="Intermediate"/>
    <s v="SDD"/>
    <s v="Resistant"/>
    <s v="Susceptible"/>
    <s v="Susceptible"/>
    <s v="Susceptible"/>
    <s v="Susceptible"/>
    <s v="Intermediate"/>
    <s v="Susceptible"/>
    <s v="Susceptible"/>
    <n v="2"/>
    <s v="NEG"/>
    <s v="NEG"/>
    <s v="NEG"/>
    <s v="NEG"/>
    <m/>
  </r>
  <r>
    <x v="110"/>
    <s v="124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11"/>
    <s v="130-1a"/>
    <x v="1"/>
    <m/>
    <x v="1"/>
    <s v="Juvenile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12"/>
    <s v="131-1a"/>
    <x v="1"/>
    <s v="Jeremy"/>
    <x v="1"/>
    <s v="Adult"/>
    <x v="0"/>
    <s v="Fecal swab"/>
    <s v="Cary blair"/>
    <x v="0"/>
    <s v="big,irregular, elevated lactose fermenter"/>
    <s v="Gram -ve rods"/>
    <s v="Positive"/>
    <x v="0"/>
    <x v="0"/>
    <x v="2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13"/>
    <s v="132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14"/>
    <s v="133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15"/>
    <s v="134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16"/>
    <s v="135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17"/>
    <s v="136-1a"/>
    <x v="1"/>
    <m/>
    <x v="1"/>
    <s v="Sub-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18"/>
    <s v="137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19"/>
    <s v="138-1a"/>
    <x v="1"/>
    <m/>
    <x v="1"/>
    <s v="Sub-adult"/>
    <x v="1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20"/>
    <s v="139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21"/>
    <s v="140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22"/>
    <s v="141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23"/>
    <s v="142-1a"/>
    <x v="1"/>
    <s v="Sammy Meshami"/>
    <x v="1"/>
    <s v="Adult"/>
    <x v="1"/>
    <s v="Fecal swab"/>
    <s v="Cary blair"/>
    <x v="0"/>
    <s v="small, round, flat, lactose fermenter"/>
    <s v="Gram -ve rods"/>
    <s v="Positive"/>
    <x v="0"/>
    <x v="0"/>
    <x v="0"/>
    <s v="Susceptible"/>
    <s v="Susceptible"/>
    <s v="Susceptible"/>
    <s v="SDD"/>
    <s v="Resistant"/>
    <s v="Susceptible"/>
    <s v="Susceptible"/>
    <s v="Susceptible"/>
    <s v="Susceptible"/>
    <s v="Intermediate"/>
    <s v="Susceptible"/>
    <s v="Susceptible"/>
    <n v="1"/>
    <s v="NEG"/>
    <s v="NEG"/>
    <s v="NEG"/>
    <s v="NEG"/>
    <m/>
  </r>
  <r>
    <x v="123"/>
    <s v="142-1a"/>
    <x v="1"/>
    <s v="Sammy Meshami"/>
    <x v="1"/>
    <s v="Adult"/>
    <x v="1"/>
    <s v="Fecal swab"/>
    <s v="Cary blair"/>
    <x v="0"/>
    <s v="big, elevated, moist, lactose fermenter"/>
    <s v="Gram -ve rods"/>
    <s v="Positive"/>
    <x v="0"/>
    <x v="0"/>
    <x v="0"/>
    <s v="Resistant"/>
    <s v="Susceptible"/>
    <s v="Intermediate"/>
    <s v="Susceptible"/>
    <s v="Resistant"/>
    <s v="Susceptible"/>
    <s v="Susceptible"/>
    <s v="Susceptible"/>
    <s v="Susceptible"/>
    <s v="Intermediate"/>
    <s v="Susceptible"/>
    <s v="Susceptible"/>
    <n v="2"/>
    <s v="POS"/>
    <s v="NEG"/>
    <s v="NEG"/>
    <s v="NEG"/>
    <m/>
  </r>
  <r>
    <x v="124"/>
    <s v="143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25"/>
    <s v="144-1a"/>
    <x v="1"/>
    <s v=" Sammy Meshami"/>
    <x v="1"/>
    <s v="Adult"/>
    <x v="0"/>
    <s v="Fecal swab"/>
    <s v="Cary blair"/>
    <x v="0"/>
    <s v="big, elevated, moist, lactose fermenter"/>
    <s v="Gram -ve rods"/>
    <s v="Positive"/>
    <x v="0"/>
    <x v="3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26"/>
    <s v="145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27"/>
    <s v="146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28"/>
    <s v="147-1a"/>
    <x v="1"/>
    <m/>
    <x v="1"/>
    <s v="Sub-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28"/>
    <s v="147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29"/>
    <s v="148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30"/>
    <s v="149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31"/>
    <s v="150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32"/>
    <s v="151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33"/>
    <s v="152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34"/>
    <s v="153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35"/>
    <s v="154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36"/>
    <s v="155-1a"/>
    <x v="1"/>
    <m/>
    <x v="1"/>
    <s v="Sub-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37"/>
    <s v="156-1a"/>
    <x v="0"/>
    <m/>
    <x v="0"/>
    <s v="Adult"/>
    <x v="0"/>
    <s v="Fecal swab"/>
    <s v="Cary blair"/>
    <x v="0"/>
    <s v="small, round, irregular, lactose fermenters"/>
    <s v="Gram -ve rods"/>
    <s v="Positive"/>
    <x v="0"/>
    <x v="2"/>
    <x v="0"/>
    <s v="Intermediate"/>
    <s v="Susceptible"/>
    <s v="Susceptible"/>
    <s v="SDD"/>
    <s v="Intermediate"/>
    <s v="Resistant"/>
    <s v="Susceptible"/>
    <s v="Intermediate"/>
    <s v="Susceptible"/>
    <s v="Intermediate"/>
    <s v="Susceptible"/>
    <s v="Susceptible"/>
    <n v="3"/>
    <s v="POS"/>
    <s v="NEG"/>
    <s v="NEG"/>
    <s v="NEG"/>
    <m/>
  </r>
  <r>
    <x v="138"/>
    <s v="157-1a"/>
    <x v="0"/>
    <m/>
    <x v="0"/>
    <s v="Adult"/>
    <x v="0"/>
    <s v="Fecal swab"/>
    <s v="Cary blair"/>
    <x v="0"/>
    <s v="small, round, smooth margin, lactose fermenters"/>
    <s v="Gram -ve rods"/>
    <s v="Positive"/>
    <x v="0"/>
    <x v="0"/>
    <x v="2"/>
    <s v="Resistant"/>
    <s v="Susceptible"/>
    <s v="Intermediate"/>
    <s v="SDD"/>
    <s v="Intermediate"/>
    <s v="Susceptible"/>
    <s v="Susceptible"/>
    <s v="Susceptible"/>
    <s v="Susceptible"/>
    <s v="Susceptible"/>
    <s v="Susceptible"/>
    <s v="Susceptible"/>
    <n v="1"/>
    <s v="POS"/>
    <s v="NEG"/>
    <s v="NEG"/>
    <s v="NEG"/>
    <m/>
  </r>
  <r>
    <x v="139"/>
    <s v="158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40"/>
    <s v="159-1a"/>
    <x v="0"/>
    <m/>
    <x v="0"/>
    <s v="Adult"/>
    <x v="0"/>
    <s v="Fecal swab"/>
    <s v="Cary blair"/>
    <x v="0"/>
    <s v="small,round, raised lactose fermenters"/>
    <s v="Gram -ve rods"/>
    <s v="Positive"/>
    <x v="0"/>
    <x v="0"/>
    <x v="0"/>
    <s v="Susceptible"/>
    <s v="Susceptible"/>
    <s v="Susceptible"/>
    <s v="Susceptible"/>
    <s v="Intermediate"/>
    <s v="Resistant"/>
    <s v="Susceptible"/>
    <s v="Intermediate"/>
    <s v="Susceptible"/>
    <s v="Susceptible"/>
    <s v="Susceptible"/>
    <s v="Susceptible"/>
    <n v="0"/>
    <s v="NEG"/>
    <s v="NEG"/>
    <s v="NEG"/>
    <s v="NEG"/>
    <m/>
  </r>
  <r>
    <x v="141"/>
    <s v="160-1a"/>
    <x v="0"/>
    <m/>
    <x v="0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42"/>
    <s v="161-1a"/>
    <x v="0"/>
    <m/>
    <x v="0"/>
    <s v="Adult"/>
    <x v="0"/>
    <s v="Fecal swab"/>
    <s v="Cary blair"/>
    <x v="0"/>
    <s v="big, irregular, lactose fermenters"/>
    <s v="Gram -ve rods"/>
    <s v="Positive"/>
    <x v="0"/>
    <x v="0"/>
    <x v="3"/>
    <s v="Susceptible"/>
    <s v="Intermediate"/>
    <s v="Susceptible"/>
    <s v="Susceptible"/>
    <s v="Intermediat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143"/>
    <s v="162-1a"/>
    <x v="0"/>
    <m/>
    <x v="0"/>
    <s v="Adult"/>
    <x v="0"/>
    <s v="Fecal swab"/>
    <s v="Cary blair"/>
    <x v="0"/>
    <s v="small,round, raised lactose fermenters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144"/>
    <s v="163-1a"/>
    <x v="0"/>
    <m/>
    <x v="0"/>
    <s v="Adult"/>
    <x v="0"/>
    <s v="Fecal swab"/>
    <s v="Cary blair"/>
    <x v="0"/>
    <s v="small, round, lactose fermenter"/>
    <s v="Gram -ve rods"/>
    <s v="Positive"/>
    <x v="0"/>
    <x v="2"/>
    <x v="0"/>
    <s v="Susceptible"/>
    <s v="Susceptible"/>
    <s v="Susceptible"/>
    <s v="Susceptible"/>
    <s v="Intermediate"/>
    <s v="Resistant"/>
    <s v="Susceptible"/>
    <s v="Susceptible"/>
    <s v="Susceptible"/>
    <s v="Susceptible"/>
    <s v="Susceptible"/>
    <s v="Susceptible"/>
    <n v="2"/>
    <s v="POS"/>
    <s v="NEG"/>
    <s v="NEG"/>
    <s v="NEG"/>
    <m/>
  </r>
  <r>
    <x v="145"/>
    <s v="164-1a"/>
    <x v="0"/>
    <m/>
    <x v="0"/>
    <s v="Juvenile"/>
    <x v="1"/>
    <s v="Fecal swab"/>
    <s v="Cary blair"/>
    <x v="0"/>
    <s v="big, irregular, dry, lactose fermenter"/>
    <s v="Gram -ve rods"/>
    <s v="Positive"/>
    <x v="0"/>
    <x v="0"/>
    <x v="0"/>
    <s v="Susceptible"/>
    <s v="Susceptible"/>
    <s v="Susceptible"/>
    <s v="Susceptible"/>
    <s v="Resistant"/>
    <s v="Susceptible"/>
    <s v="Intermediate"/>
    <s v="Intermediate"/>
    <s v="Susceptible"/>
    <s v="Intermediate"/>
    <s v="Susceptible"/>
    <s v="Susceptible"/>
    <n v="1"/>
    <s v="POS"/>
    <s v="NEG"/>
    <s v="NEG"/>
    <s v="NEG"/>
    <m/>
  </r>
  <r>
    <x v="146"/>
    <s v="165-1a"/>
    <x v="0"/>
    <m/>
    <x v="0"/>
    <s v="Adult"/>
    <x v="0"/>
    <s v="Fecal swab"/>
    <s v="Cary blair"/>
    <x v="0"/>
    <s v="big, irregular, lactose fermenters"/>
    <s v="Gram -ve rods"/>
    <s v="Positive"/>
    <x v="0"/>
    <x v="3"/>
    <x v="2"/>
    <s v="Resistant"/>
    <s v="Intermediate"/>
    <s v="Intermediate"/>
    <s v="Susceptible"/>
    <s v="Resistant"/>
    <s v="Resistant"/>
    <s v="Intermediate"/>
    <s v="Resistant"/>
    <s v="Susceptible"/>
    <s v="Intermediate"/>
    <s v="Resistant"/>
    <s v="Susceptible"/>
    <n v="5"/>
    <s v="NEG"/>
    <s v="NEG"/>
    <s v="NEG"/>
    <s v="NEG"/>
    <m/>
  </r>
  <r>
    <x v="147"/>
    <s v="166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48"/>
    <s v="167-1a"/>
    <x v="0"/>
    <m/>
    <x v="0"/>
    <s v="Adult"/>
    <x v="0"/>
    <s v="Fecal swab"/>
    <s v="Cary blair"/>
    <x v="0"/>
    <s v="small, round, lactose fermenter"/>
    <s v="Gram -ve rods"/>
    <s v="Positive"/>
    <x v="0"/>
    <x v="0"/>
    <x v="2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49"/>
    <s v="168-1a"/>
    <x v="0"/>
    <m/>
    <x v="0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50"/>
    <s v="169-1a"/>
    <x v="0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51"/>
    <s v="170-1a"/>
    <x v="0"/>
    <m/>
    <x v="0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52"/>
    <s v="171-1a"/>
    <x v="0"/>
    <m/>
    <x v="0"/>
    <s v="Adult"/>
    <x v="0"/>
    <s v="Fecal swab"/>
    <s v="Cary blair"/>
    <x v="0"/>
    <s v="small, round, lactose fermenter"/>
    <s v="Gram -ve rods"/>
    <s v="Positive"/>
    <x v="0"/>
    <x v="0"/>
    <x v="0"/>
    <s v="Intermediate"/>
    <s v="Susceptible"/>
    <s v="Intermediat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53"/>
    <s v="172-1a"/>
    <x v="0"/>
    <m/>
    <x v="0"/>
    <s v="Juvenile"/>
    <x v="0"/>
    <s v="Fecal swab"/>
    <s v="Cary blair"/>
    <x v="0"/>
    <s v="small, round, lactose fermenter"/>
    <s v="Gram -ve rods"/>
    <s v="Positive"/>
    <x v="0"/>
    <x v="0"/>
    <x v="0"/>
    <s v="Intermediat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54"/>
    <s v="173-1a"/>
    <x v="0"/>
    <m/>
    <x v="0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55"/>
    <s v="174-1a"/>
    <x v="0"/>
    <m/>
    <x v="0"/>
    <s v="Adult"/>
    <x v="0"/>
    <s v="Fecal swab"/>
    <s v="Cary blair"/>
    <x v="0"/>
    <s v="small, round, lactose fermenter"/>
    <s v="Gram -ve rods"/>
    <s v="Positive"/>
    <x v="0"/>
    <x v="2"/>
    <x v="3"/>
    <s v="Resistant"/>
    <s v="Resistant"/>
    <s v="Resistant"/>
    <s v="Resistant"/>
    <s v="Resistant"/>
    <s v="Resistant"/>
    <s v="Susceptible"/>
    <s v="Intermediate"/>
    <s v="Susceptible"/>
    <s v="Intermediate"/>
    <s v="Resistant"/>
    <s v="Susceptible"/>
    <n v="9"/>
    <s v="POS"/>
    <s v="NEG"/>
    <s v="POS"/>
    <s v="NEG"/>
    <m/>
  </r>
  <r>
    <x v="155"/>
    <s v="174-1a"/>
    <x v="0"/>
    <m/>
    <x v="0"/>
    <s v="Adult"/>
    <x v="0"/>
    <s v="Fecal swab"/>
    <s v="Cary blair"/>
    <x v="0"/>
    <s v="small, round, lactose fermenter"/>
    <s v="Gram -ve rods"/>
    <s v="Positive"/>
    <x v="0"/>
    <x v="0"/>
    <x v="2"/>
    <s v="Resistant"/>
    <s v="Susceptible"/>
    <s v="Intermediate"/>
    <s v="Susceptible"/>
    <s v="Resistant"/>
    <s v="Resistant"/>
    <s v="Susceptible"/>
    <s v="Intermediate"/>
    <s v="Susceptible"/>
    <s v="Intermediate"/>
    <s v="Susceptible"/>
    <s v="Susceptible"/>
    <n v="3"/>
    <s v="NEG"/>
    <s v="NEG"/>
    <s v="NEG"/>
    <s v="NEG"/>
    <m/>
  </r>
  <r>
    <x v="156"/>
    <s v="175-1a"/>
    <x v="0"/>
    <m/>
    <x v="0"/>
    <s v="Adult"/>
    <x v="0"/>
    <s v="Fecal swab"/>
    <s v="Cary blair"/>
    <x v="0"/>
    <s v="small, round, lactose fermenter"/>
    <s v="Gram -ve rods"/>
    <s v="Positive"/>
    <x v="0"/>
    <x v="0"/>
    <x v="0"/>
    <s v="Intermediat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57"/>
    <s v="176-1a"/>
    <x v="0"/>
    <s v="Top spray"/>
    <x v="0"/>
    <s v="Adult"/>
    <x v="0"/>
    <s v="Fecal swab"/>
    <s v="Cary blair"/>
    <x v="0"/>
    <m/>
    <s v="Gram -ve rods"/>
    <s v="Positive"/>
    <x v="0"/>
    <x v="0"/>
    <x v="2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58"/>
    <s v="177-1a"/>
    <x v="0"/>
    <m/>
    <x v="0"/>
    <s v="Adult"/>
    <x v="0"/>
    <s v="Fecal swab"/>
    <s v="Cary blair"/>
    <x v="0"/>
    <s v="big, irregular, lactose fermenters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59"/>
    <s v="178-1a"/>
    <x v="0"/>
    <m/>
    <x v="0"/>
    <s v="Adult"/>
    <x v="0"/>
    <s v="Fecal swab"/>
    <s v="Cary blair"/>
    <x v="0"/>
    <s v="small,round, raised lactose fermenters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59"/>
    <s v="178-1a"/>
    <x v="0"/>
    <m/>
    <x v="0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DD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60"/>
    <s v="179-1a"/>
    <x v="0"/>
    <m/>
    <x v="0"/>
    <s v="Adult"/>
    <x v="0"/>
    <s v="Fecal swab"/>
    <s v="Cary blair"/>
    <x v="0"/>
    <s v="small, round, elevated lactose fermenter"/>
    <s v="Gram -ve rods"/>
    <s v="Positive"/>
    <x v="0"/>
    <x v="0"/>
    <x v="0"/>
    <s v="Intermediate"/>
    <s v="Susceptible"/>
    <s v="Susceptible"/>
    <s v="SDD"/>
    <s v="Resistant"/>
    <s v="Susceptible"/>
    <s v="Intermediate"/>
    <s v="Susceptible"/>
    <s v="Susceptible"/>
    <s v="Intermediate"/>
    <s v="Susceptible"/>
    <s v="Susceptible"/>
    <n v="1"/>
    <s v="POS"/>
    <s v="NEG"/>
    <s v="NEG"/>
    <s v="NEG"/>
    <m/>
  </r>
  <r>
    <x v="161"/>
    <s v="180-1a"/>
    <x v="0"/>
    <m/>
    <x v="0"/>
    <s v="Adult"/>
    <x v="0"/>
    <s v="Fecal swab"/>
    <s v="Cary blair"/>
    <x v="0"/>
    <s v="small, round, lactose fermenter"/>
    <s v="Gram -ve rods"/>
    <s v="Positive"/>
    <x v="0"/>
    <x v="3"/>
    <x v="3"/>
    <s v="Resistant"/>
    <s v="Resistant"/>
    <s v="Susceptible"/>
    <s v="SDD"/>
    <s v="Intermediate"/>
    <s v="Susceptible"/>
    <s v="Susceptible"/>
    <s v="Susceptible"/>
    <s v="Susceptible"/>
    <s v="Susceptible"/>
    <s v="Susceptible"/>
    <s v="Susceptible"/>
    <n v="3"/>
    <s v="POS"/>
    <s v="NEG"/>
    <s v="NEG"/>
    <s v="NEG"/>
    <m/>
  </r>
  <r>
    <x v="162"/>
    <s v="181-1a"/>
    <x v="0"/>
    <m/>
    <x v="0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163"/>
    <s v="182-1a"/>
    <x v="1"/>
    <s v="Loruba"/>
    <x v="1"/>
    <s v="Adult"/>
    <x v="0"/>
    <s v="Fecal swab"/>
    <s v="Cary blair"/>
    <x v="0"/>
    <s v="big, irregular, lactose fermenters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Intermediate"/>
    <s v="Susceptible"/>
    <s v="Susceptible"/>
    <n v="1"/>
    <s v="NEG"/>
    <s v="NEG"/>
    <s v="NEG"/>
    <s v="NEG"/>
    <m/>
  </r>
  <r>
    <x v="164"/>
    <s v="183-1a"/>
    <x v="1"/>
    <s v="Loruba"/>
    <x v="1"/>
    <s v="Adult"/>
    <x v="0"/>
    <s v="Fecal swab"/>
    <s v="Cary blair"/>
    <x v="0"/>
    <s v="small, round, raised, smooth margin, lactose fermenter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165"/>
    <s v="184-1a"/>
    <x v="1"/>
    <m/>
    <x v="1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66"/>
    <s v="185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67"/>
    <s v="186-1a"/>
    <x v="1"/>
    <m/>
    <x v="1"/>
    <s v="Adult"/>
    <x v="0"/>
    <s v="Fecal swab"/>
    <s v="Cary blair"/>
    <x v="0"/>
    <s v="big, round, lactose fermenters"/>
    <s v="Gram -ve rods"/>
    <s v="Positive"/>
    <x v="0"/>
    <x v="0"/>
    <x v="0"/>
    <s v="Intermediate"/>
    <s v="Susceptible"/>
    <s v="Susceptible"/>
    <s v="SDD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68"/>
    <s v="187-1a"/>
    <x v="1"/>
    <s v="Loruba"/>
    <x v="1"/>
    <s v="Adult"/>
    <x v="1"/>
    <s v="Fecal swab"/>
    <s v="Cary blair"/>
    <x v="0"/>
    <s v=" Big, round,lactose fermenters"/>
    <s v="Gram -ve rods"/>
    <s v="Positive"/>
    <x v="0"/>
    <x v="2"/>
    <x v="2"/>
    <s v="Susceptible"/>
    <s v="Susceptible"/>
    <s v="Susceptible"/>
    <s v="Susceptible"/>
    <s v="Resistant"/>
    <s v="Susceptible"/>
    <s v="Susceptible"/>
    <s v="Susceptible"/>
    <s v="Susceptible"/>
    <s v="Susceptible"/>
    <s v="Susceptible"/>
    <s v="Susceptible"/>
    <n v="2"/>
    <s v="NEG"/>
    <s v="NEG"/>
    <s v="NEG"/>
    <s v="NEG"/>
    <m/>
  </r>
  <r>
    <x v="168"/>
    <s v="187-1a"/>
    <x v="1"/>
    <m/>
    <x v="1"/>
    <s v="Adult"/>
    <x v="0"/>
    <s v="Fecal swab"/>
    <s v="Cary blair"/>
    <x v="0"/>
    <s v="big, round, lactose fermenters"/>
    <s v="Gram -ve rods"/>
    <s v="Positive"/>
    <x v="0"/>
    <x v="0"/>
    <x v="0"/>
    <s v="Resistant"/>
    <s v="Susceptible"/>
    <s v="Susceptible"/>
    <s v="SDD"/>
    <s v="Resistant"/>
    <s v="Susceptible"/>
    <s v="Susceptible"/>
    <s v="Intermediate"/>
    <s v="Susceptible"/>
    <s v="Intermediate"/>
    <s v="Susceptible"/>
    <s v="Susceptible"/>
    <n v="2"/>
    <s v="NEG"/>
    <s v="NEG"/>
    <s v="NEG"/>
    <s v="NEG"/>
    <m/>
  </r>
  <r>
    <x v="169"/>
    <s v="188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70"/>
    <s v="189-1a"/>
    <x v="1"/>
    <m/>
    <x v="1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171"/>
    <s v="190-1a"/>
    <x v="1"/>
    <m/>
    <x v="1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72"/>
    <s v="191-1a"/>
    <x v="1"/>
    <m/>
    <x v="1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usceptible"/>
    <s v="Resistant"/>
    <s v="Susceptible"/>
    <s v="Resistant"/>
    <s v="Intermediate"/>
    <s v="Susceptible"/>
    <s v="Intermediate"/>
    <s v="Susceptible"/>
    <s v="Susceptible"/>
    <n v="2"/>
    <s v="NEG"/>
    <s v="NEG"/>
    <s v="NEG"/>
    <s v="NEG"/>
    <m/>
  </r>
  <r>
    <x v="173"/>
    <s v="192-1a"/>
    <x v="1"/>
    <m/>
    <x v="1"/>
    <s v="Adult"/>
    <x v="0"/>
    <s v="Fecal swab"/>
    <s v="Cary blair"/>
    <x v="0"/>
    <s v="big, round, lactose fermenters"/>
    <s v="Gram -ve rods"/>
    <s v="Positive"/>
    <x v="0"/>
    <x v="0"/>
    <x v="0"/>
    <s v="Intermediat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174"/>
    <s v="193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75"/>
    <s v="194-1a"/>
    <x v="1"/>
    <m/>
    <x v="1"/>
    <s v="Adult"/>
    <x v="0"/>
    <s v="Fecal swab"/>
    <s v="Cary blair"/>
    <x v="0"/>
    <s v="small, round, lactose fermenter"/>
    <s v="Gram -ve rods"/>
    <s v="Positive"/>
    <x v="0"/>
    <x v="0"/>
    <x v="2"/>
    <s v="Intermediate"/>
    <s v="Susceptible"/>
    <s v="Susceptible"/>
    <s v="SDD"/>
    <s v="Susceptibl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176"/>
    <s v="195-1a"/>
    <x v="1"/>
    <m/>
    <x v="1"/>
    <s v="Adult"/>
    <x v="0"/>
    <s v="Fecal swab"/>
    <s v="Cary blair"/>
    <x v="2"/>
    <m/>
    <m/>
    <s v="Negative"/>
    <x v="1"/>
    <x v="1"/>
    <x v="1"/>
    <m/>
    <m/>
    <m/>
    <m/>
    <m/>
    <m/>
    <m/>
    <m/>
    <m/>
    <m/>
    <m/>
    <m/>
    <m/>
    <m/>
    <m/>
    <m/>
    <m/>
    <m/>
  </r>
  <r>
    <x v="177"/>
    <s v="196-1a"/>
    <x v="1"/>
    <m/>
    <x v="1"/>
    <s v="Adult"/>
    <x v="0"/>
    <s v="Fecal swab"/>
    <s v="Cary blair"/>
    <x v="0"/>
    <s v="big, irregular, lactose fermenters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78"/>
    <s v="197-1a"/>
    <x v="1"/>
    <s v="Loruba"/>
    <x v="1"/>
    <s v="Adult"/>
    <x v="0"/>
    <s v="Fecal swab"/>
    <s v="Cary blair"/>
    <x v="0"/>
    <s v="big, irregular, lactose fermenters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78"/>
    <s v="197-1a"/>
    <x v="1"/>
    <m/>
    <x v="1"/>
    <s v="Adult"/>
    <x v="0"/>
    <s v="Fecal swab"/>
    <s v="Cary blair"/>
    <x v="0"/>
    <s v="big, irregular, lactose fermenters"/>
    <s v="Gram -ve rods"/>
    <s v="Positive"/>
    <x v="0"/>
    <x v="0"/>
    <x v="0"/>
    <s v="Intermediate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n v="0"/>
    <s v="NEG"/>
    <s v="NEG"/>
    <s v="NEG"/>
    <s v="NEG"/>
    <m/>
  </r>
  <r>
    <x v="179"/>
    <s v="198-1a"/>
    <x v="1"/>
    <m/>
    <x v="1"/>
    <s v="Adult"/>
    <x v="0"/>
    <s v="Fecal swab"/>
    <s v="Cary blair"/>
    <x v="0"/>
    <s v="small, round, moist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79"/>
    <s v="198-1a"/>
    <x v="1"/>
    <m/>
    <x v="1"/>
    <s v="Adult"/>
    <x v="0"/>
    <s v="Fecal swab"/>
    <s v="Cary blair"/>
    <x v="0"/>
    <s v="large, round, irregular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Resistant"/>
    <s v="Susceptible"/>
    <s v="Susceptible"/>
    <s v="Susceptible"/>
    <s v="Susceptible"/>
    <n v="1"/>
    <s v="NEG"/>
    <s v="NEG"/>
    <s v="NEG"/>
    <s v="NEG"/>
    <m/>
  </r>
  <r>
    <x v="180"/>
    <s v="199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81"/>
    <s v="200-1a"/>
    <x v="1"/>
    <m/>
    <x v="1"/>
    <s v="Adult"/>
    <x v="0"/>
    <s v="Fecal swab"/>
    <s v="Cary blair"/>
    <x v="0"/>
    <s v="large, round, irregular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182"/>
    <s v="201-1a"/>
    <x v="1"/>
    <m/>
    <x v="1"/>
    <s v="Adult"/>
    <x v="0"/>
    <s v="Fecal swab"/>
    <s v="Cary blair"/>
    <x v="0"/>
    <s v="big, flat, dry, irregular, lactose fermenter"/>
    <s v="Gram -ve rods"/>
    <s v="Positive"/>
    <x v="0"/>
    <x v="0"/>
    <x v="2"/>
    <s v="Intermediate"/>
    <s v="Susceptible"/>
    <s v="Intermediat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83"/>
    <s v="202-1a"/>
    <x v="1"/>
    <m/>
    <x v="1"/>
    <s v="Adult"/>
    <x v="0"/>
    <s v="Fecal swab"/>
    <s v="Cary blair"/>
    <x v="0"/>
    <s v="big, flat, moist, lactose fermenter"/>
    <s v="Gram -ve rods"/>
    <s v="Positive"/>
    <x v="0"/>
    <x v="0"/>
    <x v="3"/>
    <s v="Resistant"/>
    <s v="Intermediate"/>
    <s v="Susceptible"/>
    <s v="Susceptible"/>
    <s v="Intermediate"/>
    <s v="Susceptible"/>
    <s v="Susceptible"/>
    <s v="Susceptible"/>
    <s v="Susceptible"/>
    <s v="Susceptible"/>
    <s v="Susceptible"/>
    <s v="Susceptible"/>
    <n v="2"/>
    <s v="NEG"/>
    <s v="NEG"/>
    <s v="NEG"/>
    <s v="NEG"/>
    <m/>
  </r>
  <r>
    <x v="184"/>
    <s v="203-1a"/>
    <x v="1"/>
    <m/>
    <x v="1"/>
    <s v="Adult"/>
    <x v="0"/>
    <s v="Fecal swab"/>
    <s v="Cary blair"/>
    <x v="0"/>
    <s v="big, dry, flat, irregular, lactose fermenter"/>
    <s v="Gram -ve rods"/>
    <s v="Positive"/>
    <x v="0"/>
    <x v="0"/>
    <x v="2"/>
    <s v="Resistant"/>
    <s v="Susceptible"/>
    <s v="Intermediate"/>
    <s v="SDD"/>
    <s v="Intermediate"/>
    <s v="Susceptible"/>
    <s v="Susceptible"/>
    <s v="Intermediate"/>
    <s v="Susceptible"/>
    <s v="Intermediate"/>
    <s v="Susceptible"/>
    <s v="Susceptible"/>
    <n v="1"/>
    <s v="POS"/>
    <s v="NEG"/>
    <s v="NEG"/>
    <s v="NEG"/>
    <m/>
  </r>
  <r>
    <x v="185"/>
    <s v="204-1a"/>
    <x v="1"/>
    <m/>
    <x v="1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86"/>
    <s v="205-1a"/>
    <x v="1"/>
    <m/>
    <x v="1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87"/>
    <s v="206-1a"/>
    <x v="1"/>
    <m/>
    <x v="1"/>
    <s v="Adult"/>
    <x v="0"/>
    <s v="Fecal swab"/>
    <s v="Cary blair"/>
    <x v="0"/>
    <s v="big, dry, flat, irregular, lactose fermenter"/>
    <s v="Gram -ve rods"/>
    <s v="Positive"/>
    <x v="0"/>
    <x v="0"/>
    <x v="2"/>
    <s v="Resistant"/>
    <s v="Susceptible"/>
    <s v="Intermediate"/>
    <s v="SDD"/>
    <s v="Intermediate"/>
    <s v="Susceptible"/>
    <s v="Intermediate"/>
    <s v="Susceptible"/>
    <s v="Susceptible"/>
    <s v="Intermediate"/>
    <s v="Susceptible"/>
    <s v="Susceptible"/>
    <n v="1"/>
    <s v="POS"/>
    <s v="NEG"/>
    <s v="NEG"/>
    <s v="NEG"/>
    <m/>
  </r>
  <r>
    <x v="188"/>
    <s v="207-1a"/>
    <x v="1"/>
    <m/>
    <x v="1"/>
    <s v="Adult"/>
    <x v="1"/>
    <s v="Fecal swab"/>
    <s v="Cary blair"/>
    <x v="0"/>
    <s v="irregular, dry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89"/>
    <s v="208-1a"/>
    <x v="1"/>
    <m/>
    <x v="1"/>
    <s v="Adult"/>
    <x v="0"/>
    <s v="Fecal swab"/>
    <s v="Cary blair"/>
    <x v="0"/>
    <s v="big,irregular, elevated lactose fermenter"/>
    <s v="Gram -ve rods"/>
    <s v="Positive"/>
    <x v="0"/>
    <x v="0"/>
    <x v="2"/>
    <s v="Intermediat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89"/>
    <s v="208-1a"/>
    <x v="1"/>
    <m/>
    <x v="1"/>
    <s v="Adult"/>
    <x v="0"/>
    <s v="Fecal swab"/>
    <s v="Cary blair"/>
    <x v="0"/>
    <s v="small, moist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90"/>
    <s v="209-1a"/>
    <x v="0"/>
    <m/>
    <x v="0"/>
    <s v="Adult"/>
    <x v="0"/>
    <s v="Fecal swab"/>
    <s v="Cary blair"/>
    <x v="0"/>
    <s v="big, irregular, moist, lactose fermenter"/>
    <s v="Gram -ve rods"/>
    <s v="Positive"/>
    <x v="0"/>
    <x v="0"/>
    <x v="0"/>
    <s v="Intermediate"/>
    <s v="Intermediate"/>
    <s v="Susceptible"/>
    <s v="Susceptible"/>
    <s v="Susceptible"/>
    <s v="Susceptible"/>
    <s v="Susceptible"/>
    <s v="Intermediate"/>
    <s v="Susceptible"/>
    <s v="Susceptible"/>
    <s v="Susceptible"/>
    <s v="Susceptible"/>
    <n v="0"/>
    <s v="NEG"/>
    <s v="NEG"/>
    <s v="NEG"/>
    <s v="NEG"/>
    <m/>
  </r>
  <r>
    <x v="191"/>
    <s v="212-1a"/>
    <x v="1"/>
    <m/>
    <x v="1"/>
    <s v="Adult"/>
    <x v="0"/>
    <s v="Fecal swab"/>
    <s v="Cary blair"/>
    <x v="0"/>
    <s v="big, dry, flat, irregular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92"/>
    <s v="213-1a"/>
    <x v="1"/>
    <m/>
    <x v="1"/>
    <s v="Adult"/>
    <x v="0"/>
    <s v="Fecal swab"/>
    <s v="Cary blair"/>
    <x v="0"/>
    <s v="big, irregular,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93"/>
    <s v="214-1a"/>
    <x v="1"/>
    <m/>
    <x v="1"/>
    <s v="Adult"/>
    <x v="1"/>
    <s v="Fecal swab"/>
    <s v="Cary blair"/>
    <x v="0"/>
    <s v="small, irregular, lactose fermenters"/>
    <s v="Gram -ve rods"/>
    <s v="Positive"/>
    <x v="0"/>
    <x v="0"/>
    <x v="3"/>
    <s v="Resistant"/>
    <s v="Susceptible"/>
    <s v="Susceptible"/>
    <s v="SDD"/>
    <s v="Intermediate"/>
    <s v="Susceptible"/>
    <s v="Susceptible"/>
    <s v="Susceptible"/>
    <s v="Susceptible"/>
    <s v="Intermediate"/>
    <s v="Susceptible"/>
    <s v="Susceptible"/>
    <n v="2"/>
    <s v="POS"/>
    <s v="NEG"/>
    <s v="NEG"/>
    <s v="NEG"/>
    <m/>
  </r>
  <r>
    <x v="194"/>
    <s v="215-1a"/>
    <x v="1"/>
    <s v="Loruba"/>
    <x v="1"/>
    <s v="Adult"/>
    <x v="0"/>
    <s v="Fecal swab"/>
    <s v="Cary blair"/>
    <x v="0"/>
    <s v="small, round, irregular, lactose fermenters"/>
    <s v="Gram -ve rods"/>
    <s v="Positive"/>
    <x v="0"/>
    <x v="2"/>
    <x v="3"/>
    <s v="Resistant"/>
    <s v="Resistant"/>
    <s v="Resistant"/>
    <s v="Resistant"/>
    <s v="Resistant"/>
    <s v="Susceptible"/>
    <s v="Susceptible"/>
    <s v="Susceptible"/>
    <s v="Susceptible"/>
    <s v="Intermediate"/>
    <s v="Resistant"/>
    <s v="Susceptible"/>
    <n v="8"/>
    <s v="POS"/>
    <s v="NEG"/>
    <s v="POS"/>
    <s v="NEG"/>
    <m/>
  </r>
  <r>
    <x v="194"/>
    <s v="215-1a"/>
    <x v="1"/>
    <m/>
    <x v="1"/>
    <s v="Adult"/>
    <x v="0"/>
    <s v="Fecal swab"/>
    <s v="Cary blair"/>
    <x v="3"/>
    <m/>
    <m/>
    <s v="Negative"/>
    <x v="1"/>
    <x v="1"/>
    <x v="1"/>
    <m/>
    <m/>
    <m/>
    <m/>
    <m/>
    <m/>
    <m/>
    <m/>
    <m/>
    <m/>
    <m/>
    <m/>
    <m/>
    <m/>
    <m/>
    <m/>
    <m/>
    <m/>
  </r>
  <r>
    <x v="195"/>
    <s v="216-1a"/>
    <x v="1"/>
    <m/>
    <x v="1"/>
    <s v="Adult"/>
    <x v="0"/>
    <s v="Fecal swab"/>
    <s v="Cary blair"/>
    <x v="0"/>
    <s v="big, irregular, flat, moist, lactose fermenter"/>
    <s v="Gram -ve rods"/>
    <s v="Positive"/>
    <x v="0"/>
    <x v="0"/>
    <x v="0"/>
    <s v="Intermediat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96"/>
    <s v="217-1a"/>
    <x v="1"/>
    <m/>
    <x v="1"/>
    <s v="Adult"/>
    <x v="0"/>
    <s v="Fecal swab"/>
    <s v="Cary blair"/>
    <x v="0"/>
    <s v="small, irregular, lactose fermenters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97"/>
    <s v="218-1a"/>
    <x v="2"/>
    <m/>
    <x v="0"/>
    <s v="Adult"/>
    <x v="1"/>
    <s v="Fecal swab"/>
    <s v="Cary blair"/>
    <x v="0"/>
    <s v="big, round, irregular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198"/>
    <s v="219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199"/>
    <s v="220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0"/>
    <s v="221-1a"/>
    <x v="2"/>
    <m/>
    <x v="0"/>
    <s v="Adult"/>
    <x v="1"/>
    <s v="Fecal swab"/>
    <s v="Cary blair"/>
    <x v="0"/>
    <s v="small, round, raised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201"/>
    <s v="222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2"/>
    <s v="223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3"/>
    <s v="224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4"/>
    <s v="225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5"/>
    <s v="226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6"/>
    <s v="227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7"/>
    <s v="228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8"/>
    <s v="229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09"/>
    <s v="230-1a"/>
    <x v="2"/>
    <m/>
    <x v="0"/>
    <s v="Adult"/>
    <x v="1"/>
    <s v="Fecal swab"/>
    <s v="Cary blair"/>
    <x v="0"/>
    <s v="big, irregular, moist, lactose fermenter"/>
    <s v="Gram -ve rods"/>
    <s v="Positive"/>
    <x v="0"/>
    <x v="0"/>
    <x v="0"/>
    <s v="Resistant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210"/>
    <s v="231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11"/>
    <s v="232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12"/>
    <s v="233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13"/>
    <s v="234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14"/>
    <s v="235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15"/>
    <s v="236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16"/>
    <s v="237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17"/>
    <s v="238-1a"/>
    <x v="2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18"/>
    <s v="239-1a"/>
    <x v="2"/>
    <m/>
    <x v="0"/>
    <s v="Adult"/>
    <x v="1"/>
    <s v="Fecal swab"/>
    <s v="Cary blair"/>
    <x v="0"/>
    <s v="small, round, raised, lactose fermenter"/>
    <s v="Gram -ve rods"/>
    <s v="Positive"/>
    <x v="0"/>
    <x v="0"/>
    <x v="0"/>
    <s v="Intermediat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19"/>
    <s v="240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20"/>
    <s v="241-1a"/>
    <x v="2"/>
    <m/>
    <x v="0"/>
    <s v="Adult"/>
    <x v="1"/>
    <s v="Fecal swab"/>
    <s v="Cary blair"/>
    <x v="0"/>
    <s v="big, flat, moist, lactose fermenter"/>
    <s v="Gram -ve rods"/>
    <s v="Positive"/>
    <x v="0"/>
    <x v="0"/>
    <x v="2"/>
    <s v="Susceptible"/>
    <s v="Susceptible"/>
    <s v="Intermediate"/>
    <s v="SDD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21"/>
    <s v="242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22"/>
    <s v="243-1a"/>
    <x v="2"/>
    <m/>
    <x v="0"/>
    <s v="Adult"/>
    <x v="0"/>
    <s v="Fecal swab"/>
    <s v="Cary blair"/>
    <x v="0"/>
    <s v="small, round, dry, flat, irregular, lactose fermenter"/>
    <s v="Gram -ve rods"/>
    <s v="Positive"/>
    <x v="0"/>
    <x v="0"/>
    <x v="0"/>
    <s v="Intermediate"/>
    <s v="Susceptible"/>
    <s v="Intermediat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23"/>
    <s v="244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24"/>
    <s v="245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25"/>
    <s v="246-1a"/>
    <x v="2"/>
    <m/>
    <x v="0"/>
    <s v="Adult"/>
    <x v="0"/>
    <s v="Fecal swab"/>
    <s v="Cary blair"/>
    <x v="0"/>
    <s v="small, flat, dry, irregular, lactose fermenter"/>
    <s v="Gram -ve rods"/>
    <s v="Positive"/>
    <x v="0"/>
    <x v="0"/>
    <x v="0"/>
    <s v="Susceptible"/>
    <s v="Susceptible"/>
    <s v="Susceptible"/>
    <s v="Resistant"/>
    <s v="Intermediat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225"/>
    <s v="246-1a"/>
    <x v="2"/>
    <m/>
    <x v="0"/>
    <s v="Adult"/>
    <x v="0"/>
    <s v="Fecal swab"/>
    <s v="Cary blair"/>
    <x v="0"/>
    <s v="small, flat, dry, irregular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226"/>
    <s v="247-1a"/>
    <x v="2"/>
    <m/>
    <x v="0"/>
    <s v="Adult"/>
    <x v="0"/>
    <s v="Fecal swab"/>
    <s v="Cary blair"/>
    <x v="0"/>
    <s v="big, irregular, moist, lactose fermenter"/>
    <s v="Gram -ve rods"/>
    <s v="Positive"/>
    <x v="0"/>
    <x v="0"/>
    <x v="2"/>
    <s v="Resistant"/>
    <s v="Susceptible"/>
    <s v="Intermediate"/>
    <s v="SDD"/>
    <s v="Intermediat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227"/>
    <s v="248-1a"/>
    <x v="2"/>
    <m/>
    <x v="0"/>
    <s v="Adult"/>
    <x v="0"/>
    <s v="Fecal swab"/>
    <s v="Cary blair"/>
    <x v="0"/>
    <s v="big, round, irregular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28"/>
    <s v="249-1a"/>
    <x v="2"/>
    <m/>
    <x v="0"/>
    <s v="Adult"/>
    <x v="0"/>
    <s v="Fecal swab"/>
    <s v="Cary blair"/>
    <x v="0"/>
    <s v="big, round, lactose fermenters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Intermediate"/>
    <s v="Susceptible"/>
    <s v="Susceptible"/>
    <n v="1"/>
    <s v="NEG"/>
    <s v="NEG"/>
    <s v="NEG"/>
    <s v="NEG"/>
    <m/>
  </r>
  <r>
    <x v="228"/>
    <s v="249-1a"/>
    <x v="2"/>
    <m/>
    <x v="0"/>
    <s v="Adult"/>
    <x v="0"/>
    <s v="Fecal swab"/>
    <s v="Cary blair"/>
    <x v="0"/>
    <s v="big, round, lactose fermenters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29"/>
    <s v="250-1a"/>
    <x v="2"/>
    <m/>
    <x v="0"/>
    <s v="Adult"/>
    <x v="0"/>
    <s v="Fecal swab"/>
    <s v="Cary blair"/>
    <x v="0"/>
    <s v="small, dry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30"/>
    <s v="251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31"/>
    <s v="252-1a"/>
    <x v="2"/>
    <m/>
    <x v="0"/>
    <s v="Adult"/>
    <x v="0"/>
    <s v="Fecal swab"/>
    <s v="Cary blair"/>
    <x v="0"/>
    <s v="big,round, irregular, dry, lactose fermenter"/>
    <s v="Gram -ve rods"/>
    <s v="Positive"/>
    <x v="0"/>
    <x v="0"/>
    <x v="3"/>
    <s v="Resistant"/>
    <s v="Susceptible"/>
    <s v="Susceptible"/>
    <s v="SDD"/>
    <s v="Susceptible"/>
    <s v="Susceptible"/>
    <s v="Susceptible"/>
    <s v="Susceptible"/>
    <s v="Susceptible"/>
    <s v="Susceptible"/>
    <s v="Susceptible"/>
    <s v="Susceptible"/>
    <n v="2"/>
    <s v="NEG"/>
    <s v="NEG"/>
    <s v="NEG"/>
    <s v="NEG"/>
    <m/>
  </r>
  <r>
    <x v="232"/>
    <s v="253-1a"/>
    <x v="2"/>
    <m/>
    <x v="0"/>
    <s v="Adult"/>
    <x v="0"/>
    <s v="Fecal swab"/>
    <s v="Cary blair"/>
    <x v="3"/>
    <m/>
    <m/>
    <s v="Negative"/>
    <x v="1"/>
    <x v="1"/>
    <x v="1"/>
    <m/>
    <m/>
    <m/>
    <m/>
    <m/>
    <m/>
    <m/>
    <m/>
    <m/>
    <m/>
    <m/>
    <m/>
    <m/>
    <m/>
    <m/>
    <m/>
    <m/>
    <m/>
  </r>
  <r>
    <x v="233"/>
    <s v="254-1a"/>
    <x v="2"/>
    <m/>
    <x v="0"/>
    <s v="Adult"/>
    <x v="0"/>
    <s v="Fecal swab"/>
    <s v="Cary blair"/>
    <x v="0"/>
    <s v="small, irregular, lactose fermenters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34"/>
    <s v="255-1a"/>
    <x v="2"/>
    <m/>
    <x v="0"/>
    <s v="Adult"/>
    <x v="0"/>
    <s v="Fecal swab"/>
    <s v="Cary blair"/>
    <x v="0"/>
    <s v="big, round, lactose fermenters"/>
    <s v="Gram -ve rods"/>
    <s v="Positive"/>
    <x v="0"/>
    <x v="0"/>
    <x v="2"/>
    <s v="Intermediate"/>
    <s v="Intermediate"/>
    <s v="Resistant"/>
    <s v="Susceptible"/>
    <s v="Intermediate"/>
    <s v="Susceptible"/>
    <s v="Susceptible"/>
    <s v="Susceptible"/>
    <s v="Susceptible"/>
    <s v="Susceptible"/>
    <s v="Susceptible"/>
    <s v="Susceptible"/>
    <n v="1"/>
    <s v="POS"/>
    <s v="NEG"/>
    <s v="NEG"/>
    <s v="NEG"/>
    <m/>
  </r>
  <r>
    <x v="235"/>
    <s v="256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36"/>
    <s v="257-1a"/>
    <x v="2"/>
    <m/>
    <x v="0"/>
    <s v="Adult"/>
    <x v="0"/>
    <s v="Fecal swab"/>
    <s v="Cary blair"/>
    <x v="0"/>
    <s v="big, flat, irregular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237"/>
    <s v="258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38"/>
    <s v="259-1a"/>
    <x v="2"/>
    <m/>
    <x v="0"/>
    <s v="Adult"/>
    <x v="0"/>
    <s v="Fecal swab"/>
    <s v="Cary blair"/>
    <x v="0"/>
    <s v="small, pink, moist, lactose fermenter"/>
    <s v="Gram -ve rods"/>
    <s v="Positive"/>
    <x v="0"/>
    <x v="0"/>
    <x v="0"/>
    <s v="Resistant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239"/>
    <s v="260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40"/>
    <s v="261-1a"/>
    <x v="2"/>
    <m/>
    <x v="0"/>
    <s v="Adult"/>
    <x v="0"/>
    <s v="Fecal swab"/>
    <s v="Cary blair"/>
    <x v="0"/>
    <s v="big,irregular, elevated lactose fermenter"/>
    <s v="Gram -ve rods"/>
    <s v="Positive"/>
    <x v="0"/>
    <x v="0"/>
    <x v="0"/>
    <s v="Intermediat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241"/>
    <s v="262-1a"/>
    <x v="2"/>
    <m/>
    <x v="0"/>
    <s v="Adult"/>
    <x v="0"/>
    <s v="Fecal swab"/>
    <s v="Cary blair"/>
    <x v="0"/>
    <s v="small, round,dry,  smooth margin, lactose fermenters"/>
    <s v="Gram -ve rods"/>
    <s v="Positive"/>
    <x v="0"/>
    <x v="0"/>
    <x v="0"/>
    <s v="Resistant"/>
    <s v="Susceptible"/>
    <s v="Resistant"/>
    <s v="Susceptible"/>
    <s v="Intermediate"/>
    <s v="Susceptible"/>
    <s v="Susceptible"/>
    <s v="Susceptible"/>
    <s v="Susceptible"/>
    <s v="Intermediate"/>
    <s v="Susceptible"/>
    <s v="Susceptible"/>
    <n v="2"/>
    <s v="NEG"/>
    <s v="NEG"/>
    <s v="NEG"/>
    <s v="NEG"/>
    <m/>
  </r>
  <r>
    <x v="242"/>
    <s v="263-1a"/>
    <x v="2"/>
    <m/>
    <x v="0"/>
    <s v="Adult"/>
    <x v="0"/>
    <s v="Fecal swab"/>
    <s v="Cary blair"/>
    <x v="0"/>
    <s v="small, round, lactose fermenter"/>
    <s v="Gram -ve rods"/>
    <s v="Positive"/>
    <x v="0"/>
    <x v="0"/>
    <x v="0"/>
    <s v="Resistant"/>
    <s v="Susceptible"/>
    <s v="Susceptible"/>
    <s v="SDD"/>
    <s v="Intermediate"/>
    <s v="Susceptible"/>
    <s v="Susceptible"/>
    <s v="Susceptible"/>
    <s v="Susceptible"/>
    <s v="Susceptible"/>
    <s v="Susceptible"/>
    <s v="Susceptible"/>
    <n v="1"/>
    <s v="NEG"/>
    <s v="NEG"/>
    <s v="NEG"/>
    <s v="NEG"/>
    <m/>
  </r>
  <r>
    <x v="243"/>
    <s v="264-1a"/>
    <x v="2"/>
    <m/>
    <x v="0"/>
    <s v="Adult"/>
    <x v="0"/>
    <s v="Fecal swab"/>
    <s v="Cary blair"/>
    <x v="0"/>
    <s v="big, irregular, dry, lactose fermenter"/>
    <s v="Gram -ve rods"/>
    <s v="Positive"/>
    <x v="0"/>
    <x v="0"/>
    <x v="0"/>
    <s v="Susceptible"/>
    <s v="Susceptible"/>
    <s v="Susceptible"/>
    <s v="SDD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44"/>
    <s v="265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45"/>
    <s v="266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46"/>
    <s v="267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47"/>
    <s v="268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48"/>
    <s v="269-1a"/>
    <x v="2"/>
    <m/>
    <x v="0"/>
    <s v="Adult"/>
    <x v="0"/>
    <s v="Fecal swab"/>
    <s v="Cary blair"/>
    <x v="0"/>
    <s v="small,irregular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49"/>
    <s v="270-1a"/>
    <x v="2"/>
    <m/>
    <x v="0"/>
    <s v="Adult"/>
    <x v="0"/>
    <s v="Fecal swab"/>
    <s v="Cary blair"/>
    <x v="0"/>
    <s v="small, irregular, lactose fermenters"/>
    <s v="Gram -ve rods"/>
    <s v="Positive"/>
    <x v="0"/>
    <x v="0"/>
    <x v="0"/>
    <s v="Susceptible"/>
    <s v="Susceptible"/>
    <s v="Susceptible"/>
    <s v="SDD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50"/>
    <s v="271-1a"/>
    <x v="2"/>
    <m/>
    <x v="0"/>
    <s v="Adult"/>
    <x v="0"/>
    <s v="Fecal swab"/>
    <s v="Cary blair"/>
    <x v="0"/>
    <s v="small, round, lactose fermenter"/>
    <s v="Gram -ve rods"/>
    <s v="Positive"/>
    <x v="0"/>
    <x v="0"/>
    <x v="0"/>
    <s v="Intermediate"/>
    <s v="Susceptible"/>
    <s v="Susceptible"/>
    <s v="Susceptible"/>
    <s v="Resistant"/>
    <s v="Susceptible"/>
    <s v="Susceptible"/>
    <s v="Susceptible"/>
    <s v="Susceptible"/>
    <s v="Intermediate"/>
    <s v="Susceptible"/>
    <s v="Susceptible"/>
    <n v="1"/>
    <s v="NEG"/>
    <s v="NEG"/>
    <s v="NEG"/>
    <s v="NEG"/>
    <m/>
  </r>
  <r>
    <x v="251"/>
    <s v="272-1a"/>
    <x v="2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52"/>
    <s v="273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53"/>
    <s v="274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54"/>
    <s v="275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55"/>
    <s v="276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56"/>
    <s v="277-1a"/>
    <x v="3"/>
    <m/>
    <x v="0"/>
    <s v="Adult"/>
    <x v="1"/>
    <s v="Fecal swab"/>
    <s v="Cary blair"/>
    <x v="0"/>
    <s v="big, irregular, moist, lactose fermenter"/>
    <s v="Gram -ve rods"/>
    <s v="Positive"/>
    <x v="0"/>
    <x v="0"/>
    <x v="2"/>
    <s v="Intermediate"/>
    <s v="Susceptible"/>
    <s v="Susceptible"/>
    <s v="SDD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257"/>
    <s v="278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58"/>
    <s v="279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59"/>
    <s v="280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60"/>
    <s v="281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61"/>
    <s v="282-1a"/>
    <x v="3"/>
    <m/>
    <x v="0"/>
    <s v="Adult"/>
    <x v="1"/>
    <s v="Fecal swab"/>
    <s v="Cary blair"/>
    <x v="0"/>
    <s v="big, round, irregular, lactose fermenter"/>
    <s v="Gram -ve rods"/>
    <s v="Positive"/>
    <x v="0"/>
    <x v="0"/>
    <x v="0"/>
    <s v="Intermediat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62"/>
    <s v="283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63"/>
    <s v="284-1a"/>
    <x v="3"/>
    <m/>
    <x v="0"/>
    <s v="Adult"/>
    <x v="1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64"/>
    <s v="285-1a"/>
    <x v="3"/>
    <m/>
    <x v="0"/>
    <s v="Adult"/>
    <x v="1"/>
    <s v="Fecal swab"/>
    <s v="Cary blair"/>
    <x v="0"/>
    <s v="small,round, raised lactose fermenters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65"/>
    <s v="286-1a"/>
    <x v="3"/>
    <m/>
    <x v="0"/>
    <s v="Adult"/>
    <x v="1"/>
    <s v="Fecal swab"/>
    <s v="Cary blair"/>
    <x v="0"/>
    <s v="small, round, irregular, lactose fermenters"/>
    <s v="Gram -ve rods"/>
    <s v="Positive"/>
    <x v="0"/>
    <x v="0"/>
    <x v="0"/>
    <s v="Intermediat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66"/>
    <s v="287-1a"/>
    <x v="3"/>
    <m/>
    <x v="0"/>
    <s v="Adult"/>
    <x v="1"/>
    <s v="Fecal swab"/>
    <s v="Cary blair"/>
    <x v="0"/>
    <s v="small,round, raised lactose fermenters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67"/>
    <s v="288-1a"/>
    <x v="3"/>
    <m/>
    <x v="0"/>
    <s v="Adult"/>
    <x v="0"/>
    <s v="Fecal swab"/>
    <s v="Cary blair"/>
    <x v="3"/>
    <m/>
    <m/>
    <s v="Negative"/>
    <x v="1"/>
    <x v="1"/>
    <x v="1"/>
    <m/>
    <m/>
    <m/>
    <m/>
    <m/>
    <m/>
    <m/>
    <m/>
    <m/>
    <m/>
    <m/>
    <m/>
    <m/>
    <m/>
    <m/>
    <m/>
    <m/>
    <m/>
  </r>
  <r>
    <x v="268"/>
    <s v="289-1a"/>
    <x v="3"/>
    <m/>
    <x v="0"/>
    <s v="Adult"/>
    <x v="0"/>
    <s v="Fecal swab"/>
    <s v="Cary blair"/>
    <x v="0"/>
    <s v="small, round, irregular, lactose fermenters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69"/>
    <s v="290-1a"/>
    <x v="3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70"/>
    <s v="291-1a"/>
    <x v="3"/>
    <m/>
    <x v="0"/>
    <s v="Adult"/>
    <x v="0"/>
    <s v="Fecal swab"/>
    <s v="Cary blair"/>
    <x v="0"/>
    <s v="large, round, irregular, lactose fermenter"/>
    <s v="Gram -ve rods"/>
    <s v="Positive"/>
    <x v="0"/>
    <x v="0"/>
    <x v="0"/>
    <s v="Susceptible"/>
    <s v="Susceptible"/>
    <s v="Susceptible"/>
    <s v="Susceptible"/>
    <s v="Resistant"/>
    <s v="Susceptible"/>
    <s v="Susceptible"/>
    <s v="Susceptible"/>
    <s v="Susceptible"/>
    <s v="Intermediate"/>
    <s v="Susceptible"/>
    <s v="Susceptible"/>
    <n v="1"/>
    <s v="NEG"/>
    <s v="NEG"/>
    <s v="NEG"/>
    <s v="NEG"/>
    <m/>
  </r>
  <r>
    <x v="271"/>
    <s v="292-1a"/>
    <x v="3"/>
    <m/>
    <x v="0"/>
    <s v="Adult"/>
    <x v="0"/>
    <s v="Fecal swab"/>
    <s v="Cary blair"/>
    <x v="0"/>
    <s v="small, round, irregular, lactose fermenters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272"/>
    <s v="293-1a"/>
    <x v="3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73"/>
    <s v="294-1a"/>
    <x v="3"/>
    <m/>
    <x v="0"/>
    <s v="Adult"/>
    <x v="0"/>
    <s v="Fecal swab"/>
    <s v="Cary blair"/>
    <x v="0"/>
    <s v="large, round, irregular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274"/>
    <s v="295-1a"/>
    <x v="3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75"/>
    <s v="298-1a"/>
    <x v="3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76"/>
    <s v="299-1a"/>
    <x v="3"/>
    <m/>
    <x v="0"/>
    <s v="Adult"/>
    <x v="0"/>
    <s v="Fecal swab"/>
    <s v="Cary blair"/>
    <x v="1"/>
    <m/>
    <m/>
    <s v="Negative"/>
    <x v="1"/>
    <x v="1"/>
    <x v="1"/>
    <m/>
    <m/>
    <m/>
    <m/>
    <m/>
    <m/>
    <m/>
    <m/>
    <m/>
    <m/>
    <m/>
    <m/>
    <m/>
    <m/>
    <m/>
    <m/>
    <m/>
    <m/>
  </r>
  <r>
    <x v="277"/>
    <s v="300-1a"/>
    <x v="3"/>
    <m/>
    <x v="0"/>
    <s v="Adult"/>
    <x v="0"/>
    <s v="Fecal swab"/>
    <s v="Cary blair"/>
    <x v="0"/>
    <s v="small, round, lactose fermenter"/>
    <s v="Gram -ve rods"/>
    <s v="Positive"/>
    <x v="0"/>
    <x v="0"/>
    <x v="0"/>
    <s v="Intermediate"/>
    <s v="Susceptible"/>
    <s v="Susceptible"/>
    <s v="SDD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78"/>
    <s v="301-1a"/>
    <x v="3"/>
    <m/>
    <x v="0"/>
    <s v="Adult"/>
    <x v="0"/>
    <s v="Fecal swab"/>
    <s v="Cary blair"/>
    <x v="0"/>
    <s v=" small, round, lactose fermenter"/>
    <s v="Gram -ve rods"/>
    <s v="Positive"/>
    <x v="0"/>
    <x v="2"/>
    <x v="3"/>
    <s v="Resistant"/>
    <s v="Resistant"/>
    <s v="Resistant"/>
    <s v="Resistant"/>
    <s v="Resistant"/>
    <s v="Intermediate"/>
    <s v="Susceptible"/>
    <s v="Intermediate"/>
    <s v="Susceptible"/>
    <s v="Intermediate"/>
    <s v="Susceptible"/>
    <s v="Susceptible"/>
    <n v="7"/>
    <s v="POS"/>
    <s v="NEG"/>
    <s v="POS"/>
    <s v="NEG"/>
    <m/>
  </r>
  <r>
    <x v="278"/>
    <s v="301-1a"/>
    <x v="3"/>
    <m/>
    <x v="0"/>
    <s v="Adult"/>
    <x v="0"/>
    <s v="Fecal swab"/>
    <s v="Cary blair"/>
    <x v="0"/>
    <s v="small, round, lactose fermenter"/>
    <s v="Gram -ve rods"/>
    <s v="Positive"/>
    <x v="0"/>
    <x v="0"/>
    <x v="0"/>
    <s v="Susceptible"/>
    <s v="Susceptible"/>
    <s v="Susceptible"/>
    <s v="SDD"/>
    <s v="Susceptibl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279"/>
    <s v="302-1a"/>
    <x v="3"/>
    <m/>
    <x v="0"/>
    <s v="Adult"/>
    <x v="0"/>
    <s v="Fecal swab"/>
    <s v="Cary blair"/>
    <x v="0"/>
    <s v="small, round, irregular, lactose fermenters"/>
    <s v="Gram -ve rods"/>
    <s v="Positive"/>
    <x v="0"/>
    <x v="0"/>
    <x v="0"/>
    <s v="Intermediate"/>
    <s v="Susceptible"/>
    <s v="Susceptible"/>
    <s v="Susceptible"/>
    <s v="Resistant"/>
    <s v="Susceptible"/>
    <s v="Susceptible"/>
    <s v="Intermediate"/>
    <s v="Susceptible"/>
    <s v="Intermediate"/>
    <s v="Intermediate"/>
    <s v="Susceptible"/>
    <n v="1"/>
    <s v="NEG"/>
    <s v="NEG"/>
    <s v="NEG"/>
    <s v="NEG"/>
    <m/>
  </r>
  <r>
    <x v="280"/>
    <s v="303-1a"/>
    <x v="3"/>
    <m/>
    <x v="0"/>
    <s v="Adult"/>
    <x v="0"/>
    <s v="Fecal swab"/>
    <s v="Cary blair"/>
    <x v="0"/>
    <s v="big, flat, dry, irregular, lactose fermenter"/>
    <s v="Gram -ve rods"/>
    <s v="Positive"/>
    <x v="0"/>
    <x v="0"/>
    <x v="0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80"/>
    <s v="303-1a"/>
    <x v="3"/>
    <m/>
    <x v="0"/>
    <s v="Adult"/>
    <x v="0"/>
    <s v="Fecal swab"/>
    <s v="Cary blair"/>
    <x v="0"/>
    <s v="small,round, raised lactose fermenters"/>
    <s v="Gram -ve rods"/>
    <s v="Positive"/>
    <x v="0"/>
    <x v="0"/>
    <x v="2"/>
    <s v="Susceptible"/>
    <s v="Susceptibl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81"/>
    <s v="304-1a"/>
    <x v="3"/>
    <m/>
    <x v="0"/>
    <s v="Adult"/>
    <x v="0"/>
    <s v="Fecal swab"/>
    <s v="Cary blair"/>
    <x v="0"/>
    <s v="big, flat, dry, irregular, lactose fermenter"/>
    <s v="Gram -ve rods"/>
    <s v="Positive"/>
    <x v="0"/>
    <x v="0"/>
    <x v="0"/>
    <s v="Susceptible"/>
    <s v="Susceptible"/>
    <s v="Susceptible"/>
    <s v="Susceptible"/>
    <s v="Intermediate"/>
    <s v="Susceptible"/>
    <s v="Susceptible"/>
    <s v="Susceptible"/>
    <s v="Susceptible"/>
    <s v="Intermediate"/>
    <s v="Susceptible"/>
    <s v="Susceptible"/>
    <n v="0"/>
    <s v="NEG"/>
    <s v="NEG"/>
    <s v="NEG"/>
    <s v="NEG"/>
    <m/>
  </r>
  <r>
    <x v="281"/>
    <s v="304-1a"/>
    <x v="3"/>
    <m/>
    <x v="0"/>
    <s v="Adult"/>
    <x v="0"/>
    <s v="Fecal swab"/>
    <s v="Cary blair"/>
    <x v="0"/>
    <s v="small, round, moist, lactose fermenter"/>
    <s v="Gram -ve rods"/>
    <s v="Positive"/>
    <x v="0"/>
    <x v="0"/>
    <x v="0"/>
    <s v="Susceptible"/>
    <s v="Intermediate"/>
    <s v="Susceptible"/>
    <s v="Susceptible"/>
    <s v="Intermediate"/>
    <s v="Susceptible"/>
    <s v="Susceptible"/>
    <s v="Susceptible"/>
    <s v="Susceptible"/>
    <s v="Susceptible"/>
    <s v="Susceptible"/>
    <s v="Susceptible"/>
    <n v="0"/>
    <s v="NEG"/>
    <s v="NEG"/>
    <s v="NEG"/>
    <s v="NEG"/>
    <m/>
  </r>
  <r>
    <x v="282"/>
    <m/>
    <x v="4"/>
    <m/>
    <x v="2"/>
    <m/>
    <x v="2"/>
    <m/>
    <m/>
    <x v="4"/>
    <m/>
    <m/>
    <m/>
    <x v="1"/>
    <x v="1"/>
    <x v="1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1:K36" firstHeaderRow="1" firstDataRow="3" firstDataCol="1"/>
  <pivotFields count="3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axis="axisCol" dataField="1" showAll="0">
      <items count="6">
        <item x="0"/>
        <item x="3"/>
        <item x="1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2">
    <field x="9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unt of Organism2" fld="9" subtotal="count" baseField="0" baseItem="0"/>
    <dataField name="Count of Organism" fld="9" subtotal="count" showDataAs="percentOfRow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3:A26" firstHeaderRow="1" firstDataRow="1" firstDataCol="1"/>
  <pivotFields count="34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2:D18" firstHeaderRow="1" firstDataRow="2" firstDataCol="1"/>
  <pivotFields count="34">
    <pivotField showAll="0"/>
    <pivotField showAll="0"/>
    <pivotField axis="axisRow" showAll="0">
      <items count="6">
        <item x="1"/>
        <item x="2"/>
        <item x="0"/>
        <item x="3"/>
        <item h="1" x="4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Livestock production syste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8" firstHeaderRow="0" firstDataRow="1" firstDataCol="1"/>
  <pivotFields count="34">
    <pivotField dataField="1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MEL ID. No.2" fld="0" subtotal="count" baseField="0" baseItem="0"/>
    <dataField name="Count of CAMEL ID. No." fld="0" subtotal="count" showDataAs="percentOfCo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6"/>
  <sheetViews>
    <sheetView tabSelected="1" topLeftCell="A10" workbookViewId="0">
      <selection activeCell="M18" sqref="M18"/>
    </sheetView>
  </sheetViews>
  <sheetFormatPr defaultRowHeight="15" x14ac:dyDescent="0.25"/>
  <cols>
    <col min="1" max="1" width="34.85546875" bestFit="1" customWidth="1"/>
    <col min="2" max="2" width="23" bestFit="1" customWidth="1"/>
    <col min="3" max="3" width="17.7109375" customWidth="1"/>
    <col min="4" max="4" width="18.7109375" customWidth="1"/>
    <col min="5" max="5" width="17.7109375" customWidth="1"/>
    <col min="6" max="6" width="18.7109375" customWidth="1"/>
    <col min="7" max="7" width="17.7109375" customWidth="1"/>
    <col min="8" max="8" width="18.7109375" bestFit="1" customWidth="1"/>
    <col min="9" max="9" width="17.7109375" customWidth="1"/>
    <col min="10" max="10" width="23.7109375" bestFit="1" customWidth="1"/>
    <col min="11" max="11" width="22.7109375" customWidth="1"/>
  </cols>
  <sheetData>
    <row r="3" spans="1:4" x14ac:dyDescent="0.25">
      <c r="A3" t="s">
        <v>112</v>
      </c>
      <c r="B3" t="s">
        <v>115</v>
      </c>
      <c r="C3" t="s">
        <v>114</v>
      </c>
    </row>
    <row r="4" spans="1:4" x14ac:dyDescent="0.25">
      <c r="A4" s="16" t="s">
        <v>41</v>
      </c>
      <c r="B4" s="17">
        <v>136</v>
      </c>
      <c r="C4" s="18">
        <v>0.45033112582781459</v>
      </c>
    </row>
    <row r="5" spans="1:4" x14ac:dyDescent="0.25">
      <c r="A5" s="16" t="s">
        <v>98</v>
      </c>
      <c r="B5" s="17">
        <v>3</v>
      </c>
      <c r="C5" s="18">
        <v>9.9337748344370865E-3</v>
      </c>
    </row>
    <row r="6" spans="1:4" x14ac:dyDescent="0.25">
      <c r="A6" s="16" t="s">
        <v>49</v>
      </c>
      <c r="B6" s="17">
        <v>141</v>
      </c>
      <c r="C6" s="18">
        <v>0.46688741721854304</v>
      </c>
    </row>
    <row r="7" spans="1:4" x14ac:dyDescent="0.25">
      <c r="A7" s="16" t="s">
        <v>56</v>
      </c>
      <c r="B7" s="17">
        <v>22</v>
      </c>
      <c r="C7" s="18">
        <v>7.2847682119205295E-2</v>
      </c>
    </row>
    <row r="8" spans="1:4" x14ac:dyDescent="0.25">
      <c r="A8" s="16" t="s">
        <v>113</v>
      </c>
      <c r="B8" s="17">
        <v>302</v>
      </c>
      <c r="C8" s="18">
        <v>1</v>
      </c>
    </row>
    <row r="12" spans="1:4" x14ac:dyDescent="0.25">
      <c r="A12" t="s">
        <v>120</v>
      </c>
      <c r="B12" t="s">
        <v>121</v>
      </c>
    </row>
    <row r="13" spans="1:4" x14ac:dyDescent="0.25">
      <c r="A13" t="s">
        <v>112</v>
      </c>
      <c r="B13" t="s">
        <v>68</v>
      </c>
      <c r="C13" t="s">
        <v>36</v>
      </c>
      <c r="D13" t="s">
        <v>113</v>
      </c>
    </row>
    <row r="14" spans="1:4" x14ac:dyDescent="0.25">
      <c r="A14" s="16" t="s">
        <v>66</v>
      </c>
      <c r="B14" s="17">
        <v>129</v>
      </c>
      <c r="C14" s="17"/>
      <c r="D14" s="17">
        <v>129</v>
      </c>
    </row>
    <row r="15" spans="1:4" x14ac:dyDescent="0.25">
      <c r="A15" s="16" t="s">
        <v>100</v>
      </c>
      <c r="B15" s="17"/>
      <c r="C15" s="17">
        <v>57</v>
      </c>
      <c r="D15" s="17">
        <v>57</v>
      </c>
    </row>
    <row r="16" spans="1:4" x14ac:dyDescent="0.25">
      <c r="A16" s="16" t="s">
        <v>34</v>
      </c>
      <c r="B16" s="17"/>
      <c r="C16" s="17">
        <v>83</v>
      </c>
      <c r="D16" s="17">
        <v>83</v>
      </c>
    </row>
    <row r="17" spans="1:13" x14ac:dyDescent="0.25">
      <c r="A17" s="16" t="s">
        <v>110</v>
      </c>
      <c r="B17" s="17"/>
      <c r="C17" s="17">
        <v>33</v>
      </c>
      <c r="D17" s="17">
        <v>33</v>
      </c>
    </row>
    <row r="18" spans="1:13" x14ac:dyDescent="0.25">
      <c r="A18" s="16" t="s">
        <v>113</v>
      </c>
      <c r="B18" s="17">
        <v>129</v>
      </c>
      <c r="C18" s="17">
        <v>173</v>
      </c>
      <c r="D18" s="17">
        <v>302</v>
      </c>
      <c r="M18" s="25">
        <f>14/162</f>
        <v>8.6419753086419748E-2</v>
      </c>
    </row>
    <row r="23" spans="1:13" x14ac:dyDescent="0.25">
      <c r="A23" t="s">
        <v>112</v>
      </c>
    </row>
    <row r="24" spans="1:13" x14ac:dyDescent="0.25">
      <c r="A24" s="16" t="s">
        <v>68</v>
      </c>
    </row>
    <row r="25" spans="1:13" x14ac:dyDescent="0.25">
      <c r="A25" s="16" t="s">
        <v>36</v>
      </c>
    </row>
    <row r="26" spans="1:13" x14ac:dyDescent="0.25">
      <c r="A26" s="16" t="s">
        <v>113</v>
      </c>
    </row>
    <row r="31" spans="1:13" x14ac:dyDescent="0.25">
      <c r="B31" t="s">
        <v>121</v>
      </c>
    </row>
    <row r="32" spans="1:13" x14ac:dyDescent="0.25">
      <c r="B32" t="s">
        <v>41</v>
      </c>
      <c r="D32" t="s">
        <v>98</v>
      </c>
      <c r="F32" t="s">
        <v>49</v>
      </c>
      <c r="H32" t="s">
        <v>56</v>
      </c>
      <c r="J32" t="s">
        <v>124</v>
      </c>
      <c r="K32" t="s">
        <v>123</v>
      </c>
    </row>
    <row r="33" spans="1:11" x14ac:dyDescent="0.25">
      <c r="A33" t="s">
        <v>112</v>
      </c>
      <c r="B33" t="s">
        <v>125</v>
      </c>
      <c r="C33" t="s">
        <v>122</v>
      </c>
      <c r="D33" t="s">
        <v>125</v>
      </c>
      <c r="E33" t="s">
        <v>122</v>
      </c>
      <c r="F33" t="s">
        <v>125</v>
      </c>
      <c r="G33" t="s">
        <v>122</v>
      </c>
      <c r="H33" t="s">
        <v>125</v>
      </c>
      <c r="I33" t="s">
        <v>122</v>
      </c>
    </row>
    <row r="34" spans="1:11" x14ac:dyDescent="0.25">
      <c r="A34" s="16" t="s">
        <v>38</v>
      </c>
      <c r="B34" s="17">
        <v>109</v>
      </c>
      <c r="C34" s="18">
        <v>0.49771689497716892</v>
      </c>
      <c r="D34" s="17">
        <v>3</v>
      </c>
      <c r="E34" s="18">
        <v>1.3698630136986301E-2</v>
      </c>
      <c r="F34" s="17">
        <v>89</v>
      </c>
      <c r="G34" s="18">
        <v>0.40639269406392692</v>
      </c>
      <c r="H34" s="17">
        <v>18</v>
      </c>
      <c r="I34" s="18">
        <v>8.2191780821917804E-2</v>
      </c>
      <c r="J34" s="17">
        <v>219</v>
      </c>
      <c r="K34" s="18">
        <v>1</v>
      </c>
    </row>
    <row r="35" spans="1:11" x14ac:dyDescent="0.25">
      <c r="A35" s="16" t="s">
        <v>55</v>
      </c>
      <c r="B35" s="17">
        <v>27</v>
      </c>
      <c r="C35" s="18">
        <v>0.3253012048192771</v>
      </c>
      <c r="D35" s="17"/>
      <c r="E35" s="18">
        <v>0</v>
      </c>
      <c r="F35" s="17">
        <v>52</v>
      </c>
      <c r="G35" s="18">
        <v>0.62650602409638556</v>
      </c>
      <c r="H35" s="17">
        <v>4</v>
      </c>
      <c r="I35" s="18">
        <v>4.8192771084337352E-2</v>
      </c>
      <c r="J35" s="17">
        <v>83</v>
      </c>
      <c r="K35" s="18">
        <v>1</v>
      </c>
    </row>
    <row r="36" spans="1:11" x14ac:dyDescent="0.25">
      <c r="A36" s="16" t="s">
        <v>113</v>
      </c>
      <c r="B36" s="17">
        <v>136</v>
      </c>
      <c r="C36" s="18">
        <v>0.45033112582781459</v>
      </c>
      <c r="D36" s="17">
        <v>3</v>
      </c>
      <c r="E36" s="18">
        <v>9.9337748344370865E-3</v>
      </c>
      <c r="F36" s="17">
        <v>141</v>
      </c>
      <c r="G36" s="18">
        <v>0.46688741721854304</v>
      </c>
      <c r="H36" s="17">
        <v>22</v>
      </c>
      <c r="I36" s="18">
        <v>7.2847682119205295E-2</v>
      </c>
      <c r="J36" s="17">
        <v>302</v>
      </c>
      <c r="K36" s="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5"/>
  <sheetViews>
    <sheetView topLeftCell="J1" zoomScale="59" zoomScaleNormal="59" workbookViewId="0">
      <pane ySplit="1" topLeftCell="A2" activePane="bottomLeft" state="frozen"/>
      <selection activeCell="E1" sqref="E1"/>
      <selection pane="bottomLeft" activeCell="O52" sqref="O52"/>
    </sheetView>
  </sheetViews>
  <sheetFormatPr defaultRowHeight="15" x14ac:dyDescent="0.25"/>
  <cols>
    <col min="2" max="2" width="10.42578125" bestFit="1" customWidth="1"/>
    <col min="3" max="3" width="17.85546875" customWidth="1"/>
    <col min="4" max="4" width="17.28515625" bestFit="1" customWidth="1"/>
    <col min="5" max="5" width="26.5703125" bestFit="1" customWidth="1"/>
    <col min="6" max="6" width="9.5703125" bestFit="1" customWidth="1"/>
    <col min="7" max="7" width="7.7109375" bestFit="1" customWidth="1"/>
    <col min="8" max="8" width="12.28515625" bestFit="1" customWidth="1"/>
    <col min="9" max="9" width="15.5703125" bestFit="1" customWidth="1"/>
    <col min="10" max="10" width="12.85546875" bestFit="1" customWidth="1"/>
    <col min="11" max="11" width="35.28515625" customWidth="1"/>
    <col min="12" max="12" width="13.42578125" bestFit="1" customWidth="1"/>
    <col min="13" max="13" width="27.7109375" customWidth="1"/>
    <col min="14" max="14" width="31.42578125" bestFit="1" customWidth="1"/>
    <col min="15" max="15" width="19.85546875" bestFit="1" customWidth="1"/>
    <col min="16" max="16" width="20.7109375" bestFit="1" customWidth="1"/>
    <col min="17" max="17" width="20.140625" bestFit="1" customWidth="1"/>
    <col min="18" max="18" width="25" bestFit="1" customWidth="1"/>
    <col min="19" max="19" width="21.140625" bestFit="1" customWidth="1"/>
    <col min="20" max="20" width="19.42578125" bestFit="1" customWidth="1"/>
    <col min="21" max="21" width="15.85546875" bestFit="1" customWidth="1"/>
    <col min="22" max="22" width="19.28515625" bestFit="1" customWidth="1"/>
    <col min="23" max="24" width="19" bestFit="1" customWidth="1"/>
    <col min="25" max="25" width="23.85546875" bestFit="1" customWidth="1"/>
    <col min="26" max="26" width="21.140625" bestFit="1" customWidth="1"/>
    <col min="27" max="27" width="41" bestFit="1" customWidth="1"/>
    <col min="28" max="28" width="19.42578125" bestFit="1" customWidth="1"/>
    <col min="29" max="29" width="37.28515625" customWidth="1"/>
  </cols>
  <sheetData>
    <row r="1" spans="1:3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</row>
    <row r="2" spans="1:34" x14ac:dyDescent="0.25">
      <c r="A2" s="4">
        <v>1</v>
      </c>
      <c r="B2" s="5" t="str">
        <f>CONCATENATE(A2,"-1a")</f>
        <v>1-1a</v>
      </c>
      <c r="C2" s="5" t="s">
        <v>34</v>
      </c>
      <c r="D2" s="5" t="s">
        <v>35</v>
      </c>
      <c r="E2" s="5" t="s">
        <v>36</v>
      </c>
      <c r="F2" s="5" t="s">
        <v>37</v>
      </c>
      <c r="G2" s="6" t="s">
        <v>38</v>
      </c>
      <c r="H2" s="5" t="s">
        <v>39</v>
      </c>
      <c r="I2" s="5" t="s">
        <v>40</v>
      </c>
      <c r="J2" s="7" t="s">
        <v>41</v>
      </c>
      <c r="K2" s="5" t="s">
        <v>42</v>
      </c>
      <c r="L2" s="5" t="s">
        <v>43</v>
      </c>
      <c r="M2" s="5" t="str">
        <f>IF(J2="E. coli","Positive","Negative")</f>
        <v>Positive</v>
      </c>
      <c r="N2" s="5" t="s">
        <v>44</v>
      </c>
      <c r="O2" s="5" t="s">
        <v>44</v>
      </c>
      <c r="P2" s="5" t="s">
        <v>44</v>
      </c>
      <c r="Q2" s="5" t="s">
        <v>44</v>
      </c>
      <c r="R2" s="5" t="s">
        <v>44</v>
      </c>
      <c r="S2" s="5" t="s">
        <v>44</v>
      </c>
      <c r="T2" s="5" t="s">
        <v>44</v>
      </c>
      <c r="U2" s="5" t="s">
        <v>45</v>
      </c>
      <c r="V2" s="5" t="s">
        <v>44</v>
      </c>
      <c r="W2" s="5" t="s">
        <v>44</v>
      </c>
      <c r="X2" s="5" t="s">
        <v>44</v>
      </c>
      <c r="Y2" s="5" t="s">
        <v>44</v>
      </c>
      <c r="Z2" s="5" t="s">
        <v>44</v>
      </c>
      <c r="AA2" s="5" t="s">
        <v>44</v>
      </c>
      <c r="AB2" s="5" t="s">
        <v>44</v>
      </c>
      <c r="AC2" s="5" t="str">
        <f>IF(COUNTIF(N2:AB2,"Resistant")&gt;= 2,1,"")</f>
        <v/>
      </c>
      <c r="AD2" s="5" t="s">
        <v>46</v>
      </c>
      <c r="AE2" s="5" t="s">
        <v>46</v>
      </c>
      <c r="AF2" s="5" t="s">
        <v>46</v>
      </c>
      <c r="AG2" s="5" t="s">
        <v>46</v>
      </c>
      <c r="AH2" s="8"/>
    </row>
    <row r="3" spans="1:34" x14ac:dyDescent="0.25">
      <c r="A3" s="9">
        <v>2</v>
      </c>
      <c r="B3" s="5" t="str">
        <f t="shared" ref="B3:B66" si="0">CONCATENATE(A3,"-1a")</f>
        <v>2-1a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10" t="s">
        <v>41</v>
      </c>
      <c r="K3" s="6" t="s">
        <v>47</v>
      </c>
      <c r="L3" s="6" t="s">
        <v>43</v>
      </c>
      <c r="M3" s="5" t="str">
        <f t="shared" ref="M3:M30" si="1">IF(J3="E. coli","Positive","Negative")</f>
        <v>Positive</v>
      </c>
      <c r="N3" s="6" t="s">
        <v>44</v>
      </c>
      <c r="O3" s="6" t="s">
        <v>44</v>
      </c>
      <c r="P3" s="6" t="s">
        <v>44</v>
      </c>
      <c r="Q3" s="6" t="s">
        <v>44</v>
      </c>
      <c r="R3" s="6" t="s">
        <v>44</v>
      </c>
      <c r="S3" s="6" t="s">
        <v>44</v>
      </c>
      <c r="T3" s="6" t="s">
        <v>44</v>
      </c>
      <c r="U3" s="6" t="s">
        <v>48</v>
      </c>
      <c r="V3" s="6" t="s">
        <v>44</v>
      </c>
      <c r="W3" s="6" t="s">
        <v>44</v>
      </c>
      <c r="X3" s="6" t="s">
        <v>44</v>
      </c>
      <c r="Y3" s="6" t="s">
        <v>44</v>
      </c>
      <c r="Z3" s="6" t="s">
        <v>45</v>
      </c>
      <c r="AA3" s="6" t="s">
        <v>44</v>
      </c>
      <c r="AB3" s="6" t="s">
        <v>44</v>
      </c>
      <c r="AC3" s="5" t="str">
        <f t="shared" ref="AC3:AC66" si="2">IF(COUNTIF(N3:AB3,"Resistant")&gt;= 2,1,"")</f>
        <v/>
      </c>
      <c r="AD3" s="6" t="s">
        <v>46</v>
      </c>
      <c r="AE3" s="6" t="s">
        <v>46</v>
      </c>
      <c r="AF3" s="6" t="s">
        <v>46</v>
      </c>
      <c r="AG3" s="6" t="s">
        <v>46</v>
      </c>
      <c r="AH3" s="11"/>
    </row>
    <row r="4" spans="1:34" x14ac:dyDescent="0.25">
      <c r="A4" s="9">
        <v>3</v>
      </c>
      <c r="B4" s="5" t="str">
        <f t="shared" si="0"/>
        <v>3-1a</v>
      </c>
      <c r="C4" s="6" t="s">
        <v>34</v>
      </c>
      <c r="D4" s="6"/>
      <c r="E4" s="6" t="s">
        <v>36</v>
      </c>
      <c r="F4" s="6" t="s">
        <v>37</v>
      </c>
      <c r="G4" s="6" t="s">
        <v>38</v>
      </c>
      <c r="H4" s="6" t="s">
        <v>39</v>
      </c>
      <c r="I4" s="6" t="s">
        <v>40</v>
      </c>
      <c r="J4" s="10" t="s">
        <v>49</v>
      </c>
      <c r="K4" s="6"/>
      <c r="L4" s="6"/>
      <c r="M4" s="5" t="str">
        <f t="shared" si="1"/>
        <v>Negative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5" t="str">
        <f t="shared" si="2"/>
        <v/>
      </c>
      <c r="AD4" s="12"/>
      <c r="AE4" s="12"/>
      <c r="AF4" s="12"/>
      <c r="AG4" s="12"/>
      <c r="AH4" s="13"/>
    </row>
    <row r="5" spans="1:34" x14ac:dyDescent="0.25">
      <c r="A5" s="9">
        <v>4</v>
      </c>
      <c r="B5" s="5" t="str">
        <f t="shared" si="0"/>
        <v>4-1a</v>
      </c>
      <c r="C5" s="6" t="s">
        <v>34</v>
      </c>
      <c r="D5" s="6" t="s">
        <v>35</v>
      </c>
      <c r="E5" s="6" t="s">
        <v>36</v>
      </c>
      <c r="F5" s="6" t="s">
        <v>37</v>
      </c>
      <c r="G5" s="6" t="s">
        <v>38</v>
      </c>
      <c r="H5" s="6" t="s">
        <v>39</v>
      </c>
      <c r="I5" s="6" t="s">
        <v>40</v>
      </c>
      <c r="J5" s="10" t="s">
        <v>41</v>
      </c>
      <c r="K5" s="6" t="s">
        <v>47</v>
      </c>
      <c r="L5" s="6" t="s">
        <v>43</v>
      </c>
      <c r="M5" s="5" t="str">
        <f t="shared" si="1"/>
        <v>Positive</v>
      </c>
      <c r="N5" s="6" t="s">
        <v>44</v>
      </c>
      <c r="O5" s="6" t="s">
        <v>44</v>
      </c>
      <c r="P5" s="6" t="s">
        <v>44</v>
      </c>
      <c r="Q5" s="6" t="s">
        <v>44</v>
      </c>
      <c r="R5" s="6" t="s">
        <v>44</v>
      </c>
      <c r="S5" s="6" t="s">
        <v>44</v>
      </c>
      <c r="T5" s="6" t="s">
        <v>44</v>
      </c>
      <c r="U5" s="6" t="s">
        <v>48</v>
      </c>
      <c r="V5" s="6" t="s">
        <v>44</v>
      </c>
      <c r="W5" s="6" t="s">
        <v>44</v>
      </c>
      <c r="X5" s="6" t="s">
        <v>44</v>
      </c>
      <c r="Y5" s="6" t="s">
        <v>44</v>
      </c>
      <c r="Z5" s="6" t="s">
        <v>45</v>
      </c>
      <c r="AA5" s="6" t="s">
        <v>44</v>
      </c>
      <c r="AB5" s="6" t="s">
        <v>44</v>
      </c>
      <c r="AC5" s="5" t="str">
        <f t="shared" si="2"/>
        <v/>
      </c>
      <c r="AD5" s="6" t="s">
        <v>50</v>
      </c>
      <c r="AE5" s="6" t="s">
        <v>46</v>
      </c>
      <c r="AF5" s="6" t="s">
        <v>46</v>
      </c>
      <c r="AG5" s="6" t="s">
        <v>46</v>
      </c>
      <c r="AH5" s="11"/>
    </row>
    <row r="6" spans="1:34" x14ac:dyDescent="0.25">
      <c r="A6" s="4">
        <v>5</v>
      </c>
      <c r="B6" s="5" t="str">
        <f t="shared" si="0"/>
        <v>5-1a</v>
      </c>
      <c r="C6" s="5" t="s">
        <v>34</v>
      </c>
      <c r="D6" s="5"/>
      <c r="E6" s="5" t="s">
        <v>36</v>
      </c>
      <c r="F6" s="5" t="s">
        <v>37</v>
      </c>
      <c r="G6" s="6" t="s">
        <v>38</v>
      </c>
      <c r="H6" s="5" t="s">
        <v>39</v>
      </c>
      <c r="I6" s="5" t="s">
        <v>40</v>
      </c>
      <c r="J6" s="7" t="s">
        <v>49</v>
      </c>
      <c r="K6" s="5"/>
      <c r="L6" s="5"/>
      <c r="M6" s="5" t="str">
        <f t="shared" si="1"/>
        <v>Negative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5" t="str">
        <f t="shared" si="2"/>
        <v/>
      </c>
      <c r="AD6" s="12"/>
      <c r="AE6" s="12"/>
      <c r="AF6" s="12"/>
      <c r="AG6" s="12"/>
      <c r="AH6" s="13"/>
    </row>
    <row r="7" spans="1:34" x14ac:dyDescent="0.25">
      <c r="A7" s="9">
        <v>6</v>
      </c>
      <c r="B7" s="5" t="str">
        <f t="shared" si="0"/>
        <v>6-1a</v>
      </c>
      <c r="C7" s="6" t="s">
        <v>34</v>
      </c>
      <c r="D7" s="6" t="s">
        <v>35</v>
      </c>
      <c r="E7" s="6" t="s">
        <v>36</v>
      </c>
      <c r="F7" s="6" t="s">
        <v>37</v>
      </c>
      <c r="G7" s="6" t="s">
        <v>38</v>
      </c>
      <c r="H7" s="6" t="s">
        <v>39</v>
      </c>
      <c r="I7" s="6" t="s">
        <v>40</v>
      </c>
      <c r="J7" s="10" t="s">
        <v>41</v>
      </c>
      <c r="K7" s="6" t="s">
        <v>51</v>
      </c>
      <c r="L7" s="6" t="s">
        <v>43</v>
      </c>
      <c r="M7" s="5" t="str">
        <f t="shared" si="1"/>
        <v>Positive</v>
      </c>
      <c r="N7" s="6" t="s">
        <v>45</v>
      </c>
      <c r="O7" s="6" t="s">
        <v>48</v>
      </c>
      <c r="P7" s="6" t="s">
        <v>45</v>
      </c>
      <c r="Q7" s="6" t="s">
        <v>44</v>
      </c>
      <c r="R7" s="6" t="s">
        <v>44</v>
      </c>
      <c r="S7" s="6" t="s">
        <v>44</v>
      </c>
      <c r="T7" s="6" t="s">
        <v>52</v>
      </c>
      <c r="U7" s="6" t="s">
        <v>48</v>
      </c>
      <c r="V7" s="6" t="s">
        <v>48</v>
      </c>
      <c r="W7" s="6" t="s">
        <v>44</v>
      </c>
      <c r="X7" s="6" t="s">
        <v>48</v>
      </c>
      <c r="Y7" s="6" t="s">
        <v>44</v>
      </c>
      <c r="Z7" s="6" t="s">
        <v>45</v>
      </c>
      <c r="AA7" s="6" t="s">
        <v>48</v>
      </c>
      <c r="AB7" s="6" t="s">
        <v>44</v>
      </c>
      <c r="AC7" s="5">
        <f t="shared" si="2"/>
        <v>1</v>
      </c>
      <c r="AD7" s="6" t="s">
        <v>50</v>
      </c>
      <c r="AE7" s="6" t="s">
        <v>46</v>
      </c>
      <c r="AF7" s="6" t="s">
        <v>46</v>
      </c>
      <c r="AG7" s="6" t="s">
        <v>46</v>
      </c>
      <c r="AH7" s="11"/>
    </row>
    <row r="8" spans="1:34" x14ac:dyDescent="0.25">
      <c r="A8" s="9">
        <v>7</v>
      </c>
      <c r="B8" s="5" t="str">
        <f t="shared" si="0"/>
        <v>7-1a</v>
      </c>
      <c r="C8" s="6" t="s">
        <v>34</v>
      </c>
      <c r="D8" s="6"/>
      <c r="E8" s="6" t="s">
        <v>36</v>
      </c>
      <c r="F8" s="6" t="s">
        <v>37</v>
      </c>
      <c r="G8" s="5" t="s">
        <v>38</v>
      </c>
      <c r="H8" s="6" t="s">
        <v>39</v>
      </c>
      <c r="I8" s="6" t="s">
        <v>40</v>
      </c>
      <c r="J8" s="10" t="s">
        <v>41</v>
      </c>
      <c r="K8" s="6" t="s">
        <v>51</v>
      </c>
      <c r="L8" s="6" t="s">
        <v>43</v>
      </c>
      <c r="M8" s="5" t="str">
        <f t="shared" si="1"/>
        <v>Positive</v>
      </c>
      <c r="N8" s="6" t="s">
        <v>44</v>
      </c>
      <c r="O8" s="6" t="s">
        <v>44</v>
      </c>
      <c r="P8" s="6" t="s">
        <v>44</v>
      </c>
      <c r="Q8" s="6" t="s">
        <v>44</v>
      </c>
      <c r="R8" s="6" t="s">
        <v>44</v>
      </c>
      <c r="S8" s="6" t="s">
        <v>44</v>
      </c>
      <c r="T8" s="6" t="s">
        <v>44</v>
      </c>
      <c r="U8" s="6" t="s">
        <v>45</v>
      </c>
      <c r="V8" s="6" t="s">
        <v>44</v>
      </c>
      <c r="W8" s="6" t="s">
        <v>44</v>
      </c>
      <c r="X8" s="6" t="s">
        <v>44</v>
      </c>
      <c r="Y8" s="6" t="s">
        <v>44</v>
      </c>
      <c r="Z8" s="6" t="s">
        <v>45</v>
      </c>
      <c r="AA8" s="6" t="s">
        <v>44</v>
      </c>
      <c r="AB8" s="6" t="s">
        <v>44</v>
      </c>
      <c r="AC8" s="5" t="str">
        <f t="shared" si="2"/>
        <v/>
      </c>
      <c r="AD8" s="6" t="s">
        <v>46</v>
      </c>
      <c r="AE8" s="6" t="s">
        <v>46</v>
      </c>
      <c r="AF8" s="6" t="s">
        <v>46</v>
      </c>
      <c r="AG8" s="6" t="s">
        <v>46</v>
      </c>
      <c r="AH8" s="11"/>
    </row>
    <row r="9" spans="1:34" x14ac:dyDescent="0.25">
      <c r="A9" s="4">
        <v>9</v>
      </c>
      <c r="B9" s="5" t="str">
        <f t="shared" si="0"/>
        <v>9-1a</v>
      </c>
      <c r="C9" s="5" t="s">
        <v>34</v>
      </c>
      <c r="D9" s="5" t="s">
        <v>35</v>
      </c>
      <c r="E9" s="5" t="s">
        <v>36</v>
      </c>
      <c r="F9" s="5" t="s">
        <v>37</v>
      </c>
      <c r="G9" s="6" t="s">
        <v>38</v>
      </c>
      <c r="H9" s="5" t="s">
        <v>39</v>
      </c>
      <c r="I9" s="5" t="s">
        <v>40</v>
      </c>
      <c r="J9" s="7" t="s">
        <v>41</v>
      </c>
      <c r="K9" s="5" t="s">
        <v>53</v>
      </c>
      <c r="L9" s="5" t="s">
        <v>43</v>
      </c>
      <c r="M9" s="5" t="str">
        <f t="shared" si="1"/>
        <v>Positive</v>
      </c>
      <c r="N9" s="5" t="s">
        <v>44</v>
      </c>
      <c r="O9" s="5" t="s">
        <v>45</v>
      </c>
      <c r="P9" s="5" t="s">
        <v>45</v>
      </c>
      <c r="Q9" s="5" t="s">
        <v>45</v>
      </c>
      <c r="R9" s="5" t="s">
        <v>44</v>
      </c>
      <c r="S9" s="5" t="s">
        <v>45</v>
      </c>
      <c r="T9" s="5" t="s">
        <v>52</v>
      </c>
      <c r="U9" s="5" t="s">
        <v>48</v>
      </c>
      <c r="V9" s="5" t="s">
        <v>44</v>
      </c>
      <c r="W9" s="5" t="s">
        <v>45</v>
      </c>
      <c r="X9" s="5" t="s">
        <v>44</v>
      </c>
      <c r="Y9" s="5" t="s">
        <v>44</v>
      </c>
      <c r="Z9" s="5" t="s">
        <v>45</v>
      </c>
      <c r="AA9" s="5" t="s">
        <v>44</v>
      </c>
      <c r="AB9" s="5" t="s">
        <v>44</v>
      </c>
      <c r="AC9" s="5" t="str">
        <f t="shared" si="2"/>
        <v/>
      </c>
      <c r="AD9" s="5" t="s">
        <v>46</v>
      </c>
      <c r="AE9" s="5" t="s">
        <v>46</v>
      </c>
      <c r="AF9" s="5" t="s">
        <v>46</v>
      </c>
      <c r="AG9" s="5" t="s">
        <v>46</v>
      </c>
      <c r="AH9" s="8"/>
    </row>
    <row r="10" spans="1:34" x14ac:dyDescent="0.25">
      <c r="A10" s="9">
        <v>10</v>
      </c>
      <c r="B10" s="5" t="str">
        <f t="shared" si="0"/>
        <v>10-1a</v>
      </c>
      <c r="C10" s="6" t="s">
        <v>34</v>
      </c>
      <c r="D10" s="6"/>
      <c r="E10" s="6" t="s">
        <v>36</v>
      </c>
      <c r="F10" s="6" t="s">
        <v>37</v>
      </c>
      <c r="G10" s="6" t="s">
        <v>38</v>
      </c>
      <c r="H10" s="6" t="s">
        <v>39</v>
      </c>
      <c r="I10" s="6" t="s">
        <v>40</v>
      </c>
      <c r="J10" s="10" t="s">
        <v>41</v>
      </c>
      <c r="K10" s="6" t="s">
        <v>47</v>
      </c>
      <c r="L10" s="6" t="s">
        <v>43</v>
      </c>
      <c r="M10" s="5" t="str">
        <f t="shared" si="1"/>
        <v>Positive</v>
      </c>
      <c r="N10" s="6" t="s">
        <v>44</v>
      </c>
      <c r="O10" s="6" t="s">
        <v>44</v>
      </c>
      <c r="P10" s="6" t="s">
        <v>44</v>
      </c>
      <c r="Q10" s="6" t="s">
        <v>44</v>
      </c>
      <c r="R10" s="6" t="s">
        <v>44</v>
      </c>
      <c r="S10" s="6" t="s">
        <v>44</v>
      </c>
      <c r="T10" s="6" t="s">
        <v>44</v>
      </c>
      <c r="U10" s="6" t="s">
        <v>45</v>
      </c>
      <c r="V10" s="6" t="s">
        <v>44</v>
      </c>
      <c r="W10" s="6" t="s">
        <v>44</v>
      </c>
      <c r="X10" s="6" t="s">
        <v>44</v>
      </c>
      <c r="Y10" s="6" t="s">
        <v>44</v>
      </c>
      <c r="Z10" s="6" t="s">
        <v>45</v>
      </c>
      <c r="AA10" s="6" t="s">
        <v>44</v>
      </c>
      <c r="AB10" s="6" t="s">
        <v>44</v>
      </c>
      <c r="AC10" s="5" t="str">
        <f t="shared" si="2"/>
        <v/>
      </c>
      <c r="AD10" s="6" t="s">
        <v>46</v>
      </c>
      <c r="AE10" s="6" t="s">
        <v>46</v>
      </c>
      <c r="AF10" s="6" t="s">
        <v>46</v>
      </c>
      <c r="AG10" s="6" t="s">
        <v>46</v>
      </c>
      <c r="AH10" s="11"/>
    </row>
    <row r="11" spans="1:34" x14ac:dyDescent="0.25">
      <c r="A11" s="9">
        <v>11</v>
      </c>
      <c r="B11" s="5" t="str">
        <f t="shared" si="0"/>
        <v>11-1a</v>
      </c>
      <c r="C11" s="6" t="s">
        <v>34</v>
      </c>
      <c r="D11" s="6"/>
      <c r="E11" s="6" t="s">
        <v>36</v>
      </c>
      <c r="F11" s="6" t="s">
        <v>37</v>
      </c>
      <c r="G11" s="6" t="s">
        <v>38</v>
      </c>
      <c r="H11" s="6" t="s">
        <v>39</v>
      </c>
      <c r="I11" s="6" t="s">
        <v>40</v>
      </c>
      <c r="J11" s="10" t="s">
        <v>49</v>
      </c>
      <c r="K11" s="6"/>
      <c r="L11" s="6"/>
      <c r="M11" s="5" t="str">
        <f t="shared" si="1"/>
        <v>Negative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5" t="str">
        <f t="shared" si="2"/>
        <v/>
      </c>
      <c r="AD11" s="12"/>
      <c r="AE11" s="12"/>
      <c r="AF11" s="12"/>
      <c r="AG11" s="12"/>
      <c r="AH11" s="13"/>
    </row>
    <row r="12" spans="1:34" x14ac:dyDescent="0.25">
      <c r="A12" s="4">
        <v>12</v>
      </c>
      <c r="B12" s="5" t="str">
        <f t="shared" si="0"/>
        <v>12-1a</v>
      </c>
      <c r="C12" s="5" t="s">
        <v>34</v>
      </c>
      <c r="D12" s="5"/>
      <c r="E12" s="5" t="s">
        <v>36</v>
      </c>
      <c r="F12" s="5" t="s">
        <v>37</v>
      </c>
      <c r="G12" s="6" t="s">
        <v>38</v>
      </c>
      <c r="H12" s="5" t="s">
        <v>39</v>
      </c>
      <c r="I12" s="5" t="s">
        <v>40</v>
      </c>
      <c r="J12" s="7" t="s">
        <v>49</v>
      </c>
      <c r="K12" s="5"/>
      <c r="L12" s="5"/>
      <c r="M12" s="5" t="str">
        <f t="shared" si="1"/>
        <v>Negative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5" t="str">
        <f t="shared" si="2"/>
        <v/>
      </c>
      <c r="AD12" s="12"/>
      <c r="AE12" s="12"/>
      <c r="AF12" s="12"/>
      <c r="AG12" s="12"/>
      <c r="AH12" s="13"/>
    </row>
    <row r="13" spans="1:34" x14ac:dyDescent="0.25">
      <c r="A13" s="9">
        <v>13</v>
      </c>
      <c r="B13" s="5" t="str">
        <f t="shared" si="0"/>
        <v>13-1a</v>
      </c>
      <c r="C13" s="6" t="s">
        <v>34</v>
      </c>
      <c r="D13" s="6"/>
      <c r="E13" s="6" t="s">
        <v>36</v>
      </c>
      <c r="F13" s="6" t="s">
        <v>37</v>
      </c>
      <c r="G13" s="6" t="s">
        <v>38</v>
      </c>
      <c r="H13" s="6" t="s">
        <v>39</v>
      </c>
      <c r="I13" s="6" t="s">
        <v>40</v>
      </c>
      <c r="J13" s="10" t="s">
        <v>49</v>
      </c>
      <c r="K13" s="6"/>
      <c r="L13" s="6"/>
      <c r="M13" s="5" t="str">
        <f t="shared" si="1"/>
        <v>Negative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5" t="str">
        <f t="shared" si="2"/>
        <v/>
      </c>
      <c r="AD13" s="12"/>
      <c r="AE13" s="12"/>
      <c r="AF13" s="12"/>
      <c r="AG13" s="12"/>
      <c r="AH13" s="13"/>
    </row>
    <row r="14" spans="1:34" x14ac:dyDescent="0.25">
      <c r="A14" s="4">
        <v>14</v>
      </c>
      <c r="B14" s="5" t="str">
        <f t="shared" si="0"/>
        <v>14-1a</v>
      </c>
      <c r="C14" s="5" t="s">
        <v>34</v>
      </c>
      <c r="D14" s="5"/>
      <c r="E14" s="5" t="s">
        <v>36</v>
      </c>
      <c r="F14" s="5" t="s">
        <v>37</v>
      </c>
      <c r="G14" s="6" t="s">
        <v>38</v>
      </c>
      <c r="H14" s="5" t="s">
        <v>39</v>
      </c>
      <c r="I14" s="5" t="s">
        <v>40</v>
      </c>
      <c r="J14" s="7" t="s">
        <v>49</v>
      </c>
      <c r="K14" s="5"/>
      <c r="L14" s="5"/>
      <c r="M14" s="5" t="str">
        <f t="shared" si="1"/>
        <v>Negative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5" t="str">
        <f t="shared" si="2"/>
        <v/>
      </c>
      <c r="AD14" s="12"/>
      <c r="AE14" s="12"/>
      <c r="AF14" s="12"/>
      <c r="AG14" s="12"/>
      <c r="AH14" s="13"/>
    </row>
    <row r="15" spans="1:34" x14ac:dyDescent="0.25">
      <c r="A15" s="9">
        <v>15</v>
      </c>
      <c r="B15" s="5" t="str">
        <f t="shared" si="0"/>
        <v>15-1a</v>
      </c>
      <c r="C15" s="6" t="s">
        <v>34</v>
      </c>
      <c r="D15" s="6"/>
      <c r="E15" s="6" t="s">
        <v>36</v>
      </c>
      <c r="F15" s="6" t="s">
        <v>37</v>
      </c>
      <c r="G15" s="6" t="s">
        <v>38</v>
      </c>
      <c r="H15" s="6" t="s">
        <v>39</v>
      </c>
      <c r="I15" s="6" t="s">
        <v>40</v>
      </c>
      <c r="J15" s="10" t="s">
        <v>49</v>
      </c>
      <c r="K15" s="6"/>
      <c r="L15" s="6"/>
      <c r="M15" s="5" t="str">
        <f t="shared" si="1"/>
        <v>Negative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5" t="str">
        <f t="shared" si="2"/>
        <v/>
      </c>
      <c r="AD15" s="12"/>
      <c r="AE15" s="12"/>
      <c r="AF15" s="12"/>
      <c r="AG15" s="12"/>
      <c r="AH15" s="13"/>
    </row>
    <row r="16" spans="1:34" x14ac:dyDescent="0.25">
      <c r="A16" s="4">
        <v>16</v>
      </c>
      <c r="B16" s="5" t="str">
        <f t="shared" si="0"/>
        <v>16-1a</v>
      </c>
      <c r="C16" s="5" t="s">
        <v>34</v>
      </c>
      <c r="D16" s="5"/>
      <c r="E16" s="5" t="s">
        <v>36</v>
      </c>
      <c r="F16" s="5" t="s">
        <v>37</v>
      </c>
      <c r="G16" s="6" t="s">
        <v>38</v>
      </c>
      <c r="H16" s="5" t="s">
        <v>39</v>
      </c>
      <c r="I16" s="5" t="s">
        <v>40</v>
      </c>
      <c r="J16" s="7" t="s">
        <v>49</v>
      </c>
      <c r="K16" s="5"/>
      <c r="L16" s="5"/>
      <c r="M16" s="5" t="str">
        <f t="shared" si="1"/>
        <v>Negative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5" t="str">
        <f t="shared" si="2"/>
        <v/>
      </c>
      <c r="AD16" s="12"/>
      <c r="AE16" s="12"/>
      <c r="AF16" s="12"/>
      <c r="AG16" s="12"/>
      <c r="AH16" s="13"/>
    </row>
    <row r="17" spans="1:34" x14ac:dyDescent="0.25">
      <c r="A17" s="9">
        <v>17</v>
      </c>
      <c r="B17" s="5" t="str">
        <f t="shared" si="0"/>
        <v>17-1a</v>
      </c>
      <c r="C17" s="6" t="s">
        <v>34</v>
      </c>
      <c r="D17" s="6" t="s">
        <v>35</v>
      </c>
      <c r="E17" s="6" t="s">
        <v>36</v>
      </c>
      <c r="F17" s="6" t="s">
        <v>54</v>
      </c>
      <c r="G17" s="6" t="s">
        <v>55</v>
      </c>
      <c r="H17" s="6" t="s">
        <v>39</v>
      </c>
      <c r="I17" s="6" t="s">
        <v>40</v>
      </c>
      <c r="J17" s="10" t="s">
        <v>41</v>
      </c>
      <c r="K17" s="6" t="s">
        <v>47</v>
      </c>
      <c r="L17" s="6" t="s">
        <v>43</v>
      </c>
      <c r="M17" s="5" t="str">
        <f t="shared" si="1"/>
        <v>Positive</v>
      </c>
      <c r="N17" s="6" t="s">
        <v>44</v>
      </c>
      <c r="O17" s="6" t="s">
        <v>44</v>
      </c>
      <c r="P17" s="6" t="s">
        <v>44</v>
      </c>
      <c r="Q17" s="6" t="s">
        <v>44</v>
      </c>
      <c r="R17" s="6" t="s">
        <v>44</v>
      </c>
      <c r="S17" s="6" t="s">
        <v>44</v>
      </c>
      <c r="T17" s="6" t="s">
        <v>44</v>
      </c>
      <c r="U17" s="6" t="s">
        <v>45</v>
      </c>
      <c r="V17" s="6" t="s">
        <v>44</v>
      </c>
      <c r="W17" s="6" t="s">
        <v>44</v>
      </c>
      <c r="X17" s="6" t="s">
        <v>44</v>
      </c>
      <c r="Y17" s="6" t="s">
        <v>44</v>
      </c>
      <c r="Z17" s="6" t="s">
        <v>48</v>
      </c>
      <c r="AA17" s="6" t="s">
        <v>44</v>
      </c>
      <c r="AB17" s="6" t="s">
        <v>44</v>
      </c>
      <c r="AC17" s="5" t="str">
        <f t="shared" si="2"/>
        <v/>
      </c>
      <c r="AD17" s="6" t="s">
        <v>46</v>
      </c>
      <c r="AE17" s="6" t="s">
        <v>46</v>
      </c>
      <c r="AF17" s="6" t="s">
        <v>46</v>
      </c>
      <c r="AG17" s="6" t="s">
        <v>46</v>
      </c>
      <c r="AH17" s="11"/>
    </row>
    <row r="18" spans="1:34" x14ac:dyDescent="0.25">
      <c r="A18" s="9">
        <v>18</v>
      </c>
      <c r="B18" s="5" t="str">
        <f t="shared" si="0"/>
        <v>18-1a</v>
      </c>
      <c r="C18" s="6" t="s">
        <v>34</v>
      </c>
      <c r="D18" s="6"/>
      <c r="E18" s="6" t="s">
        <v>36</v>
      </c>
      <c r="F18" s="6" t="s">
        <v>54</v>
      </c>
      <c r="G18" s="6" t="s">
        <v>38</v>
      </c>
      <c r="H18" s="6" t="s">
        <v>39</v>
      </c>
      <c r="I18" s="6" t="s">
        <v>40</v>
      </c>
      <c r="J18" s="10" t="s">
        <v>49</v>
      </c>
      <c r="K18" s="6"/>
      <c r="L18" s="6"/>
      <c r="M18" s="5" t="str">
        <f t="shared" si="1"/>
        <v>Negative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5" t="str">
        <f t="shared" si="2"/>
        <v/>
      </c>
      <c r="AD18" s="12"/>
      <c r="AE18" s="12"/>
      <c r="AF18" s="12"/>
      <c r="AG18" s="12"/>
      <c r="AH18" s="13"/>
    </row>
    <row r="19" spans="1:34" x14ac:dyDescent="0.25">
      <c r="A19" s="4">
        <v>19</v>
      </c>
      <c r="B19" s="5" t="str">
        <f t="shared" si="0"/>
        <v>19-1a</v>
      </c>
      <c r="C19" s="5" t="s">
        <v>34</v>
      </c>
      <c r="D19" s="5"/>
      <c r="E19" s="5" t="s">
        <v>36</v>
      </c>
      <c r="F19" s="5" t="s">
        <v>54</v>
      </c>
      <c r="G19" s="5" t="s">
        <v>55</v>
      </c>
      <c r="H19" s="5" t="s">
        <v>39</v>
      </c>
      <c r="I19" s="5" t="s">
        <v>40</v>
      </c>
      <c r="J19" s="7" t="s">
        <v>56</v>
      </c>
      <c r="K19" s="5"/>
      <c r="L19" s="5"/>
      <c r="M19" s="5" t="str">
        <f t="shared" si="1"/>
        <v>Negative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5" t="str">
        <f t="shared" si="2"/>
        <v/>
      </c>
      <c r="AD19" s="12"/>
      <c r="AE19" s="12"/>
      <c r="AF19" s="12"/>
      <c r="AG19" s="12"/>
      <c r="AH19" s="13"/>
    </row>
    <row r="20" spans="1:34" x14ac:dyDescent="0.25">
      <c r="A20" s="4">
        <v>20</v>
      </c>
      <c r="B20" s="5" t="str">
        <f t="shared" si="0"/>
        <v>20-1a</v>
      </c>
      <c r="C20" s="5" t="s">
        <v>34</v>
      </c>
      <c r="D20" s="5"/>
      <c r="E20" s="5" t="s">
        <v>36</v>
      </c>
      <c r="F20" s="5" t="s">
        <v>54</v>
      </c>
      <c r="G20" s="5" t="s">
        <v>55</v>
      </c>
      <c r="H20" s="5" t="s">
        <v>39</v>
      </c>
      <c r="I20" s="5" t="s">
        <v>40</v>
      </c>
      <c r="J20" s="7" t="s">
        <v>49</v>
      </c>
      <c r="K20" s="5"/>
      <c r="L20" s="5"/>
      <c r="M20" s="5" t="str">
        <f t="shared" si="1"/>
        <v>Negative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5" t="str">
        <f t="shared" si="2"/>
        <v/>
      </c>
      <c r="AD20" s="12"/>
      <c r="AE20" s="12"/>
      <c r="AF20" s="12"/>
      <c r="AG20" s="12"/>
      <c r="AH20" s="13"/>
    </row>
    <row r="21" spans="1:34" x14ac:dyDescent="0.25">
      <c r="A21" s="9">
        <v>21</v>
      </c>
      <c r="B21" s="5" t="str">
        <f t="shared" si="0"/>
        <v>21-1a</v>
      </c>
      <c r="C21" s="6" t="s">
        <v>34</v>
      </c>
      <c r="D21" s="6"/>
      <c r="E21" s="6" t="s">
        <v>36</v>
      </c>
      <c r="F21" s="6" t="s">
        <v>54</v>
      </c>
      <c r="G21" s="5" t="s">
        <v>55</v>
      </c>
      <c r="H21" s="6" t="s">
        <v>39</v>
      </c>
      <c r="I21" s="6" t="s">
        <v>40</v>
      </c>
      <c r="J21" s="10" t="s">
        <v>49</v>
      </c>
      <c r="K21" s="6"/>
      <c r="L21" s="6"/>
      <c r="M21" s="5" t="str">
        <f t="shared" si="1"/>
        <v>Negative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5" t="str">
        <f t="shared" si="2"/>
        <v/>
      </c>
      <c r="AD21" s="12"/>
      <c r="AE21" s="12"/>
      <c r="AF21" s="12"/>
      <c r="AG21" s="12"/>
      <c r="AH21" s="13"/>
    </row>
    <row r="22" spans="1:34" x14ac:dyDescent="0.25">
      <c r="A22" s="4">
        <v>22</v>
      </c>
      <c r="B22" s="5" t="str">
        <f t="shared" si="0"/>
        <v>22-1a</v>
      </c>
      <c r="C22" s="5" t="s">
        <v>34</v>
      </c>
      <c r="D22" s="5"/>
      <c r="E22" s="5" t="s">
        <v>36</v>
      </c>
      <c r="F22" s="5" t="s">
        <v>54</v>
      </c>
      <c r="G22" s="5" t="s">
        <v>55</v>
      </c>
      <c r="H22" s="5" t="s">
        <v>39</v>
      </c>
      <c r="I22" s="5" t="s">
        <v>40</v>
      </c>
      <c r="J22" s="7" t="s">
        <v>49</v>
      </c>
      <c r="K22" s="5"/>
      <c r="L22" s="5"/>
      <c r="M22" s="5" t="str">
        <f t="shared" si="1"/>
        <v>Negative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5" t="str">
        <f t="shared" si="2"/>
        <v/>
      </c>
      <c r="AD22" s="12"/>
      <c r="AE22" s="12"/>
      <c r="AF22" s="12"/>
      <c r="AG22" s="12"/>
      <c r="AH22" s="13"/>
    </row>
    <row r="23" spans="1:34" x14ac:dyDescent="0.25">
      <c r="A23" s="9">
        <v>23</v>
      </c>
      <c r="B23" s="5" t="str">
        <f t="shared" si="0"/>
        <v>23-1a</v>
      </c>
      <c r="C23" s="6" t="s">
        <v>34</v>
      </c>
      <c r="D23" s="6"/>
      <c r="E23" s="6" t="s">
        <v>36</v>
      </c>
      <c r="F23" s="6" t="s">
        <v>54</v>
      </c>
      <c r="G23" s="5" t="s">
        <v>55</v>
      </c>
      <c r="H23" s="6" t="s">
        <v>39</v>
      </c>
      <c r="I23" s="6" t="s">
        <v>40</v>
      </c>
      <c r="J23" s="10" t="s">
        <v>49</v>
      </c>
      <c r="K23" s="6"/>
      <c r="L23" s="6"/>
      <c r="M23" s="5" t="str">
        <f t="shared" si="1"/>
        <v>Negative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5" t="str">
        <f t="shared" si="2"/>
        <v/>
      </c>
      <c r="AD23" s="12"/>
      <c r="AE23" s="12"/>
      <c r="AF23" s="12"/>
      <c r="AG23" s="12"/>
      <c r="AH23" s="13"/>
    </row>
    <row r="24" spans="1:34" x14ac:dyDescent="0.25">
      <c r="A24" s="4">
        <v>24</v>
      </c>
      <c r="B24" s="5" t="str">
        <f t="shared" si="0"/>
        <v>24-1a</v>
      </c>
      <c r="C24" s="5" t="s">
        <v>34</v>
      </c>
      <c r="D24" s="5"/>
      <c r="E24" s="5" t="s">
        <v>36</v>
      </c>
      <c r="F24" s="5" t="s">
        <v>54</v>
      </c>
      <c r="G24" s="5" t="s">
        <v>55</v>
      </c>
      <c r="H24" s="5" t="s">
        <v>39</v>
      </c>
      <c r="I24" s="5" t="s">
        <v>40</v>
      </c>
      <c r="J24" s="7" t="s">
        <v>49</v>
      </c>
      <c r="K24" s="5"/>
      <c r="L24" s="5"/>
      <c r="M24" s="5" t="str">
        <f t="shared" si="1"/>
        <v>Negative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5" t="str">
        <f t="shared" si="2"/>
        <v/>
      </c>
      <c r="AD24" s="12"/>
      <c r="AE24" s="12"/>
      <c r="AF24" s="12"/>
      <c r="AG24" s="12"/>
      <c r="AH24" s="13"/>
    </row>
    <row r="25" spans="1:34" x14ac:dyDescent="0.25">
      <c r="A25" s="9">
        <v>25</v>
      </c>
      <c r="B25" s="5" t="str">
        <f t="shared" si="0"/>
        <v>25-1a</v>
      </c>
      <c r="C25" s="6" t="s">
        <v>34</v>
      </c>
      <c r="D25" s="6"/>
      <c r="E25" s="6" t="s">
        <v>36</v>
      </c>
      <c r="F25" s="6" t="s">
        <v>54</v>
      </c>
      <c r="G25" s="6" t="s">
        <v>38</v>
      </c>
      <c r="H25" s="6" t="s">
        <v>39</v>
      </c>
      <c r="I25" s="6" t="s">
        <v>40</v>
      </c>
      <c r="J25" s="10" t="s">
        <v>49</v>
      </c>
      <c r="K25" s="6"/>
      <c r="L25" s="6"/>
      <c r="M25" s="5" t="str">
        <f t="shared" si="1"/>
        <v>Negative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5" t="str">
        <f t="shared" si="2"/>
        <v/>
      </c>
      <c r="AD25" s="12"/>
      <c r="AE25" s="12"/>
      <c r="AF25" s="12"/>
      <c r="AG25" s="12"/>
      <c r="AH25" s="13"/>
    </row>
    <row r="26" spans="1:34" x14ac:dyDescent="0.25">
      <c r="A26" s="4">
        <v>26</v>
      </c>
      <c r="B26" s="5" t="str">
        <f t="shared" si="0"/>
        <v>26-1a</v>
      </c>
      <c r="C26" s="5" t="s">
        <v>34</v>
      </c>
      <c r="D26" s="5"/>
      <c r="E26" s="5" t="s">
        <v>36</v>
      </c>
      <c r="F26" s="5" t="s">
        <v>54</v>
      </c>
      <c r="G26" s="5" t="s">
        <v>38</v>
      </c>
      <c r="H26" s="5" t="s">
        <v>39</v>
      </c>
      <c r="I26" s="5" t="s">
        <v>40</v>
      </c>
      <c r="J26" s="7" t="s">
        <v>49</v>
      </c>
      <c r="K26" s="5"/>
      <c r="L26" s="5"/>
      <c r="M26" s="5" t="str">
        <f t="shared" si="1"/>
        <v>Negative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5" t="str">
        <f t="shared" si="2"/>
        <v/>
      </c>
      <c r="AD26" s="12"/>
      <c r="AE26" s="12"/>
      <c r="AF26" s="12"/>
      <c r="AG26" s="12"/>
      <c r="AH26" s="13"/>
    </row>
    <row r="27" spans="1:34" x14ac:dyDescent="0.25">
      <c r="A27" s="9">
        <v>27</v>
      </c>
      <c r="B27" s="5" t="str">
        <f t="shared" si="0"/>
        <v>27-1a</v>
      </c>
      <c r="C27" s="6" t="s">
        <v>34</v>
      </c>
      <c r="D27" s="6"/>
      <c r="E27" s="6" t="s">
        <v>36</v>
      </c>
      <c r="F27" s="6" t="s">
        <v>54</v>
      </c>
      <c r="G27" s="5" t="s">
        <v>38</v>
      </c>
      <c r="H27" s="6" t="s">
        <v>39</v>
      </c>
      <c r="I27" s="6" t="s">
        <v>40</v>
      </c>
      <c r="J27" s="10" t="s">
        <v>49</v>
      </c>
      <c r="K27" s="6"/>
      <c r="L27" s="6"/>
      <c r="M27" s="5" t="str">
        <f t="shared" si="1"/>
        <v>Negative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5" t="str">
        <f t="shared" si="2"/>
        <v/>
      </c>
      <c r="AD27" s="12"/>
      <c r="AE27" s="12"/>
      <c r="AF27" s="12"/>
      <c r="AG27" s="12"/>
      <c r="AH27" s="13"/>
    </row>
    <row r="28" spans="1:34" x14ac:dyDescent="0.25">
      <c r="A28" s="4">
        <v>28</v>
      </c>
      <c r="B28" s="5" t="str">
        <f t="shared" si="0"/>
        <v>28-1a</v>
      </c>
      <c r="C28" s="5" t="s">
        <v>34</v>
      </c>
      <c r="D28" s="5"/>
      <c r="E28" s="5" t="s">
        <v>36</v>
      </c>
      <c r="F28" s="5" t="s">
        <v>54</v>
      </c>
      <c r="G28" s="5" t="s">
        <v>38</v>
      </c>
      <c r="H28" s="5" t="s">
        <v>39</v>
      </c>
      <c r="I28" s="5" t="s">
        <v>40</v>
      </c>
      <c r="J28" s="7" t="s">
        <v>49</v>
      </c>
      <c r="K28" s="5"/>
      <c r="L28" s="5"/>
      <c r="M28" s="5" t="str">
        <f t="shared" si="1"/>
        <v>Negative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5" t="str">
        <f t="shared" si="2"/>
        <v/>
      </c>
      <c r="AD28" s="12"/>
      <c r="AE28" s="12"/>
      <c r="AF28" s="12"/>
      <c r="AG28" s="12"/>
      <c r="AH28" s="13"/>
    </row>
    <row r="29" spans="1:34" x14ac:dyDescent="0.25">
      <c r="A29" s="9">
        <v>29</v>
      </c>
      <c r="B29" s="5" t="str">
        <f t="shared" si="0"/>
        <v>29-1a</v>
      </c>
      <c r="C29" s="6" t="s">
        <v>34</v>
      </c>
      <c r="D29" s="6" t="s">
        <v>35</v>
      </c>
      <c r="E29" s="6" t="s">
        <v>36</v>
      </c>
      <c r="F29" s="6" t="s">
        <v>54</v>
      </c>
      <c r="G29" s="6" t="s">
        <v>38</v>
      </c>
      <c r="H29" s="6" t="s">
        <v>39</v>
      </c>
      <c r="I29" s="6" t="s">
        <v>40</v>
      </c>
      <c r="J29" s="10" t="s">
        <v>41</v>
      </c>
      <c r="K29" s="6" t="s">
        <v>42</v>
      </c>
      <c r="L29" s="6" t="s">
        <v>43</v>
      </c>
      <c r="M29" s="5" t="str">
        <f t="shared" si="1"/>
        <v>Positive</v>
      </c>
      <c r="N29" s="6" t="s">
        <v>44</v>
      </c>
      <c r="O29" s="6" t="s">
        <v>48</v>
      </c>
      <c r="P29" s="6" t="s">
        <v>44</v>
      </c>
      <c r="Q29" s="6" t="s">
        <v>44</v>
      </c>
      <c r="R29" s="6" t="s">
        <v>44</v>
      </c>
      <c r="S29" s="6" t="s">
        <v>44</v>
      </c>
      <c r="T29" s="6" t="s">
        <v>44</v>
      </c>
      <c r="U29" s="6" t="s">
        <v>45</v>
      </c>
      <c r="V29" s="6" t="s">
        <v>44</v>
      </c>
      <c r="W29" s="6" t="s">
        <v>44</v>
      </c>
      <c r="X29" s="6" t="s">
        <v>44</v>
      </c>
      <c r="Y29" s="6" t="s">
        <v>44</v>
      </c>
      <c r="Z29" s="6" t="s">
        <v>44</v>
      </c>
      <c r="AA29" s="6" t="s">
        <v>44</v>
      </c>
      <c r="AB29" s="6" t="s">
        <v>44</v>
      </c>
      <c r="AC29" s="5" t="str">
        <f t="shared" si="2"/>
        <v/>
      </c>
      <c r="AD29" s="6" t="s">
        <v>46</v>
      </c>
      <c r="AE29" s="6" t="s">
        <v>46</v>
      </c>
      <c r="AF29" s="6" t="s">
        <v>46</v>
      </c>
      <c r="AG29" s="6" t="s">
        <v>46</v>
      </c>
      <c r="AH29" s="11"/>
    </row>
    <row r="30" spans="1:34" x14ac:dyDescent="0.25">
      <c r="A30" s="9">
        <v>29</v>
      </c>
      <c r="B30" s="5" t="str">
        <f t="shared" si="0"/>
        <v>29-1a</v>
      </c>
      <c r="C30" s="6" t="s">
        <v>34</v>
      </c>
      <c r="D30" s="6"/>
      <c r="E30" s="6" t="s">
        <v>36</v>
      </c>
      <c r="F30" s="6" t="s">
        <v>54</v>
      </c>
      <c r="G30" s="6" t="s">
        <v>38</v>
      </c>
      <c r="H30" s="6" t="s">
        <v>39</v>
      </c>
      <c r="I30" s="6" t="s">
        <v>40</v>
      </c>
      <c r="J30" s="10" t="s">
        <v>41</v>
      </c>
      <c r="K30" s="6" t="s">
        <v>57</v>
      </c>
      <c r="L30" s="6" t="s">
        <v>43</v>
      </c>
      <c r="M30" s="5" t="str">
        <f t="shared" si="1"/>
        <v>Positive</v>
      </c>
      <c r="N30" s="6" t="s">
        <v>44</v>
      </c>
      <c r="O30" s="6" t="s">
        <v>44</v>
      </c>
      <c r="P30" s="6" t="s">
        <v>44</v>
      </c>
      <c r="Q30" s="6" t="s">
        <v>44</v>
      </c>
      <c r="R30" s="6" t="s">
        <v>44</v>
      </c>
      <c r="S30" s="6" t="s">
        <v>44</v>
      </c>
      <c r="T30" s="6" t="s">
        <v>44</v>
      </c>
      <c r="U30" s="6" t="s">
        <v>45</v>
      </c>
      <c r="V30" s="6" t="s">
        <v>44</v>
      </c>
      <c r="W30" s="6" t="s">
        <v>44</v>
      </c>
      <c r="X30" s="6" t="s">
        <v>44</v>
      </c>
      <c r="Y30" s="6" t="s">
        <v>44</v>
      </c>
      <c r="Z30" s="6" t="s">
        <v>44</v>
      </c>
      <c r="AA30" s="6" t="s">
        <v>44</v>
      </c>
      <c r="AB30" s="6" t="s">
        <v>44</v>
      </c>
      <c r="AC30" s="5" t="str">
        <f t="shared" si="2"/>
        <v/>
      </c>
      <c r="AD30" s="6" t="s">
        <v>46</v>
      </c>
      <c r="AE30" s="6" t="s">
        <v>46</v>
      </c>
      <c r="AF30" s="6" t="s">
        <v>46</v>
      </c>
      <c r="AG30" s="6" t="s">
        <v>46</v>
      </c>
      <c r="AH30" s="11"/>
    </row>
    <row r="31" spans="1:34" x14ac:dyDescent="0.25">
      <c r="A31" s="9">
        <v>31</v>
      </c>
      <c r="B31" s="5" t="str">
        <f t="shared" si="0"/>
        <v>31-1a</v>
      </c>
      <c r="C31" s="6" t="s">
        <v>34</v>
      </c>
      <c r="D31" s="6"/>
      <c r="E31" s="6" t="s">
        <v>36</v>
      </c>
      <c r="F31" s="6" t="s">
        <v>54</v>
      </c>
      <c r="G31" s="6" t="s">
        <v>38</v>
      </c>
      <c r="H31" s="6" t="s">
        <v>39</v>
      </c>
      <c r="I31" s="6" t="s">
        <v>40</v>
      </c>
      <c r="J31" s="10" t="s">
        <v>41</v>
      </c>
      <c r="K31" s="6" t="s">
        <v>58</v>
      </c>
      <c r="L31" s="6" t="s">
        <v>43</v>
      </c>
      <c r="M31" s="5" t="str">
        <f>IF(J31="E. coli","Positive","Negative")</f>
        <v>Positive</v>
      </c>
      <c r="N31" s="6" t="s">
        <v>44</v>
      </c>
      <c r="O31" s="6" t="s">
        <v>44</v>
      </c>
      <c r="P31" s="6" t="s">
        <v>44</v>
      </c>
      <c r="Q31" s="6" t="s">
        <v>44</v>
      </c>
      <c r="R31" s="6" t="s">
        <v>44</v>
      </c>
      <c r="S31" s="6" t="s">
        <v>44</v>
      </c>
      <c r="T31" s="6" t="s">
        <v>44</v>
      </c>
      <c r="U31" s="6" t="s">
        <v>48</v>
      </c>
      <c r="V31" s="6" t="s">
        <v>44</v>
      </c>
      <c r="W31" s="6" t="s">
        <v>44</v>
      </c>
      <c r="X31" s="6" t="s">
        <v>44</v>
      </c>
      <c r="Y31" s="6" t="s">
        <v>44</v>
      </c>
      <c r="Z31" s="6" t="s">
        <v>45</v>
      </c>
      <c r="AA31" s="6" t="s">
        <v>44</v>
      </c>
      <c r="AB31" s="6" t="s">
        <v>44</v>
      </c>
      <c r="AC31" s="5" t="str">
        <f t="shared" si="2"/>
        <v/>
      </c>
      <c r="AD31" s="6" t="s">
        <v>46</v>
      </c>
      <c r="AE31" s="6" t="s">
        <v>46</v>
      </c>
      <c r="AF31" s="6" t="s">
        <v>46</v>
      </c>
      <c r="AG31" s="6" t="s">
        <v>46</v>
      </c>
      <c r="AH31" s="11"/>
    </row>
    <row r="32" spans="1:34" x14ac:dyDescent="0.25">
      <c r="A32" s="9">
        <v>32</v>
      </c>
      <c r="B32" s="5" t="str">
        <f t="shared" si="0"/>
        <v>32-1a</v>
      </c>
      <c r="C32" s="6" t="s">
        <v>34</v>
      </c>
      <c r="D32" s="6"/>
      <c r="E32" s="6" t="s">
        <v>36</v>
      </c>
      <c r="F32" s="6" t="s">
        <v>54</v>
      </c>
      <c r="G32" s="6" t="s">
        <v>38</v>
      </c>
      <c r="H32" s="6" t="s">
        <v>39</v>
      </c>
      <c r="I32" s="6" t="s">
        <v>40</v>
      </c>
      <c r="J32" s="10" t="s">
        <v>41</v>
      </c>
      <c r="K32" s="6" t="s">
        <v>59</v>
      </c>
      <c r="L32" s="6" t="s">
        <v>43</v>
      </c>
      <c r="M32" s="5" t="str">
        <f t="shared" ref="M32:M95" si="3">IF(J32="E. coli","Positive","Negative")</f>
        <v>Positive</v>
      </c>
      <c r="N32" s="6" t="s">
        <v>44</v>
      </c>
      <c r="O32" s="6" t="s">
        <v>48</v>
      </c>
      <c r="P32" s="6" t="s">
        <v>45</v>
      </c>
      <c r="Q32" s="6" t="s">
        <v>48</v>
      </c>
      <c r="R32" s="6" t="s">
        <v>45</v>
      </c>
      <c r="S32" s="6" t="s">
        <v>45</v>
      </c>
      <c r="T32" s="6" t="s">
        <v>52</v>
      </c>
      <c r="U32" s="6" t="s">
        <v>48</v>
      </c>
      <c r="V32" s="6" t="s">
        <v>44</v>
      </c>
      <c r="W32" s="6" t="s">
        <v>45</v>
      </c>
      <c r="X32" s="6" t="s">
        <v>44</v>
      </c>
      <c r="Y32" s="6" t="s">
        <v>44</v>
      </c>
      <c r="Z32" s="6" t="s">
        <v>48</v>
      </c>
      <c r="AA32" s="6" t="s">
        <v>44</v>
      </c>
      <c r="AB32" s="6" t="s">
        <v>44</v>
      </c>
      <c r="AC32" s="5">
        <f t="shared" si="2"/>
        <v>1</v>
      </c>
      <c r="AD32" s="6" t="s">
        <v>50</v>
      </c>
      <c r="AE32" s="6" t="s">
        <v>46</v>
      </c>
      <c r="AF32" s="6" t="s">
        <v>50</v>
      </c>
      <c r="AG32" s="6" t="s">
        <v>46</v>
      </c>
      <c r="AH32" s="11"/>
    </row>
    <row r="33" spans="1:34" x14ac:dyDescent="0.25">
      <c r="A33" s="9">
        <v>33</v>
      </c>
      <c r="B33" s="5" t="str">
        <f t="shared" si="0"/>
        <v>33-1a</v>
      </c>
      <c r="C33" s="6" t="s">
        <v>34</v>
      </c>
      <c r="D33" s="6"/>
      <c r="E33" s="6" t="s">
        <v>36</v>
      </c>
      <c r="F33" s="6" t="s">
        <v>54</v>
      </c>
      <c r="G33" s="5" t="s">
        <v>38</v>
      </c>
      <c r="H33" s="6" t="s">
        <v>39</v>
      </c>
      <c r="I33" s="6" t="s">
        <v>40</v>
      </c>
      <c r="J33" s="10" t="s">
        <v>49</v>
      </c>
      <c r="K33" s="6"/>
      <c r="L33" s="6"/>
      <c r="M33" s="5" t="str">
        <f t="shared" si="3"/>
        <v>Negative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5" t="str">
        <f t="shared" si="2"/>
        <v/>
      </c>
      <c r="AD33" s="12"/>
      <c r="AE33" s="12"/>
      <c r="AF33" s="12"/>
      <c r="AG33" s="12"/>
      <c r="AH33" s="13"/>
    </row>
    <row r="34" spans="1:34" x14ac:dyDescent="0.25">
      <c r="A34" s="9">
        <v>34</v>
      </c>
      <c r="B34" s="5" t="str">
        <f t="shared" si="0"/>
        <v>34-1a</v>
      </c>
      <c r="C34" s="6" t="s">
        <v>34</v>
      </c>
      <c r="D34" s="6"/>
      <c r="E34" s="6" t="s">
        <v>36</v>
      </c>
      <c r="F34" s="6" t="s">
        <v>54</v>
      </c>
      <c r="G34" s="6" t="s">
        <v>38</v>
      </c>
      <c r="H34" s="6" t="s">
        <v>39</v>
      </c>
      <c r="I34" s="6" t="s">
        <v>40</v>
      </c>
      <c r="J34" s="10" t="s">
        <v>41</v>
      </c>
      <c r="K34" s="6" t="s">
        <v>60</v>
      </c>
      <c r="L34" s="6" t="s">
        <v>43</v>
      </c>
      <c r="M34" s="5" t="str">
        <f t="shared" si="3"/>
        <v>Positive</v>
      </c>
      <c r="N34" s="6" t="s">
        <v>44</v>
      </c>
      <c r="O34" s="6" t="s">
        <v>44</v>
      </c>
      <c r="P34" s="6" t="s">
        <v>44</v>
      </c>
      <c r="Q34" s="6" t="s">
        <v>44</v>
      </c>
      <c r="R34" s="6" t="s">
        <v>44</v>
      </c>
      <c r="S34" s="6" t="s">
        <v>44</v>
      </c>
      <c r="T34" s="6" t="s">
        <v>44</v>
      </c>
      <c r="U34" s="6" t="s">
        <v>48</v>
      </c>
      <c r="V34" s="6" t="s">
        <v>44</v>
      </c>
      <c r="W34" s="6" t="s">
        <v>44</v>
      </c>
      <c r="X34" s="6" t="s">
        <v>44</v>
      </c>
      <c r="Y34" s="6" t="s">
        <v>44</v>
      </c>
      <c r="Z34" s="6" t="s">
        <v>45</v>
      </c>
      <c r="AA34" s="6" t="s">
        <v>44</v>
      </c>
      <c r="AB34" s="6" t="s">
        <v>44</v>
      </c>
      <c r="AC34" s="5" t="str">
        <f t="shared" si="2"/>
        <v/>
      </c>
      <c r="AD34" s="6" t="s">
        <v>46</v>
      </c>
      <c r="AE34" s="6" t="s">
        <v>46</v>
      </c>
      <c r="AF34" s="6" t="s">
        <v>46</v>
      </c>
      <c r="AG34" s="6" t="s">
        <v>46</v>
      </c>
      <c r="AH34" s="11"/>
    </row>
    <row r="35" spans="1:34" x14ac:dyDescent="0.25">
      <c r="A35" s="4">
        <v>34</v>
      </c>
      <c r="B35" s="5" t="str">
        <f t="shared" si="0"/>
        <v>34-1a</v>
      </c>
      <c r="C35" s="5" t="s">
        <v>34</v>
      </c>
      <c r="D35" s="5"/>
      <c r="E35" s="5" t="s">
        <v>36</v>
      </c>
      <c r="F35" s="5" t="s">
        <v>54</v>
      </c>
      <c r="G35" s="5" t="s">
        <v>38</v>
      </c>
      <c r="H35" s="5" t="s">
        <v>39</v>
      </c>
      <c r="I35" s="5" t="s">
        <v>40</v>
      </c>
      <c r="J35" s="7" t="s">
        <v>49</v>
      </c>
      <c r="K35" s="5"/>
      <c r="L35" s="5"/>
      <c r="M35" s="5" t="str">
        <f t="shared" si="3"/>
        <v>Negative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5" t="str">
        <f t="shared" si="2"/>
        <v/>
      </c>
      <c r="AD35" s="12"/>
      <c r="AE35" s="12"/>
      <c r="AF35" s="12"/>
      <c r="AG35" s="12"/>
      <c r="AH35" s="13"/>
    </row>
    <row r="36" spans="1:34" x14ac:dyDescent="0.25">
      <c r="A36" s="9">
        <v>35</v>
      </c>
      <c r="B36" s="5" t="str">
        <f t="shared" si="0"/>
        <v>35-1a</v>
      </c>
      <c r="C36" s="6" t="s">
        <v>34</v>
      </c>
      <c r="D36" s="6"/>
      <c r="E36" s="6" t="s">
        <v>36</v>
      </c>
      <c r="F36" s="6" t="s">
        <v>54</v>
      </c>
      <c r="G36" s="6" t="s">
        <v>55</v>
      </c>
      <c r="H36" s="6" t="s">
        <v>39</v>
      </c>
      <c r="I36" s="6" t="s">
        <v>40</v>
      </c>
      <c r="J36" s="10" t="s">
        <v>49</v>
      </c>
      <c r="K36" s="6"/>
      <c r="L36" s="6"/>
      <c r="M36" s="5" t="str">
        <f t="shared" si="3"/>
        <v>Negative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5" t="str">
        <f t="shared" si="2"/>
        <v/>
      </c>
      <c r="AD36" s="12"/>
      <c r="AE36" s="12"/>
      <c r="AF36" s="12"/>
      <c r="AG36" s="12"/>
      <c r="AH36" s="13"/>
    </row>
    <row r="37" spans="1:34" x14ac:dyDescent="0.25">
      <c r="A37" s="4">
        <v>36</v>
      </c>
      <c r="B37" s="5" t="str">
        <f t="shared" si="0"/>
        <v>36-1a</v>
      </c>
      <c r="C37" s="5" t="s">
        <v>34</v>
      </c>
      <c r="D37" s="5"/>
      <c r="E37" s="5" t="s">
        <v>36</v>
      </c>
      <c r="F37" s="5" t="s">
        <v>54</v>
      </c>
      <c r="G37" s="6" t="s">
        <v>55</v>
      </c>
      <c r="H37" s="5" t="s">
        <v>39</v>
      </c>
      <c r="I37" s="5" t="s">
        <v>40</v>
      </c>
      <c r="J37" s="7" t="s">
        <v>49</v>
      </c>
      <c r="K37" s="5"/>
      <c r="L37" s="5"/>
      <c r="M37" s="5" t="str">
        <f t="shared" si="3"/>
        <v>Negative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5" t="str">
        <f t="shared" si="2"/>
        <v/>
      </c>
      <c r="AD37" s="12"/>
      <c r="AE37" s="12"/>
      <c r="AF37" s="12"/>
      <c r="AG37" s="12"/>
      <c r="AH37" s="13"/>
    </row>
    <row r="38" spans="1:34" x14ac:dyDescent="0.25">
      <c r="A38" s="9">
        <v>37</v>
      </c>
      <c r="B38" s="5" t="str">
        <f t="shared" si="0"/>
        <v>37-1a</v>
      </c>
      <c r="C38" s="6" t="s">
        <v>34</v>
      </c>
      <c r="D38" s="6"/>
      <c r="E38" s="6" t="s">
        <v>36</v>
      </c>
      <c r="F38" s="6" t="s">
        <v>54</v>
      </c>
      <c r="G38" s="6" t="s">
        <v>55</v>
      </c>
      <c r="H38" s="6" t="s">
        <v>39</v>
      </c>
      <c r="I38" s="6" t="s">
        <v>40</v>
      </c>
      <c r="J38" s="10" t="s">
        <v>49</v>
      </c>
      <c r="K38" s="6"/>
      <c r="L38" s="6"/>
      <c r="M38" s="5" t="str">
        <f t="shared" si="3"/>
        <v>Negative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5" t="str">
        <f t="shared" si="2"/>
        <v/>
      </c>
      <c r="AD38" s="12"/>
      <c r="AE38" s="12"/>
      <c r="AF38" s="12"/>
      <c r="AG38" s="12"/>
      <c r="AH38" s="13"/>
    </row>
    <row r="39" spans="1:34" x14ac:dyDescent="0.25">
      <c r="A39" s="4">
        <v>38</v>
      </c>
      <c r="B39" s="5" t="str">
        <f t="shared" si="0"/>
        <v>38-1a</v>
      </c>
      <c r="C39" s="5" t="s">
        <v>34</v>
      </c>
      <c r="D39" s="5"/>
      <c r="E39" s="5" t="s">
        <v>36</v>
      </c>
      <c r="F39" s="5" t="s">
        <v>54</v>
      </c>
      <c r="G39" s="6" t="s">
        <v>55</v>
      </c>
      <c r="H39" s="5" t="s">
        <v>39</v>
      </c>
      <c r="I39" s="5" t="s">
        <v>40</v>
      </c>
      <c r="J39" s="7" t="s">
        <v>49</v>
      </c>
      <c r="K39" s="5"/>
      <c r="L39" s="5"/>
      <c r="M39" s="5" t="str">
        <f t="shared" si="3"/>
        <v>Negative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5" t="str">
        <f t="shared" si="2"/>
        <v/>
      </c>
      <c r="AD39" s="12"/>
      <c r="AE39" s="12"/>
      <c r="AF39" s="12"/>
      <c r="AG39" s="12"/>
      <c r="AH39" s="13"/>
    </row>
    <row r="40" spans="1:34" x14ac:dyDescent="0.25">
      <c r="A40" s="9">
        <v>39</v>
      </c>
      <c r="B40" s="5" t="str">
        <f t="shared" si="0"/>
        <v>39-1a</v>
      </c>
      <c r="C40" s="6" t="s">
        <v>34</v>
      </c>
      <c r="D40" s="6"/>
      <c r="E40" s="6" t="s">
        <v>36</v>
      </c>
      <c r="F40" s="6" t="s">
        <v>54</v>
      </c>
      <c r="G40" s="6" t="s">
        <v>55</v>
      </c>
      <c r="H40" s="6" t="s">
        <v>39</v>
      </c>
      <c r="I40" s="6" t="s">
        <v>40</v>
      </c>
      <c r="J40" s="10" t="s">
        <v>41</v>
      </c>
      <c r="K40" s="6" t="s">
        <v>61</v>
      </c>
      <c r="L40" s="6" t="s">
        <v>43</v>
      </c>
      <c r="M40" s="5" t="str">
        <f t="shared" si="3"/>
        <v>Positive</v>
      </c>
      <c r="N40" s="6" t="s">
        <v>44</v>
      </c>
      <c r="O40" s="6" t="s">
        <v>44</v>
      </c>
      <c r="P40" s="6" t="s">
        <v>44</v>
      </c>
      <c r="Q40" s="6" t="s">
        <v>44</v>
      </c>
      <c r="R40" s="6" t="s">
        <v>44</v>
      </c>
      <c r="S40" s="6" t="s">
        <v>44</v>
      </c>
      <c r="T40" s="6" t="s">
        <v>44</v>
      </c>
      <c r="U40" s="6" t="s">
        <v>48</v>
      </c>
      <c r="V40" s="6" t="s">
        <v>44</v>
      </c>
      <c r="W40" s="6" t="s">
        <v>45</v>
      </c>
      <c r="X40" s="6" t="s">
        <v>44</v>
      </c>
      <c r="Y40" s="6" t="s">
        <v>44</v>
      </c>
      <c r="Z40" s="6" t="s">
        <v>45</v>
      </c>
      <c r="AA40" s="6" t="s">
        <v>44</v>
      </c>
      <c r="AB40" s="6" t="s">
        <v>44</v>
      </c>
      <c r="AC40" s="5" t="str">
        <f t="shared" si="2"/>
        <v/>
      </c>
      <c r="AD40" s="6" t="s">
        <v>46</v>
      </c>
      <c r="AE40" s="6" t="s">
        <v>46</v>
      </c>
      <c r="AF40" s="6" t="s">
        <v>46</v>
      </c>
      <c r="AG40" s="6" t="s">
        <v>46</v>
      </c>
      <c r="AH40" s="11"/>
    </row>
    <row r="41" spans="1:34" x14ac:dyDescent="0.25">
      <c r="A41" s="9">
        <v>40</v>
      </c>
      <c r="B41" s="5" t="str">
        <f t="shared" si="0"/>
        <v>40-1a</v>
      </c>
      <c r="C41" s="6" t="s">
        <v>34</v>
      </c>
      <c r="D41" s="6"/>
      <c r="E41" s="6" t="s">
        <v>36</v>
      </c>
      <c r="F41" s="6" t="s">
        <v>37</v>
      </c>
      <c r="G41" s="5" t="s">
        <v>38</v>
      </c>
      <c r="H41" s="6" t="s">
        <v>39</v>
      </c>
      <c r="I41" s="6" t="s">
        <v>40</v>
      </c>
      <c r="J41" s="10" t="s">
        <v>56</v>
      </c>
      <c r="K41" s="6"/>
      <c r="L41" s="6"/>
      <c r="M41" s="5" t="str">
        <f t="shared" si="3"/>
        <v>Negative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5" t="str">
        <f t="shared" si="2"/>
        <v/>
      </c>
      <c r="AD41" s="12"/>
      <c r="AE41" s="12"/>
      <c r="AF41" s="12"/>
      <c r="AG41" s="12"/>
      <c r="AH41" s="13"/>
    </row>
    <row r="42" spans="1:34" x14ac:dyDescent="0.25">
      <c r="A42" s="9">
        <v>41</v>
      </c>
      <c r="B42" s="5" t="str">
        <f t="shared" si="0"/>
        <v>41-1a</v>
      </c>
      <c r="C42" s="6" t="s">
        <v>34</v>
      </c>
      <c r="D42" s="6"/>
      <c r="E42" s="6" t="s">
        <v>36</v>
      </c>
      <c r="F42" s="6" t="s">
        <v>37</v>
      </c>
      <c r="G42" s="6" t="s">
        <v>38</v>
      </c>
      <c r="H42" s="6" t="s">
        <v>39</v>
      </c>
      <c r="I42" s="6" t="s">
        <v>40</v>
      </c>
      <c r="J42" s="10" t="s">
        <v>49</v>
      </c>
      <c r="K42" s="6"/>
      <c r="L42" s="6"/>
      <c r="M42" s="5" t="str">
        <f t="shared" si="3"/>
        <v>Negative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5" t="str">
        <f t="shared" si="2"/>
        <v/>
      </c>
      <c r="AD42" s="12"/>
      <c r="AE42" s="12"/>
      <c r="AF42" s="12"/>
      <c r="AG42" s="12"/>
      <c r="AH42" s="13"/>
    </row>
    <row r="43" spans="1:34" x14ac:dyDescent="0.25">
      <c r="A43" s="4">
        <v>42</v>
      </c>
      <c r="B43" s="5" t="str">
        <f t="shared" si="0"/>
        <v>42-1a</v>
      </c>
      <c r="C43" s="5" t="s">
        <v>34</v>
      </c>
      <c r="D43" s="5"/>
      <c r="E43" s="5" t="s">
        <v>36</v>
      </c>
      <c r="F43" s="5" t="s">
        <v>37</v>
      </c>
      <c r="G43" s="6" t="s">
        <v>38</v>
      </c>
      <c r="H43" s="5" t="s">
        <v>39</v>
      </c>
      <c r="I43" s="5" t="s">
        <v>40</v>
      </c>
      <c r="J43" s="7" t="s">
        <v>49</v>
      </c>
      <c r="K43" s="5"/>
      <c r="L43" s="5"/>
      <c r="M43" s="5" t="str">
        <f t="shared" si="3"/>
        <v>Negative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5" t="str">
        <f t="shared" si="2"/>
        <v/>
      </c>
      <c r="AD43" s="12"/>
      <c r="AE43" s="12"/>
      <c r="AF43" s="12"/>
      <c r="AG43" s="12"/>
      <c r="AH43" s="13"/>
    </row>
    <row r="44" spans="1:34" x14ac:dyDescent="0.25">
      <c r="A44" s="9">
        <v>43</v>
      </c>
      <c r="B44" s="5" t="str">
        <f t="shared" si="0"/>
        <v>43-1a</v>
      </c>
      <c r="C44" s="6" t="s">
        <v>34</v>
      </c>
      <c r="D44" s="6"/>
      <c r="E44" s="6" t="s">
        <v>36</v>
      </c>
      <c r="F44" s="6" t="s">
        <v>37</v>
      </c>
      <c r="G44" s="6" t="s">
        <v>38</v>
      </c>
      <c r="H44" s="6" t="s">
        <v>39</v>
      </c>
      <c r="I44" s="6" t="s">
        <v>40</v>
      </c>
      <c r="J44" s="10" t="s">
        <v>49</v>
      </c>
      <c r="K44" s="6"/>
      <c r="L44" s="6"/>
      <c r="M44" s="5" t="str">
        <f t="shared" si="3"/>
        <v>Negative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5" t="str">
        <f t="shared" si="2"/>
        <v/>
      </c>
      <c r="AD44" s="12"/>
      <c r="AE44" s="12"/>
      <c r="AF44" s="12"/>
      <c r="AG44" s="12"/>
      <c r="AH44" s="13"/>
    </row>
    <row r="45" spans="1:34" x14ac:dyDescent="0.25">
      <c r="A45" s="4">
        <v>44</v>
      </c>
      <c r="B45" s="5" t="str">
        <f t="shared" si="0"/>
        <v>44-1a</v>
      </c>
      <c r="C45" s="5" t="s">
        <v>34</v>
      </c>
      <c r="D45" s="5"/>
      <c r="E45" s="5" t="s">
        <v>36</v>
      </c>
      <c r="F45" s="5" t="s">
        <v>37</v>
      </c>
      <c r="G45" s="6" t="s">
        <v>38</v>
      </c>
      <c r="H45" s="5" t="s">
        <v>39</v>
      </c>
      <c r="I45" s="5" t="s">
        <v>40</v>
      </c>
      <c r="J45" s="7" t="s">
        <v>49</v>
      </c>
      <c r="K45" s="5"/>
      <c r="L45" s="5"/>
      <c r="M45" s="5" t="str">
        <f t="shared" si="3"/>
        <v>Negative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5" t="str">
        <f t="shared" si="2"/>
        <v/>
      </c>
      <c r="AD45" s="12"/>
      <c r="AE45" s="12"/>
      <c r="AF45" s="12"/>
      <c r="AG45" s="12"/>
      <c r="AH45" s="13"/>
    </row>
    <row r="46" spans="1:34" x14ac:dyDescent="0.25">
      <c r="A46" s="9">
        <v>45</v>
      </c>
      <c r="B46" s="5" t="str">
        <f t="shared" si="0"/>
        <v>45-1a</v>
      </c>
      <c r="C46" s="6" t="s">
        <v>34</v>
      </c>
      <c r="D46" s="6"/>
      <c r="E46" s="6" t="s">
        <v>36</v>
      </c>
      <c r="F46" s="6" t="s">
        <v>37</v>
      </c>
      <c r="G46" s="6" t="s">
        <v>38</v>
      </c>
      <c r="H46" s="6" t="s">
        <v>39</v>
      </c>
      <c r="I46" s="6" t="s">
        <v>40</v>
      </c>
      <c r="J46" s="10" t="s">
        <v>49</v>
      </c>
      <c r="K46" s="6"/>
      <c r="L46" s="6"/>
      <c r="M46" s="5" t="str">
        <f t="shared" si="3"/>
        <v>Negative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5" t="str">
        <f t="shared" si="2"/>
        <v/>
      </c>
      <c r="AD46" s="12"/>
      <c r="AE46" s="12"/>
      <c r="AF46" s="12"/>
      <c r="AG46" s="12"/>
      <c r="AH46" s="13"/>
    </row>
    <row r="47" spans="1:34" x14ac:dyDescent="0.25">
      <c r="A47" s="4">
        <v>46</v>
      </c>
      <c r="B47" s="5" t="str">
        <f t="shared" si="0"/>
        <v>46-1a</v>
      </c>
      <c r="C47" s="5" t="s">
        <v>34</v>
      </c>
      <c r="D47" s="5"/>
      <c r="E47" s="5" t="s">
        <v>36</v>
      </c>
      <c r="F47" s="5" t="s">
        <v>62</v>
      </c>
      <c r="G47" s="5" t="s">
        <v>55</v>
      </c>
      <c r="H47" s="5" t="s">
        <v>39</v>
      </c>
      <c r="I47" s="5" t="s">
        <v>40</v>
      </c>
      <c r="J47" s="7" t="s">
        <v>49</v>
      </c>
      <c r="K47" s="5"/>
      <c r="L47" s="5"/>
      <c r="M47" s="5" t="str">
        <f t="shared" si="3"/>
        <v>Negative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5" t="str">
        <f t="shared" si="2"/>
        <v/>
      </c>
      <c r="AD47" s="12"/>
      <c r="AE47" s="12"/>
      <c r="AF47" s="12"/>
      <c r="AG47" s="12"/>
      <c r="AH47" s="13"/>
    </row>
    <row r="48" spans="1:34" x14ac:dyDescent="0.25">
      <c r="A48" s="9">
        <v>47</v>
      </c>
      <c r="B48" s="5" t="str">
        <f t="shared" si="0"/>
        <v>47-1a</v>
      </c>
      <c r="C48" s="6" t="s">
        <v>34</v>
      </c>
      <c r="D48" s="6"/>
      <c r="E48" s="6" t="s">
        <v>36</v>
      </c>
      <c r="F48" s="6" t="s">
        <v>62</v>
      </c>
      <c r="G48" s="5" t="s">
        <v>55</v>
      </c>
      <c r="H48" s="6" t="s">
        <v>39</v>
      </c>
      <c r="I48" s="6" t="s">
        <v>40</v>
      </c>
      <c r="J48" s="10" t="s">
        <v>49</v>
      </c>
      <c r="K48" s="6"/>
      <c r="L48" s="6"/>
      <c r="M48" s="5" t="str">
        <f t="shared" si="3"/>
        <v>Negative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5" t="str">
        <f t="shared" si="2"/>
        <v/>
      </c>
      <c r="AD48" s="12"/>
      <c r="AE48" s="12"/>
      <c r="AF48" s="12"/>
      <c r="AG48" s="12"/>
      <c r="AH48" s="13"/>
    </row>
    <row r="49" spans="1:34" x14ac:dyDescent="0.25">
      <c r="A49" s="4">
        <v>48</v>
      </c>
      <c r="B49" s="5" t="str">
        <f t="shared" si="0"/>
        <v>48-1a</v>
      </c>
      <c r="C49" s="5" t="s">
        <v>34</v>
      </c>
      <c r="D49" s="5"/>
      <c r="E49" s="5" t="s">
        <v>36</v>
      </c>
      <c r="F49" s="5" t="s">
        <v>62</v>
      </c>
      <c r="G49" s="5" t="s">
        <v>55</v>
      </c>
      <c r="H49" s="5" t="s">
        <v>39</v>
      </c>
      <c r="I49" s="5" t="s">
        <v>40</v>
      </c>
      <c r="J49" s="7" t="s">
        <v>49</v>
      </c>
      <c r="K49" s="5"/>
      <c r="L49" s="5"/>
      <c r="M49" s="5" t="str">
        <f t="shared" si="3"/>
        <v>Negative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5" t="str">
        <f t="shared" si="2"/>
        <v/>
      </c>
      <c r="AD49" s="12"/>
      <c r="AE49" s="12"/>
      <c r="AF49" s="12"/>
      <c r="AG49" s="12"/>
      <c r="AH49" s="13"/>
    </row>
    <row r="50" spans="1:34" x14ac:dyDescent="0.25">
      <c r="A50" s="9">
        <v>49</v>
      </c>
      <c r="B50" s="5" t="str">
        <f t="shared" si="0"/>
        <v>49-1a</v>
      </c>
      <c r="C50" s="6" t="s">
        <v>34</v>
      </c>
      <c r="D50" s="6"/>
      <c r="E50" s="6" t="s">
        <v>36</v>
      </c>
      <c r="F50" s="6" t="s">
        <v>62</v>
      </c>
      <c r="G50" s="5" t="s">
        <v>55</v>
      </c>
      <c r="H50" s="6" t="s">
        <v>39</v>
      </c>
      <c r="I50" s="6" t="s">
        <v>40</v>
      </c>
      <c r="J50" s="10" t="s">
        <v>49</v>
      </c>
      <c r="K50" s="6"/>
      <c r="L50" s="6"/>
      <c r="M50" s="5" t="str">
        <f t="shared" si="3"/>
        <v>Negative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5" t="str">
        <f t="shared" si="2"/>
        <v/>
      </c>
      <c r="AD50" s="12"/>
      <c r="AE50" s="12"/>
      <c r="AF50" s="12"/>
      <c r="AG50" s="12"/>
      <c r="AH50" s="13"/>
    </row>
    <row r="51" spans="1:34" x14ac:dyDescent="0.25">
      <c r="A51" s="4">
        <v>50</v>
      </c>
      <c r="B51" s="5" t="str">
        <f t="shared" si="0"/>
        <v>50-1a</v>
      </c>
      <c r="C51" s="5" t="s">
        <v>34</v>
      </c>
      <c r="D51" s="5"/>
      <c r="E51" s="5" t="s">
        <v>36</v>
      </c>
      <c r="F51" s="5" t="s">
        <v>62</v>
      </c>
      <c r="G51" s="5" t="s">
        <v>55</v>
      </c>
      <c r="H51" s="5" t="s">
        <v>39</v>
      </c>
      <c r="I51" s="5" t="s">
        <v>40</v>
      </c>
      <c r="J51" s="7" t="s">
        <v>49</v>
      </c>
      <c r="K51" s="5"/>
      <c r="L51" s="5"/>
      <c r="M51" s="5" t="str">
        <f t="shared" si="3"/>
        <v>Negative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5" t="str">
        <f t="shared" si="2"/>
        <v/>
      </c>
      <c r="AD51" s="12"/>
      <c r="AE51" s="12"/>
      <c r="AF51" s="12"/>
      <c r="AG51" s="12"/>
      <c r="AH51" s="13"/>
    </row>
    <row r="52" spans="1:34" x14ac:dyDescent="0.25">
      <c r="A52" s="9">
        <v>51</v>
      </c>
      <c r="B52" s="5" t="str">
        <f t="shared" si="0"/>
        <v>51-1a</v>
      </c>
      <c r="C52" s="6" t="s">
        <v>34</v>
      </c>
      <c r="D52" s="6"/>
      <c r="E52" s="6" t="s">
        <v>36</v>
      </c>
      <c r="F52" s="6" t="s">
        <v>62</v>
      </c>
      <c r="G52" s="5" t="s">
        <v>55</v>
      </c>
      <c r="H52" s="6" t="s">
        <v>39</v>
      </c>
      <c r="I52" s="6" t="s">
        <v>40</v>
      </c>
      <c r="J52" s="10" t="s">
        <v>49</v>
      </c>
      <c r="K52" s="6"/>
      <c r="L52" s="6"/>
      <c r="M52" s="5" t="str">
        <f t="shared" si="3"/>
        <v>Negative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5" t="str">
        <f t="shared" si="2"/>
        <v/>
      </c>
      <c r="AD52" s="12"/>
      <c r="AE52" s="12"/>
      <c r="AF52" s="12"/>
      <c r="AG52" s="12"/>
      <c r="AH52" s="13"/>
    </row>
    <row r="53" spans="1:34" x14ac:dyDescent="0.25">
      <c r="A53" s="4">
        <v>52</v>
      </c>
      <c r="B53" s="5" t="str">
        <f t="shared" si="0"/>
        <v>52-1a</v>
      </c>
      <c r="C53" s="5" t="s">
        <v>34</v>
      </c>
      <c r="D53" s="5"/>
      <c r="E53" s="5" t="s">
        <v>36</v>
      </c>
      <c r="F53" s="5" t="s">
        <v>62</v>
      </c>
      <c r="G53" s="5" t="s">
        <v>55</v>
      </c>
      <c r="H53" s="5" t="s">
        <v>39</v>
      </c>
      <c r="I53" s="5" t="s">
        <v>40</v>
      </c>
      <c r="J53" s="7" t="s">
        <v>49</v>
      </c>
      <c r="K53" s="5"/>
      <c r="L53" s="5"/>
      <c r="M53" s="5" t="str">
        <f t="shared" si="3"/>
        <v>Negative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5" t="str">
        <f t="shared" si="2"/>
        <v/>
      </c>
      <c r="AD53" s="12"/>
      <c r="AE53" s="12"/>
      <c r="AF53" s="12"/>
      <c r="AG53" s="12"/>
      <c r="AH53" s="13"/>
    </row>
    <row r="54" spans="1:34" x14ac:dyDescent="0.25">
      <c r="A54" s="4">
        <v>53</v>
      </c>
      <c r="B54" s="5" t="str">
        <f t="shared" si="0"/>
        <v>53-1a</v>
      </c>
      <c r="C54" s="5" t="s">
        <v>34</v>
      </c>
      <c r="D54" s="5" t="s">
        <v>63</v>
      </c>
      <c r="E54" s="5" t="s">
        <v>36</v>
      </c>
      <c r="F54" s="5" t="s">
        <v>37</v>
      </c>
      <c r="G54" s="5" t="s">
        <v>55</v>
      </c>
      <c r="H54" s="5" t="s">
        <v>39</v>
      </c>
      <c r="I54" s="5" t="s">
        <v>40</v>
      </c>
      <c r="J54" s="7" t="s">
        <v>41</v>
      </c>
      <c r="K54" s="5" t="s">
        <v>64</v>
      </c>
      <c r="L54" s="5" t="s">
        <v>43</v>
      </c>
      <c r="M54" s="5" t="str">
        <f t="shared" si="3"/>
        <v>Positive</v>
      </c>
      <c r="N54" s="5" t="s">
        <v>44</v>
      </c>
      <c r="O54" s="5" t="s">
        <v>44</v>
      </c>
      <c r="P54" s="5" t="s">
        <v>44</v>
      </c>
      <c r="Q54" s="5" t="s">
        <v>44</v>
      </c>
      <c r="R54" s="5" t="s">
        <v>44</v>
      </c>
      <c r="S54" s="5" t="s">
        <v>44</v>
      </c>
      <c r="T54" s="5" t="s">
        <v>44</v>
      </c>
      <c r="U54" s="5" t="s">
        <v>48</v>
      </c>
      <c r="V54" s="5" t="s">
        <v>44</v>
      </c>
      <c r="W54" s="5" t="s">
        <v>44</v>
      </c>
      <c r="X54" s="5" t="s">
        <v>44</v>
      </c>
      <c r="Y54" s="5" t="s">
        <v>44</v>
      </c>
      <c r="Z54" s="5" t="s">
        <v>45</v>
      </c>
      <c r="AA54" s="5" t="s">
        <v>44</v>
      </c>
      <c r="AB54" s="5" t="s">
        <v>44</v>
      </c>
      <c r="AC54" s="5" t="str">
        <f t="shared" si="2"/>
        <v/>
      </c>
      <c r="AD54" s="5" t="s">
        <v>46</v>
      </c>
      <c r="AE54" s="5" t="s">
        <v>46</v>
      </c>
      <c r="AF54" s="5" t="s">
        <v>46</v>
      </c>
      <c r="AG54" s="5" t="s">
        <v>46</v>
      </c>
      <c r="AH54" s="8"/>
    </row>
    <row r="55" spans="1:34" x14ac:dyDescent="0.25">
      <c r="A55" s="9">
        <v>54</v>
      </c>
      <c r="B55" s="5" t="str">
        <f t="shared" si="0"/>
        <v>54-1a</v>
      </c>
      <c r="C55" s="6" t="s">
        <v>34</v>
      </c>
      <c r="D55" s="6" t="s">
        <v>65</v>
      </c>
      <c r="E55" s="6" t="s">
        <v>36</v>
      </c>
      <c r="F55" s="6" t="s">
        <v>62</v>
      </c>
      <c r="G55" s="6" t="s">
        <v>55</v>
      </c>
      <c r="H55" s="6" t="s">
        <v>39</v>
      </c>
      <c r="I55" s="6" t="s">
        <v>40</v>
      </c>
      <c r="J55" s="10" t="s">
        <v>41</v>
      </c>
      <c r="K55" s="6" t="s">
        <v>42</v>
      </c>
      <c r="L55" s="6" t="s">
        <v>43</v>
      </c>
      <c r="M55" s="5" t="str">
        <f t="shared" si="3"/>
        <v>Positive</v>
      </c>
      <c r="N55" s="6" t="s">
        <v>44</v>
      </c>
      <c r="O55" s="6" t="s">
        <v>48</v>
      </c>
      <c r="P55" s="6" t="s">
        <v>45</v>
      </c>
      <c r="Q55" s="6" t="s">
        <v>44</v>
      </c>
      <c r="R55" s="6" t="s">
        <v>44</v>
      </c>
      <c r="S55" s="6" t="s">
        <v>45</v>
      </c>
      <c r="T55" s="6" t="s">
        <v>52</v>
      </c>
      <c r="U55" s="6" t="s">
        <v>45</v>
      </c>
      <c r="V55" s="6" t="s">
        <v>44</v>
      </c>
      <c r="W55" s="6" t="s">
        <v>44</v>
      </c>
      <c r="X55" s="6" t="s">
        <v>44</v>
      </c>
      <c r="Y55" s="6" t="s">
        <v>44</v>
      </c>
      <c r="Z55" s="6" t="s">
        <v>44</v>
      </c>
      <c r="AA55" s="6" t="s">
        <v>44</v>
      </c>
      <c r="AB55" s="6" t="s">
        <v>44</v>
      </c>
      <c r="AC55" s="5" t="str">
        <f t="shared" si="2"/>
        <v/>
      </c>
      <c r="AD55" s="6" t="s">
        <v>46</v>
      </c>
      <c r="AE55" s="6" t="s">
        <v>46</v>
      </c>
      <c r="AF55" s="6" t="s">
        <v>46</v>
      </c>
      <c r="AG55" s="6" t="s">
        <v>46</v>
      </c>
      <c r="AH55" s="11"/>
    </row>
    <row r="56" spans="1:34" x14ac:dyDescent="0.25">
      <c r="A56" s="4">
        <v>55</v>
      </c>
      <c r="B56" s="5" t="str">
        <f t="shared" si="0"/>
        <v>55-1a</v>
      </c>
      <c r="C56" s="5" t="s">
        <v>66</v>
      </c>
      <c r="D56" s="5" t="s">
        <v>67</v>
      </c>
      <c r="E56" s="5" t="s">
        <v>68</v>
      </c>
      <c r="F56" s="5" t="s">
        <v>37</v>
      </c>
      <c r="G56" s="5" t="s">
        <v>38</v>
      </c>
      <c r="H56" s="5" t="s">
        <v>39</v>
      </c>
      <c r="I56" s="5" t="s">
        <v>40</v>
      </c>
      <c r="J56" s="7" t="s">
        <v>41</v>
      </c>
      <c r="K56" s="5" t="s">
        <v>47</v>
      </c>
      <c r="L56" s="5" t="s">
        <v>43</v>
      </c>
      <c r="M56" s="5" t="str">
        <f t="shared" si="3"/>
        <v>Positive</v>
      </c>
      <c r="N56" s="5" t="s">
        <v>44</v>
      </c>
      <c r="O56" s="5" t="s">
        <v>44</v>
      </c>
      <c r="P56" s="5" t="s">
        <v>45</v>
      </c>
      <c r="Q56" s="5" t="s">
        <v>45</v>
      </c>
      <c r="R56" s="5" t="s">
        <v>44</v>
      </c>
      <c r="S56" s="5" t="s">
        <v>44</v>
      </c>
      <c r="T56" s="5" t="s">
        <v>44</v>
      </c>
      <c r="U56" s="5" t="s">
        <v>45</v>
      </c>
      <c r="V56" s="5" t="s">
        <v>44</v>
      </c>
      <c r="W56" s="5" t="s">
        <v>44</v>
      </c>
      <c r="X56" s="5" t="s">
        <v>44</v>
      </c>
      <c r="Y56" s="5" t="s">
        <v>44</v>
      </c>
      <c r="Z56" s="5" t="s">
        <v>44</v>
      </c>
      <c r="AA56" s="5" t="s">
        <v>44</v>
      </c>
      <c r="AB56" s="5" t="s">
        <v>44</v>
      </c>
      <c r="AC56" s="5" t="str">
        <f t="shared" si="2"/>
        <v/>
      </c>
      <c r="AD56" s="5" t="s">
        <v>46</v>
      </c>
      <c r="AE56" s="5" t="s">
        <v>46</v>
      </c>
      <c r="AF56" s="5" t="s">
        <v>46</v>
      </c>
      <c r="AG56" s="5" t="s">
        <v>46</v>
      </c>
      <c r="AH56" s="8"/>
    </row>
    <row r="57" spans="1:34" x14ac:dyDescent="0.25">
      <c r="A57" s="9">
        <v>56</v>
      </c>
      <c r="B57" s="5" t="str">
        <f t="shared" si="0"/>
        <v>56-1a</v>
      </c>
      <c r="C57" s="6" t="s">
        <v>66</v>
      </c>
      <c r="D57" s="6"/>
      <c r="E57" s="6" t="s">
        <v>68</v>
      </c>
      <c r="F57" s="6" t="s">
        <v>54</v>
      </c>
      <c r="G57" s="5" t="s">
        <v>55</v>
      </c>
      <c r="H57" s="6" t="s">
        <v>39</v>
      </c>
      <c r="I57" s="6" t="s">
        <v>40</v>
      </c>
      <c r="J57" s="10" t="s">
        <v>49</v>
      </c>
      <c r="K57" s="6"/>
      <c r="L57" s="6"/>
      <c r="M57" s="5" t="str">
        <f t="shared" si="3"/>
        <v>Negative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5" t="str">
        <f t="shared" si="2"/>
        <v/>
      </c>
      <c r="AD57" s="12"/>
      <c r="AE57" s="12"/>
      <c r="AF57" s="12"/>
      <c r="AG57" s="12"/>
      <c r="AH57" s="13"/>
    </row>
    <row r="58" spans="1:34" x14ac:dyDescent="0.25">
      <c r="A58" s="9">
        <v>57</v>
      </c>
      <c r="B58" s="5" t="str">
        <f t="shared" si="0"/>
        <v>57-1a</v>
      </c>
      <c r="C58" s="6" t="s">
        <v>66</v>
      </c>
      <c r="D58" s="6"/>
      <c r="E58" s="6" t="s">
        <v>68</v>
      </c>
      <c r="F58" s="6" t="s">
        <v>37</v>
      </c>
      <c r="G58" s="5" t="s">
        <v>38</v>
      </c>
      <c r="H58" s="6" t="s">
        <v>39</v>
      </c>
      <c r="I58" s="6" t="s">
        <v>40</v>
      </c>
      <c r="J58" s="10" t="s">
        <v>56</v>
      </c>
      <c r="K58" s="6"/>
      <c r="L58" s="6"/>
      <c r="M58" s="5" t="str">
        <f t="shared" si="3"/>
        <v>Negative</v>
      </c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5" t="str">
        <f t="shared" si="2"/>
        <v/>
      </c>
      <c r="AD58" s="12"/>
      <c r="AE58" s="12"/>
      <c r="AF58" s="12"/>
      <c r="AG58" s="12"/>
      <c r="AH58" s="13"/>
    </row>
    <row r="59" spans="1:34" x14ac:dyDescent="0.25">
      <c r="A59" s="4">
        <v>58</v>
      </c>
      <c r="B59" s="5" t="str">
        <f t="shared" si="0"/>
        <v>58-1a</v>
      </c>
      <c r="C59" s="5" t="s">
        <v>66</v>
      </c>
      <c r="D59" s="5"/>
      <c r="E59" s="5" t="s">
        <v>68</v>
      </c>
      <c r="F59" s="5" t="s">
        <v>37</v>
      </c>
      <c r="G59" s="5" t="s">
        <v>38</v>
      </c>
      <c r="H59" s="5" t="s">
        <v>39</v>
      </c>
      <c r="I59" s="5" t="s">
        <v>40</v>
      </c>
      <c r="J59" s="7" t="s">
        <v>49</v>
      </c>
      <c r="K59" s="5"/>
      <c r="L59" s="5"/>
      <c r="M59" s="5" t="str">
        <f t="shared" si="3"/>
        <v>Negative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5" t="str">
        <f t="shared" si="2"/>
        <v/>
      </c>
      <c r="AD59" s="12"/>
      <c r="AE59" s="12"/>
      <c r="AF59" s="12"/>
      <c r="AG59" s="12"/>
      <c r="AH59" s="13"/>
    </row>
    <row r="60" spans="1:34" x14ac:dyDescent="0.25">
      <c r="A60" s="9">
        <v>59</v>
      </c>
      <c r="B60" s="5" t="str">
        <f t="shared" si="0"/>
        <v>59-1a</v>
      </c>
      <c r="C60" s="6" t="s">
        <v>66</v>
      </c>
      <c r="D60" s="6"/>
      <c r="E60" s="6" t="s">
        <v>68</v>
      </c>
      <c r="F60" s="6" t="s">
        <v>37</v>
      </c>
      <c r="G60" s="5" t="s">
        <v>38</v>
      </c>
      <c r="H60" s="6" t="s">
        <v>39</v>
      </c>
      <c r="I60" s="6" t="s">
        <v>40</v>
      </c>
      <c r="J60" s="10" t="s">
        <v>49</v>
      </c>
      <c r="K60" s="6"/>
      <c r="L60" s="6"/>
      <c r="M60" s="5" t="str">
        <f t="shared" si="3"/>
        <v>Negative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5" t="str">
        <f t="shared" si="2"/>
        <v/>
      </c>
      <c r="AD60" s="12"/>
      <c r="AE60" s="12"/>
      <c r="AF60" s="12"/>
      <c r="AG60" s="12"/>
      <c r="AH60" s="13"/>
    </row>
    <row r="61" spans="1:34" x14ac:dyDescent="0.25">
      <c r="A61" s="4">
        <v>60</v>
      </c>
      <c r="B61" s="5" t="str">
        <f t="shared" si="0"/>
        <v>60-1a</v>
      </c>
      <c r="C61" s="5" t="s">
        <v>66</v>
      </c>
      <c r="D61" s="5"/>
      <c r="E61" s="5" t="s">
        <v>68</v>
      </c>
      <c r="F61" s="5" t="s">
        <v>37</v>
      </c>
      <c r="G61" s="5" t="s">
        <v>38</v>
      </c>
      <c r="H61" s="5" t="s">
        <v>39</v>
      </c>
      <c r="I61" s="5" t="s">
        <v>40</v>
      </c>
      <c r="J61" s="7" t="s">
        <v>49</v>
      </c>
      <c r="K61" s="5"/>
      <c r="L61" s="5"/>
      <c r="M61" s="5" t="str">
        <f t="shared" si="3"/>
        <v>Negative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5" t="str">
        <f t="shared" si="2"/>
        <v/>
      </c>
      <c r="AD61" s="12"/>
      <c r="AE61" s="12"/>
      <c r="AF61" s="12"/>
      <c r="AG61" s="12"/>
      <c r="AH61" s="13"/>
    </row>
    <row r="62" spans="1:34" x14ac:dyDescent="0.25">
      <c r="A62" s="9">
        <v>61</v>
      </c>
      <c r="B62" s="5" t="str">
        <f t="shared" si="0"/>
        <v>61-1a</v>
      </c>
      <c r="C62" s="6" t="s">
        <v>66</v>
      </c>
      <c r="D62" s="6"/>
      <c r="E62" s="6" t="s">
        <v>68</v>
      </c>
      <c r="F62" s="6" t="s">
        <v>37</v>
      </c>
      <c r="G62" s="5" t="s">
        <v>38</v>
      </c>
      <c r="H62" s="6" t="s">
        <v>39</v>
      </c>
      <c r="I62" s="6" t="s">
        <v>40</v>
      </c>
      <c r="J62" s="10" t="s">
        <v>49</v>
      </c>
      <c r="K62" s="6"/>
      <c r="L62" s="6"/>
      <c r="M62" s="5" t="str">
        <f t="shared" si="3"/>
        <v>Negative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5" t="str">
        <f t="shared" si="2"/>
        <v/>
      </c>
      <c r="AD62" s="12"/>
      <c r="AE62" s="12"/>
      <c r="AF62" s="12"/>
      <c r="AG62" s="12"/>
      <c r="AH62" s="13"/>
    </row>
    <row r="63" spans="1:34" x14ac:dyDescent="0.25">
      <c r="A63" s="4">
        <v>62</v>
      </c>
      <c r="B63" s="5" t="str">
        <f t="shared" si="0"/>
        <v>62-1a</v>
      </c>
      <c r="C63" s="5" t="s">
        <v>66</v>
      </c>
      <c r="D63" s="5"/>
      <c r="E63" s="5" t="s">
        <v>68</v>
      </c>
      <c r="F63" s="5" t="s">
        <v>37</v>
      </c>
      <c r="G63" s="5" t="s">
        <v>55</v>
      </c>
      <c r="H63" s="5" t="s">
        <v>39</v>
      </c>
      <c r="I63" s="5" t="s">
        <v>40</v>
      </c>
      <c r="J63" s="7" t="s">
        <v>49</v>
      </c>
      <c r="K63" s="5"/>
      <c r="L63" s="5"/>
      <c r="M63" s="5" t="str">
        <f t="shared" si="3"/>
        <v>Negative</v>
      </c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5" t="str">
        <f t="shared" si="2"/>
        <v/>
      </c>
      <c r="AD63" s="12"/>
      <c r="AE63" s="12"/>
      <c r="AF63" s="12"/>
      <c r="AG63" s="12"/>
      <c r="AH63" s="13"/>
    </row>
    <row r="64" spans="1:34" x14ac:dyDescent="0.25">
      <c r="A64" s="9">
        <v>63</v>
      </c>
      <c r="B64" s="5" t="str">
        <f t="shared" si="0"/>
        <v>63-1a</v>
      </c>
      <c r="C64" s="6" t="s">
        <v>66</v>
      </c>
      <c r="D64" s="6"/>
      <c r="E64" s="6" t="s">
        <v>68</v>
      </c>
      <c r="F64" s="6" t="s">
        <v>37</v>
      </c>
      <c r="G64" s="6" t="s">
        <v>38</v>
      </c>
      <c r="H64" s="6" t="s">
        <v>39</v>
      </c>
      <c r="I64" s="6" t="s">
        <v>40</v>
      </c>
      <c r="J64" s="10" t="s">
        <v>49</v>
      </c>
      <c r="K64" s="6"/>
      <c r="L64" s="6"/>
      <c r="M64" s="5" t="str">
        <f t="shared" si="3"/>
        <v>Negative</v>
      </c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5" t="str">
        <f t="shared" si="2"/>
        <v/>
      </c>
      <c r="AD64" s="12"/>
      <c r="AE64" s="12"/>
      <c r="AF64" s="12"/>
      <c r="AG64" s="12"/>
      <c r="AH64" s="13"/>
    </row>
    <row r="65" spans="1:34" x14ac:dyDescent="0.25">
      <c r="A65" s="4">
        <v>64</v>
      </c>
      <c r="B65" s="5" t="str">
        <f t="shared" si="0"/>
        <v>64-1a</v>
      </c>
      <c r="C65" s="5" t="s">
        <v>66</v>
      </c>
      <c r="D65" s="5"/>
      <c r="E65" s="5" t="s">
        <v>68</v>
      </c>
      <c r="F65" s="5" t="s">
        <v>37</v>
      </c>
      <c r="G65" s="6" t="s">
        <v>38</v>
      </c>
      <c r="H65" s="5" t="s">
        <v>39</v>
      </c>
      <c r="I65" s="5" t="s">
        <v>40</v>
      </c>
      <c r="J65" s="7" t="s">
        <v>49</v>
      </c>
      <c r="K65" s="5"/>
      <c r="L65" s="5"/>
      <c r="M65" s="5" t="str">
        <f t="shared" si="3"/>
        <v>Negative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5" t="str">
        <f t="shared" si="2"/>
        <v/>
      </c>
      <c r="AD65" s="12"/>
      <c r="AE65" s="12"/>
      <c r="AF65" s="12"/>
      <c r="AG65" s="12"/>
      <c r="AH65" s="13"/>
    </row>
    <row r="66" spans="1:34" x14ac:dyDescent="0.25">
      <c r="A66" s="4">
        <v>65</v>
      </c>
      <c r="B66" s="5" t="str">
        <f t="shared" si="0"/>
        <v>65-1a</v>
      </c>
      <c r="C66" s="5" t="s">
        <v>66</v>
      </c>
      <c r="D66" s="5" t="s">
        <v>67</v>
      </c>
      <c r="E66" s="5" t="s">
        <v>68</v>
      </c>
      <c r="F66" s="5" t="s">
        <v>37</v>
      </c>
      <c r="G66" s="6" t="s">
        <v>38</v>
      </c>
      <c r="H66" s="5" t="s">
        <v>39</v>
      </c>
      <c r="I66" s="5" t="s">
        <v>40</v>
      </c>
      <c r="J66" s="7" t="s">
        <v>41</v>
      </c>
      <c r="K66" s="5" t="s">
        <v>57</v>
      </c>
      <c r="L66" s="5" t="s">
        <v>43</v>
      </c>
      <c r="M66" s="5" t="str">
        <f t="shared" si="3"/>
        <v>Positive</v>
      </c>
      <c r="N66" s="5" t="s">
        <v>44</v>
      </c>
      <c r="O66" s="5" t="s">
        <v>44</v>
      </c>
      <c r="P66" s="5" t="s">
        <v>44</v>
      </c>
      <c r="Q66" s="5" t="s">
        <v>44</v>
      </c>
      <c r="R66" s="5" t="s">
        <v>44</v>
      </c>
      <c r="S66" s="5" t="s">
        <v>44</v>
      </c>
      <c r="T66" s="5" t="s">
        <v>44</v>
      </c>
      <c r="U66" s="5" t="s">
        <v>45</v>
      </c>
      <c r="V66" s="5" t="s">
        <v>44</v>
      </c>
      <c r="W66" s="5" t="s">
        <v>44</v>
      </c>
      <c r="X66" s="5" t="s">
        <v>44</v>
      </c>
      <c r="Y66" s="5" t="s">
        <v>44</v>
      </c>
      <c r="Z66" s="5" t="s">
        <v>44</v>
      </c>
      <c r="AA66" s="5" t="s">
        <v>44</v>
      </c>
      <c r="AB66" s="5" t="s">
        <v>44</v>
      </c>
      <c r="AC66" s="5" t="str">
        <f t="shared" si="2"/>
        <v/>
      </c>
      <c r="AD66" s="5" t="s">
        <v>46</v>
      </c>
      <c r="AE66" s="5" t="s">
        <v>46</v>
      </c>
      <c r="AF66" s="5" t="s">
        <v>46</v>
      </c>
      <c r="AG66" s="5" t="s">
        <v>46</v>
      </c>
      <c r="AH66" s="8"/>
    </row>
    <row r="67" spans="1:34" x14ac:dyDescent="0.25">
      <c r="A67" s="9">
        <v>66</v>
      </c>
      <c r="B67" s="5" t="str">
        <f t="shared" ref="B67:B130" si="4">CONCATENATE(A67,"-1a")</f>
        <v>66-1a</v>
      </c>
      <c r="C67" s="6" t="s">
        <v>66</v>
      </c>
      <c r="D67" s="6" t="s">
        <v>67</v>
      </c>
      <c r="E67" s="6" t="s">
        <v>68</v>
      </c>
      <c r="F67" s="6" t="s">
        <v>37</v>
      </c>
      <c r="G67" s="6" t="s">
        <v>38</v>
      </c>
      <c r="H67" s="6" t="s">
        <v>39</v>
      </c>
      <c r="I67" s="6" t="s">
        <v>40</v>
      </c>
      <c r="J67" s="10" t="s">
        <v>41</v>
      </c>
      <c r="K67" s="6" t="s">
        <v>69</v>
      </c>
      <c r="L67" s="6" t="s">
        <v>43</v>
      </c>
      <c r="M67" s="5" t="str">
        <f t="shared" si="3"/>
        <v>Positive</v>
      </c>
      <c r="N67" s="6" t="s">
        <v>44</v>
      </c>
      <c r="O67" s="6" t="s">
        <v>45</v>
      </c>
      <c r="P67" s="6" t="s">
        <v>45</v>
      </c>
      <c r="Q67" s="6" t="s">
        <v>48</v>
      </c>
      <c r="R67" s="6" t="s">
        <v>44</v>
      </c>
      <c r="S67" s="6" t="s">
        <v>44</v>
      </c>
      <c r="T67" s="6" t="s">
        <v>52</v>
      </c>
      <c r="U67" s="6" t="s">
        <v>48</v>
      </c>
      <c r="V67" s="6" t="s">
        <v>44</v>
      </c>
      <c r="W67" s="6" t="s">
        <v>45</v>
      </c>
      <c r="X67" s="6" t="s">
        <v>44</v>
      </c>
      <c r="Y67" s="6" t="s">
        <v>44</v>
      </c>
      <c r="Z67" s="6" t="s">
        <v>45</v>
      </c>
      <c r="AA67" s="6" t="s">
        <v>44</v>
      </c>
      <c r="AB67" s="6" t="s">
        <v>44</v>
      </c>
      <c r="AC67" s="5">
        <f t="shared" ref="AC67:AC130" si="5">IF(COUNTIF(N67:AB67,"Resistant")&gt;= 2,1,"")</f>
        <v>1</v>
      </c>
      <c r="AD67" s="6" t="s">
        <v>46</v>
      </c>
      <c r="AE67" s="6" t="s">
        <v>46</v>
      </c>
      <c r="AF67" s="6" t="s">
        <v>46</v>
      </c>
      <c r="AG67" s="6" t="s">
        <v>46</v>
      </c>
      <c r="AH67" s="11"/>
    </row>
    <row r="68" spans="1:34" x14ac:dyDescent="0.25">
      <c r="A68" s="4">
        <v>66</v>
      </c>
      <c r="B68" s="5" t="str">
        <f t="shared" si="4"/>
        <v>66-1a</v>
      </c>
      <c r="C68" s="5" t="s">
        <v>66</v>
      </c>
      <c r="D68" s="5"/>
      <c r="E68" s="5" t="s">
        <v>68</v>
      </c>
      <c r="F68" s="5" t="s">
        <v>37</v>
      </c>
      <c r="G68" s="5" t="s">
        <v>38</v>
      </c>
      <c r="H68" s="5" t="s">
        <v>39</v>
      </c>
      <c r="I68" s="5" t="s">
        <v>40</v>
      </c>
      <c r="J68" s="7" t="s">
        <v>56</v>
      </c>
      <c r="K68" s="5"/>
      <c r="L68" s="5"/>
      <c r="M68" s="5" t="str">
        <f t="shared" si="3"/>
        <v>Negative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5" t="str">
        <f t="shared" si="5"/>
        <v/>
      </c>
      <c r="AD68" s="12"/>
      <c r="AE68" s="12"/>
      <c r="AF68" s="12"/>
      <c r="AG68" s="12"/>
      <c r="AH68" s="13"/>
    </row>
    <row r="69" spans="1:34" x14ac:dyDescent="0.25">
      <c r="A69" s="9">
        <v>67</v>
      </c>
      <c r="B69" s="5" t="str">
        <f t="shared" si="4"/>
        <v>67-1a</v>
      </c>
      <c r="C69" s="6" t="s">
        <v>66</v>
      </c>
      <c r="D69" s="6"/>
      <c r="E69" s="6" t="s">
        <v>68</v>
      </c>
      <c r="F69" s="6" t="s">
        <v>37</v>
      </c>
      <c r="G69" s="6" t="s">
        <v>38</v>
      </c>
      <c r="H69" s="6" t="s">
        <v>39</v>
      </c>
      <c r="I69" s="6" t="s">
        <v>40</v>
      </c>
      <c r="J69" s="10" t="s">
        <v>49</v>
      </c>
      <c r="K69" s="6"/>
      <c r="L69" s="6"/>
      <c r="M69" s="5" t="str">
        <f t="shared" si="3"/>
        <v>Negative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5" t="str">
        <f t="shared" si="5"/>
        <v/>
      </c>
      <c r="AD69" s="12"/>
      <c r="AE69" s="12"/>
      <c r="AF69" s="12"/>
      <c r="AG69" s="12"/>
      <c r="AH69" s="13"/>
    </row>
    <row r="70" spans="1:34" x14ac:dyDescent="0.25">
      <c r="A70" s="9">
        <v>68</v>
      </c>
      <c r="B70" s="5" t="str">
        <f t="shared" si="4"/>
        <v>68-1a</v>
      </c>
      <c r="C70" s="6" t="s">
        <v>66</v>
      </c>
      <c r="D70" s="6" t="s">
        <v>67</v>
      </c>
      <c r="E70" s="6" t="s">
        <v>68</v>
      </c>
      <c r="F70" s="6" t="s">
        <v>37</v>
      </c>
      <c r="G70" s="5" t="s">
        <v>38</v>
      </c>
      <c r="H70" s="6" t="s">
        <v>39</v>
      </c>
      <c r="I70" s="6" t="s">
        <v>40</v>
      </c>
      <c r="J70" s="10" t="s">
        <v>41</v>
      </c>
      <c r="K70" s="6" t="s">
        <v>61</v>
      </c>
      <c r="L70" s="6" t="s">
        <v>43</v>
      </c>
      <c r="M70" s="5" t="str">
        <f t="shared" si="3"/>
        <v>Positive</v>
      </c>
      <c r="N70" s="6" t="s">
        <v>44</v>
      </c>
      <c r="O70" s="6" t="s">
        <v>44</v>
      </c>
      <c r="P70" s="6" t="s">
        <v>44</v>
      </c>
      <c r="Q70" s="6" t="s">
        <v>44</v>
      </c>
      <c r="R70" s="6" t="s">
        <v>44</v>
      </c>
      <c r="S70" s="6" t="s">
        <v>44</v>
      </c>
      <c r="T70" s="6" t="s">
        <v>44</v>
      </c>
      <c r="U70" s="6" t="s">
        <v>48</v>
      </c>
      <c r="V70" s="6" t="s">
        <v>44</v>
      </c>
      <c r="W70" s="6" t="s">
        <v>44</v>
      </c>
      <c r="X70" s="6" t="s">
        <v>44</v>
      </c>
      <c r="Y70" s="6" t="s">
        <v>44</v>
      </c>
      <c r="Z70" s="6" t="s">
        <v>44</v>
      </c>
      <c r="AA70" s="6" t="s">
        <v>44</v>
      </c>
      <c r="AB70" s="6" t="s">
        <v>44</v>
      </c>
      <c r="AC70" s="5" t="str">
        <f t="shared" si="5"/>
        <v/>
      </c>
      <c r="AD70" s="6" t="s">
        <v>46</v>
      </c>
      <c r="AE70" s="6" t="s">
        <v>46</v>
      </c>
      <c r="AF70" s="6" t="s">
        <v>46</v>
      </c>
      <c r="AG70" s="6" t="s">
        <v>46</v>
      </c>
      <c r="AH70" s="11"/>
    </row>
    <row r="71" spans="1:34" x14ac:dyDescent="0.25">
      <c r="A71" s="9">
        <v>69</v>
      </c>
      <c r="B71" s="5" t="str">
        <f t="shared" si="4"/>
        <v>69-1a</v>
      </c>
      <c r="C71" s="6" t="s">
        <v>66</v>
      </c>
      <c r="D71" s="6" t="s">
        <v>67</v>
      </c>
      <c r="E71" s="6" t="s">
        <v>68</v>
      </c>
      <c r="F71" s="6" t="s">
        <v>54</v>
      </c>
      <c r="G71" s="5" t="s">
        <v>55</v>
      </c>
      <c r="H71" s="6" t="s">
        <v>39</v>
      </c>
      <c r="I71" s="6" t="s">
        <v>40</v>
      </c>
      <c r="J71" s="10" t="s">
        <v>41</v>
      </c>
      <c r="K71" s="6" t="s">
        <v>59</v>
      </c>
      <c r="L71" s="6" t="s">
        <v>43</v>
      </c>
      <c r="M71" s="5" t="str">
        <f t="shared" si="3"/>
        <v>Positive</v>
      </c>
      <c r="N71" s="6" t="s">
        <v>44</v>
      </c>
      <c r="O71" s="6" t="s">
        <v>44</v>
      </c>
      <c r="P71" s="6" t="s">
        <v>44</v>
      </c>
      <c r="Q71" s="6" t="s">
        <v>44</v>
      </c>
      <c r="R71" s="6" t="s">
        <v>44</v>
      </c>
      <c r="S71" s="6" t="s">
        <v>44</v>
      </c>
      <c r="T71" s="6" t="s">
        <v>44</v>
      </c>
      <c r="U71" s="6" t="s">
        <v>48</v>
      </c>
      <c r="V71" s="6" t="s">
        <v>44</v>
      </c>
      <c r="W71" s="6" t="s">
        <v>44</v>
      </c>
      <c r="X71" s="6" t="s">
        <v>44</v>
      </c>
      <c r="Y71" s="6" t="s">
        <v>44</v>
      </c>
      <c r="Z71" s="6" t="s">
        <v>44</v>
      </c>
      <c r="AA71" s="6" t="s">
        <v>44</v>
      </c>
      <c r="AB71" s="6" t="s">
        <v>44</v>
      </c>
      <c r="AC71" s="5" t="str">
        <f t="shared" si="5"/>
        <v/>
      </c>
      <c r="AD71" s="6" t="s">
        <v>46</v>
      </c>
      <c r="AE71" s="6" t="s">
        <v>46</v>
      </c>
      <c r="AF71" s="6" t="s">
        <v>46</v>
      </c>
      <c r="AG71" s="6" t="s">
        <v>46</v>
      </c>
      <c r="AH71" s="11"/>
    </row>
    <row r="72" spans="1:34" x14ac:dyDescent="0.25">
      <c r="A72" s="4">
        <v>70</v>
      </c>
      <c r="B72" s="5" t="str">
        <f t="shared" si="4"/>
        <v>70-1a</v>
      </c>
      <c r="C72" s="5" t="s">
        <v>66</v>
      </c>
      <c r="D72" s="5" t="s">
        <v>67</v>
      </c>
      <c r="E72" s="5" t="s">
        <v>68</v>
      </c>
      <c r="F72" s="5" t="s">
        <v>54</v>
      </c>
      <c r="G72" s="5" t="s">
        <v>55</v>
      </c>
      <c r="H72" s="5" t="s">
        <v>39</v>
      </c>
      <c r="I72" s="5" t="s">
        <v>40</v>
      </c>
      <c r="J72" s="7" t="s">
        <v>41</v>
      </c>
      <c r="K72" s="5" t="s">
        <v>59</v>
      </c>
      <c r="L72" s="5" t="s">
        <v>43</v>
      </c>
      <c r="M72" s="5" t="str">
        <f t="shared" si="3"/>
        <v>Positive</v>
      </c>
      <c r="N72" s="5" t="s">
        <v>44</v>
      </c>
      <c r="O72" s="5" t="s">
        <v>44</v>
      </c>
      <c r="P72" s="5" t="s">
        <v>48</v>
      </c>
      <c r="Q72" s="5" t="s">
        <v>45</v>
      </c>
      <c r="R72" s="5" t="s">
        <v>44</v>
      </c>
      <c r="S72" s="5" t="s">
        <v>44</v>
      </c>
      <c r="T72" s="5" t="s">
        <v>52</v>
      </c>
      <c r="U72" s="5" t="s">
        <v>48</v>
      </c>
      <c r="V72" s="5" t="s">
        <v>44</v>
      </c>
      <c r="W72" s="5" t="s">
        <v>44</v>
      </c>
      <c r="X72" s="5" t="s">
        <v>44</v>
      </c>
      <c r="Y72" s="5" t="s">
        <v>44</v>
      </c>
      <c r="Z72" s="5" t="s">
        <v>44</v>
      </c>
      <c r="AA72" s="5" t="s">
        <v>44</v>
      </c>
      <c r="AB72" s="5" t="s">
        <v>44</v>
      </c>
      <c r="AC72" s="5">
        <f t="shared" si="5"/>
        <v>1</v>
      </c>
      <c r="AD72" s="5" t="s">
        <v>50</v>
      </c>
      <c r="AE72" s="5" t="s">
        <v>46</v>
      </c>
      <c r="AF72" s="5" t="s">
        <v>46</v>
      </c>
      <c r="AG72" s="5" t="s">
        <v>46</v>
      </c>
      <c r="AH72" s="8"/>
    </row>
    <row r="73" spans="1:34" x14ac:dyDescent="0.25">
      <c r="A73" s="9">
        <v>71</v>
      </c>
      <c r="B73" s="5" t="str">
        <f t="shared" si="4"/>
        <v>71-1a</v>
      </c>
      <c r="C73" s="6" t="s">
        <v>66</v>
      </c>
      <c r="D73" s="6"/>
      <c r="E73" s="6" t="s">
        <v>68</v>
      </c>
      <c r="F73" s="6" t="s">
        <v>54</v>
      </c>
      <c r="G73" s="5" t="s">
        <v>38</v>
      </c>
      <c r="H73" s="6" t="s">
        <v>39</v>
      </c>
      <c r="I73" s="6" t="s">
        <v>40</v>
      </c>
      <c r="J73" s="10" t="s">
        <v>56</v>
      </c>
      <c r="K73" s="6"/>
      <c r="L73" s="6"/>
      <c r="M73" s="5" t="str">
        <f t="shared" si="3"/>
        <v>Negative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5" t="str">
        <f t="shared" si="5"/>
        <v/>
      </c>
      <c r="AD73" s="12"/>
      <c r="AE73" s="12"/>
      <c r="AF73" s="12"/>
      <c r="AG73" s="12"/>
      <c r="AH73" s="13"/>
    </row>
    <row r="74" spans="1:34" x14ac:dyDescent="0.25">
      <c r="A74" s="4">
        <v>72</v>
      </c>
      <c r="B74" s="5" t="str">
        <f t="shared" si="4"/>
        <v>72-1a</v>
      </c>
      <c r="C74" s="5" t="s">
        <v>66</v>
      </c>
      <c r="D74" s="5"/>
      <c r="E74" s="5" t="s">
        <v>68</v>
      </c>
      <c r="F74" s="5" t="s">
        <v>54</v>
      </c>
      <c r="G74" s="6" t="s">
        <v>38</v>
      </c>
      <c r="H74" s="5" t="s">
        <v>39</v>
      </c>
      <c r="I74" s="5" t="s">
        <v>40</v>
      </c>
      <c r="J74" s="7" t="s">
        <v>41</v>
      </c>
      <c r="K74" s="5" t="s">
        <v>42</v>
      </c>
      <c r="L74" s="5" t="s">
        <v>43</v>
      </c>
      <c r="M74" s="5" t="str">
        <f t="shared" si="3"/>
        <v>Positive</v>
      </c>
      <c r="N74" s="5" t="s">
        <v>44</v>
      </c>
      <c r="O74" s="5" t="s">
        <v>48</v>
      </c>
      <c r="P74" s="5" t="s">
        <v>44</v>
      </c>
      <c r="Q74" s="5" t="s">
        <v>44</v>
      </c>
      <c r="R74" s="5" t="s">
        <v>44</v>
      </c>
      <c r="S74" s="5" t="s">
        <v>45</v>
      </c>
      <c r="T74" s="5" t="s">
        <v>52</v>
      </c>
      <c r="U74" s="5" t="s">
        <v>48</v>
      </c>
      <c r="V74" s="5" t="s">
        <v>44</v>
      </c>
      <c r="W74" s="5" t="s">
        <v>44</v>
      </c>
      <c r="X74" s="5" t="s">
        <v>44</v>
      </c>
      <c r="Y74" s="5" t="s">
        <v>44</v>
      </c>
      <c r="Z74" s="5" t="s">
        <v>44</v>
      </c>
      <c r="AA74" s="5" t="s">
        <v>44</v>
      </c>
      <c r="AB74" s="5" t="s">
        <v>44</v>
      </c>
      <c r="AC74" s="5">
        <f t="shared" si="5"/>
        <v>1</v>
      </c>
      <c r="AD74" s="5" t="s">
        <v>46</v>
      </c>
      <c r="AE74" s="5" t="s">
        <v>46</v>
      </c>
      <c r="AF74" s="5" t="s">
        <v>46</v>
      </c>
      <c r="AG74" s="5" t="s">
        <v>46</v>
      </c>
      <c r="AH74" s="8"/>
    </row>
    <row r="75" spans="1:34" x14ac:dyDescent="0.25">
      <c r="A75" s="4">
        <v>72</v>
      </c>
      <c r="B75" s="5" t="str">
        <f t="shared" si="4"/>
        <v>72-1a</v>
      </c>
      <c r="C75" s="5" t="s">
        <v>66</v>
      </c>
      <c r="D75" s="5"/>
      <c r="E75" s="5" t="s">
        <v>68</v>
      </c>
      <c r="F75" s="5" t="s">
        <v>54</v>
      </c>
      <c r="G75" s="5" t="s">
        <v>38</v>
      </c>
      <c r="H75" s="5" t="s">
        <v>39</v>
      </c>
      <c r="I75" s="5" t="s">
        <v>40</v>
      </c>
      <c r="J75" s="7" t="s">
        <v>56</v>
      </c>
      <c r="K75" s="5"/>
      <c r="L75" s="5"/>
      <c r="M75" s="5" t="str">
        <f t="shared" si="3"/>
        <v>Negative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5" t="str">
        <f t="shared" si="5"/>
        <v/>
      </c>
      <c r="AD75" s="12"/>
      <c r="AE75" s="12"/>
      <c r="AF75" s="12"/>
      <c r="AG75" s="12"/>
      <c r="AH75" s="13"/>
    </row>
    <row r="76" spans="1:34" x14ac:dyDescent="0.25">
      <c r="A76" s="4">
        <v>73</v>
      </c>
      <c r="B76" s="5" t="str">
        <f t="shared" si="4"/>
        <v>73-1a</v>
      </c>
      <c r="C76" s="5" t="s">
        <v>66</v>
      </c>
      <c r="D76" s="5"/>
      <c r="E76" s="5" t="s">
        <v>68</v>
      </c>
      <c r="F76" s="5" t="s">
        <v>54</v>
      </c>
      <c r="G76" s="5" t="s">
        <v>38</v>
      </c>
      <c r="H76" s="5" t="s">
        <v>39</v>
      </c>
      <c r="I76" s="5" t="s">
        <v>40</v>
      </c>
      <c r="J76" s="7" t="s">
        <v>41</v>
      </c>
      <c r="K76" s="5" t="s">
        <v>61</v>
      </c>
      <c r="L76" s="5" t="s">
        <v>43</v>
      </c>
      <c r="M76" s="5" t="str">
        <f t="shared" si="3"/>
        <v>Positive</v>
      </c>
      <c r="N76" s="5" t="s">
        <v>44</v>
      </c>
      <c r="O76" s="5" t="s">
        <v>44</v>
      </c>
      <c r="P76" s="5" t="s">
        <v>45</v>
      </c>
      <c r="Q76" s="5" t="s">
        <v>48</v>
      </c>
      <c r="R76" s="5" t="s">
        <v>44</v>
      </c>
      <c r="S76" s="5" t="s">
        <v>44</v>
      </c>
      <c r="T76" s="5" t="s">
        <v>44</v>
      </c>
      <c r="U76" s="5" t="s">
        <v>45</v>
      </c>
      <c r="V76" s="5" t="s">
        <v>44</v>
      </c>
      <c r="W76" s="5" t="s">
        <v>44</v>
      </c>
      <c r="X76" s="5" t="s">
        <v>44</v>
      </c>
      <c r="Y76" s="5" t="s">
        <v>44</v>
      </c>
      <c r="Z76" s="5" t="s">
        <v>44</v>
      </c>
      <c r="AA76" s="5" t="s">
        <v>44</v>
      </c>
      <c r="AB76" s="5" t="s">
        <v>44</v>
      </c>
      <c r="AC76" s="5" t="str">
        <f t="shared" si="5"/>
        <v/>
      </c>
      <c r="AD76" s="5" t="s">
        <v>46</v>
      </c>
      <c r="AE76" s="5" t="s">
        <v>46</v>
      </c>
      <c r="AF76" s="5" t="s">
        <v>46</v>
      </c>
      <c r="AG76" s="5" t="s">
        <v>46</v>
      </c>
      <c r="AH76" s="8"/>
    </row>
    <row r="77" spans="1:34" x14ac:dyDescent="0.25">
      <c r="A77" s="9">
        <v>74</v>
      </c>
      <c r="B77" s="5" t="str">
        <f t="shared" si="4"/>
        <v>74-1a</v>
      </c>
      <c r="C77" s="6" t="s">
        <v>66</v>
      </c>
      <c r="D77" s="6"/>
      <c r="E77" s="6" t="s">
        <v>68</v>
      </c>
      <c r="F77" s="6" t="s">
        <v>54</v>
      </c>
      <c r="G77" s="6" t="s">
        <v>38</v>
      </c>
      <c r="H77" s="6" t="s">
        <v>39</v>
      </c>
      <c r="I77" s="6" t="s">
        <v>40</v>
      </c>
      <c r="J77" s="10" t="s">
        <v>41</v>
      </c>
      <c r="K77" s="6" t="s">
        <v>58</v>
      </c>
      <c r="L77" s="6" t="s">
        <v>43</v>
      </c>
      <c r="M77" s="5" t="str">
        <f t="shared" si="3"/>
        <v>Positive</v>
      </c>
      <c r="N77" s="6" t="s">
        <v>44</v>
      </c>
      <c r="O77" s="6" t="s">
        <v>44</v>
      </c>
      <c r="P77" s="6" t="s">
        <v>44</v>
      </c>
      <c r="Q77" s="6" t="s">
        <v>44</v>
      </c>
      <c r="R77" s="6" t="s">
        <v>44</v>
      </c>
      <c r="S77" s="6" t="s">
        <v>44</v>
      </c>
      <c r="T77" s="6" t="s">
        <v>44</v>
      </c>
      <c r="U77" s="6" t="s">
        <v>45</v>
      </c>
      <c r="V77" s="6" t="s">
        <v>44</v>
      </c>
      <c r="W77" s="6" t="s">
        <v>44</v>
      </c>
      <c r="X77" s="6" t="s">
        <v>44</v>
      </c>
      <c r="Y77" s="6" t="s">
        <v>44</v>
      </c>
      <c r="Z77" s="6" t="s">
        <v>44</v>
      </c>
      <c r="AA77" s="6" t="s">
        <v>44</v>
      </c>
      <c r="AB77" s="6" t="s">
        <v>44</v>
      </c>
      <c r="AC77" s="5" t="str">
        <f t="shared" si="5"/>
        <v/>
      </c>
      <c r="AD77" s="6" t="s">
        <v>46</v>
      </c>
      <c r="AE77" s="6" t="s">
        <v>46</v>
      </c>
      <c r="AF77" s="6" t="s">
        <v>46</v>
      </c>
      <c r="AG77" s="6" t="s">
        <v>46</v>
      </c>
      <c r="AH77" s="11"/>
    </row>
    <row r="78" spans="1:34" x14ac:dyDescent="0.25">
      <c r="A78" s="4">
        <v>75</v>
      </c>
      <c r="B78" s="5" t="str">
        <f t="shared" si="4"/>
        <v>75-1a</v>
      </c>
      <c r="C78" s="5" t="s">
        <v>66</v>
      </c>
      <c r="D78" s="5"/>
      <c r="E78" s="5" t="s">
        <v>68</v>
      </c>
      <c r="F78" s="5" t="s">
        <v>37</v>
      </c>
      <c r="G78" s="6" t="s">
        <v>38</v>
      </c>
      <c r="H78" s="5" t="s">
        <v>39</v>
      </c>
      <c r="I78" s="5" t="s">
        <v>40</v>
      </c>
      <c r="J78" s="7" t="s">
        <v>49</v>
      </c>
      <c r="K78" s="5"/>
      <c r="L78" s="5"/>
      <c r="M78" s="5" t="str">
        <f t="shared" si="3"/>
        <v>Negative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5" t="str">
        <f t="shared" si="5"/>
        <v/>
      </c>
      <c r="AD78" s="12"/>
      <c r="AE78" s="12"/>
      <c r="AF78" s="12"/>
      <c r="AG78" s="12"/>
      <c r="AH78" s="13"/>
    </row>
    <row r="79" spans="1:34" x14ac:dyDescent="0.25">
      <c r="A79" s="9">
        <v>76</v>
      </c>
      <c r="B79" s="5" t="str">
        <f t="shared" si="4"/>
        <v>76-1a</v>
      </c>
      <c r="C79" s="6" t="s">
        <v>66</v>
      </c>
      <c r="D79" s="6"/>
      <c r="E79" s="6" t="s">
        <v>68</v>
      </c>
      <c r="F79" s="6" t="s">
        <v>37</v>
      </c>
      <c r="G79" s="6" t="s">
        <v>38</v>
      </c>
      <c r="H79" s="6" t="s">
        <v>39</v>
      </c>
      <c r="I79" s="6" t="s">
        <v>40</v>
      </c>
      <c r="J79" s="10" t="s">
        <v>49</v>
      </c>
      <c r="K79" s="6"/>
      <c r="L79" s="6"/>
      <c r="M79" s="5" t="str">
        <f t="shared" si="3"/>
        <v>Negative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5" t="str">
        <f t="shared" si="5"/>
        <v/>
      </c>
      <c r="AD79" s="12"/>
      <c r="AE79" s="12"/>
      <c r="AF79" s="12"/>
      <c r="AG79" s="12"/>
      <c r="AH79" s="13"/>
    </row>
    <row r="80" spans="1:34" x14ac:dyDescent="0.25">
      <c r="A80" s="4">
        <v>77</v>
      </c>
      <c r="B80" s="5" t="str">
        <f t="shared" si="4"/>
        <v>77-1a</v>
      </c>
      <c r="C80" s="5" t="s">
        <v>66</v>
      </c>
      <c r="D80" s="5"/>
      <c r="E80" s="5" t="s">
        <v>68</v>
      </c>
      <c r="F80" s="5" t="s">
        <v>37</v>
      </c>
      <c r="G80" s="6" t="s">
        <v>38</v>
      </c>
      <c r="H80" s="5" t="s">
        <v>39</v>
      </c>
      <c r="I80" s="5" t="s">
        <v>40</v>
      </c>
      <c r="J80" s="7" t="s">
        <v>49</v>
      </c>
      <c r="K80" s="5"/>
      <c r="L80" s="5"/>
      <c r="M80" s="5" t="str">
        <f t="shared" si="3"/>
        <v>Negative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5" t="str">
        <f t="shared" si="5"/>
        <v/>
      </c>
      <c r="AD80" s="12"/>
      <c r="AE80" s="12"/>
      <c r="AF80" s="12"/>
      <c r="AG80" s="12"/>
      <c r="AH80" s="13"/>
    </row>
    <row r="81" spans="1:34" x14ac:dyDescent="0.25">
      <c r="A81" s="9">
        <v>78</v>
      </c>
      <c r="B81" s="5" t="str">
        <f t="shared" si="4"/>
        <v>78-1a</v>
      </c>
      <c r="C81" s="6" t="s">
        <v>66</v>
      </c>
      <c r="D81" s="6"/>
      <c r="E81" s="6" t="s">
        <v>68</v>
      </c>
      <c r="F81" s="6" t="s">
        <v>37</v>
      </c>
      <c r="G81" s="6" t="s">
        <v>38</v>
      </c>
      <c r="H81" s="6" t="s">
        <v>39</v>
      </c>
      <c r="I81" s="6" t="s">
        <v>40</v>
      </c>
      <c r="J81" s="10" t="s">
        <v>49</v>
      </c>
      <c r="K81" s="6"/>
      <c r="L81" s="6"/>
      <c r="M81" s="5" t="str">
        <f t="shared" si="3"/>
        <v>Negative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5" t="str">
        <f t="shared" si="5"/>
        <v/>
      </c>
      <c r="AD81" s="12"/>
      <c r="AE81" s="12"/>
      <c r="AF81" s="12"/>
      <c r="AG81" s="12"/>
      <c r="AH81" s="13"/>
    </row>
    <row r="82" spans="1:34" x14ac:dyDescent="0.25">
      <c r="A82" s="4">
        <v>79</v>
      </c>
      <c r="B82" s="5" t="str">
        <f t="shared" si="4"/>
        <v>79-1a</v>
      </c>
      <c r="C82" s="5" t="s">
        <v>66</v>
      </c>
      <c r="D82" s="5"/>
      <c r="E82" s="5" t="s">
        <v>68</v>
      </c>
      <c r="F82" s="5" t="s">
        <v>37</v>
      </c>
      <c r="G82" s="6" t="s">
        <v>38</v>
      </c>
      <c r="H82" s="5" t="s">
        <v>39</v>
      </c>
      <c r="I82" s="5" t="s">
        <v>40</v>
      </c>
      <c r="J82" s="7" t="s">
        <v>41</v>
      </c>
      <c r="K82" s="5" t="s">
        <v>47</v>
      </c>
      <c r="L82" s="5" t="s">
        <v>43</v>
      </c>
      <c r="M82" s="5" t="str">
        <f t="shared" si="3"/>
        <v>Positive</v>
      </c>
      <c r="N82" s="5" t="s">
        <v>44</v>
      </c>
      <c r="O82" s="5" t="s">
        <v>44</v>
      </c>
      <c r="P82" s="5" t="s">
        <v>45</v>
      </c>
      <c r="Q82" s="5" t="s">
        <v>44</v>
      </c>
      <c r="R82" s="5" t="s">
        <v>45</v>
      </c>
      <c r="S82" s="5" t="s">
        <v>44</v>
      </c>
      <c r="T82" s="5" t="s">
        <v>44</v>
      </c>
      <c r="U82" s="5" t="s">
        <v>45</v>
      </c>
      <c r="V82" s="5" t="s">
        <v>44</v>
      </c>
      <c r="W82" s="5" t="s">
        <v>44</v>
      </c>
      <c r="X82" s="5" t="s">
        <v>44</v>
      </c>
      <c r="Y82" s="5" t="s">
        <v>44</v>
      </c>
      <c r="Z82" s="5" t="s">
        <v>44</v>
      </c>
      <c r="AA82" s="5" t="s">
        <v>44</v>
      </c>
      <c r="AB82" s="5" t="s">
        <v>44</v>
      </c>
      <c r="AC82" s="5" t="str">
        <f t="shared" si="5"/>
        <v/>
      </c>
      <c r="AD82" s="5" t="s">
        <v>46</v>
      </c>
      <c r="AE82" s="5" t="s">
        <v>46</v>
      </c>
      <c r="AF82" s="5" t="s">
        <v>46</v>
      </c>
      <c r="AG82" s="5" t="s">
        <v>46</v>
      </c>
      <c r="AH82" s="8"/>
    </row>
    <row r="83" spans="1:34" x14ac:dyDescent="0.25">
      <c r="A83" s="4">
        <v>80</v>
      </c>
      <c r="B83" s="5" t="str">
        <f t="shared" si="4"/>
        <v>80-1a</v>
      </c>
      <c r="C83" s="5" t="s">
        <v>66</v>
      </c>
      <c r="D83" s="5" t="s">
        <v>70</v>
      </c>
      <c r="E83" s="5" t="s">
        <v>68</v>
      </c>
      <c r="F83" s="5" t="s">
        <v>37</v>
      </c>
      <c r="G83" s="6" t="s">
        <v>38</v>
      </c>
      <c r="H83" s="5" t="s">
        <v>39</v>
      </c>
      <c r="I83" s="5" t="s">
        <v>40</v>
      </c>
      <c r="J83" s="7" t="s">
        <v>41</v>
      </c>
      <c r="K83" s="5" t="s">
        <v>42</v>
      </c>
      <c r="L83" s="5" t="s">
        <v>43</v>
      </c>
      <c r="M83" s="5" t="str">
        <f t="shared" si="3"/>
        <v>Positive</v>
      </c>
      <c r="N83" s="5" t="s">
        <v>44</v>
      </c>
      <c r="O83" s="5" t="s">
        <v>44</v>
      </c>
      <c r="P83" s="5" t="s">
        <v>44</v>
      </c>
      <c r="Q83" s="5" t="s">
        <v>44</v>
      </c>
      <c r="R83" s="5" t="s">
        <v>44</v>
      </c>
      <c r="S83" s="5" t="s">
        <v>44</v>
      </c>
      <c r="T83" s="5" t="s">
        <v>44</v>
      </c>
      <c r="U83" s="5" t="s">
        <v>48</v>
      </c>
      <c r="V83" s="5" t="s">
        <v>44</v>
      </c>
      <c r="W83" s="5" t="s">
        <v>45</v>
      </c>
      <c r="X83" s="5" t="s">
        <v>44</v>
      </c>
      <c r="Y83" s="5" t="s">
        <v>44</v>
      </c>
      <c r="Z83" s="5" t="s">
        <v>45</v>
      </c>
      <c r="AA83" s="5" t="s">
        <v>44</v>
      </c>
      <c r="AB83" s="5" t="s">
        <v>44</v>
      </c>
      <c r="AC83" s="5" t="str">
        <f t="shared" si="5"/>
        <v/>
      </c>
      <c r="AD83" s="5" t="s">
        <v>46</v>
      </c>
      <c r="AE83" s="5" t="s">
        <v>46</v>
      </c>
      <c r="AF83" s="5" t="s">
        <v>46</v>
      </c>
      <c r="AG83" s="5" t="s">
        <v>46</v>
      </c>
      <c r="AH83" s="8"/>
    </row>
    <row r="84" spans="1:34" x14ac:dyDescent="0.25">
      <c r="A84" s="4">
        <v>82</v>
      </c>
      <c r="B84" s="5" t="str">
        <f t="shared" si="4"/>
        <v>82-1a</v>
      </c>
      <c r="C84" s="5" t="s">
        <v>66</v>
      </c>
      <c r="D84" s="5"/>
      <c r="E84" s="5" t="s">
        <v>68</v>
      </c>
      <c r="F84" s="5" t="s">
        <v>37</v>
      </c>
      <c r="G84" s="5" t="s">
        <v>38</v>
      </c>
      <c r="H84" s="5" t="s">
        <v>39</v>
      </c>
      <c r="I84" s="5" t="s">
        <v>40</v>
      </c>
      <c r="J84" s="7" t="s">
        <v>49</v>
      </c>
      <c r="K84" s="5"/>
      <c r="L84" s="5"/>
      <c r="M84" s="5" t="str">
        <f t="shared" si="3"/>
        <v>Negative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5" t="str">
        <f t="shared" si="5"/>
        <v/>
      </c>
      <c r="AD84" s="12"/>
      <c r="AE84" s="12"/>
      <c r="AF84" s="12"/>
      <c r="AG84" s="12"/>
      <c r="AH84" s="13"/>
    </row>
    <row r="85" spans="1:34" x14ac:dyDescent="0.25">
      <c r="A85" s="9">
        <v>83</v>
      </c>
      <c r="B85" s="5" t="str">
        <f t="shared" si="4"/>
        <v>83-1a</v>
      </c>
      <c r="C85" s="6" t="s">
        <v>66</v>
      </c>
      <c r="D85" s="6"/>
      <c r="E85" s="6" t="s">
        <v>68</v>
      </c>
      <c r="F85" s="6" t="s">
        <v>37</v>
      </c>
      <c r="G85" s="5" t="s">
        <v>38</v>
      </c>
      <c r="H85" s="6" t="s">
        <v>39</v>
      </c>
      <c r="I85" s="6" t="s">
        <v>40</v>
      </c>
      <c r="J85" s="10" t="s">
        <v>49</v>
      </c>
      <c r="K85" s="6"/>
      <c r="L85" s="6"/>
      <c r="M85" s="5" t="str">
        <f t="shared" si="3"/>
        <v>Negative</v>
      </c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5" t="str">
        <f t="shared" si="5"/>
        <v/>
      </c>
      <c r="AD85" s="12"/>
      <c r="AE85" s="12"/>
      <c r="AF85" s="12"/>
      <c r="AG85" s="12"/>
      <c r="AH85" s="13"/>
    </row>
    <row r="86" spans="1:34" x14ac:dyDescent="0.25">
      <c r="A86" s="9">
        <v>84</v>
      </c>
      <c r="B86" s="5" t="str">
        <f t="shared" si="4"/>
        <v>84-1a</v>
      </c>
      <c r="C86" s="6" t="s">
        <v>66</v>
      </c>
      <c r="D86" s="6"/>
      <c r="E86" s="6" t="s">
        <v>68</v>
      </c>
      <c r="F86" s="6" t="s">
        <v>37</v>
      </c>
      <c r="G86" s="5" t="s">
        <v>38</v>
      </c>
      <c r="H86" s="6" t="s">
        <v>39</v>
      </c>
      <c r="I86" s="6" t="s">
        <v>40</v>
      </c>
      <c r="J86" s="10" t="s">
        <v>49</v>
      </c>
      <c r="K86" s="6"/>
      <c r="L86" s="6"/>
      <c r="M86" s="5" t="str">
        <f t="shared" si="3"/>
        <v>Negative</v>
      </c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5" t="str">
        <f t="shared" si="5"/>
        <v/>
      </c>
      <c r="AD86" s="12"/>
      <c r="AE86" s="12"/>
      <c r="AF86" s="12"/>
      <c r="AG86" s="12"/>
      <c r="AH86" s="13"/>
    </row>
    <row r="87" spans="1:34" x14ac:dyDescent="0.25">
      <c r="A87" s="4">
        <v>85</v>
      </c>
      <c r="B87" s="5" t="str">
        <f t="shared" si="4"/>
        <v>85-1a</v>
      </c>
      <c r="C87" s="5" t="s">
        <v>66</v>
      </c>
      <c r="D87" s="5"/>
      <c r="E87" s="5" t="s">
        <v>68</v>
      </c>
      <c r="F87" s="5" t="s">
        <v>37</v>
      </c>
      <c r="G87" s="5" t="s">
        <v>38</v>
      </c>
      <c r="H87" s="5" t="s">
        <v>39</v>
      </c>
      <c r="I87" s="5" t="s">
        <v>40</v>
      </c>
      <c r="J87" s="7" t="s">
        <v>56</v>
      </c>
      <c r="K87" s="5"/>
      <c r="L87" s="5"/>
      <c r="M87" s="5" t="str">
        <f t="shared" si="3"/>
        <v>Negative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5" t="str">
        <f t="shared" si="5"/>
        <v/>
      </c>
      <c r="AD87" s="12"/>
      <c r="AE87" s="12"/>
      <c r="AF87" s="12"/>
      <c r="AG87" s="12"/>
      <c r="AH87" s="13"/>
    </row>
    <row r="88" spans="1:34" x14ac:dyDescent="0.25">
      <c r="A88" s="9">
        <v>86</v>
      </c>
      <c r="B88" s="5" t="str">
        <f t="shared" si="4"/>
        <v>86-1a</v>
      </c>
      <c r="C88" s="6" t="s">
        <v>66</v>
      </c>
      <c r="D88" s="6" t="s">
        <v>71</v>
      </c>
      <c r="E88" s="6" t="s">
        <v>68</v>
      </c>
      <c r="F88" s="6" t="s">
        <v>37</v>
      </c>
      <c r="G88" s="5" t="s">
        <v>38</v>
      </c>
      <c r="H88" s="6" t="s">
        <v>39</v>
      </c>
      <c r="I88" s="6" t="s">
        <v>40</v>
      </c>
      <c r="J88" s="10" t="s">
        <v>49</v>
      </c>
      <c r="K88" s="6"/>
      <c r="L88" s="6"/>
      <c r="M88" s="5" t="str">
        <f t="shared" si="3"/>
        <v>Negative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5" t="str">
        <f t="shared" si="5"/>
        <v/>
      </c>
      <c r="AD88" s="12"/>
      <c r="AE88" s="12"/>
      <c r="AF88" s="12"/>
      <c r="AG88" s="12"/>
      <c r="AH88" s="13"/>
    </row>
    <row r="89" spans="1:34" x14ac:dyDescent="0.25">
      <c r="A89" s="4">
        <v>87</v>
      </c>
      <c r="B89" s="5" t="str">
        <f t="shared" si="4"/>
        <v>87-1a</v>
      </c>
      <c r="C89" s="5" t="s">
        <v>66</v>
      </c>
      <c r="D89" s="5"/>
      <c r="E89" s="5" t="s">
        <v>68</v>
      </c>
      <c r="F89" s="5" t="s">
        <v>37</v>
      </c>
      <c r="G89" s="5" t="s">
        <v>38</v>
      </c>
      <c r="H89" s="5" t="s">
        <v>39</v>
      </c>
      <c r="I89" s="5" t="s">
        <v>40</v>
      </c>
      <c r="J89" s="7" t="s">
        <v>49</v>
      </c>
      <c r="K89" s="5"/>
      <c r="L89" s="5"/>
      <c r="M89" s="5" t="str">
        <f t="shared" si="3"/>
        <v>Negative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5" t="str">
        <f t="shared" si="5"/>
        <v/>
      </c>
      <c r="AD89" s="12"/>
      <c r="AE89" s="12"/>
      <c r="AF89" s="12"/>
      <c r="AG89" s="12"/>
      <c r="AH89" s="13"/>
    </row>
    <row r="90" spans="1:34" x14ac:dyDescent="0.25">
      <c r="A90" s="9">
        <v>88</v>
      </c>
      <c r="B90" s="5" t="str">
        <f t="shared" si="4"/>
        <v>88-1a</v>
      </c>
      <c r="C90" s="6" t="s">
        <v>66</v>
      </c>
      <c r="D90" s="6"/>
      <c r="E90" s="6" t="s">
        <v>68</v>
      </c>
      <c r="F90" s="6" t="s">
        <v>62</v>
      </c>
      <c r="G90" s="5" t="s">
        <v>38</v>
      </c>
      <c r="H90" s="6" t="s">
        <v>39</v>
      </c>
      <c r="I90" s="6" t="s">
        <v>40</v>
      </c>
      <c r="J90" s="10" t="s">
        <v>49</v>
      </c>
      <c r="K90" s="6"/>
      <c r="L90" s="6"/>
      <c r="M90" s="5" t="str">
        <f t="shared" si="3"/>
        <v>Negative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5" t="str">
        <f t="shared" si="5"/>
        <v/>
      </c>
      <c r="AD90" s="12"/>
      <c r="AE90" s="12"/>
      <c r="AF90" s="12"/>
      <c r="AG90" s="12"/>
      <c r="AH90" s="13"/>
    </row>
    <row r="91" spans="1:34" x14ac:dyDescent="0.25">
      <c r="A91" s="4">
        <v>89</v>
      </c>
      <c r="B91" s="5" t="str">
        <f t="shared" si="4"/>
        <v>89-1a</v>
      </c>
      <c r="C91" s="5" t="s">
        <v>66</v>
      </c>
      <c r="D91" s="5"/>
      <c r="E91" s="5" t="s">
        <v>68</v>
      </c>
      <c r="F91" s="5" t="s">
        <v>37</v>
      </c>
      <c r="G91" s="5" t="s">
        <v>38</v>
      </c>
      <c r="H91" s="5" t="s">
        <v>39</v>
      </c>
      <c r="I91" s="5" t="s">
        <v>40</v>
      </c>
      <c r="J91" s="7" t="s">
        <v>49</v>
      </c>
      <c r="K91" s="5"/>
      <c r="L91" s="5"/>
      <c r="M91" s="5" t="str">
        <f t="shared" si="3"/>
        <v>Negative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5" t="str">
        <f t="shared" si="5"/>
        <v/>
      </c>
      <c r="AD91" s="12"/>
      <c r="AE91" s="12"/>
      <c r="AF91" s="12"/>
      <c r="AG91" s="12"/>
      <c r="AH91" s="13"/>
    </row>
    <row r="92" spans="1:34" x14ac:dyDescent="0.25">
      <c r="A92" s="9">
        <v>90</v>
      </c>
      <c r="B92" s="5" t="str">
        <f t="shared" si="4"/>
        <v>90-1a</v>
      </c>
      <c r="C92" s="6" t="s">
        <v>66</v>
      </c>
      <c r="D92" s="6"/>
      <c r="E92" s="6" t="s">
        <v>68</v>
      </c>
      <c r="F92" s="6" t="s">
        <v>37</v>
      </c>
      <c r="G92" s="5" t="s">
        <v>38</v>
      </c>
      <c r="H92" s="6" t="s">
        <v>39</v>
      </c>
      <c r="I92" s="6" t="s">
        <v>40</v>
      </c>
      <c r="J92" s="10" t="s">
        <v>49</v>
      </c>
      <c r="K92" s="6"/>
      <c r="L92" s="6"/>
      <c r="M92" s="5" t="str">
        <f t="shared" si="3"/>
        <v>Negative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5" t="str">
        <f t="shared" si="5"/>
        <v/>
      </c>
      <c r="AD92" s="12"/>
      <c r="AE92" s="12"/>
      <c r="AF92" s="12"/>
      <c r="AG92" s="12"/>
      <c r="AH92" s="13"/>
    </row>
    <row r="93" spans="1:34" x14ac:dyDescent="0.25">
      <c r="A93" s="4">
        <v>91</v>
      </c>
      <c r="B93" s="5" t="str">
        <f t="shared" si="4"/>
        <v>91-1a</v>
      </c>
      <c r="C93" s="5" t="s">
        <v>66</v>
      </c>
      <c r="D93" s="5"/>
      <c r="E93" s="5" t="s">
        <v>68</v>
      </c>
      <c r="F93" s="5" t="s">
        <v>37</v>
      </c>
      <c r="G93" s="5" t="s">
        <v>38</v>
      </c>
      <c r="H93" s="5" t="s">
        <v>39</v>
      </c>
      <c r="I93" s="5" t="s">
        <v>40</v>
      </c>
      <c r="J93" s="7" t="s">
        <v>49</v>
      </c>
      <c r="K93" s="5"/>
      <c r="L93" s="5"/>
      <c r="M93" s="5" t="str">
        <f t="shared" si="3"/>
        <v>Negative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5" t="str">
        <f t="shared" si="5"/>
        <v/>
      </c>
      <c r="AD93" s="12"/>
      <c r="AE93" s="12"/>
      <c r="AF93" s="12"/>
      <c r="AG93" s="12"/>
      <c r="AH93" s="13"/>
    </row>
    <row r="94" spans="1:34" x14ac:dyDescent="0.25">
      <c r="A94" s="9">
        <v>92</v>
      </c>
      <c r="B94" s="5" t="str">
        <f t="shared" si="4"/>
        <v>92-1a</v>
      </c>
      <c r="C94" s="6" t="s">
        <v>66</v>
      </c>
      <c r="D94" s="6"/>
      <c r="E94" s="6" t="s">
        <v>68</v>
      </c>
      <c r="F94" s="6" t="s">
        <v>37</v>
      </c>
      <c r="G94" s="6" t="s">
        <v>55</v>
      </c>
      <c r="H94" s="6" t="s">
        <v>39</v>
      </c>
      <c r="I94" s="6" t="s">
        <v>40</v>
      </c>
      <c r="J94" s="10" t="s">
        <v>56</v>
      </c>
      <c r="K94" s="6"/>
      <c r="L94" s="6"/>
      <c r="M94" s="5" t="str">
        <f t="shared" si="3"/>
        <v>Negative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5" t="str">
        <f t="shared" si="5"/>
        <v/>
      </c>
      <c r="AD94" s="12"/>
      <c r="AE94" s="12"/>
      <c r="AF94" s="12"/>
      <c r="AG94" s="12"/>
      <c r="AH94" s="13"/>
    </row>
    <row r="95" spans="1:34" x14ac:dyDescent="0.25">
      <c r="A95" s="4">
        <v>93</v>
      </c>
      <c r="B95" s="5" t="str">
        <f t="shared" si="4"/>
        <v>93-1a</v>
      </c>
      <c r="C95" s="5" t="s">
        <v>66</v>
      </c>
      <c r="D95" s="5"/>
      <c r="E95" s="5" t="s">
        <v>68</v>
      </c>
      <c r="F95" s="5" t="s">
        <v>37</v>
      </c>
      <c r="G95" s="5" t="s">
        <v>38</v>
      </c>
      <c r="H95" s="5" t="s">
        <v>39</v>
      </c>
      <c r="I95" s="5" t="s">
        <v>40</v>
      </c>
      <c r="J95" s="7" t="s">
        <v>49</v>
      </c>
      <c r="K95" s="5"/>
      <c r="L95" s="5"/>
      <c r="M95" s="5" t="str">
        <f t="shared" si="3"/>
        <v>Negative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5" t="str">
        <f t="shared" si="5"/>
        <v/>
      </c>
      <c r="AD95" s="12"/>
      <c r="AE95" s="12"/>
      <c r="AF95" s="12"/>
      <c r="AG95" s="12"/>
      <c r="AH95" s="13"/>
    </row>
    <row r="96" spans="1:34" x14ac:dyDescent="0.25">
      <c r="A96" s="9">
        <v>94</v>
      </c>
      <c r="B96" s="5" t="str">
        <f t="shared" si="4"/>
        <v>94-1a</v>
      </c>
      <c r="C96" s="6" t="s">
        <v>66</v>
      </c>
      <c r="D96" s="6"/>
      <c r="E96" s="6" t="s">
        <v>68</v>
      </c>
      <c r="F96" s="6" t="s">
        <v>62</v>
      </c>
      <c r="G96" s="6" t="s">
        <v>55</v>
      </c>
      <c r="H96" s="6" t="s">
        <v>39</v>
      </c>
      <c r="I96" s="6" t="s">
        <v>40</v>
      </c>
      <c r="J96" s="10" t="s">
        <v>49</v>
      </c>
      <c r="K96" s="6"/>
      <c r="L96" s="6"/>
      <c r="M96" s="5" t="str">
        <f t="shared" ref="M96:M159" si="6">IF(J96="E. coli","Positive","Negative")</f>
        <v>Negative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5" t="str">
        <f t="shared" si="5"/>
        <v/>
      </c>
      <c r="AD96" s="12"/>
      <c r="AE96" s="12"/>
      <c r="AF96" s="12"/>
      <c r="AG96" s="12"/>
      <c r="AH96" s="13"/>
    </row>
    <row r="97" spans="1:34" x14ac:dyDescent="0.25">
      <c r="A97" s="4">
        <v>95</v>
      </c>
      <c r="B97" s="5" t="str">
        <f t="shared" si="4"/>
        <v>95-1a</v>
      </c>
      <c r="C97" s="5" t="s">
        <v>66</v>
      </c>
      <c r="D97" s="5"/>
      <c r="E97" s="5" t="s">
        <v>68</v>
      </c>
      <c r="F97" s="5" t="s">
        <v>62</v>
      </c>
      <c r="G97" s="5" t="s">
        <v>38</v>
      </c>
      <c r="H97" s="5" t="s">
        <v>39</v>
      </c>
      <c r="I97" s="5" t="s">
        <v>40</v>
      </c>
      <c r="J97" s="7" t="s">
        <v>49</v>
      </c>
      <c r="K97" s="5"/>
      <c r="L97" s="5"/>
      <c r="M97" s="5" t="str">
        <f t="shared" si="6"/>
        <v>Negative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5" t="str">
        <f t="shared" si="5"/>
        <v/>
      </c>
      <c r="AD97" s="12"/>
      <c r="AE97" s="12"/>
      <c r="AF97" s="12"/>
      <c r="AG97" s="12"/>
      <c r="AH97" s="13"/>
    </row>
    <row r="98" spans="1:34" x14ac:dyDescent="0.25">
      <c r="A98" s="9">
        <v>96</v>
      </c>
      <c r="B98" s="5" t="str">
        <f t="shared" si="4"/>
        <v>96-1a</v>
      </c>
      <c r="C98" s="6" t="s">
        <v>66</v>
      </c>
      <c r="D98" s="6"/>
      <c r="E98" s="6" t="s">
        <v>68</v>
      </c>
      <c r="F98" s="6" t="s">
        <v>62</v>
      </c>
      <c r="G98" s="6" t="s">
        <v>38</v>
      </c>
      <c r="H98" s="6" t="s">
        <v>39</v>
      </c>
      <c r="I98" s="6" t="s">
        <v>40</v>
      </c>
      <c r="J98" s="10" t="s">
        <v>49</v>
      </c>
      <c r="K98" s="6"/>
      <c r="L98" s="6"/>
      <c r="M98" s="5" t="str">
        <f t="shared" si="6"/>
        <v>Negative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5" t="str">
        <f t="shared" si="5"/>
        <v/>
      </c>
      <c r="AD98" s="12"/>
      <c r="AE98" s="12"/>
      <c r="AF98" s="12"/>
      <c r="AG98" s="12"/>
      <c r="AH98" s="13"/>
    </row>
    <row r="99" spans="1:34" x14ac:dyDescent="0.25">
      <c r="A99" s="4">
        <v>97</v>
      </c>
      <c r="B99" s="5" t="str">
        <f t="shared" si="4"/>
        <v>97-1a</v>
      </c>
      <c r="C99" s="5" t="s">
        <v>66</v>
      </c>
      <c r="D99" s="5"/>
      <c r="E99" s="5" t="s">
        <v>68</v>
      </c>
      <c r="F99" s="5" t="s">
        <v>62</v>
      </c>
      <c r="G99" s="5" t="s">
        <v>55</v>
      </c>
      <c r="H99" s="5" t="s">
        <v>39</v>
      </c>
      <c r="I99" s="5" t="s">
        <v>40</v>
      </c>
      <c r="J99" s="7" t="s">
        <v>49</v>
      </c>
      <c r="K99" s="5"/>
      <c r="L99" s="5"/>
      <c r="M99" s="5" t="str">
        <f t="shared" si="6"/>
        <v>Negative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5" t="str">
        <f t="shared" si="5"/>
        <v/>
      </c>
      <c r="AD99" s="12"/>
      <c r="AE99" s="12"/>
      <c r="AF99" s="12"/>
      <c r="AG99" s="12"/>
      <c r="AH99" s="13"/>
    </row>
    <row r="100" spans="1:34" x14ac:dyDescent="0.25">
      <c r="A100" s="9">
        <v>98</v>
      </c>
      <c r="B100" s="5" t="str">
        <f t="shared" si="4"/>
        <v>98-1a</v>
      </c>
      <c r="C100" s="6" t="s">
        <v>66</v>
      </c>
      <c r="D100" s="6"/>
      <c r="E100" s="6" t="s">
        <v>68</v>
      </c>
      <c r="F100" s="6" t="s">
        <v>62</v>
      </c>
      <c r="G100" s="6" t="s">
        <v>38</v>
      </c>
      <c r="H100" s="6" t="s">
        <v>39</v>
      </c>
      <c r="I100" s="6" t="s">
        <v>40</v>
      </c>
      <c r="J100" s="10" t="s">
        <v>56</v>
      </c>
      <c r="K100" s="6"/>
      <c r="L100" s="6"/>
      <c r="M100" s="5" t="str">
        <f t="shared" si="6"/>
        <v>Negative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5" t="str">
        <f t="shared" si="5"/>
        <v/>
      </c>
      <c r="AD100" s="12"/>
      <c r="AE100" s="12"/>
      <c r="AF100" s="12"/>
      <c r="AG100" s="12"/>
      <c r="AH100" s="13"/>
    </row>
    <row r="101" spans="1:34" x14ac:dyDescent="0.25">
      <c r="A101" s="4">
        <v>99</v>
      </c>
      <c r="B101" s="5" t="str">
        <f t="shared" si="4"/>
        <v>99-1a</v>
      </c>
      <c r="C101" s="5" t="s">
        <v>66</v>
      </c>
      <c r="D101" s="5"/>
      <c r="E101" s="5" t="s">
        <v>68</v>
      </c>
      <c r="F101" s="5" t="s">
        <v>37</v>
      </c>
      <c r="G101" s="5" t="s">
        <v>38</v>
      </c>
      <c r="H101" s="5" t="s">
        <v>39</v>
      </c>
      <c r="I101" s="5" t="s">
        <v>40</v>
      </c>
      <c r="J101" s="7" t="s">
        <v>49</v>
      </c>
      <c r="K101" s="5"/>
      <c r="L101" s="5"/>
      <c r="M101" s="5" t="str">
        <f t="shared" si="6"/>
        <v>Negative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5" t="str">
        <f t="shared" si="5"/>
        <v/>
      </c>
      <c r="AD101" s="12"/>
      <c r="AE101" s="12"/>
      <c r="AF101" s="12"/>
      <c r="AG101" s="12"/>
      <c r="AH101" s="13"/>
    </row>
    <row r="102" spans="1:34" x14ac:dyDescent="0.25">
      <c r="A102" s="4">
        <v>100</v>
      </c>
      <c r="B102" s="5" t="str">
        <f t="shared" si="4"/>
        <v>100-1a</v>
      </c>
      <c r="C102" s="5" t="s">
        <v>66</v>
      </c>
      <c r="D102" s="5" t="s">
        <v>71</v>
      </c>
      <c r="E102" s="5" t="s">
        <v>68</v>
      </c>
      <c r="F102" s="5" t="s">
        <v>37</v>
      </c>
      <c r="G102" s="6" t="s">
        <v>38</v>
      </c>
      <c r="H102" s="5" t="s">
        <v>39</v>
      </c>
      <c r="I102" s="5" t="s">
        <v>40</v>
      </c>
      <c r="J102" s="7" t="s">
        <v>41</v>
      </c>
      <c r="K102" s="5" t="s">
        <v>51</v>
      </c>
      <c r="L102" s="5" t="s">
        <v>43</v>
      </c>
      <c r="M102" s="5" t="str">
        <f t="shared" si="6"/>
        <v>Positive</v>
      </c>
      <c r="N102" s="5" t="s">
        <v>44</v>
      </c>
      <c r="O102" s="5" t="s">
        <v>44</v>
      </c>
      <c r="P102" s="5" t="s">
        <v>45</v>
      </c>
      <c r="Q102" s="5" t="s">
        <v>44</v>
      </c>
      <c r="R102" s="5" t="s">
        <v>44</v>
      </c>
      <c r="S102" s="5" t="s">
        <v>44</v>
      </c>
      <c r="T102" s="5" t="s">
        <v>44</v>
      </c>
      <c r="U102" s="5" t="s">
        <v>48</v>
      </c>
      <c r="V102" s="5" t="s">
        <v>44</v>
      </c>
      <c r="W102" s="5" t="s">
        <v>44</v>
      </c>
      <c r="X102" s="5" t="s">
        <v>44</v>
      </c>
      <c r="Y102" s="5" t="s">
        <v>44</v>
      </c>
      <c r="Z102" s="5" t="s">
        <v>44</v>
      </c>
      <c r="AA102" s="5" t="s">
        <v>44</v>
      </c>
      <c r="AB102" s="5" t="s">
        <v>44</v>
      </c>
      <c r="AC102" s="5" t="str">
        <f t="shared" si="5"/>
        <v/>
      </c>
      <c r="AD102" s="5" t="s">
        <v>46</v>
      </c>
      <c r="AE102" s="5" t="s">
        <v>46</v>
      </c>
      <c r="AF102" s="5" t="s">
        <v>46</v>
      </c>
      <c r="AG102" s="5" t="s">
        <v>46</v>
      </c>
      <c r="AH102" s="8"/>
    </row>
    <row r="103" spans="1:34" x14ac:dyDescent="0.25">
      <c r="A103" s="9">
        <v>101</v>
      </c>
      <c r="B103" s="5" t="str">
        <f t="shared" si="4"/>
        <v>101-1a</v>
      </c>
      <c r="C103" s="6" t="s">
        <v>66</v>
      </c>
      <c r="D103" s="6"/>
      <c r="E103" s="6" t="s">
        <v>68</v>
      </c>
      <c r="F103" s="6" t="s">
        <v>37</v>
      </c>
      <c r="G103" s="6" t="s">
        <v>38</v>
      </c>
      <c r="H103" s="6" t="s">
        <v>39</v>
      </c>
      <c r="I103" s="6" t="s">
        <v>40</v>
      </c>
      <c r="J103" s="10" t="s">
        <v>49</v>
      </c>
      <c r="K103" s="6"/>
      <c r="L103" s="6"/>
      <c r="M103" s="5" t="str">
        <f t="shared" si="6"/>
        <v>Negative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5" t="str">
        <f t="shared" si="5"/>
        <v/>
      </c>
      <c r="AD103" s="12"/>
      <c r="AE103" s="12"/>
      <c r="AF103" s="12"/>
      <c r="AG103" s="12"/>
      <c r="AH103" s="13"/>
    </row>
    <row r="104" spans="1:34" x14ac:dyDescent="0.25">
      <c r="A104" s="4">
        <v>102</v>
      </c>
      <c r="B104" s="5" t="str">
        <f t="shared" si="4"/>
        <v>102-1a</v>
      </c>
      <c r="C104" s="5" t="s">
        <v>66</v>
      </c>
      <c r="D104" s="5" t="s">
        <v>71</v>
      </c>
      <c r="E104" s="5" t="s">
        <v>68</v>
      </c>
      <c r="F104" s="5" t="s">
        <v>37</v>
      </c>
      <c r="G104" s="5" t="s">
        <v>55</v>
      </c>
      <c r="H104" s="5" t="s">
        <v>39</v>
      </c>
      <c r="I104" s="5" t="s">
        <v>40</v>
      </c>
      <c r="J104" s="7" t="s">
        <v>41</v>
      </c>
      <c r="K104" s="5" t="s">
        <v>72</v>
      </c>
      <c r="L104" s="5" t="s">
        <v>43</v>
      </c>
      <c r="M104" s="5" t="str">
        <f t="shared" si="6"/>
        <v>Positive</v>
      </c>
      <c r="N104" s="5" t="s">
        <v>44</v>
      </c>
      <c r="O104" s="5" t="s">
        <v>45</v>
      </c>
      <c r="P104" s="5" t="s">
        <v>48</v>
      </c>
      <c r="Q104" s="5" t="s">
        <v>44</v>
      </c>
      <c r="R104" s="5" t="s">
        <v>44</v>
      </c>
      <c r="S104" s="5" t="s">
        <v>44</v>
      </c>
      <c r="T104" s="5" t="s">
        <v>44</v>
      </c>
      <c r="U104" s="5" t="s">
        <v>45</v>
      </c>
      <c r="V104" s="5" t="s">
        <v>44</v>
      </c>
      <c r="W104" s="5" t="s">
        <v>45</v>
      </c>
      <c r="X104" s="5" t="s">
        <v>44</v>
      </c>
      <c r="Y104" s="5" t="s">
        <v>44</v>
      </c>
      <c r="Z104" s="5" t="s">
        <v>45</v>
      </c>
      <c r="AA104" s="5" t="s">
        <v>44</v>
      </c>
      <c r="AB104" s="5" t="s">
        <v>44</v>
      </c>
      <c r="AC104" s="5" t="str">
        <f t="shared" si="5"/>
        <v/>
      </c>
      <c r="AD104" s="5" t="s">
        <v>50</v>
      </c>
      <c r="AE104" s="5" t="s">
        <v>46</v>
      </c>
      <c r="AF104" s="5" t="s">
        <v>46</v>
      </c>
      <c r="AG104" s="5" t="s">
        <v>46</v>
      </c>
      <c r="AH104" s="8"/>
    </row>
    <row r="105" spans="1:34" x14ac:dyDescent="0.25">
      <c r="A105" s="4">
        <v>102</v>
      </c>
      <c r="B105" s="5" t="str">
        <f t="shared" si="4"/>
        <v>102-1a</v>
      </c>
      <c r="C105" s="5" t="s">
        <v>66</v>
      </c>
      <c r="D105" s="5"/>
      <c r="E105" s="5" t="s">
        <v>68</v>
      </c>
      <c r="F105" s="5" t="s">
        <v>37</v>
      </c>
      <c r="G105" s="5" t="s">
        <v>38</v>
      </c>
      <c r="H105" s="5" t="s">
        <v>39</v>
      </c>
      <c r="I105" s="5" t="s">
        <v>40</v>
      </c>
      <c r="J105" s="7" t="s">
        <v>41</v>
      </c>
      <c r="K105" s="5"/>
      <c r="L105" s="5" t="s">
        <v>43</v>
      </c>
      <c r="M105" s="5" t="str">
        <f t="shared" si="6"/>
        <v>Positive</v>
      </c>
      <c r="N105" s="5" t="s">
        <v>44</v>
      </c>
      <c r="O105" s="5" t="s">
        <v>44</v>
      </c>
      <c r="P105" s="5" t="s">
        <v>45</v>
      </c>
      <c r="Q105" s="5" t="s">
        <v>45</v>
      </c>
      <c r="R105" s="5" t="s">
        <v>44</v>
      </c>
      <c r="S105" s="5" t="s">
        <v>44</v>
      </c>
      <c r="T105" s="5" t="s">
        <v>44</v>
      </c>
      <c r="U105" s="5" t="s">
        <v>45</v>
      </c>
      <c r="V105" s="5" t="s">
        <v>44</v>
      </c>
      <c r="W105" s="5" t="s">
        <v>44</v>
      </c>
      <c r="X105" s="5" t="s">
        <v>44</v>
      </c>
      <c r="Y105" s="5" t="s">
        <v>44</v>
      </c>
      <c r="Z105" s="5" t="s">
        <v>44</v>
      </c>
      <c r="AA105" s="5" t="s">
        <v>44</v>
      </c>
      <c r="AB105" s="5" t="s">
        <v>44</v>
      </c>
      <c r="AC105" s="5" t="str">
        <f t="shared" si="5"/>
        <v/>
      </c>
      <c r="AD105" s="5" t="s">
        <v>46</v>
      </c>
      <c r="AE105" s="5" t="s">
        <v>46</v>
      </c>
      <c r="AF105" s="5" t="s">
        <v>46</v>
      </c>
      <c r="AG105" s="5" t="s">
        <v>46</v>
      </c>
      <c r="AH105" s="8"/>
    </row>
    <row r="106" spans="1:34" x14ac:dyDescent="0.25">
      <c r="A106" s="4">
        <v>104</v>
      </c>
      <c r="B106" s="5" t="str">
        <f t="shared" si="4"/>
        <v>104-1a</v>
      </c>
      <c r="C106" s="5" t="s">
        <v>66</v>
      </c>
      <c r="D106" s="5"/>
      <c r="E106" s="5" t="s">
        <v>68</v>
      </c>
      <c r="F106" s="5" t="s">
        <v>62</v>
      </c>
      <c r="G106" s="5" t="s">
        <v>38</v>
      </c>
      <c r="H106" s="5" t="s">
        <v>39</v>
      </c>
      <c r="I106" s="5" t="s">
        <v>40</v>
      </c>
      <c r="J106" s="7" t="s">
        <v>49</v>
      </c>
      <c r="K106" s="5"/>
      <c r="L106" s="5"/>
      <c r="M106" s="5" t="str">
        <f t="shared" si="6"/>
        <v>Negative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5" t="str">
        <f t="shared" si="5"/>
        <v/>
      </c>
      <c r="AD106" s="12"/>
      <c r="AE106" s="12"/>
      <c r="AF106" s="12"/>
      <c r="AG106" s="12"/>
      <c r="AH106" s="13"/>
    </row>
    <row r="107" spans="1:34" x14ac:dyDescent="0.25">
      <c r="A107" s="9">
        <v>105</v>
      </c>
      <c r="B107" s="5" t="str">
        <f t="shared" si="4"/>
        <v>105-1a</v>
      </c>
      <c r="C107" s="6" t="s">
        <v>66</v>
      </c>
      <c r="D107" s="6" t="s">
        <v>73</v>
      </c>
      <c r="E107" s="6" t="s">
        <v>68</v>
      </c>
      <c r="F107" s="6" t="s">
        <v>37</v>
      </c>
      <c r="G107" s="6" t="s">
        <v>38</v>
      </c>
      <c r="H107" s="6" t="s">
        <v>39</v>
      </c>
      <c r="I107" s="6" t="s">
        <v>40</v>
      </c>
      <c r="J107" s="10" t="s">
        <v>41</v>
      </c>
      <c r="K107" s="6" t="s">
        <v>74</v>
      </c>
      <c r="L107" s="6" t="s">
        <v>43</v>
      </c>
      <c r="M107" s="5" t="str">
        <f t="shared" si="6"/>
        <v>Positive</v>
      </c>
      <c r="N107" s="6" t="s">
        <v>44</v>
      </c>
      <c r="O107" s="6" t="s">
        <v>45</v>
      </c>
      <c r="P107" s="6" t="s">
        <v>45</v>
      </c>
      <c r="Q107" s="6" t="s">
        <v>44</v>
      </c>
      <c r="R107" s="6" t="s">
        <v>44</v>
      </c>
      <c r="S107" s="6" t="s">
        <v>44</v>
      </c>
      <c r="T107" s="6" t="s">
        <v>44</v>
      </c>
      <c r="U107" s="6" t="s">
        <v>48</v>
      </c>
      <c r="V107" s="6" t="s">
        <v>44</v>
      </c>
      <c r="W107" s="6" t="s">
        <v>45</v>
      </c>
      <c r="X107" s="6" t="s">
        <v>44</v>
      </c>
      <c r="Y107" s="6" t="s">
        <v>44</v>
      </c>
      <c r="Z107" s="6" t="s">
        <v>45</v>
      </c>
      <c r="AA107" s="6" t="s">
        <v>44</v>
      </c>
      <c r="AB107" s="6" t="s">
        <v>44</v>
      </c>
      <c r="AC107" s="5" t="str">
        <f t="shared" si="5"/>
        <v/>
      </c>
      <c r="AD107" s="6" t="s">
        <v>46</v>
      </c>
      <c r="AE107" s="6" t="s">
        <v>46</v>
      </c>
      <c r="AF107" s="6" t="s">
        <v>46</v>
      </c>
      <c r="AG107" s="6" t="s">
        <v>46</v>
      </c>
      <c r="AH107" s="11"/>
    </row>
    <row r="108" spans="1:34" x14ac:dyDescent="0.25">
      <c r="A108" s="9">
        <v>106</v>
      </c>
      <c r="B108" s="5" t="str">
        <f t="shared" si="4"/>
        <v>106-1a</v>
      </c>
      <c r="C108" s="6" t="s">
        <v>66</v>
      </c>
      <c r="D108" s="6" t="s">
        <v>73</v>
      </c>
      <c r="E108" s="6" t="s">
        <v>68</v>
      </c>
      <c r="F108" s="6" t="s">
        <v>62</v>
      </c>
      <c r="G108" s="6" t="s">
        <v>55</v>
      </c>
      <c r="H108" s="6" t="s">
        <v>39</v>
      </c>
      <c r="I108" s="6" t="s">
        <v>40</v>
      </c>
      <c r="J108" s="10" t="s">
        <v>49</v>
      </c>
      <c r="K108" s="6"/>
      <c r="L108" s="6"/>
      <c r="M108" s="5" t="str">
        <f t="shared" si="6"/>
        <v>Negative</v>
      </c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5" t="str">
        <f t="shared" si="5"/>
        <v/>
      </c>
      <c r="AD108" s="12"/>
      <c r="AE108" s="12"/>
      <c r="AF108" s="12"/>
      <c r="AG108" s="12"/>
      <c r="AH108" s="13"/>
    </row>
    <row r="109" spans="1:34" x14ac:dyDescent="0.25">
      <c r="A109" s="4">
        <v>107</v>
      </c>
      <c r="B109" s="5" t="str">
        <f t="shared" si="4"/>
        <v>107-1a</v>
      </c>
      <c r="C109" s="5" t="s">
        <v>66</v>
      </c>
      <c r="D109" s="5" t="s">
        <v>73</v>
      </c>
      <c r="E109" s="5" t="s">
        <v>68</v>
      </c>
      <c r="F109" s="5" t="s">
        <v>62</v>
      </c>
      <c r="G109" s="5" t="s">
        <v>55</v>
      </c>
      <c r="H109" s="5" t="s">
        <v>39</v>
      </c>
      <c r="I109" s="5" t="s">
        <v>40</v>
      </c>
      <c r="J109" s="7" t="s">
        <v>49</v>
      </c>
      <c r="K109" s="5"/>
      <c r="L109" s="5"/>
      <c r="M109" s="5" t="str">
        <f t="shared" si="6"/>
        <v>Negative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5" t="str">
        <f t="shared" si="5"/>
        <v/>
      </c>
      <c r="AD109" s="12"/>
      <c r="AE109" s="12"/>
      <c r="AF109" s="12"/>
      <c r="AG109" s="12"/>
      <c r="AH109" s="13"/>
    </row>
    <row r="110" spans="1:34" x14ac:dyDescent="0.25">
      <c r="A110" s="9">
        <v>108</v>
      </c>
      <c r="B110" s="5" t="str">
        <f t="shared" si="4"/>
        <v>108-1a</v>
      </c>
      <c r="C110" s="6" t="s">
        <v>66</v>
      </c>
      <c r="D110" s="6" t="s">
        <v>73</v>
      </c>
      <c r="E110" s="6" t="s">
        <v>68</v>
      </c>
      <c r="F110" s="6" t="s">
        <v>37</v>
      </c>
      <c r="G110" s="5" t="s">
        <v>55</v>
      </c>
      <c r="H110" s="6" t="s">
        <v>39</v>
      </c>
      <c r="I110" s="6" t="s">
        <v>40</v>
      </c>
      <c r="J110" s="10" t="s">
        <v>41</v>
      </c>
      <c r="K110" s="6"/>
      <c r="L110" s="6" t="s">
        <v>43</v>
      </c>
      <c r="M110" s="5" t="str">
        <f t="shared" si="6"/>
        <v>Positive</v>
      </c>
      <c r="N110" s="6" t="s">
        <v>44</v>
      </c>
      <c r="O110" s="6" t="s">
        <v>44</v>
      </c>
      <c r="P110" s="6" t="s">
        <v>44</v>
      </c>
      <c r="Q110" s="6" t="s">
        <v>45</v>
      </c>
      <c r="R110" s="6" t="s">
        <v>44</v>
      </c>
      <c r="S110" s="6" t="s">
        <v>44</v>
      </c>
      <c r="T110" s="6" t="s">
        <v>44</v>
      </c>
      <c r="U110" s="6" t="s">
        <v>45</v>
      </c>
      <c r="V110" s="6" t="s">
        <v>44</v>
      </c>
      <c r="W110" s="6" t="s">
        <v>44</v>
      </c>
      <c r="X110" s="6" t="s">
        <v>44</v>
      </c>
      <c r="Y110" s="6" t="s">
        <v>44</v>
      </c>
      <c r="Z110" s="6" t="s">
        <v>44</v>
      </c>
      <c r="AA110" s="6" t="s">
        <v>44</v>
      </c>
      <c r="AB110" s="6" t="s">
        <v>44</v>
      </c>
      <c r="AC110" s="5" t="str">
        <f t="shared" si="5"/>
        <v/>
      </c>
      <c r="AD110" s="6" t="s">
        <v>46</v>
      </c>
      <c r="AE110" s="6" t="s">
        <v>46</v>
      </c>
      <c r="AF110" s="6" t="s">
        <v>46</v>
      </c>
      <c r="AG110" s="6" t="s">
        <v>46</v>
      </c>
      <c r="AH110" s="11"/>
    </row>
    <row r="111" spans="1:34" x14ac:dyDescent="0.25">
      <c r="A111" s="4">
        <v>109</v>
      </c>
      <c r="B111" s="5" t="str">
        <f t="shared" si="4"/>
        <v>109-1a</v>
      </c>
      <c r="C111" s="5" t="s">
        <v>66</v>
      </c>
      <c r="D111" s="5" t="s">
        <v>73</v>
      </c>
      <c r="E111" s="5" t="s">
        <v>68</v>
      </c>
      <c r="F111" s="5" t="s">
        <v>37</v>
      </c>
      <c r="G111" s="5" t="s">
        <v>55</v>
      </c>
      <c r="H111" s="5" t="s">
        <v>39</v>
      </c>
      <c r="I111" s="5" t="s">
        <v>40</v>
      </c>
      <c r="J111" s="7" t="s">
        <v>41</v>
      </c>
      <c r="K111" s="5" t="s">
        <v>75</v>
      </c>
      <c r="L111" s="5" t="s">
        <v>43</v>
      </c>
      <c r="M111" s="5" t="str">
        <f t="shared" si="6"/>
        <v>Positive</v>
      </c>
      <c r="N111" s="5" t="s">
        <v>44</v>
      </c>
      <c r="O111" s="5" t="s">
        <v>44</v>
      </c>
      <c r="P111" s="5" t="s">
        <v>45</v>
      </c>
      <c r="Q111" s="5" t="s">
        <v>45</v>
      </c>
      <c r="R111" s="5" t="s">
        <v>45</v>
      </c>
      <c r="S111" s="5" t="s">
        <v>45</v>
      </c>
      <c r="T111" s="5" t="s">
        <v>44</v>
      </c>
      <c r="U111" s="5" t="s">
        <v>44</v>
      </c>
      <c r="V111" s="5" t="s">
        <v>44</v>
      </c>
      <c r="W111" s="5" t="s">
        <v>44</v>
      </c>
      <c r="X111" s="5" t="s">
        <v>44</v>
      </c>
      <c r="Y111" s="5" t="s">
        <v>44</v>
      </c>
      <c r="Z111" s="5" t="s">
        <v>44</v>
      </c>
      <c r="AA111" s="5" t="s">
        <v>44</v>
      </c>
      <c r="AB111" s="5" t="s">
        <v>44</v>
      </c>
      <c r="AC111" s="5" t="str">
        <f t="shared" si="5"/>
        <v/>
      </c>
      <c r="AD111" s="5" t="s">
        <v>46</v>
      </c>
      <c r="AE111" s="5" t="s">
        <v>46</v>
      </c>
      <c r="AF111" s="5" t="s">
        <v>46</v>
      </c>
      <c r="AG111" s="5" t="s">
        <v>46</v>
      </c>
      <c r="AH111" s="8"/>
    </row>
    <row r="112" spans="1:34" x14ac:dyDescent="0.25">
      <c r="A112" s="9">
        <v>109</v>
      </c>
      <c r="B112" s="5" t="str">
        <f t="shared" si="4"/>
        <v>109-1a</v>
      </c>
      <c r="C112" s="6" t="s">
        <v>66</v>
      </c>
      <c r="D112" s="6"/>
      <c r="E112" s="6" t="s">
        <v>68</v>
      </c>
      <c r="F112" s="6" t="s">
        <v>37</v>
      </c>
      <c r="G112" s="6" t="s">
        <v>55</v>
      </c>
      <c r="H112" s="6" t="s">
        <v>39</v>
      </c>
      <c r="I112" s="6" t="s">
        <v>40</v>
      </c>
      <c r="J112" s="10" t="s">
        <v>41</v>
      </c>
      <c r="K112" s="6" t="s">
        <v>75</v>
      </c>
      <c r="L112" s="6" t="s">
        <v>43</v>
      </c>
      <c r="M112" s="5" t="str">
        <f t="shared" si="6"/>
        <v>Positive</v>
      </c>
      <c r="N112" s="6" t="s">
        <v>44</v>
      </c>
      <c r="O112" s="6" t="s">
        <v>44</v>
      </c>
      <c r="P112" s="6" t="s">
        <v>44</v>
      </c>
      <c r="Q112" s="6" t="s">
        <v>44</v>
      </c>
      <c r="R112" s="6" t="s">
        <v>44</v>
      </c>
      <c r="S112" s="6" t="s">
        <v>44</v>
      </c>
      <c r="T112" s="6" t="s">
        <v>44</v>
      </c>
      <c r="U112" s="6" t="s">
        <v>45</v>
      </c>
      <c r="V112" s="6" t="s">
        <v>44</v>
      </c>
      <c r="W112" s="6" t="s">
        <v>44</v>
      </c>
      <c r="X112" s="6" t="s">
        <v>44</v>
      </c>
      <c r="Y112" s="6" t="s">
        <v>44</v>
      </c>
      <c r="Z112" s="6" t="s">
        <v>44</v>
      </c>
      <c r="AA112" s="6" t="s">
        <v>44</v>
      </c>
      <c r="AB112" s="6" t="s">
        <v>44</v>
      </c>
      <c r="AC112" s="5" t="str">
        <f t="shared" si="5"/>
        <v/>
      </c>
      <c r="AD112" s="6" t="s">
        <v>46</v>
      </c>
      <c r="AE112" s="6" t="s">
        <v>46</v>
      </c>
      <c r="AF112" s="6" t="s">
        <v>46</v>
      </c>
      <c r="AG112" s="6" t="s">
        <v>46</v>
      </c>
      <c r="AH112" s="11"/>
    </row>
    <row r="113" spans="1:34" x14ac:dyDescent="0.25">
      <c r="A113" s="9">
        <v>112</v>
      </c>
      <c r="B113" s="5" t="str">
        <f t="shared" si="4"/>
        <v>112-1a</v>
      </c>
      <c r="C113" s="6" t="s">
        <v>66</v>
      </c>
      <c r="D113" s="6"/>
      <c r="E113" s="6" t="s">
        <v>68</v>
      </c>
      <c r="F113" s="6" t="s">
        <v>37</v>
      </c>
      <c r="G113" s="6" t="s">
        <v>55</v>
      </c>
      <c r="H113" s="6" t="s">
        <v>39</v>
      </c>
      <c r="I113" s="6" t="s">
        <v>40</v>
      </c>
      <c r="J113" s="10" t="s">
        <v>41</v>
      </c>
      <c r="K113" s="6" t="s">
        <v>76</v>
      </c>
      <c r="L113" s="6" t="s">
        <v>43</v>
      </c>
      <c r="M113" s="5" t="str">
        <f t="shared" si="6"/>
        <v>Positive</v>
      </c>
      <c r="N113" s="6" t="s">
        <v>44</v>
      </c>
      <c r="O113" s="6" t="s">
        <v>44</v>
      </c>
      <c r="P113" s="6" t="s">
        <v>45</v>
      </c>
      <c r="Q113" s="6" t="s">
        <v>44</v>
      </c>
      <c r="R113" s="6" t="s">
        <v>44</v>
      </c>
      <c r="S113" s="6" t="s">
        <v>44</v>
      </c>
      <c r="T113" s="6" t="s">
        <v>52</v>
      </c>
      <c r="U113" s="6" t="s">
        <v>48</v>
      </c>
      <c r="V113" s="6" t="s">
        <v>44</v>
      </c>
      <c r="W113" s="6" t="s">
        <v>44</v>
      </c>
      <c r="X113" s="6" t="s">
        <v>44</v>
      </c>
      <c r="Y113" s="6" t="s">
        <v>44</v>
      </c>
      <c r="Z113" s="6" t="s">
        <v>45</v>
      </c>
      <c r="AA113" s="6" t="s">
        <v>44</v>
      </c>
      <c r="AB113" s="6" t="s">
        <v>44</v>
      </c>
      <c r="AC113" s="5" t="str">
        <f t="shared" si="5"/>
        <v/>
      </c>
      <c r="AD113" s="6" t="s">
        <v>46</v>
      </c>
      <c r="AE113" s="6" t="s">
        <v>46</v>
      </c>
      <c r="AF113" s="6" t="s">
        <v>46</v>
      </c>
      <c r="AG113" s="6" t="s">
        <v>46</v>
      </c>
      <c r="AH113" s="11"/>
    </row>
    <row r="114" spans="1:34" x14ac:dyDescent="0.25">
      <c r="A114" s="9">
        <v>117</v>
      </c>
      <c r="B114" s="5" t="str">
        <f t="shared" si="4"/>
        <v>117-1a</v>
      </c>
      <c r="C114" s="6" t="s">
        <v>66</v>
      </c>
      <c r="D114" s="6"/>
      <c r="E114" s="6" t="s">
        <v>68</v>
      </c>
      <c r="F114" s="6" t="s">
        <v>37</v>
      </c>
      <c r="G114" s="6" t="s">
        <v>55</v>
      </c>
      <c r="H114" s="6" t="s">
        <v>39</v>
      </c>
      <c r="I114" s="6" t="s">
        <v>40</v>
      </c>
      <c r="J114" s="10" t="s">
        <v>56</v>
      </c>
      <c r="K114" s="6"/>
      <c r="L114" s="6"/>
      <c r="M114" s="5" t="str">
        <f t="shared" si="6"/>
        <v>Negative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5" t="str">
        <f t="shared" si="5"/>
        <v/>
      </c>
      <c r="AD114" s="12"/>
      <c r="AE114" s="12"/>
      <c r="AF114" s="12"/>
      <c r="AG114" s="12"/>
      <c r="AH114" s="13"/>
    </row>
    <row r="115" spans="1:34" x14ac:dyDescent="0.25">
      <c r="A115" s="4">
        <v>119</v>
      </c>
      <c r="B115" s="5" t="str">
        <f t="shared" si="4"/>
        <v>119-1a</v>
      </c>
      <c r="C115" s="5" t="s">
        <v>66</v>
      </c>
      <c r="D115" s="5"/>
      <c r="E115" s="5" t="s">
        <v>68</v>
      </c>
      <c r="F115" s="5" t="s">
        <v>37</v>
      </c>
      <c r="G115" s="5" t="s">
        <v>38</v>
      </c>
      <c r="H115" s="5" t="s">
        <v>39</v>
      </c>
      <c r="I115" s="5" t="s">
        <v>40</v>
      </c>
      <c r="J115" s="7" t="s">
        <v>56</v>
      </c>
      <c r="K115" s="5"/>
      <c r="L115" s="5"/>
      <c r="M115" s="5" t="str">
        <f t="shared" si="6"/>
        <v>Negative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5" t="str">
        <f t="shared" si="5"/>
        <v/>
      </c>
      <c r="AD115" s="12"/>
      <c r="AE115" s="12"/>
      <c r="AF115" s="12"/>
      <c r="AG115" s="12"/>
      <c r="AH115" s="13"/>
    </row>
    <row r="116" spans="1:34" x14ac:dyDescent="0.25">
      <c r="A116" s="9">
        <v>120</v>
      </c>
      <c r="B116" s="5" t="str">
        <f t="shared" si="4"/>
        <v>120-1a</v>
      </c>
      <c r="C116" s="6" t="s">
        <v>66</v>
      </c>
      <c r="D116" s="6"/>
      <c r="E116" s="6" t="s">
        <v>68</v>
      </c>
      <c r="F116" s="6" t="s">
        <v>37</v>
      </c>
      <c r="G116" s="6" t="s">
        <v>38</v>
      </c>
      <c r="H116" s="6" t="s">
        <v>39</v>
      </c>
      <c r="I116" s="6" t="s">
        <v>40</v>
      </c>
      <c r="J116" s="10" t="s">
        <v>56</v>
      </c>
      <c r="K116" s="6"/>
      <c r="L116" s="6"/>
      <c r="M116" s="5" t="str">
        <f t="shared" si="6"/>
        <v>Negative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5" t="str">
        <f t="shared" si="5"/>
        <v/>
      </c>
      <c r="AD116" s="12"/>
      <c r="AE116" s="12"/>
      <c r="AF116" s="12"/>
      <c r="AG116" s="12"/>
      <c r="AH116" s="13"/>
    </row>
    <row r="117" spans="1:34" x14ac:dyDescent="0.25">
      <c r="A117" s="4">
        <v>123</v>
      </c>
      <c r="B117" s="5" t="str">
        <f t="shared" si="4"/>
        <v>123-1a</v>
      </c>
      <c r="C117" s="5" t="s">
        <v>66</v>
      </c>
      <c r="D117" s="5" t="s">
        <v>77</v>
      </c>
      <c r="E117" s="5" t="s">
        <v>68</v>
      </c>
      <c r="F117" s="5" t="s">
        <v>37</v>
      </c>
      <c r="G117" s="6" t="s">
        <v>38</v>
      </c>
      <c r="H117" s="5" t="s">
        <v>39</v>
      </c>
      <c r="I117" s="5" t="s">
        <v>40</v>
      </c>
      <c r="J117" s="7" t="s">
        <v>41</v>
      </c>
      <c r="K117" s="5" t="s">
        <v>78</v>
      </c>
      <c r="L117" s="5" t="s">
        <v>43</v>
      </c>
      <c r="M117" s="5" t="str">
        <f t="shared" si="6"/>
        <v>Positive</v>
      </c>
      <c r="N117" s="5" t="s">
        <v>44</v>
      </c>
      <c r="O117" s="5" t="s">
        <v>48</v>
      </c>
      <c r="P117" s="5" t="s">
        <v>45</v>
      </c>
      <c r="Q117" s="5" t="s">
        <v>45</v>
      </c>
      <c r="R117" s="5" t="s">
        <v>44</v>
      </c>
      <c r="S117" s="5" t="s">
        <v>45</v>
      </c>
      <c r="T117" s="5" t="s">
        <v>52</v>
      </c>
      <c r="U117" s="5" t="s">
        <v>48</v>
      </c>
      <c r="V117" s="5" t="s">
        <v>44</v>
      </c>
      <c r="W117" s="5" t="s">
        <v>44</v>
      </c>
      <c r="X117" s="5" t="s">
        <v>44</v>
      </c>
      <c r="Y117" s="5" t="s">
        <v>44</v>
      </c>
      <c r="Z117" s="5" t="s">
        <v>45</v>
      </c>
      <c r="AA117" s="5" t="s">
        <v>44</v>
      </c>
      <c r="AB117" s="5" t="s">
        <v>44</v>
      </c>
      <c r="AC117" s="5">
        <f t="shared" si="5"/>
        <v>1</v>
      </c>
      <c r="AD117" s="5" t="s">
        <v>46</v>
      </c>
      <c r="AE117" s="5" t="s">
        <v>46</v>
      </c>
      <c r="AF117" s="5" t="s">
        <v>46</v>
      </c>
      <c r="AG117" s="5" t="s">
        <v>46</v>
      </c>
      <c r="AH117" s="8"/>
    </row>
    <row r="118" spans="1:34" x14ac:dyDescent="0.25">
      <c r="A118" s="4">
        <v>124</v>
      </c>
      <c r="B118" s="5" t="str">
        <f t="shared" si="4"/>
        <v>124-1a</v>
      </c>
      <c r="C118" s="5" t="s">
        <v>66</v>
      </c>
      <c r="D118" s="5"/>
      <c r="E118" s="5" t="s">
        <v>68</v>
      </c>
      <c r="F118" s="5" t="s">
        <v>37</v>
      </c>
      <c r="G118" s="5" t="s">
        <v>38</v>
      </c>
      <c r="H118" s="5" t="s">
        <v>39</v>
      </c>
      <c r="I118" s="5" t="s">
        <v>40</v>
      </c>
      <c r="J118" s="7" t="s">
        <v>56</v>
      </c>
      <c r="K118" s="5"/>
      <c r="L118" s="5"/>
      <c r="M118" s="5" t="str">
        <f t="shared" si="6"/>
        <v>Negative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5" t="str">
        <f t="shared" si="5"/>
        <v/>
      </c>
      <c r="AD118" s="12"/>
      <c r="AE118" s="12"/>
      <c r="AF118" s="12"/>
      <c r="AG118" s="12"/>
      <c r="AH118" s="13"/>
    </row>
    <row r="119" spans="1:34" x14ac:dyDescent="0.25">
      <c r="A119" s="4">
        <v>130</v>
      </c>
      <c r="B119" s="5" t="str">
        <f t="shared" si="4"/>
        <v>130-1a</v>
      </c>
      <c r="C119" s="5" t="s">
        <v>66</v>
      </c>
      <c r="D119" s="5"/>
      <c r="E119" s="5" t="s">
        <v>68</v>
      </c>
      <c r="F119" s="5" t="s">
        <v>54</v>
      </c>
      <c r="G119" s="5" t="s">
        <v>38</v>
      </c>
      <c r="H119" s="5" t="s">
        <v>39</v>
      </c>
      <c r="I119" s="5" t="s">
        <v>40</v>
      </c>
      <c r="J119" s="7" t="s">
        <v>49</v>
      </c>
      <c r="K119" s="5"/>
      <c r="L119" s="5"/>
      <c r="M119" s="5" t="str">
        <f t="shared" si="6"/>
        <v>Negative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5" t="str">
        <f t="shared" si="5"/>
        <v/>
      </c>
      <c r="AD119" s="12"/>
      <c r="AE119" s="12"/>
      <c r="AF119" s="12"/>
      <c r="AG119" s="12"/>
      <c r="AH119" s="13"/>
    </row>
    <row r="120" spans="1:34" x14ac:dyDescent="0.25">
      <c r="A120" s="4">
        <v>131</v>
      </c>
      <c r="B120" s="5" t="str">
        <f t="shared" si="4"/>
        <v>131-1a</v>
      </c>
      <c r="C120" s="5" t="s">
        <v>66</v>
      </c>
      <c r="D120" s="5" t="s">
        <v>77</v>
      </c>
      <c r="E120" s="5" t="s">
        <v>68</v>
      </c>
      <c r="F120" s="5" t="s">
        <v>37</v>
      </c>
      <c r="G120" s="6" t="s">
        <v>38</v>
      </c>
      <c r="H120" s="5" t="s">
        <v>39</v>
      </c>
      <c r="I120" s="5" t="s">
        <v>40</v>
      </c>
      <c r="J120" s="7" t="s">
        <v>41</v>
      </c>
      <c r="K120" s="5" t="s">
        <v>79</v>
      </c>
      <c r="L120" s="5" t="s">
        <v>43</v>
      </c>
      <c r="M120" s="5" t="str">
        <f t="shared" si="6"/>
        <v>Positive</v>
      </c>
      <c r="N120" s="5" t="s">
        <v>44</v>
      </c>
      <c r="O120" s="5" t="s">
        <v>44</v>
      </c>
      <c r="P120" s="5" t="s">
        <v>45</v>
      </c>
      <c r="Q120" s="5" t="s">
        <v>44</v>
      </c>
      <c r="R120" s="5" t="s">
        <v>44</v>
      </c>
      <c r="S120" s="5" t="s">
        <v>44</v>
      </c>
      <c r="T120" s="5" t="s">
        <v>44</v>
      </c>
      <c r="U120" s="5" t="s">
        <v>44</v>
      </c>
      <c r="V120" s="5" t="s">
        <v>44</v>
      </c>
      <c r="W120" s="5" t="s">
        <v>44</v>
      </c>
      <c r="X120" s="5" t="s">
        <v>44</v>
      </c>
      <c r="Y120" s="5" t="s">
        <v>44</v>
      </c>
      <c r="Z120" s="5" t="s">
        <v>44</v>
      </c>
      <c r="AA120" s="5" t="s">
        <v>44</v>
      </c>
      <c r="AB120" s="5" t="s">
        <v>44</v>
      </c>
      <c r="AC120" s="5" t="str">
        <f t="shared" si="5"/>
        <v/>
      </c>
      <c r="AD120" s="5" t="s">
        <v>46</v>
      </c>
      <c r="AE120" s="5" t="s">
        <v>46</v>
      </c>
      <c r="AF120" s="5" t="s">
        <v>46</v>
      </c>
      <c r="AG120" s="5" t="s">
        <v>46</v>
      </c>
      <c r="AH120" s="8"/>
    </row>
    <row r="121" spans="1:34" x14ac:dyDescent="0.25">
      <c r="A121" s="9">
        <v>132</v>
      </c>
      <c r="B121" s="5" t="str">
        <f t="shared" si="4"/>
        <v>132-1a</v>
      </c>
      <c r="C121" s="6" t="s">
        <v>66</v>
      </c>
      <c r="D121" s="6"/>
      <c r="E121" s="6" t="s">
        <v>68</v>
      </c>
      <c r="F121" s="6" t="s">
        <v>37</v>
      </c>
      <c r="G121" s="5" t="s">
        <v>38</v>
      </c>
      <c r="H121" s="6" t="s">
        <v>39</v>
      </c>
      <c r="I121" s="6" t="s">
        <v>40</v>
      </c>
      <c r="J121" s="10" t="s">
        <v>56</v>
      </c>
      <c r="K121" s="6"/>
      <c r="L121" s="6"/>
      <c r="M121" s="5" t="str">
        <f t="shared" si="6"/>
        <v>Negative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5" t="str">
        <f t="shared" si="5"/>
        <v/>
      </c>
      <c r="AD121" s="12"/>
      <c r="AE121" s="12"/>
      <c r="AF121" s="12"/>
      <c r="AG121" s="12"/>
      <c r="AH121" s="13"/>
    </row>
    <row r="122" spans="1:34" x14ac:dyDescent="0.25">
      <c r="A122" s="4">
        <v>133</v>
      </c>
      <c r="B122" s="5" t="str">
        <f t="shared" si="4"/>
        <v>133-1a</v>
      </c>
      <c r="C122" s="5" t="s">
        <v>66</v>
      </c>
      <c r="D122" s="5"/>
      <c r="E122" s="5" t="s">
        <v>68</v>
      </c>
      <c r="F122" s="5" t="s">
        <v>37</v>
      </c>
      <c r="G122" s="6" t="s">
        <v>38</v>
      </c>
      <c r="H122" s="5" t="s">
        <v>39</v>
      </c>
      <c r="I122" s="5" t="s">
        <v>40</v>
      </c>
      <c r="J122" s="7" t="s">
        <v>56</v>
      </c>
      <c r="K122" s="5"/>
      <c r="L122" s="5"/>
      <c r="M122" s="5" t="str">
        <f t="shared" si="6"/>
        <v>Negative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5" t="str">
        <f t="shared" si="5"/>
        <v/>
      </c>
      <c r="AD122" s="12"/>
      <c r="AE122" s="12"/>
      <c r="AF122" s="12"/>
      <c r="AG122" s="12"/>
      <c r="AH122" s="13"/>
    </row>
    <row r="123" spans="1:34" x14ac:dyDescent="0.25">
      <c r="A123" s="9">
        <v>134</v>
      </c>
      <c r="B123" s="5" t="str">
        <f t="shared" si="4"/>
        <v>134-1a</v>
      </c>
      <c r="C123" s="6" t="s">
        <v>66</v>
      </c>
      <c r="D123" s="6"/>
      <c r="E123" s="6" t="s">
        <v>68</v>
      </c>
      <c r="F123" s="6" t="s">
        <v>37</v>
      </c>
      <c r="G123" s="5" t="s">
        <v>38</v>
      </c>
      <c r="H123" s="6" t="s">
        <v>39</v>
      </c>
      <c r="I123" s="6" t="s">
        <v>40</v>
      </c>
      <c r="J123" s="10" t="s">
        <v>49</v>
      </c>
      <c r="K123" s="6"/>
      <c r="L123" s="6"/>
      <c r="M123" s="5" t="str">
        <f t="shared" si="6"/>
        <v>Negative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5" t="str">
        <f t="shared" si="5"/>
        <v/>
      </c>
      <c r="AD123" s="12"/>
      <c r="AE123" s="12"/>
      <c r="AF123" s="12"/>
      <c r="AG123" s="12"/>
      <c r="AH123" s="13"/>
    </row>
    <row r="124" spans="1:34" x14ac:dyDescent="0.25">
      <c r="A124" s="4">
        <v>135</v>
      </c>
      <c r="B124" s="5" t="str">
        <f t="shared" si="4"/>
        <v>135-1a</v>
      </c>
      <c r="C124" s="5" t="s">
        <v>66</v>
      </c>
      <c r="D124" s="5"/>
      <c r="E124" s="5" t="s">
        <v>68</v>
      </c>
      <c r="F124" s="5" t="s">
        <v>37</v>
      </c>
      <c r="G124" s="5" t="s">
        <v>38</v>
      </c>
      <c r="H124" s="5" t="s">
        <v>39</v>
      </c>
      <c r="I124" s="5" t="s">
        <v>40</v>
      </c>
      <c r="J124" s="7" t="s">
        <v>49</v>
      </c>
      <c r="K124" s="5"/>
      <c r="L124" s="5"/>
      <c r="M124" s="5" t="str">
        <f t="shared" si="6"/>
        <v>Negative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5" t="str">
        <f t="shared" si="5"/>
        <v/>
      </c>
      <c r="AD124" s="12"/>
      <c r="AE124" s="12"/>
      <c r="AF124" s="12"/>
      <c r="AG124" s="12"/>
      <c r="AH124" s="13"/>
    </row>
    <row r="125" spans="1:34" x14ac:dyDescent="0.25">
      <c r="A125" s="9">
        <v>136</v>
      </c>
      <c r="B125" s="5" t="str">
        <f t="shared" si="4"/>
        <v>136-1a</v>
      </c>
      <c r="C125" s="6" t="s">
        <v>66</v>
      </c>
      <c r="D125" s="6"/>
      <c r="E125" s="6" t="s">
        <v>68</v>
      </c>
      <c r="F125" s="6" t="s">
        <v>62</v>
      </c>
      <c r="G125" s="6" t="s">
        <v>55</v>
      </c>
      <c r="H125" s="6" t="s">
        <v>39</v>
      </c>
      <c r="I125" s="6" t="s">
        <v>40</v>
      </c>
      <c r="J125" s="10" t="s">
        <v>49</v>
      </c>
      <c r="K125" s="6"/>
      <c r="L125" s="6"/>
      <c r="M125" s="5" t="str">
        <f t="shared" si="6"/>
        <v>Negative</v>
      </c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5" t="str">
        <f t="shared" si="5"/>
        <v/>
      </c>
      <c r="AD125" s="12"/>
      <c r="AE125" s="12"/>
      <c r="AF125" s="12"/>
      <c r="AG125" s="12"/>
      <c r="AH125" s="13"/>
    </row>
    <row r="126" spans="1:34" x14ac:dyDescent="0.25">
      <c r="A126" s="4">
        <v>137</v>
      </c>
      <c r="B126" s="5" t="str">
        <f t="shared" si="4"/>
        <v>137-1a</v>
      </c>
      <c r="C126" s="5" t="s">
        <v>66</v>
      </c>
      <c r="D126" s="5"/>
      <c r="E126" s="5" t="s">
        <v>68</v>
      </c>
      <c r="F126" s="5" t="s">
        <v>37</v>
      </c>
      <c r="G126" s="5" t="s">
        <v>38</v>
      </c>
      <c r="H126" s="5" t="s">
        <v>39</v>
      </c>
      <c r="I126" s="5" t="s">
        <v>40</v>
      </c>
      <c r="J126" s="7" t="s">
        <v>49</v>
      </c>
      <c r="K126" s="5"/>
      <c r="L126" s="5"/>
      <c r="M126" s="5" t="str">
        <f t="shared" si="6"/>
        <v>Negative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5" t="str">
        <f t="shared" si="5"/>
        <v/>
      </c>
      <c r="AD126" s="12"/>
      <c r="AE126" s="12"/>
      <c r="AF126" s="12"/>
      <c r="AG126" s="12"/>
      <c r="AH126" s="13"/>
    </row>
    <row r="127" spans="1:34" x14ac:dyDescent="0.25">
      <c r="A127" s="9">
        <v>138</v>
      </c>
      <c r="B127" s="5" t="str">
        <f t="shared" si="4"/>
        <v>138-1a</v>
      </c>
      <c r="C127" s="6" t="s">
        <v>66</v>
      </c>
      <c r="D127" s="6"/>
      <c r="E127" s="6" t="s">
        <v>68</v>
      </c>
      <c r="F127" s="6" t="s">
        <v>62</v>
      </c>
      <c r="G127" s="6" t="s">
        <v>55</v>
      </c>
      <c r="H127" s="6" t="s">
        <v>39</v>
      </c>
      <c r="I127" s="6" t="s">
        <v>40</v>
      </c>
      <c r="J127" s="10" t="s">
        <v>56</v>
      </c>
      <c r="K127" s="6"/>
      <c r="L127" s="6"/>
      <c r="M127" s="5" t="str">
        <f t="shared" si="6"/>
        <v>Negative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5" t="str">
        <f t="shared" si="5"/>
        <v/>
      </c>
      <c r="AD127" s="12"/>
      <c r="AE127" s="12"/>
      <c r="AF127" s="12"/>
      <c r="AG127" s="12"/>
      <c r="AH127" s="13"/>
    </row>
    <row r="128" spans="1:34" x14ac:dyDescent="0.25">
      <c r="A128" s="9">
        <v>139</v>
      </c>
      <c r="B128" s="5" t="str">
        <f t="shared" si="4"/>
        <v>139-1a</v>
      </c>
      <c r="C128" s="6" t="s">
        <v>66</v>
      </c>
      <c r="D128" s="6"/>
      <c r="E128" s="6" t="s">
        <v>68</v>
      </c>
      <c r="F128" s="6" t="s">
        <v>37</v>
      </c>
      <c r="G128" s="5" t="s">
        <v>38</v>
      </c>
      <c r="H128" s="6" t="s">
        <v>39</v>
      </c>
      <c r="I128" s="6" t="s">
        <v>40</v>
      </c>
      <c r="J128" s="10" t="s">
        <v>49</v>
      </c>
      <c r="K128" s="6"/>
      <c r="L128" s="6"/>
      <c r="M128" s="5" t="str">
        <f t="shared" si="6"/>
        <v>Negative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5" t="str">
        <f t="shared" si="5"/>
        <v/>
      </c>
      <c r="AD128" s="12"/>
      <c r="AE128" s="12"/>
      <c r="AF128" s="12"/>
      <c r="AG128" s="12"/>
      <c r="AH128" s="13"/>
    </row>
    <row r="129" spans="1:34" x14ac:dyDescent="0.25">
      <c r="A129" s="4">
        <v>140</v>
      </c>
      <c r="B129" s="5" t="str">
        <f t="shared" si="4"/>
        <v>140-1a</v>
      </c>
      <c r="C129" s="5" t="s">
        <v>66</v>
      </c>
      <c r="D129" s="5"/>
      <c r="E129" s="5" t="s">
        <v>68</v>
      </c>
      <c r="F129" s="5" t="s">
        <v>37</v>
      </c>
      <c r="G129" s="5" t="s">
        <v>38</v>
      </c>
      <c r="H129" s="5" t="s">
        <v>39</v>
      </c>
      <c r="I129" s="5" t="s">
        <v>40</v>
      </c>
      <c r="J129" s="7" t="s">
        <v>49</v>
      </c>
      <c r="K129" s="5"/>
      <c r="L129" s="5"/>
      <c r="M129" s="5" t="str">
        <f t="shared" si="6"/>
        <v>Negative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5" t="str">
        <f t="shared" si="5"/>
        <v/>
      </c>
      <c r="AD129" s="12"/>
      <c r="AE129" s="12"/>
      <c r="AF129" s="12"/>
      <c r="AG129" s="12"/>
      <c r="AH129" s="13"/>
    </row>
    <row r="130" spans="1:34" x14ac:dyDescent="0.25">
      <c r="A130" s="9">
        <v>141</v>
      </c>
      <c r="B130" s="5" t="str">
        <f t="shared" si="4"/>
        <v>141-1a</v>
      </c>
      <c r="C130" s="6" t="s">
        <v>66</v>
      </c>
      <c r="D130" s="6"/>
      <c r="E130" s="6" t="s">
        <v>68</v>
      </c>
      <c r="F130" s="6" t="s">
        <v>37</v>
      </c>
      <c r="G130" s="5" t="s">
        <v>38</v>
      </c>
      <c r="H130" s="6" t="s">
        <v>39</v>
      </c>
      <c r="I130" s="6" t="s">
        <v>40</v>
      </c>
      <c r="J130" s="10" t="s">
        <v>49</v>
      </c>
      <c r="K130" s="6"/>
      <c r="L130" s="6"/>
      <c r="M130" s="5" t="str">
        <f t="shared" si="6"/>
        <v>Negative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5" t="str">
        <f t="shared" si="5"/>
        <v/>
      </c>
      <c r="AD130" s="12"/>
      <c r="AE130" s="12"/>
      <c r="AF130" s="12"/>
      <c r="AG130" s="12"/>
      <c r="AH130" s="13"/>
    </row>
    <row r="131" spans="1:34" x14ac:dyDescent="0.25">
      <c r="A131" s="4">
        <v>142</v>
      </c>
      <c r="B131" s="5" t="str">
        <f t="shared" ref="B131:B194" si="7">CONCATENATE(A131,"-1a")</f>
        <v>142-1a</v>
      </c>
      <c r="C131" s="5" t="s">
        <v>66</v>
      </c>
      <c r="D131" s="5" t="s">
        <v>80</v>
      </c>
      <c r="E131" s="5" t="s">
        <v>68</v>
      </c>
      <c r="F131" s="5" t="s">
        <v>37</v>
      </c>
      <c r="G131" s="5" t="s">
        <v>55</v>
      </c>
      <c r="H131" s="5" t="s">
        <v>39</v>
      </c>
      <c r="I131" s="5" t="s">
        <v>40</v>
      </c>
      <c r="J131" s="7" t="s">
        <v>41</v>
      </c>
      <c r="K131" s="5" t="s">
        <v>81</v>
      </c>
      <c r="L131" s="5" t="s">
        <v>43</v>
      </c>
      <c r="M131" s="5" t="str">
        <f t="shared" si="6"/>
        <v>Positive</v>
      </c>
      <c r="N131" s="5" t="s">
        <v>44</v>
      </c>
      <c r="O131" s="5" t="s">
        <v>44</v>
      </c>
      <c r="P131" s="5" t="s">
        <v>44</v>
      </c>
      <c r="Q131" s="5" t="s">
        <v>44</v>
      </c>
      <c r="R131" s="5" t="s">
        <v>44</v>
      </c>
      <c r="S131" s="5" t="s">
        <v>44</v>
      </c>
      <c r="T131" s="5" t="s">
        <v>52</v>
      </c>
      <c r="U131" s="5" t="s">
        <v>48</v>
      </c>
      <c r="V131" s="5" t="s">
        <v>44</v>
      </c>
      <c r="W131" s="5" t="s">
        <v>44</v>
      </c>
      <c r="X131" s="5" t="s">
        <v>44</v>
      </c>
      <c r="Y131" s="5" t="s">
        <v>44</v>
      </c>
      <c r="Z131" s="5" t="s">
        <v>45</v>
      </c>
      <c r="AA131" s="5" t="s">
        <v>44</v>
      </c>
      <c r="AB131" s="5" t="s">
        <v>44</v>
      </c>
      <c r="AC131" s="5" t="str">
        <f t="shared" ref="AC131:AC194" si="8">IF(COUNTIF(N131:AB131,"Resistant")&gt;= 2,1,"")</f>
        <v/>
      </c>
      <c r="AD131" s="5" t="s">
        <v>46</v>
      </c>
      <c r="AE131" s="5" t="s">
        <v>46</v>
      </c>
      <c r="AF131" s="5" t="s">
        <v>46</v>
      </c>
      <c r="AG131" s="5" t="s">
        <v>46</v>
      </c>
      <c r="AH131" s="8"/>
    </row>
    <row r="132" spans="1:34" x14ac:dyDescent="0.25">
      <c r="A132" s="4">
        <v>142</v>
      </c>
      <c r="B132" s="5" t="str">
        <f t="shared" si="7"/>
        <v>142-1a</v>
      </c>
      <c r="C132" s="5" t="s">
        <v>66</v>
      </c>
      <c r="D132" s="5" t="s">
        <v>80</v>
      </c>
      <c r="E132" s="5" t="s">
        <v>68</v>
      </c>
      <c r="F132" s="5" t="s">
        <v>37</v>
      </c>
      <c r="G132" s="5" t="s">
        <v>55</v>
      </c>
      <c r="H132" s="5" t="s">
        <v>39</v>
      </c>
      <c r="I132" s="5" t="s">
        <v>40</v>
      </c>
      <c r="J132" s="7" t="s">
        <v>41</v>
      </c>
      <c r="K132" s="5" t="s">
        <v>82</v>
      </c>
      <c r="L132" s="5" t="s">
        <v>43</v>
      </c>
      <c r="M132" s="5" t="str">
        <f t="shared" si="6"/>
        <v>Positive</v>
      </c>
      <c r="N132" s="5" t="s">
        <v>44</v>
      </c>
      <c r="O132" s="5" t="s">
        <v>44</v>
      </c>
      <c r="P132" s="5" t="s">
        <v>44</v>
      </c>
      <c r="Q132" s="5" t="s">
        <v>48</v>
      </c>
      <c r="R132" s="5" t="s">
        <v>44</v>
      </c>
      <c r="S132" s="5" t="s">
        <v>45</v>
      </c>
      <c r="T132" s="5" t="s">
        <v>44</v>
      </c>
      <c r="U132" s="5" t="s">
        <v>48</v>
      </c>
      <c r="V132" s="5" t="s">
        <v>44</v>
      </c>
      <c r="W132" s="5" t="s">
        <v>44</v>
      </c>
      <c r="X132" s="5" t="s">
        <v>44</v>
      </c>
      <c r="Y132" s="5" t="s">
        <v>44</v>
      </c>
      <c r="Z132" s="5" t="s">
        <v>45</v>
      </c>
      <c r="AA132" s="5" t="s">
        <v>44</v>
      </c>
      <c r="AB132" s="5" t="s">
        <v>44</v>
      </c>
      <c r="AC132" s="5">
        <f t="shared" si="8"/>
        <v>1</v>
      </c>
      <c r="AD132" s="5" t="s">
        <v>50</v>
      </c>
      <c r="AE132" s="5" t="s">
        <v>46</v>
      </c>
      <c r="AF132" s="5" t="s">
        <v>46</v>
      </c>
      <c r="AG132" s="5" t="s">
        <v>46</v>
      </c>
      <c r="AH132" s="8"/>
    </row>
    <row r="133" spans="1:34" x14ac:dyDescent="0.25">
      <c r="A133" s="4">
        <v>143</v>
      </c>
      <c r="B133" s="5" t="str">
        <f t="shared" si="7"/>
        <v>143-1a</v>
      </c>
      <c r="C133" s="5" t="s">
        <v>66</v>
      </c>
      <c r="D133" s="5"/>
      <c r="E133" s="5" t="s">
        <v>68</v>
      </c>
      <c r="F133" s="5" t="s">
        <v>37</v>
      </c>
      <c r="G133" s="5" t="s">
        <v>38</v>
      </c>
      <c r="H133" s="5" t="s">
        <v>39</v>
      </c>
      <c r="I133" s="5" t="s">
        <v>40</v>
      </c>
      <c r="J133" s="7" t="s">
        <v>49</v>
      </c>
      <c r="K133" s="5"/>
      <c r="L133" s="5"/>
      <c r="M133" s="5" t="str">
        <f t="shared" si="6"/>
        <v>Negative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5" t="str">
        <f t="shared" si="8"/>
        <v/>
      </c>
      <c r="AD133" s="12"/>
      <c r="AE133" s="12"/>
      <c r="AF133" s="12"/>
      <c r="AG133" s="12"/>
      <c r="AH133" s="13"/>
    </row>
    <row r="134" spans="1:34" x14ac:dyDescent="0.25">
      <c r="A134" s="9">
        <v>144</v>
      </c>
      <c r="B134" s="5" t="str">
        <f t="shared" si="7"/>
        <v>144-1a</v>
      </c>
      <c r="C134" s="6" t="s">
        <v>66</v>
      </c>
      <c r="D134" s="6" t="s">
        <v>83</v>
      </c>
      <c r="E134" s="6" t="s">
        <v>68</v>
      </c>
      <c r="F134" s="6" t="s">
        <v>37</v>
      </c>
      <c r="G134" s="6" t="s">
        <v>38</v>
      </c>
      <c r="H134" s="6" t="s">
        <v>39</v>
      </c>
      <c r="I134" s="6" t="s">
        <v>40</v>
      </c>
      <c r="J134" s="10" t="s">
        <v>41</v>
      </c>
      <c r="K134" s="6" t="s">
        <v>82</v>
      </c>
      <c r="L134" s="6" t="s">
        <v>43</v>
      </c>
      <c r="M134" s="5" t="str">
        <f t="shared" si="6"/>
        <v>Positive</v>
      </c>
      <c r="N134" s="6" t="s">
        <v>44</v>
      </c>
      <c r="O134" s="6" t="s">
        <v>45</v>
      </c>
      <c r="P134" s="6" t="s">
        <v>44</v>
      </c>
      <c r="Q134" s="6" t="s">
        <v>44</v>
      </c>
      <c r="R134" s="6" t="s">
        <v>44</v>
      </c>
      <c r="S134" s="6" t="s">
        <v>44</v>
      </c>
      <c r="T134" s="6" t="s">
        <v>44</v>
      </c>
      <c r="U134" s="6" t="s">
        <v>45</v>
      </c>
      <c r="V134" s="6" t="s">
        <v>44</v>
      </c>
      <c r="W134" s="6" t="s">
        <v>44</v>
      </c>
      <c r="X134" s="6" t="s">
        <v>44</v>
      </c>
      <c r="Y134" s="6" t="s">
        <v>44</v>
      </c>
      <c r="Z134" s="6" t="s">
        <v>44</v>
      </c>
      <c r="AA134" s="6" t="s">
        <v>44</v>
      </c>
      <c r="AB134" s="6" t="s">
        <v>44</v>
      </c>
      <c r="AC134" s="5" t="str">
        <f t="shared" si="8"/>
        <v/>
      </c>
      <c r="AD134" s="6" t="s">
        <v>46</v>
      </c>
      <c r="AE134" s="6" t="s">
        <v>46</v>
      </c>
      <c r="AF134" s="6" t="s">
        <v>46</v>
      </c>
      <c r="AG134" s="6" t="s">
        <v>46</v>
      </c>
      <c r="AH134" s="11"/>
    </row>
    <row r="135" spans="1:34" x14ac:dyDescent="0.25">
      <c r="A135" s="9">
        <v>145</v>
      </c>
      <c r="B135" s="5" t="str">
        <f t="shared" si="7"/>
        <v>145-1a</v>
      </c>
      <c r="C135" s="6" t="s">
        <v>66</v>
      </c>
      <c r="D135" s="6"/>
      <c r="E135" s="6" t="s">
        <v>68</v>
      </c>
      <c r="F135" s="6" t="s">
        <v>37</v>
      </c>
      <c r="G135" s="5" t="s">
        <v>38</v>
      </c>
      <c r="H135" s="6" t="s">
        <v>39</v>
      </c>
      <c r="I135" s="6" t="s">
        <v>40</v>
      </c>
      <c r="J135" s="10" t="s">
        <v>49</v>
      </c>
      <c r="K135" s="6"/>
      <c r="L135" s="6"/>
      <c r="M135" s="5" t="str">
        <f t="shared" si="6"/>
        <v>Negative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5" t="str">
        <f t="shared" si="8"/>
        <v/>
      </c>
      <c r="AD135" s="12"/>
      <c r="AE135" s="12"/>
      <c r="AF135" s="12"/>
      <c r="AG135" s="12"/>
      <c r="AH135" s="13"/>
    </row>
    <row r="136" spans="1:34" x14ac:dyDescent="0.25">
      <c r="A136" s="4">
        <v>146</v>
      </c>
      <c r="B136" s="5" t="str">
        <f t="shared" si="7"/>
        <v>146-1a</v>
      </c>
      <c r="C136" s="5" t="s">
        <v>66</v>
      </c>
      <c r="D136" s="5"/>
      <c r="E136" s="5" t="s">
        <v>68</v>
      </c>
      <c r="F136" s="5" t="s">
        <v>62</v>
      </c>
      <c r="G136" s="5" t="s">
        <v>38</v>
      </c>
      <c r="H136" s="5" t="s">
        <v>39</v>
      </c>
      <c r="I136" s="5" t="s">
        <v>40</v>
      </c>
      <c r="J136" s="7" t="s">
        <v>49</v>
      </c>
      <c r="K136" s="5"/>
      <c r="L136" s="5"/>
      <c r="M136" s="5" t="str">
        <f t="shared" si="6"/>
        <v>Negative</v>
      </c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5" t="str">
        <f t="shared" si="8"/>
        <v/>
      </c>
      <c r="AD136" s="12"/>
      <c r="AE136" s="12"/>
      <c r="AF136" s="12"/>
      <c r="AG136" s="12"/>
      <c r="AH136" s="13"/>
    </row>
    <row r="137" spans="1:34" x14ac:dyDescent="0.25">
      <c r="A137" s="4">
        <v>147</v>
      </c>
      <c r="B137" s="5" t="str">
        <f t="shared" si="7"/>
        <v>147-1a</v>
      </c>
      <c r="C137" s="5" t="s">
        <v>66</v>
      </c>
      <c r="D137" s="5"/>
      <c r="E137" s="5" t="s">
        <v>68</v>
      </c>
      <c r="F137" s="5" t="s">
        <v>62</v>
      </c>
      <c r="G137" s="5" t="s">
        <v>38</v>
      </c>
      <c r="H137" s="5" t="s">
        <v>39</v>
      </c>
      <c r="I137" s="5" t="s">
        <v>40</v>
      </c>
      <c r="J137" s="7" t="s">
        <v>56</v>
      </c>
      <c r="K137" s="5"/>
      <c r="L137" s="5"/>
      <c r="M137" s="5" t="str">
        <f t="shared" si="6"/>
        <v>Negative</v>
      </c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5" t="str">
        <f t="shared" si="8"/>
        <v/>
      </c>
      <c r="AD137" s="12"/>
      <c r="AE137" s="12"/>
      <c r="AF137" s="12"/>
      <c r="AG137" s="12"/>
      <c r="AH137" s="13"/>
    </row>
    <row r="138" spans="1:34" x14ac:dyDescent="0.25">
      <c r="A138" s="9">
        <v>147</v>
      </c>
      <c r="B138" s="5" t="str">
        <f t="shared" si="7"/>
        <v>147-1a</v>
      </c>
      <c r="C138" s="6" t="s">
        <v>66</v>
      </c>
      <c r="D138" s="6"/>
      <c r="E138" s="6" t="s">
        <v>68</v>
      </c>
      <c r="F138" s="6" t="s">
        <v>62</v>
      </c>
      <c r="G138" s="5" t="s">
        <v>38</v>
      </c>
      <c r="H138" s="6" t="s">
        <v>39</v>
      </c>
      <c r="I138" s="6" t="s">
        <v>40</v>
      </c>
      <c r="J138" s="10" t="s">
        <v>49</v>
      </c>
      <c r="K138" s="6"/>
      <c r="L138" s="6"/>
      <c r="M138" s="5" t="str">
        <f t="shared" si="6"/>
        <v>Negative</v>
      </c>
      <c r="AC138" s="5" t="str">
        <f t="shared" si="8"/>
        <v/>
      </c>
    </row>
    <row r="139" spans="1:34" x14ac:dyDescent="0.25">
      <c r="A139" s="4">
        <v>148</v>
      </c>
      <c r="B139" s="5" t="str">
        <f t="shared" si="7"/>
        <v>148-1a</v>
      </c>
      <c r="C139" s="5" t="s">
        <v>66</v>
      </c>
      <c r="D139" s="5"/>
      <c r="E139" s="5" t="s">
        <v>68</v>
      </c>
      <c r="F139" s="5" t="s">
        <v>62</v>
      </c>
      <c r="G139" s="5" t="s">
        <v>38</v>
      </c>
      <c r="H139" s="5" t="s">
        <v>39</v>
      </c>
      <c r="I139" s="5" t="s">
        <v>40</v>
      </c>
      <c r="J139" s="7" t="s">
        <v>49</v>
      </c>
      <c r="K139" s="5"/>
      <c r="L139" s="5"/>
      <c r="M139" s="5" t="str">
        <f t="shared" si="6"/>
        <v>Negative</v>
      </c>
      <c r="AC139" s="5" t="str">
        <f t="shared" si="8"/>
        <v/>
      </c>
    </row>
    <row r="140" spans="1:34" x14ac:dyDescent="0.25">
      <c r="A140" s="9">
        <v>149</v>
      </c>
      <c r="B140" s="5" t="str">
        <f t="shared" si="7"/>
        <v>149-1a</v>
      </c>
      <c r="C140" s="6" t="s">
        <v>66</v>
      </c>
      <c r="D140" s="6"/>
      <c r="E140" s="6" t="s">
        <v>68</v>
      </c>
      <c r="F140" s="6" t="s">
        <v>62</v>
      </c>
      <c r="G140" s="5" t="s">
        <v>38</v>
      </c>
      <c r="H140" s="6" t="s">
        <v>39</v>
      </c>
      <c r="I140" s="6" t="s">
        <v>40</v>
      </c>
      <c r="J140" s="10" t="s">
        <v>49</v>
      </c>
      <c r="K140" s="6"/>
      <c r="L140" s="6"/>
      <c r="M140" s="5" t="str">
        <f t="shared" si="6"/>
        <v>Negative</v>
      </c>
      <c r="AC140" s="5" t="str">
        <f t="shared" si="8"/>
        <v/>
      </c>
    </row>
    <row r="141" spans="1:34" x14ac:dyDescent="0.25">
      <c r="A141" s="9">
        <v>150</v>
      </c>
      <c r="B141" s="5" t="str">
        <f t="shared" si="7"/>
        <v>150-1a</v>
      </c>
      <c r="C141" s="6" t="s">
        <v>66</v>
      </c>
      <c r="D141" s="6"/>
      <c r="E141" s="6" t="s">
        <v>68</v>
      </c>
      <c r="F141" s="6" t="s">
        <v>62</v>
      </c>
      <c r="G141" s="5" t="s">
        <v>38</v>
      </c>
      <c r="H141" s="6" t="s">
        <v>39</v>
      </c>
      <c r="I141" s="6" t="s">
        <v>40</v>
      </c>
      <c r="J141" s="10" t="s">
        <v>49</v>
      </c>
      <c r="K141" s="6"/>
      <c r="L141" s="6"/>
      <c r="M141" s="5" t="str">
        <f t="shared" si="6"/>
        <v>Negative</v>
      </c>
      <c r="AC141" s="5" t="str">
        <f t="shared" si="8"/>
        <v/>
      </c>
    </row>
    <row r="142" spans="1:34" x14ac:dyDescent="0.25">
      <c r="A142" s="4">
        <v>151</v>
      </c>
      <c r="B142" s="5" t="str">
        <f t="shared" si="7"/>
        <v>151-1a</v>
      </c>
      <c r="C142" s="5" t="s">
        <v>66</v>
      </c>
      <c r="D142" s="5"/>
      <c r="E142" s="5" t="s">
        <v>68</v>
      </c>
      <c r="F142" s="5" t="s">
        <v>62</v>
      </c>
      <c r="G142" s="5" t="s">
        <v>38</v>
      </c>
      <c r="H142" s="5" t="s">
        <v>39</v>
      </c>
      <c r="I142" s="5" t="s">
        <v>40</v>
      </c>
      <c r="J142" s="7" t="s">
        <v>49</v>
      </c>
      <c r="K142" s="5"/>
      <c r="L142" s="5"/>
      <c r="M142" s="5" t="str">
        <f t="shared" si="6"/>
        <v>Negative</v>
      </c>
      <c r="AC142" s="5" t="str">
        <f t="shared" si="8"/>
        <v/>
      </c>
    </row>
    <row r="143" spans="1:34" x14ac:dyDescent="0.25">
      <c r="A143" s="9">
        <v>152</v>
      </c>
      <c r="B143" s="5" t="str">
        <f t="shared" si="7"/>
        <v>152-1a</v>
      </c>
      <c r="C143" s="6" t="s">
        <v>66</v>
      </c>
      <c r="D143" s="6"/>
      <c r="E143" s="6" t="s">
        <v>68</v>
      </c>
      <c r="F143" s="6" t="s">
        <v>62</v>
      </c>
      <c r="G143" s="5" t="s">
        <v>38</v>
      </c>
      <c r="H143" s="6" t="s">
        <v>39</v>
      </c>
      <c r="I143" s="6" t="s">
        <v>40</v>
      </c>
      <c r="J143" s="10" t="s">
        <v>49</v>
      </c>
      <c r="K143" s="6"/>
      <c r="L143" s="6"/>
      <c r="M143" s="5" t="str">
        <f t="shared" si="6"/>
        <v>Negative</v>
      </c>
      <c r="AC143" s="5" t="str">
        <f t="shared" si="8"/>
        <v/>
      </c>
    </row>
    <row r="144" spans="1:34" x14ac:dyDescent="0.25">
      <c r="A144" s="4">
        <v>153</v>
      </c>
      <c r="B144" s="5" t="str">
        <f t="shared" si="7"/>
        <v>153-1a</v>
      </c>
      <c r="C144" s="5" t="s">
        <v>66</v>
      </c>
      <c r="D144" s="5"/>
      <c r="E144" s="5" t="s">
        <v>68</v>
      </c>
      <c r="F144" s="5" t="s">
        <v>62</v>
      </c>
      <c r="G144" s="5" t="s">
        <v>38</v>
      </c>
      <c r="H144" s="5" t="s">
        <v>39</v>
      </c>
      <c r="I144" s="5" t="s">
        <v>40</v>
      </c>
      <c r="J144" s="7" t="s">
        <v>49</v>
      </c>
      <c r="K144" s="5"/>
      <c r="L144" s="5"/>
      <c r="M144" s="5" t="str">
        <f t="shared" si="6"/>
        <v>Negative</v>
      </c>
      <c r="AC144" s="5" t="str">
        <f t="shared" si="8"/>
        <v/>
      </c>
    </row>
    <row r="145" spans="1:34" x14ac:dyDescent="0.25">
      <c r="A145" s="9">
        <v>154</v>
      </c>
      <c r="B145" s="5" t="str">
        <f t="shared" si="7"/>
        <v>154-1a</v>
      </c>
      <c r="C145" s="6" t="s">
        <v>66</v>
      </c>
      <c r="D145" s="6"/>
      <c r="E145" s="6" t="s">
        <v>68</v>
      </c>
      <c r="F145" s="6" t="s">
        <v>62</v>
      </c>
      <c r="G145" s="5" t="s">
        <v>38</v>
      </c>
      <c r="H145" s="6" t="s">
        <v>39</v>
      </c>
      <c r="I145" s="6" t="s">
        <v>40</v>
      </c>
      <c r="J145" s="10" t="s">
        <v>49</v>
      </c>
      <c r="K145" s="6"/>
      <c r="L145" s="6"/>
      <c r="M145" s="5" t="str">
        <f t="shared" si="6"/>
        <v>Negative</v>
      </c>
      <c r="AC145" s="5" t="str">
        <f t="shared" si="8"/>
        <v/>
      </c>
    </row>
    <row r="146" spans="1:34" x14ac:dyDescent="0.25">
      <c r="A146" s="4">
        <v>155</v>
      </c>
      <c r="B146" s="5" t="str">
        <f t="shared" si="7"/>
        <v>155-1a</v>
      </c>
      <c r="C146" s="5" t="s">
        <v>66</v>
      </c>
      <c r="D146" s="5"/>
      <c r="E146" s="5" t="s">
        <v>68</v>
      </c>
      <c r="F146" s="5" t="s">
        <v>62</v>
      </c>
      <c r="G146" s="5" t="s">
        <v>38</v>
      </c>
      <c r="H146" s="5" t="s">
        <v>39</v>
      </c>
      <c r="I146" s="5" t="s">
        <v>40</v>
      </c>
      <c r="J146" s="7" t="s">
        <v>49</v>
      </c>
      <c r="K146" s="5"/>
      <c r="L146" s="5"/>
      <c r="M146" s="5" t="str">
        <f t="shared" si="6"/>
        <v>Negative</v>
      </c>
      <c r="AC146" s="5" t="str">
        <f t="shared" si="8"/>
        <v/>
      </c>
    </row>
    <row r="147" spans="1:34" x14ac:dyDescent="0.25">
      <c r="A147" s="9">
        <v>156</v>
      </c>
      <c r="B147" s="5" t="str">
        <f t="shared" si="7"/>
        <v>156-1a</v>
      </c>
      <c r="C147" s="6" t="s">
        <v>34</v>
      </c>
      <c r="D147" s="6"/>
      <c r="E147" s="6" t="s">
        <v>36</v>
      </c>
      <c r="F147" s="6" t="s">
        <v>37</v>
      </c>
      <c r="G147" s="6" t="s">
        <v>38</v>
      </c>
      <c r="H147" s="6" t="s">
        <v>39</v>
      </c>
      <c r="I147" s="6" t="s">
        <v>40</v>
      </c>
      <c r="J147" s="10" t="s">
        <v>41</v>
      </c>
      <c r="K147" s="6" t="s">
        <v>59</v>
      </c>
      <c r="L147" s="6" t="s">
        <v>43</v>
      </c>
      <c r="M147" s="5" t="str">
        <f t="shared" si="6"/>
        <v>Positive</v>
      </c>
      <c r="N147" s="14" t="s">
        <v>44</v>
      </c>
      <c r="O147" s="14" t="s">
        <v>48</v>
      </c>
      <c r="P147" s="14" t="s">
        <v>44</v>
      </c>
      <c r="Q147" s="14" t="s">
        <v>45</v>
      </c>
      <c r="R147" s="14" t="s">
        <v>44</v>
      </c>
      <c r="S147" s="14" t="s">
        <v>44</v>
      </c>
      <c r="T147" s="14" t="s">
        <v>52</v>
      </c>
      <c r="U147" s="14" t="s">
        <v>45</v>
      </c>
      <c r="V147" s="14" t="s">
        <v>48</v>
      </c>
      <c r="W147" s="14" t="s">
        <v>44</v>
      </c>
      <c r="X147" s="14" t="s">
        <v>45</v>
      </c>
      <c r="Y147" s="14" t="s">
        <v>44</v>
      </c>
      <c r="Z147" s="14" t="s">
        <v>45</v>
      </c>
      <c r="AA147" s="14" t="s">
        <v>44</v>
      </c>
      <c r="AB147" s="14" t="s">
        <v>44</v>
      </c>
      <c r="AC147" s="5">
        <f t="shared" si="8"/>
        <v>1</v>
      </c>
      <c r="AD147" s="14" t="s">
        <v>50</v>
      </c>
      <c r="AE147" s="14" t="s">
        <v>46</v>
      </c>
      <c r="AF147" s="14" t="s">
        <v>46</v>
      </c>
      <c r="AG147" s="14" t="s">
        <v>46</v>
      </c>
      <c r="AH147" s="14"/>
    </row>
    <row r="148" spans="1:34" x14ac:dyDescent="0.25">
      <c r="A148" s="4">
        <v>157</v>
      </c>
      <c r="B148" s="5" t="str">
        <f t="shared" si="7"/>
        <v>157-1a</v>
      </c>
      <c r="C148" s="5" t="s">
        <v>34</v>
      </c>
      <c r="D148" s="5"/>
      <c r="E148" s="5" t="s">
        <v>36</v>
      </c>
      <c r="F148" s="5" t="s">
        <v>37</v>
      </c>
      <c r="G148" s="5" t="s">
        <v>38</v>
      </c>
      <c r="H148" s="5" t="s">
        <v>39</v>
      </c>
      <c r="I148" s="5" t="s">
        <v>40</v>
      </c>
      <c r="J148" s="7" t="s">
        <v>41</v>
      </c>
      <c r="K148" s="5" t="s">
        <v>84</v>
      </c>
      <c r="L148" s="5" t="s">
        <v>43</v>
      </c>
      <c r="M148" s="5" t="str">
        <f t="shared" si="6"/>
        <v>Positive</v>
      </c>
      <c r="N148" s="15" t="s">
        <v>44</v>
      </c>
      <c r="O148" s="15" t="s">
        <v>44</v>
      </c>
      <c r="P148" s="15" t="s">
        <v>45</v>
      </c>
      <c r="Q148" s="15" t="s">
        <v>48</v>
      </c>
      <c r="R148" s="15" t="s">
        <v>44</v>
      </c>
      <c r="S148" s="15" t="s">
        <v>45</v>
      </c>
      <c r="T148" s="15" t="s">
        <v>52</v>
      </c>
      <c r="U148" s="15" t="s">
        <v>45</v>
      </c>
      <c r="V148" s="15" t="s">
        <v>44</v>
      </c>
      <c r="W148" s="15" t="s">
        <v>44</v>
      </c>
      <c r="X148" s="15" t="s">
        <v>44</v>
      </c>
      <c r="Y148" s="15" t="s">
        <v>44</v>
      </c>
      <c r="Z148" s="15" t="s">
        <v>44</v>
      </c>
      <c r="AA148" s="15" t="s">
        <v>44</v>
      </c>
      <c r="AB148" s="15" t="s">
        <v>44</v>
      </c>
      <c r="AC148" s="5" t="str">
        <f t="shared" si="8"/>
        <v/>
      </c>
      <c r="AD148" s="15" t="s">
        <v>50</v>
      </c>
      <c r="AE148" s="15" t="s">
        <v>46</v>
      </c>
      <c r="AF148" s="15" t="s">
        <v>46</v>
      </c>
      <c r="AG148" s="15" t="s">
        <v>46</v>
      </c>
      <c r="AH148" s="15"/>
    </row>
    <row r="149" spans="1:34" x14ac:dyDescent="0.25">
      <c r="A149" s="4">
        <v>158</v>
      </c>
      <c r="B149" s="5" t="str">
        <f t="shared" si="7"/>
        <v>158-1a</v>
      </c>
      <c r="C149" s="5" t="s">
        <v>34</v>
      </c>
      <c r="D149" s="5"/>
      <c r="E149" s="5" t="s">
        <v>36</v>
      </c>
      <c r="F149" s="5" t="s">
        <v>37</v>
      </c>
      <c r="G149" s="6" t="s">
        <v>38</v>
      </c>
      <c r="H149" s="5" t="s">
        <v>39</v>
      </c>
      <c r="I149" s="5" t="s">
        <v>40</v>
      </c>
      <c r="J149" s="7" t="s">
        <v>49</v>
      </c>
      <c r="K149" s="5"/>
      <c r="L149" s="5"/>
      <c r="M149" s="5" t="str">
        <f t="shared" si="6"/>
        <v>Negative</v>
      </c>
      <c r="AC149" s="5" t="str">
        <f t="shared" si="8"/>
        <v/>
      </c>
    </row>
    <row r="150" spans="1:34" x14ac:dyDescent="0.25">
      <c r="A150" s="9">
        <v>159</v>
      </c>
      <c r="B150" s="5" t="str">
        <f t="shared" si="7"/>
        <v>159-1a</v>
      </c>
      <c r="C150" s="6" t="s">
        <v>34</v>
      </c>
      <c r="D150" s="6"/>
      <c r="E150" s="6" t="s">
        <v>36</v>
      </c>
      <c r="F150" s="6" t="s">
        <v>37</v>
      </c>
      <c r="G150" s="6" t="s">
        <v>38</v>
      </c>
      <c r="H150" s="6" t="s">
        <v>39</v>
      </c>
      <c r="I150" s="6" t="s">
        <v>40</v>
      </c>
      <c r="J150" s="10" t="s">
        <v>41</v>
      </c>
      <c r="K150" s="6" t="s">
        <v>42</v>
      </c>
      <c r="L150" s="6" t="s">
        <v>43</v>
      </c>
      <c r="M150" s="5" t="str">
        <f t="shared" si="6"/>
        <v>Positive</v>
      </c>
      <c r="N150" s="14" t="s">
        <v>44</v>
      </c>
      <c r="O150" s="14" t="s">
        <v>44</v>
      </c>
      <c r="P150" s="14" t="s">
        <v>44</v>
      </c>
      <c r="Q150" s="14" t="s">
        <v>44</v>
      </c>
      <c r="R150" s="14" t="s">
        <v>44</v>
      </c>
      <c r="S150" s="14" t="s">
        <v>44</v>
      </c>
      <c r="T150" s="14" t="s">
        <v>44</v>
      </c>
      <c r="U150" s="14" t="s">
        <v>45</v>
      </c>
      <c r="V150" s="14" t="s">
        <v>48</v>
      </c>
      <c r="W150" s="14" t="s">
        <v>44</v>
      </c>
      <c r="X150" s="14" t="s">
        <v>45</v>
      </c>
      <c r="Y150" s="14" t="s">
        <v>44</v>
      </c>
      <c r="Z150" s="14" t="s">
        <v>44</v>
      </c>
      <c r="AA150" s="14" t="s">
        <v>44</v>
      </c>
      <c r="AB150" s="14" t="s">
        <v>44</v>
      </c>
      <c r="AC150" s="5" t="str">
        <f t="shared" si="8"/>
        <v/>
      </c>
      <c r="AD150" s="14" t="s">
        <v>46</v>
      </c>
      <c r="AE150" s="14" t="s">
        <v>46</v>
      </c>
      <c r="AF150" s="14" t="s">
        <v>46</v>
      </c>
      <c r="AG150" s="14" t="s">
        <v>46</v>
      </c>
      <c r="AH150" s="14"/>
    </row>
    <row r="151" spans="1:34" x14ac:dyDescent="0.25">
      <c r="A151" s="9">
        <v>160</v>
      </c>
      <c r="B151" s="5" t="str">
        <f t="shared" si="7"/>
        <v>160-1a</v>
      </c>
      <c r="C151" s="6" t="s">
        <v>34</v>
      </c>
      <c r="D151" s="6"/>
      <c r="E151" s="6" t="s">
        <v>36</v>
      </c>
      <c r="F151" s="6" t="s">
        <v>37</v>
      </c>
      <c r="G151" s="6" t="s">
        <v>38</v>
      </c>
      <c r="H151" s="6" t="s">
        <v>39</v>
      </c>
      <c r="I151" s="6" t="s">
        <v>40</v>
      </c>
      <c r="J151" s="10" t="s">
        <v>56</v>
      </c>
      <c r="K151" s="6"/>
      <c r="L151" s="6"/>
      <c r="M151" s="5" t="str">
        <f t="shared" si="6"/>
        <v>Negative</v>
      </c>
      <c r="AC151" s="5" t="str">
        <f t="shared" si="8"/>
        <v/>
      </c>
    </row>
    <row r="152" spans="1:34" x14ac:dyDescent="0.25">
      <c r="A152" s="9">
        <v>161</v>
      </c>
      <c r="B152" s="5" t="str">
        <f t="shared" si="7"/>
        <v>161-1a</v>
      </c>
      <c r="C152" s="6" t="s">
        <v>34</v>
      </c>
      <c r="D152" s="6"/>
      <c r="E152" s="6" t="s">
        <v>36</v>
      </c>
      <c r="F152" s="6" t="s">
        <v>37</v>
      </c>
      <c r="G152" s="6" t="s">
        <v>38</v>
      </c>
      <c r="H152" s="6" t="s">
        <v>39</v>
      </c>
      <c r="I152" s="6" t="s">
        <v>40</v>
      </c>
      <c r="J152" s="10" t="s">
        <v>41</v>
      </c>
      <c r="K152" s="6" t="s">
        <v>64</v>
      </c>
      <c r="L152" s="6" t="s">
        <v>43</v>
      </c>
      <c r="M152" s="5" t="str">
        <f t="shared" si="6"/>
        <v>Positive</v>
      </c>
      <c r="N152" s="14" t="s">
        <v>44</v>
      </c>
      <c r="O152" s="14" t="s">
        <v>44</v>
      </c>
      <c r="P152" s="14" t="s">
        <v>48</v>
      </c>
      <c r="Q152" s="14" t="s">
        <v>44</v>
      </c>
      <c r="R152" s="14" t="s">
        <v>45</v>
      </c>
      <c r="S152" s="14" t="s">
        <v>44</v>
      </c>
      <c r="T152" s="14" t="s">
        <v>44</v>
      </c>
      <c r="U152" s="14" t="s">
        <v>45</v>
      </c>
      <c r="V152" s="14" t="s">
        <v>44</v>
      </c>
      <c r="W152" s="14" t="s">
        <v>44</v>
      </c>
      <c r="X152" s="14" t="s">
        <v>44</v>
      </c>
      <c r="Y152" s="14" t="s">
        <v>44</v>
      </c>
      <c r="Z152" s="14" t="s">
        <v>44</v>
      </c>
      <c r="AA152" s="14" t="s">
        <v>44</v>
      </c>
      <c r="AB152" s="14" t="s">
        <v>44</v>
      </c>
      <c r="AC152" s="5" t="str">
        <f t="shared" si="8"/>
        <v/>
      </c>
      <c r="AD152" s="14" t="s">
        <v>46</v>
      </c>
      <c r="AE152" s="14" t="s">
        <v>46</v>
      </c>
      <c r="AF152" s="14" t="s">
        <v>46</v>
      </c>
      <c r="AG152" s="14" t="s">
        <v>46</v>
      </c>
      <c r="AH152" s="14"/>
    </row>
    <row r="153" spans="1:34" x14ac:dyDescent="0.25">
      <c r="A153" s="4">
        <v>162</v>
      </c>
      <c r="B153" s="5" t="str">
        <f t="shared" si="7"/>
        <v>162-1a</v>
      </c>
      <c r="C153" s="5" t="s">
        <v>34</v>
      </c>
      <c r="D153" s="5"/>
      <c r="E153" s="5" t="s">
        <v>36</v>
      </c>
      <c r="F153" s="5" t="s">
        <v>37</v>
      </c>
      <c r="G153" s="5" t="s">
        <v>38</v>
      </c>
      <c r="H153" s="5" t="s">
        <v>39</v>
      </c>
      <c r="I153" s="5" t="s">
        <v>40</v>
      </c>
      <c r="J153" s="7" t="s">
        <v>41</v>
      </c>
      <c r="K153" s="5" t="s">
        <v>42</v>
      </c>
      <c r="L153" s="5" t="s">
        <v>43</v>
      </c>
      <c r="M153" s="5" t="str">
        <f t="shared" si="6"/>
        <v>Positive</v>
      </c>
      <c r="N153" s="15" t="s">
        <v>44</v>
      </c>
      <c r="O153" s="15" t="s">
        <v>44</v>
      </c>
      <c r="P153" s="15" t="s">
        <v>44</v>
      </c>
      <c r="Q153" s="15" t="s">
        <v>44</v>
      </c>
      <c r="R153" s="15" t="s">
        <v>44</v>
      </c>
      <c r="S153" s="15" t="s">
        <v>44</v>
      </c>
      <c r="T153" s="15" t="s">
        <v>44</v>
      </c>
      <c r="U153" s="15" t="s">
        <v>48</v>
      </c>
      <c r="V153" s="15" t="s">
        <v>44</v>
      </c>
      <c r="W153" s="15" t="s">
        <v>44</v>
      </c>
      <c r="X153" s="15" t="s">
        <v>44</v>
      </c>
      <c r="Y153" s="15" t="s">
        <v>44</v>
      </c>
      <c r="Z153" s="15" t="s">
        <v>44</v>
      </c>
      <c r="AA153" s="15" t="s">
        <v>44</v>
      </c>
      <c r="AB153" s="15" t="s">
        <v>44</v>
      </c>
      <c r="AC153" s="5" t="str">
        <f t="shared" si="8"/>
        <v/>
      </c>
      <c r="AD153" s="15" t="s">
        <v>46</v>
      </c>
      <c r="AE153" s="15" t="s">
        <v>46</v>
      </c>
      <c r="AF153" s="15" t="s">
        <v>46</v>
      </c>
      <c r="AG153" s="15" t="s">
        <v>46</v>
      </c>
      <c r="AH153" s="15"/>
    </row>
    <row r="154" spans="1:34" x14ac:dyDescent="0.25">
      <c r="A154" s="9">
        <v>163</v>
      </c>
      <c r="B154" s="5" t="str">
        <f t="shared" si="7"/>
        <v>163-1a</v>
      </c>
      <c r="C154" s="6" t="s">
        <v>34</v>
      </c>
      <c r="D154" s="6"/>
      <c r="E154" s="6" t="s">
        <v>36</v>
      </c>
      <c r="F154" s="6" t="s">
        <v>37</v>
      </c>
      <c r="G154" s="6" t="s">
        <v>38</v>
      </c>
      <c r="H154" s="6" t="s">
        <v>39</v>
      </c>
      <c r="I154" s="6" t="s">
        <v>40</v>
      </c>
      <c r="J154" s="10" t="s">
        <v>41</v>
      </c>
      <c r="K154" s="6" t="s">
        <v>47</v>
      </c>
      <c r="L154" s="6" t="s">
        <v>43</v>
      </c>
      <c r="M154" s="5" t="str">
        <f t="shared" si="6"/>
        <v>Positive</v>
      </c>
      <c r="N154" s="14" t="s">
        <v>44</v>
      </c>
      <c r="O154" s="14" t="s">
        <v>48</v>
      </c>
      <c r="P154" s="14" t="s">
        <v>44</v>
      </c>
      <c r="Q154" s="14" t="s">
        <v>44</v>
      </c>
      <c r="R154" s="14" t="s">
        <v>44</v>
      </c>
      <c r="S154" s="14" t="s">
        <v>44</v>
      </c>
      <c r="T154" s="14" t="s">
        <v>44</v>
      </c>
      <c r="U154" s="14" t="s">
        <v>45</v>
      </c>
      <c r="V154" s="14" t="s">
        <v>48</v>
      </c>
      <c r="W154" s="14" t="s">
        <v>44</v>
      </c>
      <c r="X154" s="14" t="s">
        <v>44</v>
      </c>
      <c r="Y154" s="14" t="s">
        <v>44</v>
      </c>
      <c r="Z154" s="14" t="s">
        <v>44</v>
      </c>
      <c r="AA154" s="14" t="s">
        <v>44</v>
      </c>
      <c r="AB154" s="14" t="s">
        <v>44</v>
      </c>
      <c r="AC154" s="5">
        <f t="shared" si="8"/>
        <v>1</v>
      </c>
      <c r="AD154" s="14" t="s">
        <v>50</v>
      </c>
      <c r="AE154" s="14" t="s">
        <v>46</v>
      </c>
      <c r="AF154" s="14" t="s">
        <v>46</v>
      </c>
      <c r="AG154" s="14" t="s">
        <v>46</v>
      </c>
      <c r="AH154" s="14"/>
    </row>
    <row r="155" spans="1:34" x14ac:dyDescent="0.25">
      <c r="A155" s="4">
        <v>164</v>
      </c>
      <c r="B155" s="5" t="str">
        <f t="shared" si="7"/>
        <v>164-1a</v>
      </c>
      <c r="C155" s="5" t="s">
        <v>34</v>
      </c>
      <c r="D155" s="5"/>
      <c r="E155" s="5" t="s">
        <v>36</v>
      </c>
      <c r="F155" s="5" t="s">
        <v>54</v>
      </c>
      <c r="G155" s="5" t="s">
        <v>55</v>
      </c>
      <c r="H155" s="5" t="s">
        <v>39</v>
      </c>
      <c r="I155" s="5" t="s">
        <v>40</v>
      </c>
      <c r="J155" s="7" t="s">
        <v>41</v>
      </c>
      <c r="K155" s="5" t="s">
        <v>85</v>
      </c>
      <c r="L155" s="5" t="s">
        <v>43</v>
      </c>
      <c r="M155" s="5" t="str">
        <f t="shared" si="6"/>
        <v>Positive</v>
      </c>
      <c r="N155" s="15" t="s">
        <v>44</v>
      </c>
      <c r="O155" s="15" t="s">
        <v>44</v>
      </c>
      <c r="P155" s="15" t="s">
        <v>44</v>
      </c>
      <c r="Q155" s="15" t="s">
        <v>44</v>
      </c>
      <c r="R155" s="15" t="s">
        <v>44</v>
      </c>
      <c r="S155" s="15" t="s">
        <v>44</v>
      </c>
      <c r="T155" s="15" t="s">
        <v>44</v>
      </c>
      <c r="U155" s="15" t="s">
        <v>48</v>
      </c>
      <c r="V155" s="15" t="s">
        <v>44</v>
      </c>
      <c r="W155" s="15" t="s">
        <v>45</v>
      </c>
      <c r="X155" s="15" t="s">
        <v>45</v>
      </c>
      <c r="Y155" s="15" t="s">
        <v>44</v>
      </c>
      <c r="Z155" s="15" t="s">
        <v>45</v>
      </c>
      <c r="AA155" s="15" t="s">
        <v>44</v>
      </c>
      <c r="AB155" s="15" t="s">
        <v>44</v>
      </c>
      <c r="AC155" s="5" t="str">
        <f t="shared" si="8"/>
        <v/>
      </c>
      <c r="AD155" s="15" t="s">
        <v>50</v>
      </c>
      <c r="AE155" s="15" t="s">
        <v>46</v>
      </c>
      <c r="AF155" s="15" t="s">
        <v>46</v>
      </c>
      <c r="AG155" s="15" t="s">
        <v>46</v>
      </c>
      <c r="AH155" s="15"/>
    </row>
    <row r="156" spans="1:34" x14ac:dyDescent="0.25">
      <c r="A156" s="4">
        <v>165</v>
      </c>
      <c r="B156" s="5" t="str">
        <f t="shared" si="7"/>
        <v>165-1a</v>
      </c>
      <c r="C156" s="5" t="s">
        <v>34</v>
      </c>
      <c r="D156" s="5"/>
      <c r="E156" s="5" t="s">
        <v>36</v>
      </c>
      <c r="F156" s="5" t="s">
        <v>37</v>
      </c>
      <c r="G156" s="5" t="s">
        <v>38</v>
      </c>
      <c r="H156" s="5" t="s">
        <v>39</v>
      </c>
      <c r="I156" s="5" t="s">
        <v>40</v>
      </c>
      <c r="J156" s="7" t="s">
        <v>41</v>
      </c>
      <c r="K156" s="5" t="s">
        <v>64</v>
      </c>
      <c r="L156" s="5" t="s">
        <v>43</v>
      </c>
      <c r="M156" s="5" t="str">
        <f t="shared" si="6"/>
        <v>Positive</v>
      </c>
      <c r="N156" s="15" t="s">
        <v>44</v>
      </c>
      <c r="O156" s="15" t="s">
        <v>45</v>
      </c>
      <c r="P156" s="15" t="s">
        <v>45</v>
      </c>
      <c r="Q156" s="15" t="s">
        <v>48</v>
      </c>
      <c r="R156" s="15" t="s">
        <v>45</v>
      </c>
      <c r="S156" s="15" t="s">
        <v>45</v>
      </c>
      <c r="T156" s="15" t="s">
        <v>44</v>
      </c>
      <c r="U156" s="15" t="s">
        <v>48</v>
      </c>
      <c r="V156" s="15" t="s">
        <v>48</v>
      </c>
      <c r="W156" s="15" t="s">
        <v>45</v>
      </c>
      <c r="X156" s="15" t="s">
        <v>48</v>
      </c>
      <c r="Y156" s="15" t="s">
        <v>44</v>
      </c>
      <c r="Z156" s="15" t="s">
        <v>45</v>
      </c>
      <c r="AA156" s="15" t="s">
        <v>48</v>
      </c>
      <c r="AB156" s="15" t="s">
        <v>44</v>
      </c>
      <c r="AC156" s="5">
        <f t="shared" si="8"/>
        <v>1</v>
      </c>
      <c r="AD156" s="15" t="s">
        <v>46</v>
      </c>
      <c r="AE156" s="15" t="s">
        <v>46</v>
      </c>
      <c r="AF156" s="15" t="s">
        <v>46</v>
      </c>
      <c r="AG156" s="15" t="s">
        <v>46</v>
      </c>
      <c r="AH156" s="15"/>
    </row>
    <row r="157" spans="1:34" x14ac:dyDescent="0.25">
      <c r="A157" s="9">
        <v>166</v>
      </c>
      <c r="B157" s="5" t="str">
        <f t="shared" si="7"/>
        <v>166-1a</v>
      </c>
      <c r="C157" s="6" t="s">
        <v>34</v>
      </c>
      <c r="D157" s="6"/>
      <c r="E157" s="6" t="s">
        <v>36</v>
      </c>
      <c r="F157" s="6" t="s">
        <v>37</v>
      </c>
      <c r="G157" s="6" t="s">
        <v>38</v>
      </c>
      <c r="H157" s="6" t="s">
        <v>39</v>
      </c>
      <c r="I157" s="6" t="s">
        <v>40</v>
      </c>
      <c r="J157" s="10" t="s">
        <v>49</v>
      </c>
      <c r="K157" s="6"/>
      <c r="L157" s="6"/>
      <c r="M157" s="5" t="str">
        <f t="shared" si="6"/>
        <v>Negative</v>
      </c>
      <c r="AC157" s="5" t="str">
        <f t="shared" si="8"/>
        <v/>
      </c>
    </row>
    <row r="158" spans="1:34" x14ac:dyDescent="0.25">
      <c r="A158" s="9">
        <v>167</v>
      </c>
      <c r="B158" s="5" t="str">
        <f t="shared" si="7"/>
        <v>167-1a</v>
      </c>
      <c r="C158" s="6" t="s">
        <v>34</v>
      </c>
      <c r="D158" s="6"/>
      <c r="E158" s="6" t="s">
        <v>36</v>
      </c>
      <c r="F158" s="6" t="s">
        <v>37</v>
      </c>
      <c r="G158" s="5" t="s">
        <v>38</v>
      </c>
      <c r="H158" s="6" t="s">
        <v>39</v>
      </c>
      <c r="I158" s="6" t="s">
        <v>40</v>
      </c>
      <c r="J158" s="10" t="s">
        <v>41</v>
      </c>
      <c r="K158" s="6" t="s">
        <v>47</v>
      </c>
      <c r="L158" s="6" t="s">
        <v>43</v>
      </c>
      <c r="M158" s="5" t="str">
        <f t="shared" si="6"/>
        <v>Positive</v>
      </c>
      <c r="N158" s="14" t="s">
        <v>44</v>
      </c>
      <c r="O158" s="14" t="s">
        <v>44</v>
      </c>
      <c r="P158" s="14" t="s">
        <v>45</v>
      </c>
      <c r="Q158" s="14" t="s">
        <v>44</v>
      </c>
      <c r="R158" s="14" t="s">
        <v>44</v>
      </c>
      <c r="S158" s="14" t="s">
        <v>44</v>
      </c>
      <c r="T158" s="14" t="s">
        <v>44</v>
      </c>
      <c r="U158" s="14" t="s">
        <v>45</v>
      </c>
      <c r="V158" s="14" t="s">
        <v>44</v>
      </c>
      <c r="W158" s="14" t="s">
        <v>44</v>
      </c>
      <c r="X158" s="14" t="s">
        <v>44</v>
      </c>
      <c r="Y158" s="14" t="s">
        <v>44</v>
      </c>
      <c r="Z158" s="14" t="s">
        <v>44</v>
      </c>
      <c r="AA158" s="14" t="s">
        <v>44</v>
      </c>
      <c r="AB158" s="14" t="s">
        <v>44</v>
      </c>
      <c r="AC158" s="5" t="str">
        <f t="shared" si="8"/>
        <v/>
      </c>
      <c r="AD158" s="14" t="s">
        <v>46</v>
      </c>
      <c r="AE158" s="14" t="s">
        <v>46</v>
      </c>
      <c r="AF158" s="14" t="s">
        <v>46</v>
      </c>
      <c r="AG158" s="14" t="s">
        <v>46</v>
      </c>
      <c r="AH158" s="14"/>
    </row>
    <row r="159" spans="1:34" x14ac:dyDescent="0.25">
      <c r="A159" s="4">
        <v>168</v>
      </c>
      <c r="B159" s="5" t="str">
        <f t="shared" si="7"/>
        <v>168-1a</v>
      </c>
      <c r="C159" s="5" t="s">
        <v>34</v>
      </c>
      <c r="D159" s="5"/>
      <c r="E159" s="5" t="s">
        <v>36</v>
      </c>
      <c r="F159" s="5" t="s">
        <v>37</v>
      </c>
      <c r="G159" s="5" t="s">
        <v>38</v>
      </c>
      <c r="H159" s="5" t="s">
        <v>39</v>
      </c>
      <c r="I159" s="5" t="s">
        <v>40</v>
      </c>
      <c r="J159" s="7" t="s">
        <v>41</v>
      </c>
      <c r="K159" s="5" t="s">
        <v>47</v>
      </c>
      <c r="L159" s="5" t="s">
        <v>43</v>
      </c>
      <c r="M159" s="5" t="str">
        <f t="shared" si="6"/>
        <v>Positive</v>
      </c>
      <c r="N159" s="15" t="s">
        <v>44</v>
      </c>
      <c r="O159" s="15" t="s">
        <v>44</v>
      </c>
      <c r="P159" s="15" t="s">
        <v>44</v>
      </c>
      <c r="Q159" s="15" t="s">
        <v>44</v>
      </c>
      <c r="R159" s="15" t="s">
        <v>44</v>
      </c>
      <c r="S159" s="15" t="s">
        <v>44</v>
      </c>
      <c r="T159" s="15" t="s">
        <v>44</v>
      </c>
      <c r="U159" s="15" t="s">
        <v>44</v>
      </c>
      <c r="V159" s="15" t="s">
        <v>44</v>
      </c>
      <c r="W159" s="15" t="s">
        <v>44</v>
      </c>
      <c r="X159" s="15" t="s">
        <v>44</v>
      </c>
      <c r="Y159" s="15" t="s">
        <v>44</v>
      </c>
      <c r="Z159" s="15" t="s">
        <v>44</v>
      </c>
      <c r="AA159" s="15" t="s">
        <v>44</v>
      </c>
      <c r="AB159" s="15" t="s">
        <v>44</v>
      </c>
      <c r="AC159" s="5" t="str">
        <f t="shared" si="8"/>
        <v/>
      </c>
      <c r="AD159" s="15" t="s">
        <v>46</v>
      </c>
      <c r="AE159" s="15" t="s">
        <v>46</v>
      </c>
      <c r="AF159" s="15" t="s">
        <v>46</v>
      </c>
      <c r="AG159" s="15" t="s">
        <v>46</v>
      </c>
      <c r="AH159" s="15"/>
    </row>
    <row r="160" spans="1:34" x14ac:dyDescent="0.25">
      <c r="A160" s="4">
        <v>169</v>
      </c>
      <c r="B160" s="5" t="str">
        <f t="shared" si="7"/>
        <v>169-1a</v>
      </c>
      <c r="C160" s="5" t="s">
        <v>34</v>
      </c>
      <c r="D160" s="5"/>
      <c r="E160" s="5" t="s">
        <v>36</v>
      </c>
      <c r="F160" s="5" t="s">
        <v>37</v>
      </c>
      <c r="G160" s="6" t="s">
        <v>38</v>
      </c>
      <c r="H160" s="5" t="s">
        <v>39</v>
      </c>
      <c r="I160" s="5" t="s">
        <v>40</v>
      </c>
      <c r="J160" s="7" t="s">
        <v>49</v>
      </c>
      <c r="K160" s="5"/>
      <c r="L160" s="5"/>
      <c r="M160" s="5" t="str">
        <f t="shared" ref="M160:M223" si="9">IF(J160="E. coli","Positive","Negative")</f>
        <v>Negative</v>
      </c>
      <c r="AC160" s="5" t="str">
        <f t="shared" si="8"/>
        <v/>
      </c>
    </row>
    <row r="161" spans="1:34" x14ac:dyDescent="0.25">
      <c r="A161" s="4">
        <v>170</v>
      </c>
      <c r="B161" s="5" t="str">
        <f t="shared" si="7"/>
        <v>170-1a</v>
      </c>
      <c r="C161" s="5" t="s">
        <v>34</v>
      </c>
      <c r="D161" s="5"/>
      <c r="E161" s="5" t="s">
        <v>36</v>
      </c>
      <c r="F161" s="5" t="s">
        <v>37</v>
      </c>
      <c r="G161" s="5" t="s">
        <v>38</v>
      </c>
      <c r="H161" s="5" t="s">
        <v>39</v>
      </c>
      <c r="I161" s="5" t="s">
        <v>40</v>
      </c>
      <c r="J161" s="7" t="s">
        <v>41</v>
      </c>
      <c r="K161" s="5" t="s">
        <v>47</v>
      </c>
      <c r="L161" s="5" t="s">
        <v>43</v>
      </c>
      <c r="M161" s="5" t="str">
        <f t="shared" si="9"/>
        <v>Positive</v>
      </c>
      <c r="N161" s="15" t="s">
        <v>44</v>
      </c>
      <c r="O161" s="15" t="s">
        <v>44</v>
      </c>
      <c r="P161" s="15" t="s">
        <v>44</v>
      </c>
      <c r="Q161" s="15" t="s">
        <v>44</v>
      </c>
      <c r="R161" s="15" t="s">
        <v>44</v>
      </c>
      <c r="S161" s="15" t="s">
        <v>44</v>
      </c>
      <c r="T161" s="15" t="s">
        <v>44</v>
      </c>
      <c r="U161" s="15" t="s">
        <v>44</v>
      </c>
      <c r="V161" s="15" t="s">
        <v>44</v>
      </c>
      <c r="W161" s="15" t="s">
        <v>44</v>
      </c>
      <c r="X161" s="15" t="s">
        <v>44</v>
      </c>
      <c r="Y161" s="15" t="s">
        <v>44</v>
      </c>
      <c r="Z161" s="15" t="s">
        <v>44</v>
      </c>
      <c r="AA161" s="15" t="s">
        <v>44</v>
      </c>
      <c r="AB161" s="15" t="s">
        <v>44</v>
      </c>
      <c r="AC161" s="5" t="str">
        <f t="shared" si="8"/>
        <v/>
      </c>
      <c r="AD161" s="15" t="s">
        <v>46</v>
      </c>
      <c r="AE161" s="15" t="s">
        <v>46</v>
      </c>
      <c r="AF161" s="15" t="s">
        <v>46</v>
      </c>
      <c r="AG161" s="15" t="s">
        <v>46</v>
      </c>
      <c r="AH161" s="15"/>
    </row>
    <row r="162" spans="1:34" x14ac:dyDescent="0.25">
      <c r="A162" s="9">
        <v>171</v>
      </c>
      <c r="B162" s="5" t="str">
        <f t="shared" si="7"/>
        <v>171-1a</v>
      </c>
      <c r="C162" s="6" t="s">
        <v>34</v>
      </c>
      <c r="D162" s="6"/>
      <c r="E162" s="6" t="s">
        <v>36</v>
      </c>
      <c r="F162" s="6" t="s">
        <v>37</v>
      </c>
      <c r="G162" s="5" t="s">
        <v>38</v>
      </c>
      <c r="H162" s="6" t="s">
        <v>39</v>
      </c>
      <c r="I162" s="6" t="s">
        <v>40</v>
      </c>
      <c r="J162" s="10" t="s">
        <v>41</v>
      </c>
      <c r="K162" s="6" t="s">
        <v>47</v>
      </c>
      <c r="L162" s="6" t="s">
        <v>43</v>
      </c>
      <c r="M162" s="5" t="str">
        <f t="shared" si="9"/>
        <v>Positive</v>
      </c>
      <c r="N162" s="14" t="s">
        <v>44</v>
      </c>
      <c r="O162" s="14" t="s">
        <v>44</v>
      </c>
      <c r="P162" s="14" t="s">
        <v>44</v>
      </c>
      <c r="Q162" s="14" t="s">
        <v>45</v>
      </c>
      <c r="R162" s="14" t="s">
        <v>44</v>
      </c>
      <c r="S162" s="14" t="s">
        <v>45</v>
      </c>
      <c r="T162" s="14" t="s">
        <v>44</v>
      </c>
      <c r="U162" s="14" t="s">
        <v>44</v>
      </c>
      <c r="V162" s="14" t="s">
        <v>44</v>
      </c>
      <c r="W162" s="14" t="s">
        <v>44</v>
      </c>
      <c r="X162" s="14" t="s">
        <v>44</v>
      </c>
      <c r="Y162" s="14" t="s">
        <v>44</v>
      </c>
      <c r="Z162" s="14" t="s">
        <v>44</v>
      </c>
      <c r="AA162" s="14" t="s">
        <v>44</v>
      </c>
      <c r="AB162" s="14" t="s">
        <v>44</v>
      </c>
      <c r="AC162" s="5" t="str">
        <f t="shared" si="8"/>
        <v/>
      </c>
      <c r="AD162" s="14" t="s">
        <v>46</v>
      </c>
      <c r="AE162" s="14" t="s">
        <v>46</v>
      </c>
      <c r="AF162" s="14" t="s">
        <v>46</v>
      </c>
      <c r="AG162" s="14" t="s">
        <v>46</v>
      </c>
      <c r="AH162" s="14"/>
    </row>
    <row r="163" spans="1:34" x14ac:dyDescent="0.25">
      <c r="A163" s="4">
        <v>172</v>
      </c>
      <c r="B163" s="5" t="str">
        <f t="shared" si="7"/>
        <v>172-1a</v>
      </c>
      <c r="C163" s="5" t="s">
        <v>34</v>
      </c>
      <c r="D163" s="5"/>
      <c r="E163" s="5" t="s">
        <v>36</v>
      </c>
      <c r="F163" s="5" t="s">
        <v>54</v>
      </c>
      <c r="G163" s="5" t="s">
        <v>38</v>
      </c>
      <c r="H163" s="5" t="s">
        <v>39</v>
      </c>
      <c r="I163" s="5" t="s">
        <v>40</v>
      </c>
      <c r="J163" s="7" t="s">
        <v>41</v>
      </c>
      <c r="K163" s="5" t="s">
        <v>47</v>
      </c>
      <c r="L163" s="5" t="s">
        <v>43</v>
      </c>
      <c r="M163" s="5" t="str">
        <f t="shared" si="9"/>
        <v>Positive</v>
      </c>
      <c r="N163" s="15" t="s">
        <v>44</v>
      </c>
      <c r="O163" s="15" t="s">
        <v>44</v>
      </c>
      <c r="P163" s="15" t="s">
        <v>44</v>
      </c>
      <c r="Q163" s="15" t="s">
        <v>45</v>
      </c>
      <c r="R163" s="15" t="s">
        <v>44</v>
      </c>
      <c r="S163" s="15" t="s">
        <v>44</v>
      </c>
      <c r="T163" s="15" t="s">
        <v>44</v>
      </c>
      <c r="U163" s="15" t="s">
        <v>45</v>
      </c>
      <c r="V163" s="15" t="s">
        <v>44</v>
      </c>
      <c r="W163" s="15" t="s">
        <v>44</v>
      </c>
      <c r="X163" s="15" t="s">
        <v>44</v>
      </c>
      <c r="Y163" s="15" t="s">
        <v>44</v>
      </c>
      <c r="Z163" s="15" t="s">
        <v>44</v>
      </c>
      <c r="AA163" s="15" t="s">
        <v>44</v>
      </c>
      <c r="AB163" s="15" t="s">
        <v>44</v>
      </c>
      <c r="AC163" s="5" t="str">
        <f t="shared" si="8"/>
        <v/>
      </c>
      <c r="AD163" s="15" t="s">
        <v>46</v>
      </c>
      <c r="AE163" s="15" t="s">
        <v>46</v>
      </c>
      <c r="AF163" s="15" t="s">
        <v>46</v>
      </c>
      <c r="AG163" s="15" t="s">
        <v>46</v>
      </c>
      <c r="AH163" s="15"/>
    </row>
    <row r="164" spans="1:34" x14ac:dyDescent="0.25">
      <c r="A164" s="4">
        <v>173</v>
      </c>
      <c r="B164" s="5" t="str">
        <f t="shared" si="7"/>
        <v>173-1a</v>
      </c>
      <c r="C164" s="5" t="s">
        <v>34</v>
      </c>
      <c r="D164" s="5"/>
      <c r="E164" s="5" t="s">
        <v>36</v>
      </c>
      <c r="F164" s="5" t="s">
        <v>37</v>
      </c>
      <c r="G164" s="6" t="s">
        <v>38</v>
      </c>
      <c r="H164" s="5" t="s">
        <v>39</v>
      </c>
      <c r="I164" s="5" t="s">
        <v>40</v>
      </c>
      <c r="J164" s="7" t="s">
        <v>56</v>
      </c>
      <c r="K164" s="5"/>
      <c r="L164" s="5"/>
      <c r="M164" s="5" t="str">
        <f t="shared" si="9"/>
        <v>Negative</v>
      </c>
      <c r="AC164" s="5" t="str">
        <f t="shared" si="8"/>
        <v/>
      </c>
    </row>
    <row r="165" spans="1:34" x14ac:dyDescent="0.25">
      <c r="A165" s="4">
        <v>174</v>
      </c>
      <c r="B165" s="5" t="str">
        <f t="shared" si="7"/>
        <v>174-1a</v>
      </c>
      <c r="C165" s="5" t="s">
        <v>34</v>
      </c>
      <c r="D165" s="5"/>
      <c r="E165" s="5" t="s">
        <v>36</v>
      </c>
      <c r="F165" s="5" t="s">
        <v>37</v>
      </c>
      <c r="G165" s="6" t="s">
        <v>38</v>
      </c>
      <c r="H165" s="5" t="s">
        <v>39</v>
      </c>
      <c r="I165" s="5" t="s">
        <v>40</v>
      </c>
      <c r="J165" s="7" t="s">
        <v>41</v>
      </c>
      <c r="K165" s="5" t="s">
        <v>47</v>
      </c>
      <c r="L165" s="5" t="s">
        <v>43</v>
      </c>
      <c r="M165" s="5" t="str">
        <f t="shared" si="9"/>
        <v>Positive</v>
      </c>
      <c r="N165" s="15" t="s">
        <v>44</v>
      </c>
      <c r="O165" s="15" t="s">
        <v>48</v>
      </c>
      <c r="P165" s="15" t="s">
        <v>48</v>
      </c>
      <c r="Q165" s="15" t="s">
        <v>48</v>
      </c>
      <c r="R165" s="15" t="s">
        <v>48</v>
      </c>
      <c r="S165" s="15" t="s">
        <v>48</v>
      </c>
      <c r="T165" s="15" t="s">
        <v>48</v>
      </c>
      <c r="U165" s="15" t="s">
        <v>48</v>
      </c>
      <c r="V165" s="15" t="s">
        <v>48</v>
      </c>
      <c r="W165" s="15" t="s">
        <v>44</v>
      </c>
      <c r="X165" s="15" t="s">
        <v>45</v>
      </c>
      <c r="Y165" s="15" t="s">
        <v>44</v>
      </c>
      <c r="Z165" s="15" t="s">
        <v>45</v>
      </c>
      <c r="AA165" s="15" t="s">
        <v>48</v>
      </c>
      <c r="AB165" s="15" t="s">
        <v>44</v>
      </c>
      <c r="AC165" s="5">
        <f t="shared" si="8"/>
        <v>1</v>
      </c>
      <c r="AD165" s="15" t="s">
        <v>50</v>
      </c>
      <c r="AE165" s="15" t="s">
        <v>46</v>
      </c>
      <c r="AF165" s="15" t="s">
        <v>50</v>
      </c>
      <c r="AG165" s="15" t="s">
        <v>46</v>
      </c>
      <c r="AH165" s="15"/>
    </row>
    <row r="166" spans="1:34" x14ac:dyDescent="0.25">
      <c r="A166" s="4">
        <v>174</v>
      </c>
      <c r="B166" s="5" t="str">
        <f t="shared" si="7"/>
        <v>174-1a</v>
      </c>
      <c r="C166" s="5" t="s">
        <v>34</v>
      </c>
      <c r="D166" s="5"/>
      <c r="E166" s="5" t="s">
        <v>36</v>
      </c>
      <c r="F166" s="5" t="s">
        <v>37</v>
      </c>
      <c r="G166" s="5" t="s">
        <v>38</v>
      </c>
      <c r="H166" s="5" t="s">
        <v>39</v>
      </c>
      <c r="I166" s="5" t="s">
        <v>40</v>
      </c>
      <c r="J166" s="7" t="s">
        <v>41</v>
      </c>
      <c r="K166" s="5" t="s">
        <v>47</v>
      </c>
      <c r="L166" s="5" t="s">
        <v>43</v>
      </c>
      <c r="M166" s="5" t="str">
        <f t="shared" si="9"/>
        <v>Positive</v>
      </c>
      <c r="N166" s="15" t="s">
        <v>44</v>
      </c>
      <c r="O166" s="15" t="s">
        <v>44</v>
      </c>
      <c r="P166" s="15" t="s">
        <v>45</v>
      </c>
      <c r="Q166" s="15" t="s">
        <v>48</v>
      </c>
      <c r="R166" s="15" t="s">
        <v>44</v>
      </c>
      <c r="S166" s="15" t="s">
        <v>45</v>
      </c>
      <c r="T166" s="15" t="s">
        <v>44</v>
      </c>
      <c r="U166" s="15" t="s">
        <v>48</v>
      </c>
      <c r="V166" s="15" t="s">
        <v>48</v>
      </c>
      <c r="W166" s="15" t="s">
        <v>44</v>
      </c>
      <c r="X166" s="15" t="s">
        <v>45</v>
      </c>
      <c r="Y166" s="15" t="s">
        <v>44</v>
      </c>
      <c r="Z166" s="15" t="s">
        <v>45</v>
      </c>
      <c r="AA166" s="15" t="s">
        <v>44</v>
      </c>
      <c r="AB166" s="15" t="s">
        <v>44</v>
      </c>
      <c r="AC166" s="5">
        <f t="shared" si="8"/>
        <v>1</v>
      </c>
      <c r="AD166" s="15" t="s">
        <v>46</v>
      </c>
      <c r="AE166" s="15" t="s">
        <v>46</v>
      </c>
      <c r="AF166" s="15" t="s">
        <v>46</v>
      </c>
      <c r="AG166" s="15" t="s">
        <v>46</v>
      </c>
      <c r="AH166" s="15"/>
    </row>
    <row r="167" spans="1:34" x14ac:dyDescent="0.25">
      <c r="A167" s="9">
        <v>175</v>
      </c>
      <c r="B167" s="5" t="str">
        <f t="shared" si="7"/>
        <v>175-1a</v>
      </c>
      <c r="C167" s="6" t="s">
        <v>34</v>
      </c>
      <c r="D167" s="6"/>
      <c r="E167" s="6" t="s">
        <v>36</v>
      </c>
      <c r="F167" s="6" t="s">
        <v>37</v>
      </c>
      <c r="G167" s="6" t="s">
        <v>38</v>
      </c>
      <c r="H167" s="6" t="s">
        <v>39</v>
      </c>
      <c r="I167" s="6" t="s">
        <v>40</v>
      </c>
      <c r="J167" s="10" t="s">
        <v>41</v>
      </c>
      <c r="K167" s="6" t="s">
        <v>47</v>
      </c>
      <c r="L167" s="6" t="s">
        <v>43</v>
      </c>
      <c r="M167" s="5" t="str">
        <f t="shared" si="9"/>
        <v>Positive</v>
      </c>
      <c r="N167" s="14" t="s">
        <v>44</v>
      </c>
      <c r="O167" s="14" t="s">
        <v>44</v>
      </c>
      <c r="P167" s="14" t="s">
        <v>44</v>
      </c>
      <c r="Q167" s="14" t="s">
        <v>45</v>
      </c>
      <c r="R167" s="14" t="s">
        <v>44</v>
      </c>
      <c r="S167" s="14" t="s">
        <v>44</v>
      </c>
      <c r="T167" s="14" t="s">
        <v>44</v>
      </c>
      <c r="U167" s="14" t="s">
        <v>44</v>
      </c>
      <c r="V167" s="14" t="s">
        <v>44</v>
      </c>
      <c r="W167" s="14" t="s">
        <v>44</v>
      </c>
      <c r="X167" s="14" t="s">
        <v>44</v>
      </c>
      <c r="Y167" s="14" t="s">
        <v>44</v>
      </c>
      <c r="Z167" s="14" t="s">
        <v>44</v>
      </c>
      <c r="AA167" s="14" t="s">
        <v>44</v>
      </c>
      <c r="AB167" s="14" t="s">
        <v>44</v>
      </c>
      <c r="AC167" s="5" t="str">
        <f t="shared" si="8"/>
        <v/>
      </c>
      <c r="AD167" s="14" t="s">
        <v>46</v>
      </c>
      <c r="AE167" s="14" t="s">
        <v>46</v>
      </c>
      <c r="AF167" s="14" t="s">
        <v>46</v>
      </c>
      <c r="AG167" s="14" t="s">
        <v>46</v>
      </c>
      <c r="AH167" s="14"/>
    </row>
    <row r="168" spans="1:34" x14ac:dyDescent="0.25">
      <c r="A168" s="9">
        <v>176</v>
      </c>
      <c r="B168" s="5" t="str">
        <f t="shared" si="7"/>
        <v>176-1a</v>
      </c>
      <c r="C168" s="6" t="s">
        <v>34</v>
      </c>
      <c r="D168" s="6" t="s">
        <v>35</v>
      </c>
      <c r="E168" s="6" t="s">
        <v>36</v>
      </c>
      <c r="F168" s="6" t="s">
        <v>37</v>
      </c>
      <c r="G168" s="6" t="s">
        <v>38</v>
      </c>
      <c r="H168" s="6" t="s">
        <v>39</v>
      </c>
      <c r="I168" s="6" t="s">
        <v>40</v>
      </c>
      <c r="J168" s="10" t="s">
        <v>41</v>
      </c>
      <c r="K168" s="6"/>
      <c r="L168" s="6" t="s">
        <v>43</v>
      </c>
      <c r="M168" s="5" t="str">
        <f t="shared" si="9"/>
        <v>Positive</v>
      </c>
      <c r="N168" s="14" t="s">
        <v>44</v>
      </c>
      <c r="O168" s="14" t="s">
        <v>44</v>
      </c>
      <c r="P168" s="14" t="s">
        <v>45</v>
      </c>
      <c r="Q168" s="14" t="s">
        <v>44</v>
      </c>
      <c r="R168" s="14" t="s">
        <v>44</v>
      </c>
      <c r="S168" s="14" t="s">
        <v>44</v>
      </c>
      <c r="T168" s="14" t="s">
        <v>44</v>
      </c>
      <c r="U168" s="14" t="s">
        <v>45</v>
      </c>
      <c r="V168" s="14" t="s">
        <v>44</v>
      </c>
      <c r="W168" s="14" t="s">
        <v>44</v>
      </c>
      <c r="X168" s="14" t="s">
        <v>44</v>
      </c>
      <c r="Y168" s="14" t="s">
        <v>44</v>
      </c>
      <c r="Z168" s="14" t="s">
        <v>44</v>
      </c>
      <c r="AA168" s="14" t="s">
        <v>44</v>
      </c>
      <c r="AB168" s="14" t="s">
        <v>44</v>
      </c>
      <c r="AC168" s="5" t="str">
        <f t="shared" si="8"/>
        <v/>
      </c>
      <c r="AD168" s="14" t="s">
        <v>46</v>
      </c>
      <c r="AE168" s="14" t="s">
        <v>46</v>
      </c>
      <c r="AF168" s="14" t="s">
        <v>46</v>
      </c>
      <c r="AG168" s="14" t="s">
        <v>46</v>
      </c>
      <c r="AH168" s="14"/>
    </row>
    <row r="169" spans="1:34" x14ac:dyDescent="0.25">
      <c r="A169" s="4">
        <v>177</v>
      </c>
      <c r="B169" s="5" t="str">
        <f t="shared" si="7"/>
        <v>177-1a</v>
      </c>
      <c r="C169" s="5" t="s">
        <v>34</v>
      </c>
      <c r="D169" s="5"/>
      <c r="E169" s="5" t="s">
        <v>36</v>
      </c>
      <c r="F169" s="5" t="s">
        <v>37</v>
      </c>
      <c r="G169" s="6" t="s">
        <v>38</v>
      </c>
      <c r="H169" s="5" t="s">
        <v>39</v>
      </c>
      <c r="I169" s="5" t="s">
        <v>40</v>
      </c>
      <c r="J169" s="7" t="s">
        <v>41</v>
      </c>
      <c r="K169" s="5" t="s">
        <v>64</v>
      </c>
      <c r="L169" s="5" t="s">
        <v>43</v>
      </c>
      <c r="M169" s="5" t="str">
        <f t="shared" si="9"/>
        <v>Positive</v>
      </c>
      <c r="N169" s="15" t="s">
        <v>44</v>
      </c>
      <c r="O169" s="15" t="s">
        <v>44</v>
      </c>
      <c r="P169" s="15" t="s">
        <v>44</v>
      </c>
      <c r="Q169" s="15" t="s">
        <v>44</v>
      </c>
      <c r="R169" s="15" t="s">
        <v>44</v>
      </c>
      <c r="S169" s="15" t="s">
        <v>44</v>
      </c>
      <c r="T169" s="15" t="s">
        <v>44</v>
      </c>
      <c r="U169" s="15" t="s">
        <v>45</v>
      </c>
      <c r="V169" s="15" t="s">
        <v>44</v>
      </c>
      <c r="W169" s="15" t="s">
        <v>44</v>
      </c>
      <c r="X169" s="15" t="s">
        <v>44</v>
      </c>
      <c r="Y169" s="15" t="s">
        <v>44</v>
      </c>
      <c r="Z169" s="15" t="s">
        <v>44</v>
      </c>
      <c r="AA169" s="15" t="s">
        <v>44</v>
      </c>
      <c r="AB169" s="15" t="s">
        <v>44</v>
      </c>
      <c r="AC169" s="5" t="str">
        <f t="shared" si="8"/>
        <v/>
      </c>
      <c r="AD169" s="15" t="s">
        <v>46</v>
      </c>
      <c r="AE169" s="15" t="s">
        <v>46</v>
      </c>
      <c r="AF169" s="15" t="s">
        <v>46</v>
      </c>
      <c r="AG169" s="15" t="s">
        <v>46</v>
      </c>
      <c r="AH169" s="15"/>
    </row>
    <row r="170" spans="1:34" x14ac:dyDescent="0.25">
      <c r="A170" s="9">
        <v>178</v>
      </c>
      <c r="B170" s="5" t="str">
        <f t="shared" si="7"/>
        <v>178-1a</v>
      </c>
      <c r="C170" s="6" t="s">
        <v>34</v>
      </c>
      <c r="D170" s="6"/>
      <c r="E170" s="6" t="s">
        <v>36</v>
      </c>
      <c r="F170" s="6" t="s">
        <v>37</v>
      </c>
      <c r="G170" s="6" t="s">
        <v>38</v>
      </c>
      <c r="H170" s="6" t="s">
        <v>39</v>
      </c>
      <c r="I170" s="6" t="s">
        <v>40</v>
      </c>
      <c r="J170" s="10" t="s">
        <v>41</v>
      </c>
      <c r="K170" s="6" t="s">
        <v>42</v>
      </c>
      <c r="L170" s="6" t="s">
        <v>43</v>
      </c>
      <c r="M170" s="5" t="str">
        <f t="shared" si="9"/>
        <v>Positive</v>
      </c>
      <c r="N170" s="14" t="s">
        <v>44</v>
      </c>
      <c r="O170" s="14" t="s">
        <v>44</v>
      </c>
      <c r="P170" s="14" t="s">
        <v>44</v>
      </c>
      <c r="Q170" s="14" t="s">
        <v>44</v>
      </c>
      <c r="R170" s="14" t="s">
        <v>44</v>
      </c>
      <c r="S170" s="14" t="s">
        <v>44</v>
      </c>
      <c r="T170" s="14" t="s">
        <v>44</v>
      </c>
      <c r="U170" s="14" t="s">
        <v>45</v>
      </c>
      <c r="V170" s="14" t="s">
        <v>44</v>
      </c>
      <c r="W170" s="14" t="s">
        <v>44</v>
      </c>
      <c r="X170" s="14" t="s">
        <v>44</v>
      </c>
      <c r="Y170" s="14" t="s">
        <v>44</v>
      </c>
      <c r="Z170" s="14" t="s">
        <v>44</v>
      </c>
      <c r="AA170" s="14" t="s">
        <v>44</v>
      </c>
      <c r="AB170" s="14" t="s">
        <v>44</v>
      </c>
      <c r="AC170" s="5" t="str">
        <f t="shared" si="8"/>
        <v/>
      </c>
      <c r="AD170" s="14" t="s">
        <v>46</v>
      </c>
      <c r="AE170" s="14" t="s">
        <v>46</v>
      </c>
      <c r="AF170" s="14" t="s">
        <v>46</v>
      </c>
      <c r="AG170" s="14" t="s">
        <v>46</v>
      </c>
      <c r="AH170" s="14"/>
    </row>
    <row r="171" spans="1:34" x14ac:dyDescent="0.25">
      <c r="A171" s="4">
        <v>178</v>
      </c>
      <c r="B171" s="5" t="str">
        <f t="shared" si="7"/>
        <v>178-1a</v>
      </c>
      <c r="C171" s="5" t="s">
        <v>34</v>
      </c>
      <c r="D171" s="5"/>
      <c r="E171" s="5" t="s">
        <v>36</v>
      </c>
      <c r="F171" s="5" t="s">
        <v>37</v>
      </c>
      <c r="G171" s="5" t="s">
        <v>38</v>
      </c>
      <c r="H171" s="5" t="s">
        <v>39</v>
      </c>
      <c r="I171" s="5" t="s">
        <v>40</v>
      </c>
      <c r="J171" s="7" t="s">
        <v>41</v>
      </c>
      <c r="K171" s="5" t="s">
        <v>47</v>
      </c>
      <c r="L171" s="5" t="s">
        <v>43</v>
      </c>
      <c r="M171" s="5" t="str">
        <f t="shared" si="9"/>
        <v>Positive</v>
      </c>
      <c r="N171" s="15" t="s">
        <v>44</v>
      </c>
      <c r="O171" s="15" t="s">
        <v>44</v>
      </c>
      <c r="P171" s="15" t="s">
        <v>44</v>
      </c>
      <c r="Q171" s="15" t="s">
        <v>44</v>
      </c>
      <c r="R171" s="15" t="s">
        <v>44</v>
      </c>
      <c r="S171" s="15" t="s">
        <v>44</v>
      </c>
      <c r="T171" s="15" t="s">
        <v>52</v>
      </c>
      <c r="U171" s="15" t="s">
        <v>45</v>
      </c>
      <c r="V171" s="15" t="s">
        <v>44</v>
      </c>
      <c r="W171" s="15" t="s">
        <v>44</v>
      </c>
      <c r="X171" s="15" t="s">
        <v>44</v>
      </c>
      <c r="Y171" s="15" t="s">
        <v>44</v>
      </c>
      <c r="Z171" s="15" t="s">
        <v>44</v>
      </c>
      <c r="AA171" s="15" t="s">
        <v>44</v>
      </c>
      <c r="AB171" s="15" t="s">
        <v>44</v>
      </c>
      <c r="AC171" s="5" t="str">
        <f t="shared" si="8"/>
        <v/>
      </c>
      <c r="AD171" s="15" t="s">
        <v>46</v>
      </c>
      <c r="AE171" s="15" t="s">
        <v>46</v>
      </c>
      <c r="AF171" s="15" t="s">
        <v>46</v>
      </c>
      <c r="AG171" s="15" t="s">
        <v>46</v>
      </c>
      <c r="AH171" s="15"/>
    </row>
    <row r="172" spans="1:34" x14ac:dyDescent="0.25">
      <c r="A172" s="4">
        <v>179</v>
      </c>
      <c r="B172" s="5" t="str">
        <f t="shared" si="7"/>
        <v>179-1a</v>
      </c>
      <c r="C172" s="5" t="s">
        <v>34</v>
      </c>
      <c r="D172" s="5"/>
      <c r="E172" s="5" t="s">
        <v>36</v>
      </c>
      <c r="F172" s="5" t="s">
        <v>37</v>
      </c>
      <c r="G172" s="6" t="s">
        <v>38</v>
      </c>
      <c r="H172" s="5" t="s">
        <v>39</v>
      </c>
      <c r="I172" s="5" t="s">
        <v>40</v>
      </c>
      <c r="J172" s="7" t="s">
        <v>41</v>
      </c>
      <c r="K172" s="5" t="s">
        <v>86</v>
      </c>
      <c r="L172" s="5" t="s">
        <v>43</v>
      </c>
      <c r="M172" s="5" t="str">
        <f t="shared" si="9"/>
        <v>Positive</v>
      </c>
      <c r="N172" s="15" t="s">
        <v>44</v>
      </c>
      <c r="O172" s="15" t="s">
        <v>44</v>
      </c>
      <c r="P172" s="15" t="s">
        <v>44</v>
      </c>
      <c r="Q172" s="15" t="s">
        <v>45</v>
      </c>
      <c r="R172" s="15" t="s">
        <v>44</v>
      </c>
      <c r="S172" s="15" t="s">
        <v>44</v>
      </c>
      <c r="T172" s="15" t="s">
        <v>52</v>
      </c>
      <c r="U172" s="15" t="s">
        <v>48</v>
      </c>
      <c r="V172" s="15" t="s">
        <v>44</v>
      </c>
      <c r="W172" s="15" t="s">
        <v>45</v>
      </c>
      <c r="X172" s="15" t="s">
        <v>44</v>
      </c>
      <c r="Y172" s="15" t="s">
        <v>44</v>
      </c>
      <c r="Z172" s="15" t="s">
        <v>45</v>
      </c>
      <c r="AA172" s="15" t="s">
        <v>44</v>
      </c>
      <c r="AB172" s="15" t="s">
        <v>44</v>
      </c>
      <c r="AC172" s="5" t="str">
        <f t="shared" si="8"/>
        <v/>
      </c>
      <c r="AD172" s="15" t="s">
        <v>50</v>
      </c>
      <c r="AE172" s="15" t="s">
        <v>46</v>
      </c>
      <c r="AF172" s="15" t="s">
        <v>46</v>
      </c>
      <c r="AG172" s="15" t="s">
        <v>46</v>
      </c>
      <c r="AH172" s="15"/>
    </row>
    <row r="173" spans="1:34" x14ac:dyDescent="0.25">
      <c r="A173" s="4">
        <v>180</v>
      </c>
      <c r="B173" s="5" t="str">
        <f t="shared" si="7"/>
        <v>180-1a</v>
      </c>
      <c r="C173" s="5" t="s">
        <v>34</v>
      </c>
      <c r="D173" s="5"/>
      <c r="E173" s="5" t="s">
        <v>36</v>
      </c>
      <c r="F173" s="5" t="s">
        <v>37</v>
      </c>
      <c r="G173" s="6" t="s">
        <v>38</v>
      </c>
      <c r="H173" s="5" t="s">
        <v>39</v>
      </c>
      <c r="I173" s="5" t="s">
        <v>40</v>
      </c>
      <c r="J173" s="7" t="s">
        <v>41</v>
      </c>
      <c r="K173" s="5" t="s">
        <v>47</v>
      </c>
      <c r="L173" s="5" t="s">
        <v>43</v>
      </c>
      <c r="M173" s="5" t="str">
        <f t="shared" si="9"/>
        <v>Positive</v>
      </c>
      <c r="N173" s="15" t="s">
        <v>44</v>
      </c>
      <c r="O173" s="15" t="s">
        <v>45</v>
      </c>
      <c r="P173" s="15" t="s">
        <v>48</v>
      </c>
      <c r="Q173" s="15" t="s">
        <v>48</v>
      </c>
      <c r="R173" s="15" t="s">
        <v>48</v>
      </c>
      <c r="S173" s="15" t="s">
        <v>44</v>
      </c>
      <c r="T173" s="15" t="s">
        <v>52</v>
      </c>
      <c r="U173" s="15" t="s">
        <v>45</v>
      </c>
      <c r="V173" s="15" t="s">
        <v>44</v>
      </c>
      <c r="W173" s="15" t="s">
        <v>44</v>
      </c>
      <c r="X173" s="15" t="s">
        <v>44</v>
      </c>
      <c r="Y173" s="15" t="s">
        <v>44</v>
      </c>
      <c r="Z173" s="15" t="s">
        <v>44</v>
      </c>
      <c r="AA173" s="15" t="s">
        <v>44</v>
      </c>
      <c r="AB173" s="15" t="s">
        <v>44</v>
      </c>
      <c r="AC173" s="5">
        <f t="shared" si="8"/>
        <v>1</v>
      </c>
      <c r="AD173" s="15" t="s">
        <v>50</v>
      </c>
      <c r="AE173" s="15" t="s">
        <v>46</v>
      </c>
      <c r="AF173" s="15" t="s">
        <v>46</v>
      </c>
      <c r="AG173" s="15" t="s">
        <v>46</v>
      </c>
      <c r="AH173" s="15"/>
    </row>
    <row r="174" spans="1:34" x14ac:dyDescent="0.25">
      <c r="A174" s="9">
        <v>181</v>
      </c>
      <c r="B174" s="5" t="str">
        <f t="shared" si="7"/>
        <v>181-1a</v>
      </c>
      <c r="C174" s="6" t="s">
        <v>34</v>
      </c>
      <c r="D174" s="6"/>
      <c r="E174" s="6" t="s">
        <v>36</v>
      </c>
      <c r="F174" s="6" t="s">
        <v>37</v>
      </c>
      <c r="G174" s="5" t="s">
        <v>38</v>
      </c>
      <c r="H174" s="6" t="s">
        <v>39</v>
      </c>
      <c r="I174" s="6" t="s">
        <v>40</v>
      </c>
      <c r="J174" s="10" t="s">
        <v>41</v>
      </c>
      <c r="K174" s="6" t="s">
        <v>47</v>
      </c>
      <c r="L174" s="6" t="s">
        <v>43</v>
      </c>
      <c r="M174" s="5" t="str">
        <f t="shared" si="9"/>
        <v>Positive</v>
      </c>
      <c r="N174" s="14" t="s">
        <v>44</v>
      </c>
      <c r="O174" s="14" t="s">
        <v>44</v>
      </c>
      <c r="P174" s="14" t="s">
        <v>44</v>
      </c>
      <c r="Q174" s="14" t="s">
        <v>44</v>
      </c>
      <c r="R174" s="14" t="s">
        <v>44</v>
      </c>
      <c r="S174" s="14" t="s">
        <v>44</v>
      </c>
      <c r="T174" s="14" t="s">
        <v>44</v>
      </c>
      <c r="U174" s="14" t="s">
        <v>44</v>
      </c>
      <c r="V174" s="14" t="s">
        <v>44</v>
      </c>
      <c r="W174" s="14" t="s">
        <v>44</v>
      </c>
      <c r="X174" s="14" t="s">
        <v>44</v>
      </c>
      <c r="Y174" s="14" t="s">
        <v>44</v>
      </c>
      <c r="Z174" s="14" t="s">
        <v>45</v>
      </c>
      <c r="AA174" s="14" t="s">
        <v>44</v>
      </c>
      <c r="AB174" s="14" t="s">
        <v>44</v>
      </c>
      <c r="AC174" s="5" t="str">
        <f t="shared" si="8"/>
        <v/>
      </c>
      <c r="AD174" s="14" t="s">
        <v>46</v>
      </c>
      <c r="AE174" s="14" t="s">
        <v>46</v>
      </c>
      <c r="AF174" s="14" t="s">
        <v>46</v>
      </c>
      <c r="AG174" s="14" t="s">
        <v>46</v>
      </c>
      <c r="AH174" s="14"/>
    </row>
    <row r="175" spans="1:34" x14ac:dyDescent="0.25">
      <c r="A175" s="4">
        <v>182</v>
      </c>
      <c r="B175" s="5" t="str">
        <f t="shared" si="7"/>
        <v>182-1a</v>
      </c>
      <c r="C175" s="5" t="s">
        <v>66</v>
      </c>
      <c r="D175" s="5" t="s">
        <v>87</v>
      </c>
      <c r="E175" s="5" t="s">
        <v>68</v>
      </c>
      <c r="F175" s="5" t="s">
        <v>37</v>
      </c>
      <c r="G175" s="5" t="s">
        <v>38</v>
      </c>
      <c r="H175" s="5" t="s">
        <v>39</v>
      </c>
      <c r="I175" s="5" t="s">
        <v>40</v>
      </c>
      <c r="J175" s="7" t="s">
        <v>41</v>
      </c>
      <c r="K175" s="5" t="s">
        <v>64</v>
      </c>
      <c r="L175" s="5" t="s">
        <v>43</v>
      </c>
      <c r="M175" s="5" t="str">
        <f t="shared" si="9"/>
        <v>Positive</v>
      </c>
      <c r="N175" s="15" t="s">
        <v>44</v>
      </c>
      <c r="O175" s="15" t="s">
        <v>44</v>
      </c>
      <c r="P175" s="15" t="s">
        <v>44</v>
      </c>
      <c r="Q175" s="15" t="s">
        <v>44</v>
      </c>
      <c r="R175" s="15" t="s">
        <v>44</v>
      </c>
      <c r="S175" s="15" t="s">
        <v>44</v>
      </c>
      <c r="T175" s="15" t="s">
        <v>44</v>
      </c>
      <c r="U175" s="15" t="s">
        <v>48</v>
      </c>
      <c r="V175" s="15" t="s">
        <v>44</v>
      </c>
      <c r="W175" s="15" t="s">
        <v>44</v>
      </c>
      <c r="X175" s="15" t="s">
        <v>44</v>
      </c>
      <c r="Y175" s="15" t="s">
        <v>44</v>
      </c>
      <c r="Z175" s="15" t="s">
        <v>45</v>
      </c>
      <c r="AA175" s="15" t="s">
        <v>44</v>
      </c>
      <c r="AB175" s="15" t="s">
        <v>44</v>
      </c>
      <c r="AC175" s="5" t="str">
        <f t="shared" si="8"/>
        <v/>
      </c>
      <c r="AD175" s="15" t="s">
        <v>46</v>
      </c>
      <c r="AE175" s="15" t="s">
        <v>46</v>
      </c>
      <c r="AF175" s="15" t="s">
        <v>46</v>
      </c>
      <c r="AG175" s="15" t="s">
        <v>46</v>
      </c>
      <c r="AH175" s="15"/>
    </row>
    <row r="176" spans="1:34" x14ac:dyDescent="0.25">
      <c r="A176" s="9">
        <v>183</v>
      </c>
      <c r="B176" s="5" t="str">
        <f t="shared" si="7"/>
        <v>183-1a</v>
      </c>
      <c r="C176" s="6" t="s">
        <v>66</v>
      </c>
      <c r="D176" s="6" t="s">
        <v>87</v>
      </c>
      <c r="E176" s="6" t="s">
        <v>68</v>
      </c>
      <c r="F176" s="6" t="s">
        <v>37</v>
      </c>
      <c r="G176" s="6" t="s">
        <v>38</v>
      </c>
      <c r="H176" s="6" t="s">
        <v>39</v>
      </c>
      <c r="I176" s="6" t="s">
        <v>40</v>
      </c>
      <c r="J176" s="10" t="s">
        <v>41</v>
      </c>
      <c r="K176" s="6" t="s">
        <v>57</v>
      </c>
      <c r="L176" s="6" t="s">
        <v>43</v>
      </c>
      <c r="M176" s="5" t="str">
        <f t="shared" si="9"/>
        <v>Positive</v>
      </c>
      <c r="N176" s="14" t="s">
        <v>44</v>
      </c>
      <c r="O176" s="14" t="s">
        <v>44</v>
      </c>
      <c r="P176" s="14" t="s">
        <v>44</v>
      </c>
      <c r="Q176" s="14" t="s">
        <v>44</v>
      </c>
      <c r="R176" s="14" t="s">
        <v>44</v>
      </c>
      <c r="S176" s="14" t="s">
        <v>44</v>
      </c>
      <c r="T176" s="14" t="s">
        <v>44</v>
      </c>
      <c r="U176" s="14" t="s">
        <v>48</v>
      </c>
      <c r="V176" s="14" t="s">
        <v>44</v>
      </c>
      <c r="W176" s="14" t="s">
        <v>44</v>
      </c>
      <c r="X176" s="14" t="s">
        <v>44</v>
      </c>
      <c r="Y176" s="14" t="s">
        <v>44</v>
      </c>
      <c r="Z176" s="14" t="s">
        <v>44</v>
      </c>
      <c r="AA176" s="14" t="s">
        <v>44</v>
      </c>
      <c r="AB176" s="14" t="s">
        <v>44</v>
      </c>
      <c r="AC176" s="5" t="str">
        <f t="shared" si="8"/>
        <v/>
      </c>
      <c r="AD176" s="14" t="s">
        <v>46</v>
      </c>
      <c r="AE176" s="14" t="s">
        <v>46</v>
      </c>
      <c r="AF176" s="14" t="s">
        <v>46</v>
      </c>
      <c r="AG176" s="14" t="s">
        <v>46</v>
      </c>
      <c r="AH176" s="14"/>
    </row>
    <row r="177" spans="1:34" x14ac:dyDescent="0.25">
      <c r="A177" s="9">
        <v>184</v>
      </c>
      <c r="B177" s="5" t="str">
        <f t="shared" si="7"/>
        <v>184-1a</v>
      </c>
      <c r="C177" s="6" t="s">
        <v>66</v>
      </c>
      <c r="D177" s="6"/>
      <c r="E177" s="6" t="s">
        <v>68</v>
      </c>
      <c r="F177" s="6" t="s">
        <v>37</v>
      </c>
      <c r="G177" s="5" t="s">
        <v>38</v>
      </c>
      <c r="H177" s="6" t="s">
        <v>39</v>
      </c>
      <c r="I177" s="6" t="s">
        <v>40</v>
      </c>
      <c r="J177" s="10" t="s">
        <v>41</v>
      </c>
      <c r="K177" s="6" t="s">
        <v>47</v>
      </c>
      <c r="L177" s="6" t="s">
        <v>43</v>
      </c>
      <c r="M177" s="5" t="str">
        <f t="shared" si="9"/>
        <v>Positive</v>
      </c>
      <c r="N177" s="14" t="s">
        <v>44</v>
      </c>
      <c r="O177" s="14" t="s">
        <v>44</v>
      </c>
      <c r="P177" s="14" t="s">
        <v>44</v>
      </c>
      <c r="Q177" s="14" t="s">
        <v>44</v>
      </c>
      <c r="R177" s="14" t="s">
        <v>44</v>
      </c>
      <c r="S177" s="14" t="s">
        <v>44</v>
      </c>
      <c r="T177" s="14" t="s">
        <v>44</v>
      </c>
      <c r="U177" s="14" t="s">
        <v>45</v>
      </c>
      <c r="V177" s="14" t="s">
        <v>44</v>
      </c>
      <c r="W177" s="14" t="s">
        <v>44</v>
      </c>
      <c r="X177" s="14" t="s">
        <v>44</v>
      </c>
      <c r="Y177" s="14" t="s">
        <v>44</v>
      </c>
      <c r="Z177" s="14" t="s">
        <v>44</v>
      </c>
      <c r="AA177" s="14" t="s">
        <v>44</v>
      </c>
      <c r="AB177" s="14" t="s">
        <v>44</v>
      </c>
      <c r="AC177" s="5" t="str">
        <f t="shared" si="8"/>
        <v/>
      </c>
      <c r="AD177" s="14" t="s">
        <v>46</v>
      </c>
      <c r="AE177" s="14" t="s">
        <v>46</v>
      </c>
      <c r="AF177" s="14" t="s">
        <v>46</v>
      </c>
      <c r="AG177" s="14" t="s">
        <v>46</v>
      </c>
      <c r="AH177" s="14"/>
    </row>
    <row r="178" spans="1:34" x14ac:dyDescent="0.25">
      <c r="A178" s="9">
        <v>185</v>
      </c>
      <c r="B178" s="5" t="str">
        <f t="shared" si="7"/>
        <v>185-1a</v>
      </c>
      <c r="C178" s="6" t="s">
        <v>66</v>
      </c>
      <c r="D178" s="6"/>
      <c r="E178" s="6" t="s">
        <v>68</v>
      </c>
      <c r="F178" s="6" t="s">
        <v>37</v>
      </c>
      <c r="G178" s="6" t="s">
        <v>38</v>
      </c>
      <c r="H178" s="6" t="s">
        <v>39</v>
      </c>
      <c r="I178" s="6" t="s">
        <v>40</v>
      </c>
      <c r="J178" s="10" t="s">
        <v>56</v>
      </c>
      <c r="K178" s="6"/>
      <c r="L178" s="6"/>
      <c r="M178" s="5" t="str">
        <f t="shared" si="9"/>
        <v>Negative</v>
      </c>
      <c r="AC178" s="5" t="str">
        <f t="shared" si="8"/>
        <v/>
      </c>
    </row>
    <row r="179" spans="1:34" x14ac:dyDescent="0.25">
      <c r="A179" s="4">
        <v>186</v>
      </c>
      <c r="B179" s="5" t="str">
        <f t="shared" si="7"/>
        <v>186-1a</v>
      </c>
      <c r="C179" s="5" t="s">
        <v>66</v>
      </c>
      <c r="D179" s="5"/>
      <c r="E179" s="5" t="s">
        <v>68</v>
      </c>
      <c r="F179" s="5" t="s">
        <v>37</v>
      </c>
      <c r="G179" s="5" t="s">
        <v>38</v>
      </c>
      <c r="H179" s="5" t="s">
        <v>39</v>
      </c>
      <c r="I179" s="5" t="s">
        <v>40</v>
      </c>
      <c r="J179" s="7" t="s">
        <v>41</v>
      </c>
      <c r="K179" s="5" t="s">
        <v>53</v>
      </c>
      <c r="L179" s="5" t="s">
        <v>43</v>
      </c>
      <c r="M179" s="5" t="str">
        <f t="shared" si="9"/>
        <v>Positive</v>
      </c>
      <c r="N179" s="15" t="s">
        <v>44</v>
      </c>
      <c r="O179" s="15" t="s">
        <v>44</v>
      </c>
      <c r="P179" s="15" t="s">
        <v>44</v>
      </c>
      <c r="Q179" s="15" t="s">
        <v>45</v>
      </c>
      <c r="R179" s="15" t="s">
        <v>44</v>
      </c>
      <c r="S179" s="15" t="s">
        <v>44</v>
      </c>
      <c r="T179" s="15" t="s">
        <v>52</v>
      </c>
      <c r="U179" s="15" t="s">
        <v>45</v>
      </c>
      <c r="V179" s="15" t="s">
        <v>44</v>
      </c>
      <c r="W179" s="15" t="s">
        <v>44</v>
      </c>
      <c r="X179" s="15" t="s">
        <v>44</v>
      </c>
      <c r="Y179" s="15" t="s">
        <v>44</v>
      </c>
      <c r="Z179" s="15" t="s">
        <v>44</v>
      </c>
      <c r="AA179" s="15" t="s">
        <v>44</v>
      </c>
      <c r="AB179" s="15" t="s">
        <v>44</v>
      </c>
      <c r="AC179" s="5" t="str">
        <f t="shared" si="8"/>
        <v/>
      </c>
      <c r="AD179" s="15" t="s">
        <v>46</v>
      </c>
      <c r="AE179" s="15" t="s">
        <v>46</v>
      </c>
      <c r="AF179" s="15" t="s">
        <v>46</v>
      </c>
      <c r="AG179" s="15" t="s">
        <v>46</v>
      </c>
      <c r="AH179" s="15"/>
    </row>
    <row r="180" spans="1:34" x14ac:dyDescent="0.25">
      <c r="A180" s="4">
        <v>187</v>
      </c>
      <c r="B180" s="5" t="str">
        <f t="shared" si="7"/>
        <v>187-1a</v>
      </c>
      <c r="C180" s="5" t="s">
        <v>66</v>
      </c>
      <c r="D180" s="5" t="s">
        <v>87</v>
      </c>
      <c r="E180" s="5" t="s">
        <v>68</v>
      </c>
      <c r="F180" s="5" t="s">
        <v>37</v>
      </c>
      <c r="G180" s="5" t="s">
        <v>55</v>
      </c>
      <c r="H180" s="5" t="s">
        <v>39</v>
      </c>
      <c r="I180" s="5" t="s">
        <v>40</v>
      </c>
      <c r="J180" s="7" t="s">
        <v>41</v>
      </c>
      <c r="K180" s="5" t="s">
        <v>88</v>
      </c>
      <c r="L180" s="5" t="s">
        <v>43</v>
      </c>
      <c r="M180" s="5" t="str">
        <f t="shared" si="9"/>
        <v>Positive</v>
      </c>
      <c r="N180" s="15" t="s">
        <v>44</v>
      </c>
      <c r="O180" s="15" t="s">
        <v>48</v>
      </c>
      <c r="P180" s="15" t="s">
        <v>45</v>
      </c>
      <c r="Q180" s="15" t="s">
        <v>44</v>
      </c>
      <c r="R180" s="15" t="s">
        <v>44</v>
      </c>
      <c r="S180" s="15" t="s">
        <v>44</v>
      </c>
      <c r="T180" s="15" t="s">
        <v>44</v>
      </c>
      <c r="U180" s="15" t="s">
        <v>48</v>
      </c>
      <c r="V180" s="15" t="s">
        <v>44</v>
      </c>
      <c r="W180" s="15" t="s">
        <v>44</v>
      </c>
      <c r="X180" s="15" t="s">
        <v>44</v>
      </c>
      <c r="Y180" s="15" t="s">
        <v>44</v>
      </c>
      <c r="Z180" s="15" t="s">
        <v>44</v>
      </c>
      <c r="AA180" s="15" t="s">
        <v>44</v>
      </c>
      <c r="AB180" s="15" t="s">
        <v>44</v>
      </c>
      <c r="AC180" s="5">
        <f t="shared" si="8"/>
        <v>1</v>
      </c>
      <c r="AD180" s="15" t="s">
        <v>46</v>
      </c>
      <c r="AE180" s="15" t="s">
        <v>46</v>
      </c>
      <c r="AF180" s="15" t="s">
        <v>46</v>
      </c>
      <c r="AG180" s="15" t="s">
        <v>46</v>
      </c>
      <c r="AH180" s="15"/>
    </row>
    <row r="181" spans="1:34" x14ac:dyDescent="0.25">
      <c r="A181" s="4">
        <v>187</v>
      </c>
      <c r="B181" s="5" t="str">
        <f t="shared" si="7"/>
        <v>187-1a</v>
      </c>
      <c r="C181" s="5" t="s">
        <v>66</v>
      </c>
      <c r="D181" s="5"/>
      <c r="E181" s="5" t="s">
        <v>68</v>
      </c>
      <c r="F181" s="5" t="s">
        <v>37</v>
      </c>
      <c r="G181" s="5" t="s">
        <v>38</v>
      </c>
      <c r="H181" s="5" t="s">
        <v>39</v>
      </c>
      <c r="I181" s="5" t="s">
        <v>40</v>
      </c>
      <c r="J181" s="7" t="s">
        <v>41</v>
      </c>
      <c r="K181" s="5" t="s">
        <v>53</v>
      </c>
      <c r="L181" s="5" t="s">
        <v>43</v>
      </c>
      <c r="M181" s="5" t="str">
        <f t="shared" si="9"/>
        <v>Positive</v>
      </c>
      <c r="N181" s="15" t="s">
        <v>44</v>
      </c>
      <c r="O181" s="15" t="s">
        <v>44</v>
      </c>
      <c r="P181" s="15" t="s">
        <v>44</v>
      </c>
      <c r="Q181" s="15" t="s">
        <v>48</v>
      </c>
      <c r="R181" s="15" t="s">
        <v>44</v>
      </c>
      <c r="S181" s="15" t="s">
        <v>44</v>
      </c>
      <c r="T181" s="15" t="s">
        <v>52</v>
      </c>
      <c r="U181" s="15" t="s">
        <v>48</v>
      </c>
      <c r="V181" s="15" t="s">
        <v>44</v>
      </c>
      <c r="W181" s="15" t="s">
        <v>44</v>
      </c>
      <c r="X181" s="15" t="s">
        <v>45</v>
      </c>
      <c r="Y181" s="15" t="s">
        <v>44</v>
      </c>
      <c r="Z181" s="15" t="s">
        <v>45</v>
      </c>
      <c r="AA181" s="15" t="s">
        <v>44</v>
      </c>
      <c r="AB181" s="15" t="s">
        <v>44</v>
      </c>
      <c r="AC181" s="5">
        <f t="shared" si="8"/>
        <v>1</v>
      </c>
      <c r="AD181" s="15" t="s">
        <v>46</v>
      </c>
      <c r="AE181" s="15" t="s">
        <v>46</v>
      </c>
      <c r="AF181" s="15" t="s">
        <v>46</v>
      </c>
      <c r="AG181" s="15" t="s">
        <v>46</v>
      </c>
      <c r="AH181" s="15"/>
    </row>
    <row r="182" spans="1:34" x14ac:dyDescent="0.25">
      <c r="A182" s="4">
        <v>188</v>
      </c>
      <c r="B182" s="5" t="str">
        <f t="shared" si="7"/>
        <v>188-1a</v>
      </c>
      <c r="C182" s="5" t="s">
        <v>66</v>
      </c>
      <c r="D182" s="5"/>
      <c r="E182" s="5" t="s">
        <v>68</v>
      </c>
      <c r="F182" s="5" t="s">
        <v>37</v>
      </c>
      <c r="G182" s="6" t="s">
        <v>38</v>
      </c>
      <c r="H182" s="5" t="s">
        <v>39</v>
      </c>
      <c r="I182" s="5" t="s">
        <v>40</v>
      </c>
      <c r="J182" s="7" t="s">
        <v>56</v>
      </c>
      <c r="K182" s="5"/>
      <c r="L182" s="5"/>
      <c r="M182" s="5" t="str">
        <f t="shared" si="9"/>
        <v>Negative</v>
      </c>
      <c r="AC182" s="5" t="str">
        <f t="shared" si="8"/>
        <v/>
      </c>
    </row>
    <row r="183" spans="1:34" x14ac:dyDescent="0.25">
      <c r="A183" s="4">
        <v>189</v>
      </c>
      <c r="B183" s="5" t="str">
        <f t="shared" si="7"/>
        <v>189-1a</v>
      </c>
      <c r="C183" s="5" t="s">
        <v>66</v>
      </c>
      <c r="D183" s="5"/>
      <c r="E183" s="5" t="s">
        <v>68</v>
      </c>
      <c r="F183" s="5" t="s">
        <v>37</v>
      </c>
      <c r="G183" s="5" t="s">
        <v>38</v>
      </c>
      <c r="H183" s="5" t="s">
        <v>39</v>
      </c>
      <c r="I183" s="5" t="s">
        <v>40</v>
      </c>
      <c r="J183" s="7" t="s">
        <v>41</v>
      </c>
      <c r="K183" s="5" t="s">
        <v>47</v>
      </c>
      <c r="L183" s="5" t="s">
        <v>43</v>
      </c>
      <c r="M183" s="5" t="str">
        <f t="shared" si="9"/>
        <v>Positive</v>
      </c>
      <c r="N183" s="15" t="s">
        <v>44</v>
      </c>
      <c r="O183" s="15" t="s">
        <v>44</v>
      </c>
      <c r="P183" s="15" t="s">
        <v>44</v>
      </c>
      <c r="Q183" s="15" t="s">
        <v>44</v>
      </c>
      <c r="R183" s="15" t="s">
        <v>44</v>
      </c>
      <c r="S183" s="15" t="s">
        <v>44</v>
      </c>
      <c r="T183" s="15" t="s">
        <v>44</v>
      </c>
      <c r="U183" s="15" t="s">
        <v>45</v>
      </c>
      <c r="V183" s="15" t="s">
        <v>44</v>
      </c>
      <c r="W183" s="15" t="s">
        <v>44</v>
      </c>
      <c r="X183" s="15" t="s">
        <v>44</v>
      </c>
      <c r="Y183" s="15" t="s">
        <v>44</v>
      </c>
      <c r="Z183" s="15" t="s">
        <v>45</v>
      </c>
      <c r="AA183" s="15" t="s">
        <v>44</v>
      </c>
      <c r="AB183" s="15" t="s">
        <v>44</v>
      </c>
      <c r="AC183" s="5" t="str">
        <f t="shared" si="8"/>
        <v/>
      </c>
      <c r="AD183" s="15" t="s">
        <v>46</v>
      </c>
      <c r="AE183" s="15" t="s">
        <v>46</v>
      </c>
      <c r="AF183" s="15" t="s">
        <v>46</v>
      </c>
      <c r="AG183" s="15" t="s">
        <v>46</v>
      </c>
      <c r="AH183" s="15"/>
    </row>
    <row r="184" spans="1:34" x14ac:dyDescent="0.25">
      <c r="A184" s="9">
        <v>190</v>
      </c>
      <c r="B184" s="5" t="str">
        <f t="shared" si="7"/>
        <v>190-1a</v>
      </c>
      <c r="C184" s="6" t="s">
        <v>66</v>
      </c>
      <c r="D184" s="6"/>
      <c r="E184" s="6" t="s">
        <v>68</v>
      </c>
      <c r="F184" s="6" t="s">
        <v>37</v>
      </c>
      <c r="G184" s="6" t="s">
        <v>38</v>
      </c>
      <c r="H184" s="6" t="s">
        <v>39</v>
      </c>
      <c r="I184" s="6" t="s">
        <v>40</v>
      </c>
      <c r="J184" s="10" t="s">
        <v>41</v>
      </c>
      <c r="K184" s="6" t="s">
        <v>47</v>
      </c>
      <c r="L184" s="6" t="s">
        <v>43</v>
      </c>
      <c r="M184" s="5" t="str">
        <f t="shared" si="9"/>
        <v>Positive</v>
      </c>
      <c r="N184" s="14" t="s">
        <v>44</v>
      </c>
      <c r="O184" s="14" t="s">
        <v>44</v>
      </c>
      <c r="P184" s="14" t="s">
        <v>44</v>
      </c>
      <c r="Q184" s="14" t="s">
        <v>44</v>
      </c>
      <c r="R184" s="14" t="s">
        <v>44</v>
      </c>
      <c r="S184" s="14" t="s">
        <v>44</v>
      </c>
      <c r="T184" s="14" t="s">
        <v>44</v>
      </c>
      <c r="U184" s="14" t="s">
        <v>44</v>
      </c>
      <c r="V184" s="14" t="s">
        <v>44</v>
      </c>
      <c r="W184" s="14" t="s">
        <v>44</v>
      </c>
      <c r="X184" s="14" t="s">
        <v>44</v>
      </c>
      <c r="Y184" s="14" t="s">
        <v>44</v>
      </c>
      <c r="Z184" s="14" t="s">
        <v>44</v>
      </c>
      <c r="AA184" s="14" t="s">
        <v>44</v>
      </c>
      <c r="AB184" s="14" t="s">
        <v>44</v>
      </c>
      <c r="AC184" s="5" t="str">
        <f t="shared" si="8"/>
        <v/>
      </c>
      <c r="AD184" s="14" t="s">
        <v>46</v>
      </c>
      <c r="AE184" s="14" t="s">
        <v>46</v>
      </c>
      <c r="AF184" s="14" t="s">
        <v>46</v>
      </c>
      <c r="AG184" s="14" t="s">
        <v>46</v>
      </c>
      <c r="AH184" s="14"/>
    </row>
    <row r="185" spans="1:34" x14ac:dyDescent="0.25">
      <c r="A185" s="9">
        <v>191</v>
      </c>
      <c r="B185" s="5" t="str">
        <f t="shared" si="7"/>
        <v>191-1a</v>
      </c>
      <c r="C185" s="6" t="s">
        <v>66</v>
      </c>
      <c r="D185" s="6"/>
      <c r="E185" s="6" t="s">
        <v>68</v>
      </c>
      <c r="F185" s="6" t="s">
        <v>37</v>
      </c>
      <c r="G185" s="5" t="s">
        <v>38</v>
      </c>
      <c r="H185" s="6" t="s">
        <v>39</v>
      </c>
      <c r="I185" s="6" t="s">
        <v>40</v>
      </c>
      <c r="J185" s="10" t="s">
        <v>41</v>
      </c>
      <c r="K185" s="6" t="s">
        <v>47</v>
      </c>
      <c r="L185" s="6" t="s">
        <v>43</v>
      </c>
      <c r="M185" s="5" t="str">
        <f t="shared" si="9"/>
        <v>Positive</v>
      </c>
      <c r="N185" s="14" t="s">
        <v>44</v>
      </c>
      <c r="O185" s="14" t="s">
        <v>44</v>
      </c>
      <c r="P185" s="14" t="s">
        <v>44</v>
      </c>
      <c r="Q185" s="14" t="s">
        <v>44</v>
      </c>
      <c r="R185" s="14" t="s">
        <v>44</v>
      </c>
      <c r="S185" s="14" t="s">
        <v>44</v>
      </c>
      <c r="T185" s="14" t="s">
        <v>44</v>
      </c>
      <c r="U185" s="14" t="s">
        <v>48</v>
      </c>
      <c r="V185" s="14" t="s">
        <v>44</v>
      </c>
      <c r="W185" s="14" t="s">
        <v>48</v>
      </c>
      <c r="X185" s="14" t="s">
        <v>45</v>
      </c>
      <c r="Y185" s="14" t="s">
        <v>44</v>
      </c>
      <c r="Z185" s="14" t="s">
        <v>45</v>
      </c>
      <c r="AA185" s="14" t="s">
        <v>44</v>
      </c>
      <c r="AB185" s="14" t="s">
        <v>44</v>
      </c>
      <c r="AC185" s="5">
        <f t="shared" si="8"/>
        <v>1</v>
      </c>
      <c r="AD185" s="14" t="s">
        <v>46</v>
      </c>
      <c r="AE185" s="14" t="s">
        <v>46</v>
      </c>
      <c r="AF185" s="14" t="s">
        <v>46</v>
      </c>
      <c r="AG185" s="14" t="s">
        <v>46</v>
      </c>
      <c r="AH185" s="14"/>
    </row>
    <row r="186" spans="1:34" x14ac:dyDescent="0.25">
      <c r="A186" s="4">
        <v>192</v>
      </c>
      <c r="B186" s="5" t="str">
        <f t="shared" si="7"/>
        <v>192-1a</v>
      </c>
      <c r="C186" s="5" t="s">
        <v>66</v>
      </c>
      <c r="D186" s="5"/>
      <c r="E186" s="5" t="s">
        <v>68</v>
      </c>
      <c r="F186" s="5" t="s">
        <v>37</v>
      </c>
      <c r="G186" s="5" t="s">
        <v>38</v>
      </c>
      <c r="H186" s="5" t="s">
        <v>39</v>
      </c>
      <c r="I186" s="5" t="s">
        <v>40</v>
      </c>
      <c r="J186" s="7" t="s">
        <v>41</v>
      </c>
      <c r="K186" s="5" t="s">
        <v>53</v>
      </c>
      <c r="L186" s="5" t="s">
        <v>43</v>
      </c>
      <c r="M186" s="5" t="str">
        <f t="shared" si="9"/>
        <v>Positive</v>
      </c>
      <c r="N186" s="15" t="s">
        <v>44</v>
      </c>
      <c r="O186" s="15" t="s">
        <v>44</v>
      </c>
      <c r="P186" s="15" t="s">
        <v>44</v>
      </c>
      <c r="Q186" s="15" t="s">
        <v>45</v>
      </c>
      <c r="R186" s="15" t="s">
        <v>44</v>
      </c>
      <c r="S186" s="15" t="s">
        <v>44</v>
      </c>
      <c r="T186" s="15" t="s">
        <v>44</v>
      </c>
      <c r="U186" s="15" t="s">
        <v>45</v>
      </c>
      <c r="V186" s="15" t="s">
        <v>44</v>
      </c>
      <c r="W186" s="15" t="s">
        <v>44</v>
      </c>
      <c r="X186" s="15" t="s">
        <v>44</v>
      </c>
      <c r="Y186" s="15" t="s">
        <v>44</v>
      </c>
      <c r="Z186" s="15" t="s">
        <v>45</v>
      </c>
      <c r="AA186" s="15" t="s">
        <v>44</v>
      </c>
      <c r="AB186" s="15" t="s">
        <v>44</v>
      </c>
      <c r="AC186" s="5" t="str">
        <f t="shared" si="8"/>
        <v/>
      </c>
      <c r="AD186" s="15" t="s">
        <v>46</v>
      </c>
      <c r="AE186" s="15" t="s">
        <v>46</v>
      </c>
      <c r="AF186" s="15" t="s">
        <v>46</v>
      </c>
      <c r="AG186" s="15" t="s">
        <v>46</v>
      </c>
      <c r="AH186" s="15"/>
    </row>
    <row r="187" spans="1:34" x14ac:dyDescent="0.25">
      <c r="A187" s="9">
        <v>193</v>
      </c>
      <c r="B187" s="5" t="str">
        <f t="shared" si="7"/>
        <v>193-1a</v>
      </c>
      <c r="C187" s="6" t="s">
        <v>66</v>
      </c>
      <c r="D187" s="6"/>
      <c r="E187" s="6" t="s">
        <v>68</v>
      </c>
      <c r="F187" s="6" t="s">
        <v>37</v>
      </c>
      <c r="G187" s="6" t="s">
        <v>38</v>
      </c>
      <c r="H187" s="6" t="s">
        <v>39</v>
      </c>
      <c r="I187" s="6" t="s">
        <v>40</v>
      </c>
      <c r="J187" s="10" t="s">
        <v>49</v>
      </c>
      <c r="K187" s="6"/>
      <c r="L187" s="6"/>
      <c r="M187" s="5" t="str">
        <f t="shared" si="9"/>
        <v>Negative</v>
      </c>
      <c r="AC187" s="5" t="str">
        <f t="shared" si="8"/>
        <v/>
      </c>
    </row>
    <row r="188" spans="1:34" x14ac:dyDescent="0.25">
      <c r="A188" s="9">
        <v>194</v>
      </c>
      <c r="B188" s="5" t="str">
        <f t="shared" si="7"/>
        <v>194-1a</v>
      </c>
      <c r="C188" s="6" t="s">
        <v>66</v>
      </c>
      <c r="D188" s="6"/>
      <c r="E188" s="6" t="s">
        <v>68</v>
      </c>
      <c r="F188" s="6" t="s">
        <v>37</v>
      </c>
      <c r="G188" s="6" t="s">
        <v>38</v>
      </c>
      <c r="H188" s="6" t="s">
        <v>39</v>
      </c>
      <c r="I188" s="6" t="s">
        <v>40</v>
      </c>
      <c r="J188" s="10" t="s">
        <v>41</v>
      </c>
      <c r="K188" s="6" t="s">
        <v>47</v>
      </c>
      <c r="L188" s="6" t="s">
        <v>43</v>
      </c>
      <c r="M188" s="5" t="str">
        <f t="shared" si="9"/>
        <v>Positive</v>
      </c>
      <c r="N188" s="14" t="s">
        <v>44</v>
      </c>
      <c r="O188" s="14" t="s">
        <v>44</v>
      </c>
      <c r="P188" s="14" t="s">
        <v>45</v>
      </c>
      <c r="Q188" s="14" t="s">
        <v>45</v>
      </c>
      <c r="R188" s="14" t="s">
        <v>44</v>
      </c>
      <c r="S188" s="14" t="s">
        <v>44</v>
      </c>
      <c r="T188" s="14" t="s">
        <v>52</v>
      </c>
      <c r="U188" s="14" t="s">
        <v>44</v>
      </c>
      <c r="V188" s="14" t="s">
        <v>44</v>
      </c>
      <c r="W188" s="14" t="s">
        <v>44</v>
      </c>
      <c r="X188" s="14" t="s">
        <v>44</v>
      </c>
      <c r="Y188" s="14" t="s">
        <v>44</v>
      </c>
      <c r="Z188" s="14" t="s">
        <v>45</v>
      </c>
      <c r="AA188" s="14" t="s">
        <v>44</v>
      </c>
      <c r="AB188" s="14" t="s">
        <v>44</v>
      </c>
      <c r="AC188" s="5" t="str">
        <f t="shared" si="8"/>
        <v/>
      </c>
      <c r="AD188" s="14" t="s">
        <v>46</v>
      </c>
      <c r="AE188" s="14" t="s">
        <v>46</v>
      </c>
      <c r="AF188" s="14" t="s">
        <v>46</v>
      </c>
      <c r="AG188" s="14" t="s">
        <v>46</v>
      </c>
      <c r="AH188" s="14"/>
    </row>
    <row r="189" spans="1:34" x14ac:dyDescent="0.25">
      <c r="A189" s="9">
        <v>195</v>
      </c>
      <c r="B189" s="5" t="str">
        <f t="shared" si="7"/>
        <v>195-1a</v>
      </c>
      <c r="C189" s="6" t="s">
        <v>66</v>
      </c>
      <c r="D189" s="6"/>
      <c r="E189" s="6" t="s">
        <v>68</v>
      </c>
      <c r="F189" s="6" t="s">
        <v>37</v>
      </c>
      <c r="G189" s="6" t="s">
        <v>38</v>
      </c>
      <c r="H189" s="6" t="s">
        <v>39</v>
      </c>
      <c r="I189" s="6" t="s">
        <v>40</v>
      </c>
      <c r="J189" s="10" t="s">
        <v>56</v>
      </c>
      <c r="K189" s="6"/>
      <c r="L189" s="6"/>
      <c r="M189" s="5" t="str">
        <f t="shared" si="9"/>
        <v>Negative</v>
      </c>
      <c r="AC189" s="5" t="str">
        <f t="shared" si="8"/>
        <v/>
      </c>
    </row>
    <row r="190" spans="1:34" x14ac:dyDescent="0.25">
      <c r="A190" s="9">
        <v>196</v>
      </c>
      <c r="B190" s="5" t="str">
        <f t="shared" si="7"/>
        <v>196-1a</v>
      </c>
      <c r="C190" s="6" t="s">
        <v>66</v>
      </c>
      <c r="D190" s="6"/>
      <c r="E190" s="6" t="s">
        <v>68</v>
      </c>
      <c r="F190" s="6" t="s">
        <v>37</v>
      </c>
      <c r="G190" s="5" t="s">
        <v>38</v>
      </c>
      <c r="H190" s="6" t="s">
        <v>39</v>
      </c>
      <c r="I190" s="6" t="s">
        <v>40</v>
      </c>
      <c r="J190" s="10" t="s">
        <v>41</v>
      </c>
      <c r="K190" s="6" t="s">
        <v>64</v>
      </c>
      <c r="L190" s="6" t="s">
        <v>43</v>
      </c>
      <c r="M190" s="5" t="str">
        <f t="shared" si="9"/>
        <v>Positive</v>
      </c>
      <c r="N190" s="14" t="s">
        <v>44</v>
      </c>
      <c r="O190" s="14" t="s">
        <v>44</v>
      </c>
      <c r="P190" s="14" t="s">
        <v>44</v>
      </c>
      <c r="Q190" s="14" t="s">
        <v>44</v>
      </c>
      <c r="R190" s="14" t="s">
        <v>44</v>
      </c>
      <c r="S190" s="14" t="s">
        <v>44</v>
      </c>
      <c r="T190" s="14" t="s">
        <v>44</v>
      </c>
      <c r="U190" s="14" t="s">
        <v>45</v>
      </c>
      <c r="V190" s="14" t="s">
        <v>44</v>
      </c>
      <c r="W190" s="14" t="s">
        <v>44</v>
      </c>
      <c r="X190" s="14" t="s">
        <v>44</v>
      </c>
      <c r="Y190" s="14" t="s">
        <v>44</v>
      </c>
      <c r="Z190" s="14" t="s">
        <v>44</v>
      </c>
      <c r="AA190" s="14" t="s">
        <v>44</v>
      </c>
      <c r="AB190" s="14" t="s">
        <v>44</v>
      </c>
      <c r="AC190" s="5" t="str">
        <f t="shared" si="8"/>
        <v/>
      </c>
      <c r="AD190" s="14" t="s">
        <v>46</v>
      </c>
      <c r="AE190" s="14" t="s">
        <v>46</v>
      </c>
      <c r="AF190" s="14" t="s">
        <v>46</v>
      </c>
      <c r="AG190" s="14" t="s">
        <v>46</v>
      </c>
      <c r="AH190" s="14"/>
    </row>
    <row r="191" spans="1:34" x14ac:dyDescent="0.25">
      <c r="A191" s="4">
        <v>197</v>
      </c>
      <c r="B191" s="5" t="str">
        <f t="shared" si="7"/>
        <v>197-1a</v>
      </c>
      <c r="C191" s="5" t="s">
        <v>66</v>
      </c>
      <c r="D191" s="5" t="s">
        <v>87</v>
      </c>
      <c r="E191" s="5" t="s">
        <v>68</v>
      </c>
      <c r="F191" s="5" t="s">
        <v>37</v>
      </c>
      <c r="G191" s="6" t="s">
        <v>38</v>
      </c>
      <c r="H191" s="5" t="s">
        <v>39</v>
      </c>
      <c r="I191" s="5" t="s">
        <v>40</v>
      </c>
      <c r="J191" s="7" t="s">
        <v>41</v>
      </c>
      <c r="K191" s="5" t="s">
        <v>64</v>
      </c>
      <c r="L191" s="5" t="s">
        <v>43</v>
      </c>
      <c r="M191" s="5" t="str">
        <f t="shared" si="9"/>
        <v>Positive</v>
      </c>
      <c r="N191" s="15" t="s">
        <v>44</v>
      </c>
      <c r="O191" s="15" t="s">
        <v>44</v>
      </c>
      <c r="P191" s="15" t="s">
        <v>44</v>
      </c>
      <c r="Q191" s="15" t="s">
        <v>44</v>
      </c>
      <c r="R191" s="15" t="s">
        <v>44</v>
      </c>
      <c r="S191" s="15" t="s">
        <v>44</v>
      </c>
      <c r="T191" s="15" t="s">
        <v>44</v>
      </c>
      <c r="U191" s="15" t="s">
        <v>44</v>
      </c>
      <c r="V191" s="15" t="s">
        <v>44</v>
      </c>
      <c r="W191" s="15" t="s">
        <v>44</v>
      </c>
      <c r="X191" s="15" t="s">
        <v>44</v>
      </c>
      <c r="Y191" s="15" t="s">
        <v>44</v>
      </c>
      <c r="Z191" s="15" t="s">
        <v>44</v>
      </c>
      <c r="AA191" s="15" t="s">
        <v>44</v>
      </c>
      <c r="AB191" s="15" t="s">
        <v>44</v>
      </c>
      <c r="AC191" s="5" t="str">
        <f t="shared" si="8"/>
        <v/>
      </c>
      <c r="AD191" s="15" t="s">
        <v>46</v>
      </c>
      <c r="AE191" s="15" t="s">
        <v>46</v>
      </c>
      <c r="AF191" s="15" t="s">
        <v>46</v>
      </c>
      <c r="AG191" s="15" t="s">
        <v>46</v>
      </c>
      <c r="AH191" s="15"/>
    </row>
    <row r="192" spans="1:34" x14ac:dyDescent="0.25">
      <c r="A192" s="4">
        <v>197</v>
      </c>
      <c r="B192" s="5" t="str">
        <f t="shared" si="7"/>
        <v>197-1a</v>
      </c>
      <c r="C192" s="5" t="s">
        <v>66</v>
      </c>
      <c r="D192" s="5"/>
      <c r="E192" s="5" t="s">
        <v>68</v>
      </c>
      <c r="F192" s="5" t="s">
        <v>37</v>
      </c>
      <c r="G192" s="6" t="s">
        <v>38</v>
      </c>
      <c r="H192" s="5" t="s">
        <v>39</v>
      </c>
      <c r="I192" s="5" t="s">
        <v>40</v>
      </c>
      <c r="J192" s="7" t="s">
        <v>41</v>
      </c>
      <c r="K192" s="5" t="s">
        <v>64</v>
      </c>
      <c r="L192" s="5" t="s">
        <v>43</v>
      </c>
      <c r="M192" s="5" t="str">
        <f t="shared" si="9"/>
        <v>Positive</v>
      </c>
      <c r="N192" s="15" t="s">
        <v>44</v>
      </c>
      <c r="O192" s="15" t="s">
        <v>44</v>
      </c>
      <c r="P192" s="15" t="s">
        <v>44</v>
      </c>
      <c r="Q192" s="15" t="s">
        <v>45</v>
      </c>
      <c r="R192" s="15" t="s">
        <v>44</v>
      </c>
      <c r="S192" s="15" t="s">
        <v>44</v>
      </c>
      <c r="T192" s="15" t="s">
        <v>44</v>
      </c>
      <c r="U192" s="15" t="s">
        <v>44</v>
      </c>
      <c r="V192" s="15" t="s">
        <v>45</v>
      </c>
      <c r="W192" s="15" t="s">
        <v>44</v>
      </c>
      <c r="X192" s="15" t="s">
        <v>44</v>
      </c>
      <c r="Y192" s="15" t="s">
        <v>44</v>
      </c>
      <c r="Z192" s="15" t="s">
        <v>44</v>
      </c>
      <c r="AA192" s="15" t="s">
        <v>44</v>
      </c>
      <c r="AB192" s="15" t="s">
        <v>44</v>
      </c>
      <c r="AC192" s="5" t="str">
        <f t="shared" si="8"/>
        <v/>
      </c>
      <c r="AD192" s="15" t="s">
        <v>46</v>
      </c>
      <c r="AE192" s="15" t="s">
        <v>46</v>
      </c>
      <c r="AF192" s="15" t="s">
        <v>46</v>
      </c>
      <c r="AG192" s="15" t="s">
        <v>46</v>
      </c>
      <c r="AH192" s="15"/>
    </row>
    <row r="193" spans="1:34" x14ac:dyDescent="0.25">
      <c r="A193" s="9">
        <v>198</v>
      </c>
      <c r="B193" s="5" t="str">
        <f t="shared" si="7"/>
        <v>198-1a</v>
      </c>
      <c r="C193" s="6" t="s">
        <v>66</v>
      </c>
      <c r="D193" s="6"/>
      <c r="E193" s="6" t="s">
        <v>68</v>
      </c>
      <c r="F193" s="6" t="s">
        <v>37</v>
      </c>
      <c r="G193" s="5" t="s">
        <v>38</v>
      </c>
      <c r="H193" s="6" t="s">
        <v>39</v>
      </c>
      <c r="I193" s="6" t="s">
        <v>40</v>
      </c>
      <c r="J193" s="10" t="s">
        <v>41</v>
      </c>
      <c r="K193" s="6" t="s">
        <v>89</v>
      </c>
      <c r="L193" s="6" t="s">
        <v>43</v>
      </c>
      <c r="M193" s="5" t="str">
        <f t="shared" si="9"/>
        <v>Positive</v>
      </c>
      <c r="N193" s="14" t="s">
        <v>44</v>
      </c>
      <c r="O193" s="14" t="s">
        <v>44</v>
      </c>
      <c r="P193" s="14" t="s">
        <v>44</v>
      </c>
      <c r="Q193" s="14" t="s">
        <v>44</v>
      </c>
      <c r="R193" s="14" t="s">
        <v>44</v>
      </c>
      <c r="S193" s="14" t="s">
        <v>44</v>
      </c>
      <c r="T193" s="14" t="s">
        <v>44</v>
      </c>
      <c r="U193" s="14" t="s">
        <v>44</v>
      </c>
      <c r="V193" s="14" t="s">
        <v>44</v>
      </c>
      <c r="W193" s="14" t="s">
        <v>44</v>
      </c>
      <c r="X193" s="14" t="s">
        <v>44</v>
      </c>
      <c r="Y193" s="14" t="s">
        <v>44</v>
      </c>
      <c r="Z193" s="14" t="s">
        <v>44</v>
      </c>
      <c r="AA193" s="14" t="s">
        <v>44</v>
      </c>
      <c r="AB193" s="14" t="s">
        <v>44</v>
      </c>
      <c r="AC193" s="5" t="str">
        <f t="shared" si="8"/>
        <v/>
      </c>
      <c r="AD193" s="14" t="s">
        <v>46</v>
      </c>
      <c r="AE193" s="14" t="s">
        <v>46</v>
      </c>
      <c r="AF193" s="14" t="s">
        <v>46</v>
      </c>
      <c r="AG193" s="14" t="s">
        <v>46</v>
      </c>
      <c r="AH193" s="14"/>
    </row>
    <row r="194" spans="1:34" x14ac:dyDescent="0.25">
      <c r="A194" s="9">
        <v>198</v>
      </c>
      <c r="B194" s="5" t="str">
        <f t="shared" si="7"/>
        <v>198-1a</v>
      </c>
      <c r="C194" s="6" t="s">
        <v>66</v>
      </c>
      <c r="D194" s="6"/>
      <c r="E194" s="6" t="s">
        <v>68</v>
      </c>
      <c r="F194" s="6" t="s">
        <v>37</v>
      </c>
      <c r="G194" s="5" t="s">
        <v>38</v>
      </c>
      <c r="H194" s="6" t="s">
        <v>39</v>
      </c>
      <c r="I194" s="6" t="s">
        <v>40</v>
      </c>
      <c r="J194" s="10" t="s">
        <v>41</v>
      </c>
      <c r="K194" s="6" t="s">
        <v>90</v>
      </c>
      <c r="L194" s="6" t="s">
        <v>43</v>
      </c>
      <c r="M194" s="5" t="str">
        <f t="shared" si="9"/>
        <v>Positive</v>
      </c>
      <c r="N194" s="14" t="s">
        <v>44</v>
      </c>
      <c r="O194" s="14" t="s">
        <v>44</v>
      </c>
      <c r="P194" s="14" t="s">
        <v>44</v>
      </c>
      <c r="Q194" s="14" t="s">
        <v>44</v>
      </c>
      <c r="R194" s="14" t="s">
        <v>44</v>
      </c>
      <c r="S194" s="14" t="s">
        <v>44</v>
      </c>
      <c r="T194" s="14" t="s">
        <v>44</v>
      </c>
      <c r="U194" s="14" t="s">
        <v>44</v>
      </c>
      <c r="V194" s="14" t="s">
        <v>44</v>
      </c>
      <c r="W194" s="14" t="s">
        <v>44</v>
      </c>
      <c r="X194" s="14" t="s">
        <v>48</v>
      </c>
      <c r="Y194" s="14" t="s">
        <v>44</v>
      </c>
      <c r="Z194" s="14" t="s">
        <v>44</v>
      </c>
      <c r="AA194" s="14" t="s">
        <v>44</v>
      </c>
      <c r="AB194" s="14" t="s">
        <v>44</v>
      </c>
      <c r="AC194" s="5" t="str">
        <f t="shared" si="8"/>
        <v/>
      </c>
      <c r="AD194" s="14" t="s">
        <v>46</v>
      </c>
      <c r="AE194" s="14" t="s">
        <v>46</v>
      </c>
      <c r="AF194" s="14" t="s">
        <v>46</v>
      </c>
      <c r="AG194" s="14" t="s">
        <v>46</v>
      </c>
      <c r="AH194" s="14"/>
    </row>
    <row r="195" spans="1:34" x14ac:dyDescent="0.25">
      <c r="A195" s="4">
        <v>199</v>
      </c>
      <c r="B195" s="5" t="str">
        <f t="shared" ref="B195:B258" si="10">CONCATENATE(A195,"-1a")</f>
        <v>199-1a</v>
      </c>
      <c r="C195" s="5" t="s">
        <v>66</v>
      </c>
      <c r="D195" s="5"/>
      <c r="E195" s="5" t="s">
        <v>68</v>
      </c>
      <c r="F195" s="5" t="s">
        <v>37</v>
      </c>
      <c r="G195" s="6" t="s">
        <v>38</v>
      </c>
      <c r="H195" s="5" t="s">
        <v>39</v>
      </c>
      <c r="I195" s="5" t="s">
        <v>40</v>
      </c>
      <c r="J195" s="7" t="s">
        <v>49</v>
      </c>
      <c r="K195" s="5"/>
      <c r="L195" s="5"/>
      <c r="M195" s="5" t="str">
        <f t="shared" si="9"/>
        <v>Negative</v>
      </c>
      <c r="AC195" s="5" t="str">
        <f t="shared" ref="AC195:AC258" si="11">IF(COUNTIF(N195:AB195,"Resistant")&gt;= 2,1,"")</f>
        <v/>
      </c>
    </row>
    <row r="196" spans="1:34" x14ac:dyDescent="0.25">
      <c r="A196" s="9">
        <v>200</v>
      </c>
      <c r="B196" s="5" t="str">
        <f t="shared" si="10"/>
        <v>200-1a</v>
      </c>
      <c r="C196" s="6" t="s">
        <v>66</v>
      </c>
      <c r="D196" s="6"/>
      <c r="E196" s="6" t="s">
        <v>68</v>
      </c>
      <c r="F196" s="6" t="s">
        <v>37</v>
      </c>
      <c r="G196" s="5" t="s">
        <v>38</v>
      </c>
      <c r="H196" s="6" t="s">
        <v>39</v>
      </c>
      <c r="I196" s="6" t="s">
        <v>40</v>
      </c>
      <c r="J196" s="10" t="s">
        <v>41</v>
      </c>
      <c r="K196" s="6" t="s">
        <v>90</v>
      </c>
      <c r="L196" s="6" t="s">
        <v>43</v>
      </c>
      <c r="M196" s="5" t="str">
        <f t="shared" si="9"/>
        <v>Positive</v>
      </c>
      <c r="N196" s="14" t="s">
        <v>44</v>
      </c>
      <c r="O196" s="14" t="s">
        <v>44</v>
      </c>
      <c r="P196" s="14" t="s">
        <v>44</v>
      </c>
      <c r="Q196" s="14" t="s">
        <v>44</v>
      </c>
      <c r="R196" s="14" t="s">
        <v>44</v>
      </c>
      <c r="S196" s="14" t="s">
        <v>44</v>
      </c>
      <c r="T196" s="14" t="s">
        <v>44</v>
      </c>
      <c r="U196" s="14" t="s">
        <v>45</v>
      </c>
      <c r="V196" s="14" t="s">
        <v>44</v>
      </c>
      <c r="W196" s="14" t="s">
        <v>44</v>
      </c>
      <c r="X196" s="14" t="s">
        <v>44</v>
      </c>
      <c r="Y196" s="14" t="s">
        <v>44</v>
      </c>
      <c r="Z196" s="14" t="s">
        <v>45</v>
      </c>
      <c r="AA196" s="14" t="s">
        <v>44</v>
      </c>
      <c r="AB196" s="14" t="s">
        <v>44</v>
      </c>
      <c r="AC196" s="5" t="str">
        <f t="shared" si="11"/>
        <v/>
      </c>
      <c r="AD196" s="14" t="s">
        <v>46</v>
      </c>
      <c r="AE196" s="14" t="s">
        <v>46</v>
      </c>
      <c r="AF196" s="14" t="s">
        <v>46</v>
      </c>
      <c r="AG196" s="14" t="s">
        <v>46</v>
      </c>
      <c r="AH196" s="14"/>
    </row>
    <row r="197" spans="1:34" x14ac:dyDescent="0.25">
      <c r="A197" s="9">
        <v>201</v>
      </c>
      <c r="B197" s="5" t="str">
        <f t="shared" si="10"/>
        <v>201-1a</v>
      </c>
      <c r="C197" s="6" t="s">
        <v>66</v>
      </c>
      <c r="D197" s="6"/>
      <c r="E197" s="6" t="s">
        <v>68</v>
      </c>
      <c r="F197" s="6" t="s">
        <v>37</v>
      </c>
      <c r="G197" s="6" t="s">
        <v>38</v>
      </c>
      <c r="H197" s="6" t="s">
        <v>39</v>
      </c>
      <c r="I197" s="6" t="s">
        <v>40</v>
      </c>
      <c r="J197" s="10" t="s">
        <v>41</v>
      </c>
      <c r="K197" s="6" t="s">
        <v>91</v>
      </c>
      <c r="L197" s="6" t="s">
        <v>43</v>
      </c>
      <c r="M197" s="5" t="str">
        <f t="shared" si="9"/>
        <v>Positive</v>
      </c>
      <c r="N197" s="14" t="s">
        <v>44</v>
      </c>
      <c r="O197" s="14" t="s">
        <v>44</v>
      </c>
      <c r="P197" s="14" t="s">
        <v>45</v>
      </c>
      <c r="Q197" s="14" t="s">
        <v>45</v>
      </c>
      <c r="R197" s="14" t="s">
        <v>44</v>
      </c>
      <c r="S197" s="14" t="s">
        <v>45</v>
      </c>
      <c r="T197" s="14" t="s">
        <v>44</v>
      </c>
      <c r="U197" s="14" t="s">
        <v>45</v>
      </c>
      <c r="V197" s="14" t="s">
        <v>44</v>
      </c>
      <c r="W197" s="14" t="s">
        <v>44</v>
      </c>
      <c r="X197" s="14" t="s">
        <v>44</v>
      </c>
      <c r="Y197" s="14" t="s">
        <v>44</v>
      </c>
      <c r="Z197" s="14" t="s">
        <v>44</v>
      </c>
      <c r="AA197" s="14" t="s">
        <v>44</v>
      </c>
      <c r="AB197" s="14" t="s">
        <v>44</v>
      </c>
      <c r="AC197" s="5" t="str">
        <f t="shared" si="11"/>
        <v/>
      </c>
      <c r="AD197" s="14" t="s">
        <v>46</v>
      </c>
      <c r="AE197" s="14" t="s">
        <v>46</v>
      </c>
      <c r="AF197" s="14" t="s">
        <v>46</v>
      </c>
      <c r="AG197" s="14" t="s">
        <v>46</v>
      </c>
      <c r="AH197" s="14"/>
    </row>
    <row r="198" spans="1:34" x14ac:dyDescent="0.25">
      <c r="A198" s="4">
        <v>202</v>
      </c>
      <c r="B198" s="5" t="str">
        <f t="shared" si="10"/>
        <v>202-1a</v>
      </c>
      <c r="C198" s="5" t="s">
        <v>66</v>
      </c>
      <c r="D198" s="5"/>
      <c r="E198" s="5" t="s">
        <v>68</v>
      </c>
      <c r="F198" s="5" t="s">
        <v>37</v>
      </c>
      <c r="G198" s="5" t="s">
        <v>38</v>
      </c>
      <c r="H198" s="5" t="s">
        <v>39</v>
      </c>
      <c r="I198" s="5" t="s">
        <v>40</v>
      </c>
      <c r="J198" s="7" t="s">
        <v>41</v>
      </c>
      <c r="K198" s="5" t="s">
        <v>92</v>
      </c>
      <c r="L198" s="5" t="s">
        <v>43</v>
      </c>
      <c r="M198" s="5" t="str">
        <f t="shared" si="9"/>
        <v>Positive</v>
      </c>
      <c r="N198" s="15" t="s">
        <v>44</v>
      </c>
      <c r="O198" s="15" t="s">
        <v>44</v>
      </c>
      <c r="P198" s="15" t="s">
        <v>48</v>
      </c>
      <c r="Q198" s="15" t="s">
        <v>48</v>
      </c>
      <c r="R198" s="15" t="s">
        <v>45</v>
      </c>
      <c r="S198" s="15" t="s">
        <v>44</v>
      </c>
      <c r="T198" s="15" t="s">
        <v>44</v>
      </c>
      <c r="U198" s="15" t="s">
        <v>45</v>
      </c>
      <c r="V198" s="15" t="s">
        <v>44</v>
      </c>
      <c r="W198" s="15" t="s">
        <v>44</v>
      </c>
      <c r="X198" s="15" t="s">
        <v>44</v>
      </c>
      <c r="Y198" s="15" t="s">
        <v>44</v>
      </c>
      <c r="Z198" s="15" t="s">
        <v>44</v>
      </c>
      <c r="AA198" s="15" t="s">
        <v>44</v>
      </c>
      <c r="AB198" s="15" t="s">
        <v>44</v>
      </c>
      <c r="AC198" s="5">
        <f t="shared" si="11"/>
        <v>1</v>
      </c>
      <c r="AD198" s="15" t="s">
        <v>46</v>
      </c>
      <c r="AE198" s="15" t="s">
        <v>46</v>
      </c>
      <c r="AF198" s="15" t="s">
        <v>46</v>
      </c>
      <c r="AG198" s="15" t="s">
        <v>46</v>
      </c>
      <c r="AH198" s="15"/>
    </row>
    <row r="199" spans="1:34" x14ac:dyDescent="0.25">
      <c r="A199" s="4">
        <v>203</v>
      </c>
      <c r="B199" s="5" t="str">
        <f t="shared" si="10"/>
        <v>203-1a</v>
      </c>
      <c r="C199" s="5" t="s">
        <v>66</v>
      </c>
      <c r="D199" s="5"/>
      <c r="E199" s="5" t="s">
        <v>68</v>
      </c>
      <c r="F199" s="5" t="s">
        <v>37</v>
      </c>
      <c r="G199" s="5" t="s">
        <v>38</v>
      </c>
      <c r="H199" s="5" t="s">
        <v>39</v>
      </c>
      <c r="I199" s="5" t="s">
        <v>40</v>
      </c>
      <c r="J199" s="7" t="s">
        <v>41</v>
      </c>
      <c r="K199" s="5" t="s">
        <v>93</v>
      </c>
      <c r="L199" s="5" t="s">
        <v>43</v>
      </c>
      <c r="M199" s="5" t="str">
        <f t="shared" si="9"/>
        <v>Positive</v>
      </c>
      <c r="N199" s="15" t="s">
        <v>44</v>
      </c>
      <c r="O199" s="15" t="s">
        <v>44</v>
      </c>
      <c r="P199" s="15" t="s">
        <v>45</v>
      </c>
      <c r="Q199" s="15" t="s">
        <v>48</v>
      </c>
      <c r="R199" s="15" t="s">
        <v>44</v>
      </c>
      <c r="S199" s="15" t="s">
        <v>45</v>
      </c>
      <c r="T199" s="15" t="s">
        <v>52</v>
      </c>
      <c r="U199" s="15" t="s">
        <v>45</v>
      </c>
      <c r="V199" s="15" t="s">
        <v>44</v>
      </c>
      <c r="W199" s="15" t="s">
        <v>44</v>
      </c>
      <c r="X199" s="15" t="s">
        <v>45</v>
      </c>
      <c r="Y199" s="15" t="s">
        <v>44</v>
      </c>
      <c r="Z199" s="15" t="s">
        <v>45</v>
      </c>
      <c r="AA199" s="15" t="s">
        <v>44</v>
      </c>
      <c r="AB199" s="15" t="s">
        <v>44</v>
      </c>
      <c r="AC199" s="5" t="str">
        <f t="shared" si="11"/>
        <v/>
      </c>
      <c r="AD199" s="15" t="s">
        <v>50</v>
      </c>
      <c r="AE199" s="15" t="s">
        <v>46</v>
      </c>
      <c r="AF199" s="15" t="s">
        <v>46</v>
      </c>
      <c r="AG199" s="15" t="s">
        <v>46</v>
      </c>
      <c r="AH199" s="15"/>
    </row>
    <row r="200" spans="1:34" x14ac:dyDescent="0.25">
      <c r="A200" s="9">
        <v>204</v>
      </c>
      <c r="B200" s="5" t="str">
        <f t="shared" si="10"/>
        <v>204-1a</v>
      </c>
      <c r="C200" s="6" t="s">
        <v>66</v>
      </c>
      <c r="D200" s="6"/>
      <c r="E200" s="6" t="s">
        <v>68</v>
      </c>
      <c r="F200" s="6" t="s">
        <v>37</v>
      </c>
      <c r="G200" s="6" t="s">
        <v>38</v>
      </c>
      <c r="H200" s="6" t="s">
        <v>39</v>
      </c>
      <c r="I200" s="6" t="s">
        <v>40</v>
      </c>
      <c r="J200" s="10" t="s">
        <v>49</v>
      </c>
      <c r="K200" s="6"/>
      <c r="L200" s="6"/>
      <c r="M200" s="5" t="str">
        <f t="shared" si="9"/>
        <v>Negative</v>
      </c>
      <c r="AC200" s="5" t="str">
        <f t="shared" si="11"/>
        <v/>
      </c>
    </row>
    <row r="201" spans="1:34" x14ac:dyDescent="0.25">
      <c r="A201" s="4">
        <v>205</v>
      </c>
      <c r="B201" s="5" t="str">
        <f t="shared" si="10"/>
        <v>205-1a</v>
      </c>
      <c r="C201" s="5" t="s">
        <v>66</v>
      </c>
      <c r="D201" s="5"/>
      <c r="E201" s="5" t="s">
        <v>68</v>
      </c>
      <c r="F201" s="5" t="s">
        <v>37</v>
      </c>
      <c r="G201" s="5" t="s">
        <v>55</v>
      </c>
      <c r="H201" s="5" t="s">
        <v>39</v>
      </c>
      <c r="I201" s="5" t="s">
        <v>40</v>
      </c>
      <c r="J201" s="7" t="s">
        <v>49</v>
      </c>
      <c r="K201" s="5"/>
      <c r="L201" s="5"/>
      <c r="M201" s="5" t="str">
        <f t="shared" si="9"/>
        <v>Negative</v>
      </c>
      <c r="AC201" s="5" t="str">
        <f t="shared" si="11"/>
        <v/>
      </c>
    </row>
    <row r="202" spans="1:34" x14ac:dyDescent="0.25">
      <c r="A202" s="4">
        <v>206</v>
      </c>
      <c r="B202" s="5" t="str">
        <f t="shared" si="10"/>
        <v>206-1a</v>
      </c>
      <c r="C202" s="5" t="s">
        <v>66</v>
      </c>
      <c r="D202" s="5"/>
      <c r="E202" s="5" t="s">
        <v>68</v>
      </c>
      <c r="F202" s="5" t="s">
        <v>37</v>
      </c>
      <c r="G202" s="6" t="s">
        <v>38</v>
      </c>
      <c r="H202" s="5" t="s">
        <v>39</v>
      </c>
      <c r="I202" s="5" t="s">
        <v>40</v>
      </c>
      <c r="J202" s="7" t="s">
        <v>41</v>
      </c>
      <c r="K202" s="5" t="s">
        <v>93</v>
      </c>
      <c r="L202" s="5" t="s">
        <v>43</v>
      </c>
      <c r="M202" s="5" t="str">
        <f t="shared" si="9"/>
        <v>Positive</v>
      </c>
      <c r="N202" s="15" t="s">
        <v>44</v>
      </c>
      <c r="O202" s="15" t="s">
        <v>44</v>
      </c>
      <c r="P202" s="15" t="s">
        <v>45</v>
      </c>
      <c r="Q202" s="15" t="s">
        <v>48</v>
      </c>
      <c r="R202" s="15" t="s">
        <v>44</v>
      </c>
      <c r="S202" s="15" t="s">
        <v>45</v>
      </c>
      <c r="T202" s="15" t="s">
        <v>52</v>
      </c>
      <c r="U202" s="15" t="s">
        <v>45</v>
      </c>
      <c r="V202" s="15" t="s">
        <v>44</v>
      </c>
      <c r="W202" s="15" t="s">
        <v>45</v>
      </c>
      <c r="X202" s="15" t="s">
        <v>44</v>
      </c>
      <c r="Y202" s="15" t="s">
        <v>44</v>
      </c>
      <c r="Z202" s="15" t="s">
        <v>45</v>
      </c>
      <c r="AA202" s="15" t="s">
        <v>44</v>
      </c>
      <c r="AB202" s="15" t="s">
        <v>44</v>
      </c>
      <c r="AC202" s="5" t="str">
        <f t="shared" si="11"/>
        <v/>
      </c>
      <c r="AD202" s="15" t="s">
        <v>50</v>
      </c>
      <c r="AE202" s="15" t="s">
        <v>46</v>
      </c>
      <c r="AF202" s="15" t="s">
        <v>46</v>
      </c>
      <c r="AG202" s="15" t="s">
        <v>46</v>
      </c>
      <c r="AH202" s="15"/>
    </row>
    <row r="203" spans="1:34" x14ac:dyDescent="0.25">
      <c r="A203" s="9">
        <v>207</v>
      </c>
      <c r="B203" s="5" t="str">
        <f t="shared" si="10"/>
        <v>207-1a</v>
      </c>
      <c r="C203" s="6" t="s">
        <v>66</v>
      </c>
      <c r="D203" s="6"/>
      <c r="E203" s="6" t="s">
        <v>68</v>
      </c>
      <c r="F203" s="6" t="s">
        <v>37</v>
      </c>
      <c r="G203" s="6" t="s">
        <v>55</v>
      </c>
      <c r="H203" s="6" t="s">
        <v>39</v>
      </c>
      <c r="I203" s="6" t="s">
        <v>40</v>
      </c>
      <c r="J203" s="10" t="s">
        <v>41</v>
      </c>
      <c r="K203" s="6" t="s">
        <v>94</v>
      </c>
      <c r="L203" s="6" t="s">
        <v>43</v>
      </c>
      <c r="M203" s="5" t="str">
        <f t="shared" si="9"/>
        <v>Positive</v>
      </c>
      <c r="N203" s="14" t="s">
        <v>44</v>
      </c>
      <c r="O203" s="14" t="s">
        <v>44</v>
      </c>
      <c r="P203" s="14" t="s">
        <v>44</v>
      </c>
      <c r="Q203" s="14" t="s">
        <v>44</v>
      </c>
      <c r="R203" s="14" t="s">
        <v>44</v>
      </c>
      <c r="S203" s="14" t="s">
        <v>44</v>
      </c>
      <c r="T203" s="14" t="s">
        <v>44</v>
      </c>
      <c r="U203" s="14" t="s">
        <v>44</v>
      </c>
      <c r="V203" s="14" t="s">
        <v>44</v>
      </c>
      <c r="W203" s="14" t="s">
        <v>44</v>
      </c>
      <c r="X203" s="14" t="s">
        <v>44</v>
      </c>
      <c r="Y203" s="14" t="s">
        <v>44</v>
      </c>
      <c r="Z203" s="14" t="s">
        <v>44</v>
      </c>
      <c r="AA203" s="14" t="s">
        <v>44</v>
      </c>
      <c r="AB203" s="14" t="s">
        <v>44</v>
      </c>
      <c r="AC203" s="5" t="str">
        <f t="shared" si="11"/>
        <v/>
      </c>
      <c r="AD203" s="14" t="s">
        <v>46</v>
      </c>
      <c r="AE203" s="14" t="s">
        <v>46</v>
      </c>
      <c r="AF203" s="14" t="s">
        <v>46</v>
      </c>
      <c r="AG203" s="14" t="s">
        <v>46</v>
      </c>
      <c r="AH203" s="14"/>
    </row>
    <row r="204" spans="1:34" x14ac:dyDescent="0.25">
      <c r="A204" s="4">
        <v>208</v>
      </c>
      <c r="B204" s="5" t="str">
        <f t="shared" si="10"/>
        <v>208-1a</v>
      </c>
      <c r="C204" s="5" t="s">
        <v>66</v>
      </c>
      <c r="D204" s="5"/>
      <c r="E204" s="5" t="s">
        <v>68</v>
      </c>
      <c r="F204" s="5" t="s">
        <v>37</v>
      </c>
      <c r="G204" s="6" t="s">
        <v>38</v>
      </c>
      <c r="H204" s="5" t="s">
        <v>39</v>
      </c>
      <c r="I204" s="5" t="s">
        <v>40</v>
      </c>
      <c r="J204" s="7" t="s">
        <v>41</v>
      </c>
      <c r="K204" s="5" t="s">
        <v>79</v>
      </c>
      <c r="L204" s="5" t="s">
        <v>43</v>
      </c>
      <c r="M204" s="5" t="str">
        <f t="shared" si="9"/>
        <v>Positive</v>
      </c>
      <c r="N204" s="15" t="s">
        <v>44</v>
      </c>
      <c r="O204" s="15" t="s">
        <v>44</v>
      </c>
      <c r="P204" s="15" t="s">
        <v>45</v>
      </c>
      <c r="Q204" s="15" t="s">
        <v>45</v>
      </c>
      <c r="R204" s="15" t="s">
        <v>44</v>
      </c>
      <c r="S204" s="15" t="s">
        <v>44</v>
      </c>
      <c r="T204" s="15" t="s">
        <v>44</v>
      </c>
      <c r="U204" s="15" t="s">
        <v>45</v>
      </c>
      <c r="V204" s="15" t="s">
        <v>44</v>
      </c>
      <c r="W204" s="15" t="s">
        <v>44</v>
      </c>
      <c r="X204" s="15" t="s">
        <v>44</v>
      </c>
      <c r="Y204" s="15" t="s">
        <v>44</v>
      </c>
      <c r="Z204" s="15" t="s">
        <v>44</v>
      </c>
      <c r="AA204" s="15" t="s">
        <v>44</v>
      </c>
      <c r="AB204" s="15" t="s">
        <v>44</v>
      </c>
      <c r="AC204" s="5" t="str">
        <f t="shared" si="11"/>
        <v/>
      </c>
      <c r="AD204" s="15" t="s">
        <v>46</v>
      </c>
      <c r="AE204" s="15" t="s">
        <v>46</v>
      </c>
      <c r="AF204" s="15" t="s">
        <v>46</v>
      </c>
      <c r="AG204" s="15" t="s">
        <v>46</v>
      </c>
      <c r="AH204" s="15"/>
    </row>
    <row r="205" spans="1:34" x14ac:dyDescent="0.25">
      <c r="A205" s="9">
        <v>208</v>
      </c>
      <c r="B205" s="5" t="str">
        <f t="shared" si="10"/>
        <v>208-1a</v>
      </c>
      <c r="C205" s="6" t="s">
        <v>66</v>
      </c>
      <c r="D205" s="6"/>
      <c r="E205" s="6" t="s">
        <v>68</v>
      </c>
      <c r="F205" s="6" t="s">
        <v>37</v>
      </c>
      <c r="G205" s="5" t="s">
        <v>38</v>
      </c>
      <c r="H205" s="6" t="s">
        <v>39</v>
      </c>
      <c r="I205" s="6" t="s">
        <v>40</v>
      </c>
      <c r="J205" s="10" t="s">
        <v>41</v>
      </c>
      <c r="K205" s="6" t="s">
        <v>95</v>
      </c>
      <c r="L205" s="6" t="s">
        <v>43</v>
      </c>
      <c r="M205" s="5" t="str">
        <f t="shared" si="9"/>
        <v>Positive</v>
      </c>
      <c r="N205" s="14" t="s">
        <v>44</v>
      </c>
      <c r="O205" s="14" t="s">
        <v>44</v>
      </c>
      <c r="P205" s="14" t="s">
        <v>44</v>
      </c>
      <c r="Q205" s="14" t="s">
        <v>44</v>
      </c>
      <c r="R205" s="14" t="s">
        <v>44</v>
      </c>
      <c r="S205" s="14" t="s">
        <v>44</v>
      </c>
      <c r="T205" s="14" t="s">
        <v>44</v>
      </c>
      <c r="U205" s="14" t="s">
        <v>44</v>
      </c>
      <c r="V205" s="14" t="s">
        <v>44</v>
      </c>
      <c r="W205" s="14" t="s">
        <v>44</v>
      </c>
      <c r="X205" s="14" t="s">
        <v>44</v>
      </c>
      <c r="Y205" s="14" t="s">
        <v>44</v>
      </c>
      <c r="Z205" s="14" t="s">
        <v>44</v>
      </c>
      <c r="AA205" s="14" t="s">
        <v>44</v>
      </c>
      <c r="AB205" s="14" t="s">
        <v>44</v>
      </c>
      <c r="AC205" s="5" t="str">
        <f t="shared" si="11"/>
        <v/>
      </c>
      <c r="AD205" s="14" t="s">
        <v>46</v>
      </c>
      <c r="AE205" s="14" t="s">
        <v>46</v>
      </c>
      <c r="AF205" s="14" t="s">
        <v>46</v>
      </c>
      <c r="AG205" s="14" t="s">
        <v>46</v>
      </c>
      <c r="AH205" s="14"/>
    </row>
    <row r="206" spans="1:34" x14ac:dyDescent="0.25">
      <c r="A206" s="9">
        <v>209</v>
      </c>
      <c r="B206" s="5" t="str">
        <f t="shared" si="10"/>
        <v>209-1a</v>
      </c>
      <c r="C206" s="6" t="s">
        <v>34</v>
      </c>
      <c r="D206" s="6"/>
      <c r="E206" s="6" t="s">
        <v>36</v>
      </c>
      <c r="F206" s="6" t="s">
        <v>37</v>
      </c>
      <c r="G206" s="6" t="s">
        <v>38</v>
      </c>
      <c r="H206" s="6" t="s">
        <v>39</v>
      </c>
      <c r="I206" s="6" t="s">
        <v>40</v>
      </c>
      <c r="J206" s="10" t="s">
        <v>41</v>
      </c>
      <c r="K206" s="6" t="s">
        <v>96</v>
      </c>
      <c r="L206" s="6" t="s">
        <v>43</v>
      </c>
      <c r="M206" s="5" t="str">
        <f t="shared" si="9"/>
        <v>Positive</v>
      </c>
      <c r="N206" s="14" t="s">
        <v>44</v>
      </c>
      <c r="O206" s="14" t="s">
        <v>44</v>
      </c>
      <c r="P206" s="14" t="s">
        <v>44</v>
      </c>
      <c r="Q206" s="14" t="s">
        <v>45</v>
      </c>
      <c r="R206" s="14" t="s">
        <v>45</v>
      </c>
      <c r="S206" s="14" t="s">
        <v>44</v>
      </c>
      <c r="T206" s="14" t="s">
        <v>44</v>
      </c>
      <c r="U206" s="14" t="s">
        <v>44</v>
      </c>
      <c r="V206" s="14" t="s">
        <v>44</v>
      </c>
      <c r="W206" s="14" t="s">
        <v>44</v>
      </c>
      <c r="X206" s="14" t="s">
        <v>45</v>
      </c>
      <c r="Y206" s="14" t="s">
        <v>44</v>
      </c>
      <c r="Z206" s="14" t="s">
        <v>44</v>
      </c>
      <c r="AA206" s="14" t="s">
        <v>44</v>
      </c>
      <c r="AB206" s="14" t="s">
        <v>44</v>
      </c>
      <c r="AC206" s="5" t="str">
        <f t="shared" si="11"/>
        <v/>
      </c>
      <c r="AD206" s="14" t="s">
        <v>46</v>
      </c>
      <c r="AE206" s="14" t="s">
        <v>46</v>
      </c>
      <c r="AF206" s="14" t="s">
        <v>46</v>
      </c>
      <c r="AG206" s="14" t="s">
        <v>46</v>
      </c>
      <c r="AH206" s="14"/>
    </row>
    <row r="207" spans="1:34" x14ac:dyDescent="0.25">
      <c r="A207" s="4">
        <v>212</v>
      </c>
      <c r="B207" s="5" t="str">
        <f t="shared" si="10"/>
        <v>212-1a</v>
      </c>
      <c r="C207" s="5" t="s">
        <v>66</v>
      </c>
      <c r="D207" s="5"/>
      <c r="E207" s="5" t="s">
        <v>68</v>
      </c>
      <c r="F207" s="5" t="s">
        <v>37</v>
      </c>
      <c r="G207" s="5" t="s">
        <v>38</v>
      </c>
      <c r="H207" s="5" t="s">
        <v>39</v>
      </c>
      <c r="I207" s="5" t="s">
        <v>40</v>
      </c>
      <c r="J207" s="7" t="s">
        <v>41</v>
      </c>
      <c r="K207" s="5" t="s">
        <v>93</v>
      </c>
      <c r="L207" s="5" t="s">
        <v>43</v>
      </c>
      <c r="M207" s="5" t="str">
        <f t="shared" si="9"/>
        <v>Positive</v>
      </c>
      <c r="N207" s="15" t="s">
        <v>44</v>
      </c>
      <c r="O207" s="15" t="s">
        <v>44</v>
      </c>
      <c r="P207" s="15" t="s">
        <v>44</v>
      </c>
      <c r="Q207" s="15" t="s">
        <v>44</v>
      </c>
      <c r="R207" s="15" t="s">
        <v>44</v>
      </c>
      <c r="S207" s="15" t="s">
        <v>44</v>
      </c>
      <c r="T207" s="15" t="s">
        <v>44</v>
      </c>
      <c r="U207" s="15" t="s">
        <v>44</v>
      </c>
      <c r="V207" s="15" t="s">
        <v>44</v>
      </c>
      <c r="W207" s="15" t="s">
        <v>44</v>
      </c>
      <c r="X207" s="15" t="s">
        <v>44</v>
      </c>
      <c r="Y207" s="15" t="s">
        <v>44</v>
      </c>
      <c r="Z207" s="15" t="s">
        <v>44</v>
      </c>
      <c r="AA207" s="15" t="s">
        <v>44</v>
      </c>
      <c r="AB207" s="15" t="s">
        <v>44</v>
      </c>
      <c r="AC207" s="5" t="str">
        <f t="shared" si="11"/>
        <v/>
      </c>
      <c r="AD207" s="15" t="s">
        <v>46</v>
      </c>
      <c r="AE207" s="15" t="s">
        <v>46</v>
      </c>
      <c r="AF207" s="15" t="s">
        <v>46</v>
      </c>
      <c r="AG207" s="15" t="s">
        <v>46</v>
      </c>
      <c r="AH207" s="15"/>
    </row>
    <row r="208" spans="1:34" x14ac:dyDescent="0.25">
      <c r="A208" s="4">
        <v>213</v>
      </c>
      <c r="B208" s="5" t="str">
        <f t="shared" si="10"/>
        <v>213-1a</v>
      </c>
      <c r="C208" s="5" t="s">
        <v>66</v>
      </c>
      <c r="D208" s="5"/>
      <c r="E208" s="5" t="s">
        <v>68</v>
      </c>
      <c r="F208" s="5" t="s">
        <v>37</v>
      </c>
      <c r="G208" s="6" t="s">
        <v>38</v>
      </c>
      <c r="H208" s="5" t="s">
        <v>39</v>
      </c>
      <c r="I208" s="5" t="s">
        <v>40</v>
      </c>
      <c r="J208" s="7" t="s">
        <v>41</v>
      </c>
      <c r="K208" s="5" t="s">
        <v>97</v>
      </c>
      <c r="L208" s="5" t="s">
        <v>43</v>
      </c>
      <c r="M208" s="5" t="str">
        <f t="shared" si="9"/>
        <v>Positive</v>
      </c>
      <c r="N208" s="15" t="s">
        <v>44</v>
      </c>
      <c r="O208" s="15" t="s">
        <v>44</v>
      </c>
      <c r="P208" s="15" t="s">
        <v>44</v>
      </c>
      <c r="Q208" s="15" t="s">
        <v>44</v>
      </c>
      <c r="R208" s="15" t="s">
        <v>44</v>
      </c>
      <c r="S208" s="15" t="s">
        <v>44</v>
      </c>
      <c r="T208" s="15" t="s">
        <v>44</v>
      </c>
      <c r="U208" s="15" t="s">
        <v>44</v>
      </c>
      <c r="V208" s="15" t="s">
        <v>44</v>
      </c>
      <c r="W208" s="15" t="s">
        <v>44</v>
      </c>
      <c r="X208" s="15" t="s">
        <v>44</v>
      </c>
      <c r="Y208" s="15" t="s">
        <v>44</v>
      </c>
      <c r="Z208" s="15" t="s">
        <v>44</v>
      </c>
      <c r="AA208" s="15" t="s">
        <v>44</v>
      </c>
      <c r="AB208" s="15" t="s">
        <v>44</v>
      </c>
      <c r="AC208" s="5" t="str">
        <f t="shared" si="11"/>
        <v/>
      </c>
      <c r="AD208" s="15" t="s">
        <v>46</v>
      </c>
      <c r="AE208" s="15" t="s">
        <v>46</v>
      </c>
      <c r="AF208" s="15" t="s">
        <v>46</v>
      </c>
      <c r="AG208" s="15" t="s">
        <v>46</v>
      </c>
      <c r="AH208" s="15"/>
    </row>
    <row r="209" spans="1:34" x14ac:dyDescent="0.25">
      <c r="A209" s="9">
        <v>214</v>
      </c>
      <c r="B209" s="5" t="str">
        <f t="shared" si="10"/>
        <v>214-1a</v>
      </c>
      <c r="C209" s="6" t="s">
        <v>66</v>
      </c>
      <c r="D209" s="6"/>
      <c r="E209" s="6" t="s">
        <v>68</v>
      </c>
      <c r="F209" s="6" t="s">
        <v>37</v>
      </c>
      <c r="G209" s="6" t="s">
        <v>55</v>
      </c>
      <c r="H209" s="6" t="s">
        <v>39</v>
      </c>
      <c r="I209" s="6" t="s">
        <v>40</v>
      </c>
      <c r="J209" s="10" t="s">
        <v>41</v>
      </c>
      <c r="K209" s="6" t="s">
        <v>60</v>
      </c>
      <c r="L209" s="6" t="s">
        <v>43</v>
      </c>
      <c r="M209" s="5" t="str">
        <f t="shared" si="9"/>
        <v>Positive</v>
      </c>
      <c r="N209" s="14" t="s">
        <v>44</v>
      </c>
      <c r="O209" s="14" t="s">
        <v>44</v>
      </c>
      <c r="P209" s="14" t="s">
        <v>48</v>
      </c>
      <c r="Q209" s="14" t="s">
        <v>48</v>
      </c>
      <c r="R209" s="14" t="s">
        <v>44</v>
      </c>
      <c r="S209" s="14" t="s">
        <v>44</v>
      </c>
      <c r="T209" s="14" t="s">
        <v>52</v>
      </c>
      <c r="U209" s="14" t="s">
        <v>45</v>
      </c>
      <c r="V209" s="14" t="s">
        <v>44</v>
      </c>
      <c r="W209" s="14" t="s">
        <v>44</v>
      </c>
      <c r="X209" s="14" t="s">
        <v>44</v>
      </c>
      <c r="Y209" s="14" t="s">
        <v>44</v>
      </c>
      <c r="Z209" s="14" t="s">
        <v>45</v>
      </c>
      <c r="AA209" s="14" t="s">
        <v>44</v>
      </c>
      <c r="AB209" s="14" t="s">
        <v>44</v>
      </c>
      <c r="AC209" s="5">
        <f t="shared" si="11"/>
        <v>1</v>
      </c>
      <c r="AD209" s="14" t="s">
        <v>50</v>
      </c>
      <c r="AE209" s="14" t="s">
        <v>46</v>
      </c>
      <c r="AF209" s="14" t="s">
        <v>46</v>
      </c>
      <c r="AG209" s="14" t="s">
        <v>46</v>
      </c>
      <c r="AH209" s="14"/>
    </row>
    <row r="210" spans="1:34" x14ac:dyDescent="0.25">
      <c r="A210" s="4">
        <v>215</v>
      </c>
      <c r="B210" s="5" t="str">
        <f t="shared" si="10"/>
        <v>215-1a</v>
      </c>
      <c r="C210" s="5" t="s">
        <v>66</v>
      </c>
      <c r="D210" s="5" t="s">
        <v>87</v>
      </c>
      <c r="E210" s="5" t="s">
        <v>68</v>
      </c>
      <c r="F210" s="5" t="s">
        <v>37</v>
      </c>
      <c r="G210" s="5" t="s">
        <v>38</v>
      </c>
      <c r="H210" s="5" t="s">
        <v>39</v>
      </c>
      <c r="I210" s="5" t="s">
        <v>40</v>
      </c>
      <c r="J210" s="7" t="s">
        <v>41</v>
      </c>
      <c r="K210" s="5" t="s">
        <v>59</v>
      </c>
      <c r="L210" s="5" t="s">
        <v>43</v>
      </c>
      <c r="M210" s="5" t="str">
        <f t="shared" si="9"/>
        <v>Positive</v>
      </c>
      <c r="N210" s="15" t="s">
        <v>44</v>
      </c>
      <c r="O210" s="15" t="s">
        <v>48</v>
      </c>
      <c r="P210" s="15" t="s">
        <v>48</v>
      </c>
      <c r="Q210" s="15" t="s">
        <v>48</v>
      </c>
      <c r="R210" s="15" t="s">
        <v>48</v>
      </c>
      <c r="S210" s="15" t="s">
        <v>48</v>
      </c>
      <c r="T210" s="15" t="s">
        <v>48</v>
      </c>
      <c r="U210" s="15" t="s">
        <v>48</v>
      </c>
      <c r="V210" s="15" t="s">
        <v>44</v>
      </c>
      <c r="W210" s="15" t="s">
        <v>44</v>
      </c>
      <c r="X210" s="15" t="s">
        <v>44</v>
      </c>
      <c r="Y210" s="15" t="s">
        <v>44</v>
      </c>
      <c r="Z210" s="15" t="s">
        <v>45</v>
      </c>
      <c r="AA210" s="15" t="s">
        <v>48</v>
      </c>
      <c r="AB210" s="15" t="s">
        <v>44</v>
      </c>
      <c r="AC210" s="5">
        <f t="shared" si="11"/>
        <v>1</v>
      </c>
      <c r="AD210" s="15" t="s">
        <v>50</v>
      </c>
      <c r="AE210" s="15" t="s">
        <v>46</v>
      </c>
      <c r="AF210" s="15" t="s">
        <v>50</v>
      </c>
      <c r="AG210" s="15" t="s">
        <v>46</v>
      </c>
      <c r="AH210" s="15"/>
    </row>
    <row r="211" spans="1:34" x14ac:dyDescent="0.25">
      <c r="A211" s="4">
        <v>215</v>
      </c>
      <c r="B211" s="5" t="str">
        <f t="shared" si="10"/>
        <v>215-1a</v>
      </c>
      <c r="C211" s="5" t="s">
        <v>66</v>
      </c>
      <c r="D211" s="5"/>
      <c r="E211" s="5" t="s">
        <v>68</v>
      </c>
      <c r="F211" s="5" t="s">
        <v>37</v>
      </c>
      <c r="G211" s="6" t="s">
        <v>38</v>
      </c>
      <c r="H211" s="5" t="s">
        <v>39</v>
      </c>
      <c r="I211" s="5" t="s">
        <v>40</v>
      </c>
      <c r="J211" s="7" t="s">
        <v>98</v>
      </c>
      <c r="K211" s="5"/>
      <c r="L211" s="5"/>
      <c r="M211" s="5" t="str">
        <f t="shared" si="9"/>
        <v>Negative</v>
      </c>
      <c r="AC211" s="5" t="str">
        <f t="shared" si="11"/>
        <v/>
      </c>
    </row>
    <row r="212" spans="1:34" x14ac:dyDescent="0.25">
      <c r="A212" s="4">
        <v>216</v>
      </c>
      <c r="B212" s="5" t="str">
        <f t="shared" si="10"/>
        <v>216-1a</v>
      </c>
      <c r="C212" s="5" t="s">
        <v>66</v>
      </c>
      <c r="D212" s="5"/>
      <c r="E212" s="5" t="s">
        <v>68</v>
      </c>
      <c r="F212" s="5" t="s">
        <v>37</v>
      </c>
      <c r="G212" s="5" t="s">
        <v>38</v>
      </c>
      <c r="H212" s="5" t="s">
        <v>39</v>
      </c>
      <c r="I212" s="5" t="s">
        <v>40</v>
      </c>
      <c r="J212" s="7" t="s">
        <v>41</v>
      </c>
      <c r="K212" s="5" t="s">
        <v>99</v>
      </c>
      <c r="L212" s="5" t="s">
        <v>43</v>
      </c>
      <c r="M212" s="5" t="str">
        <f t="shared" si="9"/>
        <v>Positive</v>
      </c>
      <c r="N212" s="15" t="s">
        <v>44</v>
      </c>
      <c r="O212" s="15" t="s">
        <v>44</v>
      </c>
      <c r="P212" s="15" t="s">
        <v>44</v>
      </c>
      <c r="Q212" s="15" t="s">
        <v>45</v>
      </c>
      <c r="R212" s="15" t="s">
        <v>44</v>
      </c>
      <c r="S212" s="15" t="s">
        <v>44</v>
      </c>
      <c r="T212" s="15" t="s">
        <v>44</v>
      </c>
      <c r="U212" s="15" t="s">
        <v>45</v>
      </c>
      <c r="V212" s="15" t="s">
        <v>44</v>
      </c>
      <c r="W212" s="15" t="s">
        <v>44</v>
      </c>
      <c r="X212" s="15" t="s">
        <v>44</v>
      </c>
      <c r="Y212" s="15" t="s">
        <v>44</v>
      </c>
      <c r="Z212" s="15" t="s">
        <v>44</v>
      </c>
      <c r="AA212" s="15" t="s">
        <v>44</v>
      </c>
      <c r="AB212" s="15" t="s">
        <v>44</v>
      </c>
      <c r="AC212" s="5" t="str">
        <f t="shared" si="11"/>
        <v/>
      </c>
      <c r="AD212" s="15" t="s">
        <v>46</v>
      </c>
      <c r="AE212" s="15" t="s">
        <v>46</v>
      </c>
      <c r="AF212" s="15" t="s">
        <v>46</v>
      </c>
      <c r="AG212" s="15" t="s">
        <v>46</v>
      </c>
      <c r="AH212" s="15"/>
    </row>
    <row r="213" spans="1:34" x14ac:dyDescent="0.25">
      <c r="A213" s="9">
        <v>217</v>
      </c>
      <c r="B213" s="5" t="str">
        <f t="shared" si="10"/>
        <v>217-1a</v>
      </c>
      <c r="C213" s="6" t="s">
        <v>66</v>
      </c>
      <c r="D213" s="6"/>
      <c r="E213" s="6" t="s">
        <v>68</v>
      </c>
      <c r="F213" s="6" t="s">
        <v>37</v>
      </c>
      <c r="G213" s="6" t="s">
        <v>38</v>
      </c>
      <c r="H213" s="6" t="s">
        <v>39</v>
      </c>
      <c r="I213" s="6" t="s">
        <v>40</v>
      </c>
      <c r="J213" s="10" t="s">
        <v>41</v>
      </c>
      <c r="K213" s="6" t="s">
        <v>60</v>
      </c>
      <c r="L213" s="6" t="s">
        <v>43</v>
      </c>
      <c r="M213" s="5" t="str">
        <f t="shared" si="9"/>
        <v>Positive</v>
      </c>
      <c r="N213" s="14" t="s">
        <v>44</v>
      </c>
      <c r="O213" s="14" t="s">
        <v>44</v>
      </c>
      <c r="P213" s="14" t="s">
        <v>44</v>
      </c>
      <c r="Q213" s="14" t="s">
        <v>44</v>
      </c>
      <c r="R213" s="14" t="s">
        <v>44</v>
      </c>
      <c r="S213" s="14" t="s">
        <v>44</v>
      </c>
      <c r="T213" s="14" t="s">
        <v>44</v>
      </c>
      <c r="U213" s="14" t="s">
        <v>45</v>
      </c>
      <c r="V213" s="14" t="s">
        <v>44</v>
      </c>
      <c r="W213" s="14" t="s">
        <v>44</v>
      </c>
      <c r="X213" s="14" t="s">
        <v>44</v>
      </c>
      <c r="Y213" s="14" t="s">
        <v>44</v>
      </c>
      <c r="Z213" s="14" t="s">
        <v>44</v>
      </c>
      <c r="AA213" s="14" t="s">
        <v>44</v>
      </c>
      <c r="AB213" s="14" t="s">
        <v>44</v>
      </c>
      <c r="AC213" s="5" t="str">
        <f t="shared" si="11"/>
        <v/>
      </c>
      <c r="AD213" s="14" t="s">
        <v>46</v>
      </c>
      <c r="AE213" s="14" t="s">
        <v>46</v>
      </c>
      <c r="AF213" s="14" t="s">
        <v>46</v>
      </c>
      <c r="AG213" s="14" t="s">
        <v>46</v>
      </c>
      <c r="AH213" s="14"/>
    </row>
    <row r="214" spans="1:34" x14ac:dyDescent="0.25">
      <c r="A214" s="9">
        <v>218</v>
      </c>
      <c r="B214" s="5" t="str">
        <f t="shared" si="10"/>
        <v>218-1a</v>
      </c>
      <c r="C214" s="6" t="s">
        <v>100</v>
      </c>
      <c r="D214" s="6"/>
      <c r="E214" s="6" t="s">
        <v>36</v>
      </c>
      <c r="F214" s="6" t="s">
        <v>37</v>
      </c>
      <c r="G214" s="6" t="s">
        <v>55</v>
      </c>
      <c r="H214" s="6" t="s">
        <v>39</v>
      </c>
      <c r="I214" s="6" t="s">
        <v>40</v>
      </c>
      <c r="J214" s="10" t="s">
        <v>41</v>
      </c>
      <c r="K214" s="6" t="s">
        <v>101</v>
      </c>
      <c r="L214" s="6" t="s">
        <v>43</v>
      </c>
      <c r="M214" s="5" t="str">
        <f t="shared" si="9"/>
        <v>Positive</v>
      </c>
      <c r="N214" s="14" t="s">
        <v>44</v>
      </c>
      <c r="O214" s="14" t="s">
        <v>44</v>
      </c>
      <c r="P214" s="14" t="s">
        <v>44</v>
      </c>
      <c r="Q214" s="14" t="s">
        <v>44</v>
      </c>
      <c r="R214" s="14" t="s">
        <v>44</v>
      </c>
      <c r="S214" s="14" t="s">
        <v>44</v>
      </c>
      <c r="T214" s="14" t="s">
        <v>44</v>
      </c>
      <c r="U214" s="14" t="s">
        <v>44</v>
      </c>
      <c r="V214" s="14" t="s">
        <v>44</v>
      </c>
      <c r="W214" s="14" t="s">
        <v>44</v>
      </c>
      <c r="X214" s="14" t="s">
        <v>44</v>
      </c>
      <c r="Y214" s="14" t="s">
        <v>44</v>
      </c>
      <c r="Z214" s="14" t="s">
        <v>44</v>
      </c>
      <c r="AA214" s="14" t="s">
        <v>44</v>
      </c>
      <c r="AB214" s="14" t="s">
        <v>44</v>
      </c>
      <c r="AC214" s="5" t="str">
        <f t="shared" si="11"/>
        <v/>
      </c>
      <c r="AD214" s="14" t="s">
        <v>46</v>
      </c>
      <c r="AE214" s="14" t="s">
        <v>46</v>
      </c>
      <c r="AF214" s="14" t="s">
        <v>46</v>
      </c>
      <c r="AG214" s="14" t="s">
        <v>46</v>
      </c>
      <c r="AH214" s="14"/>
    </row>
    <row r="215" spans="1:34" x14ac:dyDescent="0.25">
      <c r="A215" s="9">
        <v>219</v>
      </c>
      <c r="B215" s="5" t="str">
        <f t="shared" si="10"/>
        <v>219-1a</v>
      </c>
      <c r="C215" s="6" t="s">
        <v>100</v>
      </c>
      <c r="D215" s="6"/>
      <c r="E215" s="6" t="s">
        <v>36</v>
      </c>
      <c r="F215" s="6" t="s">
        <v>37</v>
      </c>
      <c r="G215" s="5" t="s">
        <v>55</v>
      </c>
      <c r="H215" s="6" t="s">
        <v>39</v>
      </c>
      <c r="I215" s="6" t="s">
        <v>40</v>
      </c>
      <c r="J215" s="10" t="s">
        <v>49</v>
      </c>
      <c r="K215" s="6"/>
      <c r="L215" s="6"/>
      <c r="M215" s="5" t="str">
        <f t="shared" si="9"/>
        <v>Negative</v>
      </c>
      <c r="AC215" s="5" t="str">
        <f t="shared" si="11"/>
        <v/>
      </c>
    </row>
    <row r="216" spans="1:34" x14ac:dyDescent="0.25">
      <c r="A216" s="4">
        <v>220</v>
      </c>
      <c r="B216" s="5" t="str">
        <f t="shared" si="10"/>
        <v>220-1a</v>
      </c>
      <c r="C216" s="5" t="s">
        <v>100</v>
      </c>
      <c r="D216" s="5"/>
      <c r="E216" s="5" t="s">
        <v>36</v>
      </c>
      <c r="F216" s="5" t="s">
        <v>37</v>
      </c>
      <c r="G216" s="5" t="s">
        <v>55</v>
      </c>
      <c r="H216" s="5" t="s">
        <v>39</v>
      </c>
      <c r="I216" s="5" t="s">
        <v>40</v>
      </c>
      <c r="J216" s="7" t="s">
        <v>49</v>
      </c>
      <c r="K216" s="5"/>
      <c r="L216" s="5"/>
      <c r="M216" s="5" t="str">
        <f t="shared" si="9"/>
        <v>Negative</v>
      </c>
      <c r="AC216" s="5" t="str">
        <f t="shared" si="11"/>
        <v/>
      </c>
    </row>
    <row r="217" spans="1:34" x14ac:dyDescent="0.25">
      <c r="A217" s="9">
        <v>221</v>
      </c>
      <c r="B217" s="5" t="str">
        <f t="shared" si="10"/>
        <v>221-1a</v>
      </c>
      <c r="C217" s="6" t="s">
        <v>100</v>
      </c>
      <c r="D217" s="6"/>
      <c r="E217" s="6" t="s">
        <v>36</v>
      </c>
      <c r="F217" s="6" t="s">
        <v>37</v>
      </c>
      <c r="G217" s="6" t="s">
        <v>55</v>
      </c>
      <c r="H217" s="6" t="s">
        <v>39</v>
      </c>
      <c r="I217" s="6" t="s">
        <v>40</v>
      </c>
      <c r="J217" s="10" t="s">
        <v>41</v>
      </c>
      <c r="K217" s="6" t="s">
        <v>61</v>
      </c>
      <c r="L217" s="6" t="s">
        <v>43</v>
      </c>
      <c r="M217" s="5" t="str">
        <f t="shared" si="9"/>
        <v>Positive</v>
      </c>
      <c r="N217" s="14" t="s">
        <v>44</v>
      </c>
      <c r="O217" s="14" t="s">
        <v>44</v>
      </c>
      <c r="P217" s="14" t="s">
        <v>44</v>
      </c>
      <c r="Q217" s="14" t="s">
        <v>44</v>
      </c>
      <c r="R217" s="14" t="s">
        <v>44</v>
      </c>
      <c r="S217" s="14" t="s">
        <v>44</v>
      </c>
      <c r="T217" s="14" t="s">
        <v>44</v>
      </c>
      <c r="U217" s="14" t="s">
        <v>45</v>
      </c>
      <c r="V217" s="14" t="s">
        <v>44</v>
      </c>
      <c r="W217" s="14" t="s">
        <v>44</v>
      </c>
      <c r="X217" s="14" t="s">
        <v>44</v>
      </c>
      <c r="Y217" s="14" t="s">
        <v>44</v>
      </c>
      <c r="Z217" s="14" t="s">
        <v>45</v>
      </c>
      <c r="AA217" s="14" t="s">
        <v>44</v>
      </c>
      <c r="AB217" s="14" t="s">
        <v>44</v>
      </c>
      <c r="AC217" s="5" t="str">
        <f t="shared" si="11"/>
        <v/>
      </c>
      <c r="AD217" s="14" t="s">
        <v>46</v>
      </c>
      <c r="AE217" s="14" t="s">
        <v>46</v>
      </c>
      <c r="AF217" s="14" t="s">
        <v>46</v>
      </c>
      <c r="AG217" s="14" t="s">
        <v>46</v>
      </c>
      <c r="AH217" s="14"/>
    </row>
    <row r="218" spans="1:34" x14ac:dyDescent="0.25">
      <c r="A218" s="9">
        <v>222</v>
      </c>
      <c r="B218" s="5" t="str">
        <f t="shared" si="10"/>
        <v>222-1a</v>
      </c>
      <c r="C218" s="6" t="s">
        <v>100</v>
      </c>
      <c r="D218" s="6"/>
      <c r="E218" s="6" t="s">
        <v>36</v>
      </c>
      <c r="F218" s="6" t="s">
        <v>37</v>
      </c>
      <c r="G218" s="5" t="s">
        <v>55</v>
      </c>
      <c r="H218" s="6" t="s">
        <v>39</v>
      </c>
      <c r="I218" s="6" t="s">
        <v>40</v>
      </c>
      <c r="J218" s="10" t="s">
        <v>49</v>
      </c>
      <c r="K218" s="6"/>
      <c r="L218" s="6"/>
      <c r="M218" s="5" t="str">
        <f t="shared" si="9"/>
        <v>Negative</v>
      </c>
      <c r="AC218" s="5" t="str">
        <f t="shared" si="11"/>
        <v/>
      </c>
    </row>
    <row r="219" spans="1:34" x14ac:dyDescent="0.25">
      <c r="A219" s="4">
        <v>223</v>
      </c>
      <c r="B219" s="5" t="str">
        <f t="shared" si="10"/>
        <v>223-1a</v>
      </c>
      <c r="C219" s="5" t="s">
        <v>100</v>
      </c>
      <c r="D219" s="5"/>
      <c r="E219" s="5" t="s">
        <v>36</v>
      </c>
      <c r="F219" s="5" t="s">
        <v>37</v>
      </c>
      <c r="G219" s="5" t="s">
        <v>55</v>
      </c>
      <c r="H219" s="5" t="s">
        <v>39</v>
      </c>
      <c r="I219" s="5" t="s">
        <v>40</v>
      </c>
      <c r="J219" s="7" t="s">
        <v>49</v>
      </c>
      <c r="K219" s="5"/>
      <c r="L219" s="5"/>
      <c r="M219" s="5" t="str">
        <f t="shared" si="9"/>
        <v>Negative</v>
      </c>
      <c r="AC219" s="5" t="str">
        <f t="shared" si="11"/>
        <v/>
      </c>
    </row>
    <row r="220" spans="1:34" x14ac:dyDescent="0.25">
      <c r="A220" s="9">
        <v>224</v>
      </c>
      <c r="B220" s="5" t="str">
        <f t="shared" si="10"/>
        <v>224-1a</v>
      </c>
      <c r="C220" s="6" t="s">
        <v>100</v>
      </c>
      <c r="D220" s="6"/>
      <c r="E220" s="6" t="s">
        <v>36</v>
      </c>
      <c r="F220" s="6" t="s">
        <v>37</v>
      </c>
      <c r="G220" s="5" t="s">
        <v>55</v>
      </c>
      <c r="H220" s="6" t="s">
        <v>39</v>
      </c>
      <c r="I220" s="6" t="s">
        <v>40</v>
      </c>
      <c r="J220" s="10" t="s">
        <v>49</v>
      </c>
      <c r="K220" s="6"/>
      <c r="L220" s="6"/>
      <c r="M220" s="5" t="str">
        <f t="shared" si="9"/>
        <v>Negative</v>
      </c>
      <c r="AC220" s="5" t="str">
        <f t="shared" si="11"/>
        <v/>
      </c>
    </row>
    <row r="221" spans="1:34" x14ac:dyDescent="0.25">
      <c r="A221" s="4">
        <v>225</v>
      </c>
      <c r="B221" s="5" t="str">
        <f t="shared" si="10"/>
        <v>225-1a</v>
      </c>
      <c r="C221" s="5" t="s">
        <v>100</v>
      </c>
      <c r="D221" s="5"/>
      <c r="E221" s="5" t="s">
        <v>36</v>
      </c>
      <c r="F221" s="5" t="s">
        <v>37</v>
      </c>
      <c r="G221" s="5" t="s">
        <v>55</v>
      </c>
      <c r="H221" s="5" t="s">
        <v>39</v>
      </c>
      <c r="I221" s="5" t="s">
        <v>40</v>
      </c>
      <c r="J221" s="7" t="s">
        <v>49</v>
      </c>
      <c r="K221" s="5"/>
      <c r="L221" s="5"/>
      <c r="M221" s="5" t="str">
        <f t="shared" si="9"/>
        <v>Negative</v>
      </c>
      <c r="AC221" s="5" t="str">
        <f t="shared" si="11"/>
        <v/>
      </c>
    </row>
    <row r="222" spans="1:34" x14ac:dyDescent="0.25">
      <c r="A222" s="9">
        <v>226</v>
      </c>
      <c r="B222" s="5" t="str">
        <f t="shared" si="10"/>
        <v>226-1a</v>
      </c>
      <c r="C222" s="6" t="s">
        <v>100</v>
      </c>
      <c r="D222" s="6"/>
      <c r="E222" s="6" t="s">
        <v>36</v>
      </c>
      <c r="F222" s="6" t="s">
        <v>37</v>
      </c>
      <c r="G222" s="5" t="s">
        <v>55</v>
      </c>
      <c r="H222" s="6" t="s">
        <v>39</v>
      </c>
      <c r="I222" s="6" t="s">
        <v>40</v>
      </c>
      <c r="J222" s="10" t="s">
        <v>49</v>
      </c>
      <c r="K222" s="6"/>
      <c r="L222" s="6"/>
      <c r="M222" s="5" t="str">
        <f t="shared" si="9"/>
        <v>Negative</v>
      </c>
      <c r="AC222" s="5" t="str">
        <f t="shared" si="11"/>
        <v/>
      </c>
    </row>
    <row r="223" spans="1:34" x14ac:dyDescent="0.25">
      <c r="A223" s="4">
        <v>227</v>
      </c>
      <c r="B223" s="5" t="str">
        <f t="shared" si="10"/>
        <v>227-1a</v>
      </c>
      <c r="C223" s="5" t="s">
        <v>100</v>
      </c>
      <c r="D223" s="5"/>
      <c r="E223" s="5" t="s">
        <v>36</v>
      </c>
      <c r="F223" s="5" t="s">
        <v>37</v>
      </c>
      <c r="G223" s="5" t="s">
        <v>55</v>
      </c>
      <c r="H223" s="5" t="s">
        <v>39</v>
      </c>
      <c r="I223" s="5" t="s">
        <v>40</v>
      </c>
      <c r="J223" s="7" t="s">
        <v>49</v>
      </c>
      <c r="K223" s="5"/>
      <c r="L223" s="5"/>
      <c r="M223" s="5" t="str">
        <f t="shared" si="9"/>
        <v>Negative</v>
      </c>
      <c r="AC223" s="5" t="str">
        <f t="shared" si="11"/>
        <v/>
      </c>
    </row>
    <row r="224" spans="1:34" x14ac:dyDescent="0.25">
      <c r="A224" s="9">
        <v>228</v>
      </c>
      <c r="B224" s="5" t="str">
        <f t="shared" si="10"/>
        <v>228-1a</v>
      </c>
      <c r="C224" s="6" t="s">
        <v>100</v>
      </c>
      <c r="D224" s="6"/>
      <c r="E224" s="6" t="s">
        <v>36</v>
      </c>
      <c r="F224" s="6" t="s">
        <v>37</v>
      </c>
      <c r="G224" s="5" t="s">
        <v>55</v>
      </c>
      <c r="H224" s="6" t="s">
        <v>39</v>
      </c>
      <c r="I224" s="6" t="s">
        <v>40</v>
      </c>
      <c r="J224" s="10" t="s">
        <v>49</v>
      </c>
      <c r="K224" s="6"/>
      <c r="L224" s="6"/>
      <c r="M224" s="5" t="str">
        <f t="shared" ref="M224:M287" si="12">IF(J224="E. coli","Positive","Negative")</f>
        <v>Negative</v>
      </c>
      <c r="AC224" s="5" t="str">
        <f t="shared" si="11"/>
        <v/>
      </c>
    </row>
    <row r="225" spans="1:34" x14ac:dyDescent="0.25">
      <c r="A225" s="4">
        <v>229</v>
      </c>
      <c r="B225" s="5" t="str">
        <f t="shared" si="10"/>
        <v>229-1a</v>
      </c>
      <c r="C225" s="5" t="s">
        <v>100</v>
      </c>
      <c r="D225" s="5"/>
      <c r="E225" s="5" t="s">
        <v>36</v>
      </c>
      <c r="F225" s="5" t="s">
        <v>37</v>
      </c>
      <c r="G225" s="5" t="s">
        <v>55</v>
      </c>
      <c r="H225" s="5" t="s">
        <v>39</v>
      </c>
      <c r="I225" s="5" t="s">
        <v>40</v>
      </c>
      <c r="J225" s="7" t="s">
        <v>49</v>
      </c>
      <c r="K225" s="5"/>
      <c r="L225" s="5"/>
      <c r="M225" s="5" t="str">
        <f t="shared" si="12"/>
        <v>Negative</v>
      </c>
      <c r="AC225" s="5" t="str">
        <f t="shared" si="11"/>
        <v/>
      </c>
    </row>
    <row r="226" spans="1:34" x14ac:dyDescent="0.25">
      <c r="A226" s="9">
        <v>230</v>
      </c>
      <c r="B226" s="5" t="str">
        <f t="shared" si="10"/>
        <v>230-1a</v>
      </c>
      <c r="C226" s="6" t="s">
        <v>100</v>
      </c>
      <c r="D226" s="6"/>
      <c r="E226" s="6" t="s">
        <v>36</v>
      </c>
      <c r="F226" s="6" t="s">
        <v>37</v>
      </c>
      <c r="G226" s="6" t="s">
        <v>55</v>
      </c>
      <c r="H226" s="6" t="s">
        <v>39</v>
      </c>
      <c r="I226" s="6" t="s">
        <v>40</v>
      </c>
      <c r="J226" s="10" t="s">
        <v>41</v>
      </c>
      <c r="K226" s="6" t="s">
        <v>96</v>
      </c>
      <c r="L226" s="6" t="s">
        <v>43</v>
      </c>
      <c r="M226" s="5" t="str">
        <f t="shared" si="12"/>
        <v>Positive</v>
      </c>
      <c r="N226" s="14" t="s">
        <v>44</v>
      </c>
      <c r="O226" s="14" t="s">
        <v>44</v>
      </c>
      <c r="P226" s="14" t="s">
        <v>44</v>
      </c>
      <c r="Q226" s="14" t="s">
        <v>48</v>
      </c>
      <c r="R226" s="14" t="s">
        <v>44</v>
      </c>
      <c r="S226" s="14" t="s">
        <v>44</v>
      </c>
      <c r="T226" s="14" t="s">
        <v>44</v>
      </c>
      <c r="U226" s="14" t="s">
        <v>44</v>
      </c>
      <c r="V226" s="14" t="s">
        <v>44</v>
      </c>
      <c r="W226" s="14" t="s">
        <v>44</v>
      </c>
      <c r="X226" s="14" t="s">
        <v>44</v>
      </c>
      <c r="Y226" s="14" t="s">
        <v>44</v>
      </c>
      <c r="Z226" s="14" t="s">
        <v>44</v>
      </c>
      <c r="AA226" s="14" t="s">
        <v>44</v>
      </c>
      <c r="AB226" s="14" t="s">
        <v>44</v>
      </c>
      <c r="AC226" s="5" t="str">
        <f t="shared" si="11"/>
        <v/>
      </c>
      <c r="AD226" s="14" t="s">
        <v>46</v>
      </c>
      <c r="AE226" s="14" t="s">
        <v>46</v>
      </c>
      <c r="AF226" s="14" t="s">
        <v>46</v>
      </c>
      <c r="AG226" s="14" t="s">
        <v>46</v>
      </c>
      <c r="AH226" s="14"/>
    </row>
    <row r="227" spans="1:34" x14ac:dyDescent="0.25">
      <c r="A227" s="9">
        <v>231</v>
      </c>
      <c r="B227" s="5" t="str">
        <f t="shared" si="10"/>
        <v>231-1a</v>
      </c>
      <c r="C227" s="6" t="s">
        <v>100</v>
      </c>
      <c r="D227" s="6"/>
      <c r="E227" s="6" t="s">
        <v>36</v>
      </c>
      <c r="F227" s="6" t="s">
        <v>37</v>
      </c>
      <c r="G227" s="5" t="s">
        <v>55</v>
      </c>
      <c r="H227" s="6" t="s">
        <v>39</v>
      </c>
      <c r="I227" s="6" t="s">
        <v>40</v>
      </c>
      <c r="J227" s="10" t="s">
        <v>49</v>
      </c>
      <c r="K227" s="6"/>
      <c r="L227" s="6"/>
      <c r="M227" s="5" t="str">
        <f t="shared" si="12"/>
        <v>Negative</v>
      </c>
      <c r="AC227" s="5" t="str">
        <f t="shared" si="11"/>
        <v/>
      </c>
    </row>
    <row r="228" spans="1:34" x14ac:dyDescent="0.25">
      <c r="A228" s="4">
        <v>232</v>
      </c>
      <c r="B228" s="5" t="str">
        <f t="shared" si="10"/>
        <v>232-1a</v>
      </c>
      <c r="C228" s="5" t="s">
        <v>100</v>
      </c>
      <c r="D228" s="5"/>
      <c r="E228" s="5" t="s">
        <v>36</v>
      </c>
      <c r="F228" s="5" t="s">
        <v>37</v>
      </c>
      <c r="G228" s="5" t="s">
        <v>55</v>
      </c>
      <c r="H228" s="5" t="s">
        <v>39</v>
      </c>
      <c r="I228" s="5" t="s">
        <v>40</v>
      </c>
      <c r="J228" s="7" t="s">
        <v>49</v>
      </c>
      <c r="K228" s="5"/>
      <c r="L228" s="5"/>
      <c r="M228" s="5" t="str">
        <f t="shared" si="12"/>
        <v>Negative</v>
      </c>
      <c r="AC228" s="5" t="str">
        <f t="shared" si="11"/>
        <v/>
      </c>
    </row>
    <row r="229" spans="1:34" x14ac:dyDescent="0.25">
      <c r="A229" s="9">
        <v>233</v>
      </c>
      <c r="B229" s="5" t="str">
        <f t="shared" si="10"/>
        <v>233-1a</v>
      </c>
      <c r="C229" s="6" t="s">
        <v>100</v>
      </c>
      <c r="D229" s="6"/>
      <c r="E229" s="6" t="s">
        <v>36</v>
      </c>
      <c r="F229" s="6" t="s">
        <v>37</v>
      </c>
      <c r="G229" s="5" t="s">
        <v>55</v>
      </c>
      <c r="H229" s="6" t="s">
        <v>39</v>
      </c>
      <c r="I229" s="6" t="s">
        <v>40</v>
      </c>
      <c r="J229" s="10" t="s">
        <v>49</v>
      </c>
      <c r="K229" s="6"/>
      <c r="L229" s="6"/>
      <c r="M229" s="5" t="str">
        <f t="shared" si="12"/>
        <v>Negative</v>
      </c>
      <c r="AC229" s="5" t="str">
        <f t="shared" si="11"/>
        <v/>
      </c>
    </row>
    <row r="230" spans="1:34" x14ac:dyDescent="0.25">
      <c r="A230" s="4">
        <v>234</v>
      </c>
      <c r="B230" s="5" t="str">
        <f t="shared" si="10"/>
        <v>234-1a</v>
      </c>
      <c r="C230" s="5" t="s">
        <v>100</v>
      </c>
      <c r="D230" s="5"/>
      <c r="E230" s="5" t="s">
        <v>36</v>
      </c>
      <c r="F230" s="5" t="s">
        <v>37</v>
      </c>
      <c r="G230" s="5" t="s">
        <v>55</v>
      </c>
      <c r="H230" s="5" t="s">
        <v>39</v>
      </c>
      <c r="I230" s="5" t="s">
        <v>40</v>
      </c>
      <c r="J230" s="7" t="s">
        <v>49</v>
      </c>
      <c r="K230" s="5"/>
      <c r="L230" s="5"/>
      <c r="M230" s="5" t="str">
        <f t="shared" si="12"/>
        <v>Negative</v>
      </c>
      <c r="AC230" s="5" t="str">
        <f t="shared" si="11"/>
        <v/>
      </c>
    </row>
    <row r="231" spans="1:34" x14ac:dyDescent="0.25">
      <c r="A231" s="9">
        <v>235</v>
      </c>
      <c r="B231" s="5" t="str">
        <f t="shared" si="10"/>
        <v>235-1a</v>
      </c>
      <c r="C231" s="6" t="s">
        <v>100</v>
      </c>
      <c r="D231" s="6"/>
      <c r="E231" s="6" t="s">
        <v>36</v>
      </c>
      <c r="F231" s="6" t="s">
        <v>37</v>
      </c>
      <c r="G231" s="5" t="s">
        <v>55</v>
      </c>
      <c r="H231" s="6" t="s">
        <v>39</v>
      </c>
      <c r="I231" s="6" t="s">
        <v>40</v>
      </c>
      <c r="J231" s="10" t="s">
        <v>49</v>
      </c>
      <c r="K231" s="6"/>
      <c r="L231" s="6"/>
      <c r="M231" s="5" t="str">
        <f t="shared" si="12"/>
        <v>Negative</v>
      </c>
      <c r="AC231" s="5" t="str">
        <f t="shared" si="11"/>
        <v/>
      </c>
    </row>
    <row r="232" spans="1:34" x14ac:dyDescent="0.25">
      <c r="A232" s="4">
        <v>236</v>
      </c>
      <c r="B232" s="5" t="str">
        <f t="shared" si="10"/>
        <v>236-1a</v>
      </c>
      <c r="C232" s="5" t="s">
        <v>100</v>
      </c>
      <c r="D232" s="5"/>
      <c r="E232" s="5" t="s">
        <v>36</v>
      </c>
      <c r="F232" s="5" t="s">
        <v>37</v>
      </c>
      <c r="G232" s="5" t="s">
        <v>55</v>
      </c>
      <c r="H232" s="5" t="s">
        <v>39</v>
      </c>
      <c r="I232" s="5" t="s">
        <v>40</v>
      </c>
      <c r="J232" s="7" t="s">
        <v>49</v>
      </c>
      <c r="K232" s="5"/>
      <c r="L232" s="5"/>
      <c r="M232" s="5" t="str">
        <f t="shared" si="12"/>
        <v>Negative</v>
      </c>
      <c r="AC232" s="5" t="str">
        <f t="shared" si="11"/>
        <v/>
      </c>
    </row>
    <row r="233" spans="1:34" x14ac:dyDescent="0.25">
      <c r="A233" s="9">
        <v>237</v>
      </c>
      <c r="B233" s="5" t="str">
        <f t="shared" si="10"/>
        <v>237-1a</v>
      </c>
      <c r="C233" s="6" t="s">
        <v>100</v>
      </c>
      <c r="D233" s="6"/>
      <c r="E233" s="6" t="s">
        <v>36</v>
      </c>
      <c r="F233" s="6" t="s">
        <v>37</v>
      </c>
      <c r="G233" s="5" t="s">
        <v>55</v>
      </c>
      <c r="H233" s="6" t="s">
        <v>39</v>
      </c>
      <c r="I233" s="6" t="s">
        <v>40</v>
      </c>
      <c r="J233" s="10" t="s">
        <v>49</v>
      </c>
      <c r="K233" s="6"/>
      <c r="L233" s="6"/>
      <c r="M233" s="5" t="str">
        <f t="shared" si="12"/>
        <v>Negative</v>
      </c>
      <c r="AC233" s="5" t="str">
        <f t="shared" si="11"/>
        <v/>
      </c>
    </row>
    <row r="234" spans="1:34" x14ac:dyDescent="0.25">
      <c r="A234" s="4">
        <v>238</v>
      </c>
      <c r="B234" s="5" t="str">
        <f t="shared" si="10"/>
        <v>238-1a</v>
      </c>
      <c r="C234" s="5" t="s">
        <v>100</v>
      </c>
      <c r="D234" s="5"/>
      <c r="E234" s="5" t="s">
        <v>36</v>
      </c>
      <c r="F234" s="5" t="s">
        <v>37</v>
      </c>
      <c r="G234" s="5" t="s">
        <v>55</v>
      </c>
      <c r="H234" s="5" t="s">
        <v>39</v>
      </c>
      <c r="I234" s="5" t="s">
        <v>40</v>
      </c>
      <c r="J234" s="7" t="s">
        <v>49</v>
      </c>
      <c r="K234" s="5"/>
      <c r="L234" s="5"/>
      <c r="M234" s="5" t="str">
        <f t="shared" si="12"/>
        <v>Negative</v>
      </c>
      <c r="AC234" s="5" t="str">
        <f t="shared" si="11"/>
        <v/>
      </c>
    </row>
    <row r="235" spans="1:34" x14ac:dyDescent="0.25">
      <c r="A235" s="4">
        <v>239</v>
      </c>
      <c r="B235" s="5" t="str">
        <f t="shared" si="10"/>
        <v>239-1a</v>
      </c>
      <c r="C235" s="5" t="s">
        <v>100</v>
      </c>
      <c r="D235" s="5"/>
      <c r="E235" s="5" t="s">
        <v>36</v>
      </c>
      <c r="F235" s="5" t="s">
        <v>37</v>
      </c>
      <c r="G235" s="5" t="s">
        <v>55</v>
      </c>
      <c r="H235" s="5" t="s">
        <v>39</v>
      </c>
      <c r="I235" s="5" t="s">
        <v>40</v>
      </c>
      <c r="J235" s="7" t="s">
        <v>41</v>
      </c>
      <c r="K235" s="5" t="s">
        <v>61</v>
      </c>
      <c r="L235" s="5" t="s">
        <v>43</v>
      </c>
      <c r="M235" s="5" t="str">
        <f t="shared" si="12"/>
        <v>Positive</v>
      </c>
      <c r="N235" s="15" t="s">
        <v>44</v>
      </c>
      <c r="O235" s="15" t="s">
        <v>44</v>
      </c>
      <c r="P235" s="15" t="s">
        <v>44</v>
      </c>
      <c r="Q235" s="15" t="s">
        <v>45</v>
      </c>
      <c r="R235" s="15" t="s">
        <v>44</v>
      </c>
      <c r="S235" s="15" t="s">
        <v>44</v>
      </c>
      <c r="T235" s="15" t="s">
        <v>44</v>
      </c>
      <c r="U235" s="15" t="s">
        <v>45</v>
      </c>
      <c r="V235" s="15" t="s">
        <v>44</v>
      </c>
      <c r="W235" s="15" t="s">
        <v>44</v>
      </c>
      <c r="X235" s="15" t="s">
        <v>44</v>
      </c>
      <c r="Y235" s="15" t="s">
        <v>44</v>
      </c>
      <c r="Z235" s="15" t="s">
        <v>44</v>
      </c>
      <c r="AA235" s="15" t="s">
        <v>44</v>
      </c>
      <c r="AB235" s="15" t="s">
        <v>44</v>
      </c>
      <c r="AC235" s="5" t="str">
        <f t="shared" si="11"/>
        <v/>
      </c>
      <c r="AD235" s="15" t="s">
        <v>46</v>
      </c>
      <c r="AE235" s="15" t="s">
        <v>46</v>
      </c>
      <c r="AF235" s="15" t="s">
        <v>46</v>
      </c>
      <c r="AG235" s="15" t="s">
        <v>46</v>
      </c>
      <c r="AH235" s="15"/>
    </row>
    <row r="236" spans="1:34" x14ac:dyDescent="0.25">
      <c r="A236" s="9">
        <v>240</v>
      </c>
      <c r="B236" s="5" t="str">
        <f t="shared" si="10"/>
        <v>240-1a</v>
      </c>
      <c r="C236" s="6" t="s">
        <v>100</v>
      </c>
      <c r="D236" s="6"/>
      <c r="E236" s="6" t="s">
        <v>36</v>
      </c>
      <c r="F236" s="6" t="s">
        <v>37</v>
      </c>
      <c r="G236" s="6" t="s">
        <v>38</v>
      </c>
      <c r="H236" s="6" t="s">
        <v>39</v>
      </c>
      <c r="I236" s="6" t="s">
        <v>40</v>
      </c>
      <c r="J236" s="10" t="s">
        <v>49</v>
      </c>
      <c r="K236" s="6"/>
      <c r="L236" s="6"/>
      <c r="M236" s="5" t="str">
        <f t="shared" si="12"/>
        <v>Negative</v>
      </c>
      <c r="AC236" s="5" t="str">
        <f t="shared" si="11"/>
        <v/>
      </c>
    </row>
    <row r="237" spans="1:34" x14ac:dyDescent="0.25">
      <c r="A237" s="4">
        <v>241</v>
      </c>
      <c r="B237" s="5" t="str">
        <f t="shared" si="10"/>
        <v>241-1a</v>
      </c>
      <c r="C237" s="5" t="s">
        <v>102</v>
      </c>
      <c r="D237" s="5"/>
      <c r="E237" s="5" t="s">
        <v>36</v>
      </c>
      <c r="F237" s="5" t="s">
        <v>37</v>
      </c>
      <c r="G237" s="5" t="s">
        <v>55</v>
      </c>
      <c r="H237" s="5" t="s">
        <v>39</v>
      </c>
      <c r="I237" s="5" t="s">
        <v>40</v>
      </c>
      <c r="J237" s="7" t="s">
        <v>41</v>
      </c>
      <c r="K237" s="5" t="s">
        <v>92</v>
      </c>
      <c r="L237" s="5" t="s">
        <v>43</v>
      </c>
      <c r="M237" s="5" t="str">
        <f t="shared" si="12"/>
        <v>Positive</v>
      </c>
      <c r="N237" s="15" t="s">
        <v>44</v>
      </c>
      <c r="O237" s="15" t="s">
        <v>44</v>
      </c>
      <c r="P237" s="15" t="s">
        <v>45</v>
      </c>
      <c r="Q237" s="15" t="s">
        <v>44</v>
      </c>
      <c r="R237" s="15" t="s">
        <v>44</v>
      </c>
      <c r="S237" s="15" t="s">
        <v>45</v>
      </c>
      <c r="T237" s="15" t="s">
        <v>52</v>
      </c>
      <c r="U237" s="15" t="s">
        <v>45</v>
      </c>
      <c r="V237" s="15" t="s">
        <v>44</v>
      </c>
      <c r="W237" s="15" t="s">
        <v>44</v>
      </c>
      <c r="X237" s="15" t="s">
        <v>44</v>
      </c>
      <c r="Y237" s="15" t="s">
        <v>44</v>
      </c>
      <c r="Z237" s="15" t="s">
        <v>44</v>
      </c>
      <c r="AA237" s="15" t="s">
        <v>44</v>
      </c>
      <c r="AB237" s="15" t="s">
        <v>44</v>
      </c>
      <c r="AC237" s="5" t="str">
        <f t="shared" si="11"/>
        <v/>
      </c>
      <c r="AD237" s="15" t="s">
        <v>46</v>
      </c>
      <c r="AE237" s="15" t="s">
        <v>46</v>
      </c>
      <c r="AF237" s="15" t="s">
        <v>46</v>
      </c>
      <c r="AG237" s="15" t="s">
        <v>46</v>
      </c>
      <c r="AH237" s="15"/>
    </row>
    <row r="238" spans="1:34" x14ac:dyDescent="0.25">
      <c r="A238" s="4">
        <v>242</v>
      </c>
      <c r="B238" s="5" t="str">
        <f t="shared" si="10"/>
        <v>242-1a</v>
      </c>
      <c r="C238" s="5" t="s">
        <v>100</v>
      </c>
      <c r="D238" s="5"/>
      <c r="E238" s="5" t="s">
        <v>36</v>
      </c>
      <c r="F238" s="5" t="s">
        <v>37</v>
      </c>
      <c r="G238" s="6" t="s">
        <v>38</v>
      </c>
      <c r="H238" s="5" t="s">
        <v>39</v>
      </c>
      <c r="I238" s="5" t="s">
        <v>40</v>
      </c>
      <c r="J238" s="7" t="s">
        <v>49</v>
      </c>
      <c r="K238" s="5"/>
      <c r="L238" s="5"/>
      <c r="M238" s="5" t="str">
        <f t="shared" si="12"/>
        <v>Negative</v>
      </c>
      <c r="AC238" s="5" t="str">
        <f t="shared" si="11"/>
        <v/>
      </c>
    </row>
    <row r="239" spans="1:34" x14ac:dyDescent="0.25">
      <c r="A239" s="4">
        <v>243</v>
      </c>
      <c r="B239" s="5" t="str">
        <f t="shared" si="10"/>
        <v>243-1a</v>
      </c>
      <c r="C239" s="5" t="s">
        <v>100</v>
      </c>
      <c r="D239" s="5"/>
      <c r="E239" s="5" t="s">
        <v>36</v>
      </c>
      <c r="F239" s="5" t="s">
        <v>37</v>
      </c>
      <c r="G239" s="5" t="s">
        <v>38</v>
      </c>
      <c r="H239" s="5" t="s">
        <v>39</v>
      </c>
      <c r="I239" s="5" t="s">
        <v>40</v>
      </c>
      <c r="J239" s="7" t="s">
        <v>41</v>
      </c>
      <c r="K239" s="5" t="s">
        <v>103</v>
      </c>
      <c r="L239" s="5" t="s">
        <v>43</v>
      </c>
      <c r="M239" s="5" t="str">
        <f t="shared" si="12"/>
        <v>Positive</v>
      </c>
      <c r="N239" s="15" t="s">
        <v>44</v>
      </c>
      <c r="O239" s="15" t="s">
        <v>44</v>
      </c>
      <c r="P239" s="15" t="s">
        <v>44</v>
      </c>
      <c r="Q239" s="15" t="s">
        <v>45</v>
      </c>
      <c r="R239" s="15" t="s">
        <v>44</v>
      </c>
      <c r="S239" s="15" t="s">
        <v>45</v>
      </c>
      <c r="T239" s="15" t="s">
        <v>44</v>
      </c>
      <c r="U239" s="15" t="s">
        <v>45</v>
      </c>
      <c r="V239" s="15" t="s">
        <v>44</v>
      </c>
      <c r="W239" s="15" t="s">
        <v>44</v>
      </c>
      <c r="X239" s="15" t="s">
        <v>44</v>
      </c>
      <c r="Y239" s="15" t="s">
        <v>44</v>
      </c>
      <c r="Z239" s="15" t="s">
        <v>44</v>
      </c>
      <c r="AA239" s="15" t="s">
        <v>44</v>
      </c>
      <c r="AB239" s="15" t="s">
        <v>44</v>
      </c>
      <c r="AC239" s="5" t="str">
        <f t="shared" si="11"/>
        <v/>
      </c>
      <c r="AD239" s="15" t="s">
        <v>46</v>
      </c>
      <c r="AE239" s="15" t="s">
        <v>46</v>
      </c>
      <c r="AF239" s="15" t="s">
        <v>46</v>
      </c>
      <c r="AG239" s="15" t="s">
        <v>46</v>
      </c>
      <c r="AH239" s="15"/>
    </row>
    <row r="240" spans="1:34" x14ac:dyDescent="0.25">
      <c r="A240" s="9">
        <v>244</v>
      </c>
      <c r="B240" s="5" t="str">
        <f t="shared" si="10"/>
        <v>244-1a</v>
      </c>
      <c r="C240" s="6" t="s">
        <v>100</v>
      </c>
      <c r="D240" s="6"/>
      <c r="E240" s="6" t="s">
        <v>36</v>
      </c>
      <c r="F240" s="6" t="s">
        <v>37</v>
      </c>
      <c r="G240" s="6" t="s">
        <v>38</v>
      </c>
      <c r="H240" s="6" t="s">
        <v>39</v>
      </c>
      <c r="I240" s="6" t="s">
        <v>40</v>
      </c>
      <c r="J240" s="10" t="s">
        <v>49</v>
      </c>
      <c r="K240" s="6"/>
      <c r="L240" s="6"/>
      <c r="M240" s="5" t="str">
        <f t="shared" si="12"/>
        <v>Negative</v>
      </c>
      <c r="AC240" s="5" t="str">
        <f t="shared" si="11"/>
        <v/>
      </c>
    </row>
    <row r="241" spans="1:34" x14ac:dyDescent="0.25">
      <c r="A241" s="4">
        <v>245</v>
      </c>
      <c r="B241" s="5" t="str">
        <f t="shared" si="10"/>
        <v>245-1a</v>
      </c>
      <c r="C241" s="5" t="s">
        <v>100</v>
      </c>
      <c r="D241" s="5"/>
      <c r="E241" s="5" t="s">
        <v>36</v>
      </c>
      <c r="F241" s="5" t="s">
        <v>37</v>
      </c>
      <c r="G241" s="6" t="s">
        <v>38</v>
      </c>
      <c r="H241" s="5" t="s">
        <v>39</v>
      </c>
      <c r="I241" s="5" t="s">
        <v>40</v>
      </c>
      <c r="J241" s="7" t="s">
        <v>49</v>
      </c>
      <c r="K241" s="5"/>
      <c r="L241" s="5"/>
      <c r="M241" s="5" t="str">
        <f t="shared" si="12"/>
        <v>Negative</v>
      </c>
      <c r="AC241" s="5" t="str">
        <f t="shared" si="11"/>
        <v/>
      </c>
    </row>
    <row r="242" spans="1:34" x14ac:dyDescent="0.25">
      <c r="A242" s="9">
        <v>246</v>
      </c>
      <c r="B242" s="5" t="str">
        <f t="shared" si="10"/>
        <v>246-1a</v>
      </c>
      <c r="C242" s="6" t="s">
        <v>100</v>
      </c>
      <c r="D242" s="6"/>
      <c r="E242" s="6" t="s">
        <v>36</v>
      </c>
      <c r="F242" s="6" t="s">
        <v>37</v>
      </c>
      <c r="G242" s="6" t="s">
        <v>38</v>
      </c>
      <c r="H242" s="6" t="s">
        <v>39</v>
      </c>
      <c r="I242" s="6" t="s">
        <v>40</v>
      </c>
      <c r="J242" s="10" t="s">
        <v>41</v>
      </c>
      <c r="K242" s="6" t="s">
        <v>104</v>
      </c>
      <c r="L242" s="6" t="s">
        <v>43</v>
      </c>
      <c r="M242" s="5" t="str">
        <f t="shared" si="12"/>
        <v>Positive</v>
      </c>
      <c r="N242" s="14" t="s">
        <v>44</v>
      </c>
      <c r="O242" s="14" t="s">
        <v>44</v>
      </c>
      <c r="P242" s="14" t="s">
        <v>44</v>
      </c>
      <c r="Q242" s="14" t="s">
        <v>44</v>
      </c>
      <c r="R242" s="14" t="s">
        <v>44</v>
      </c>
      <c r="S242" s="14" t="s">
        <v>44</v>
      </c>
      <c r="T242" s="14" t="s">
        <v>48</v>
      </c>
      <c r="U242" s="14" t="s">
        <v>45</v>
      </c>
      <c r="V242" s="14" t="s">
        <v>44</v>
      </c>
      <c r="W242" s="14" t="s">
        <v>44</v>
      </c>
      <c r="X242" s="14" t="s">
        <v>44</v>
      </c>
      <c r="Y242" s="14" t="s">
        <v>44</v>
      </c>
      <c r="Z242" s="14" t="s">
        <v>44</v>
      </c>
      <c r="AA242" s="14" t="s">
        <v>44</v>
      </c>
      <c r="AB242" s="14" t="s">
        <v>44</v>
      </c>
      <c r="AC242" s="5" t="str">
        <f t="shared" si="11"/>
        <v/>
      </c>
      <c r="AD242" s="14" t="s">
        <v>46</v>
      </c>
      <c r="AE242" s="14" t="s">
        <v>46</v>
      </c>
      <c r="AF242" s="14" t="s">
        <v>46</v>
      </c>
      <c r="AG242" s="14" t="s">
        <v>46</v>
      </c>
      <c r="AH242" s="14"/>
    </row>
    <row r="243" spans="1:34" x14ac:dyDescent="0.25">
      <c r="A243" s="4">
        <v>246</v>
      </c>
      <c r="B243" s="5" t="str">
        <f t="shared" si="10"/>
        <v>246-1a</v>
      </c>
      <c r="C243" s="5" t="s">
        <v>100</v>
      </c>
      <c r="D243" s="5"/>
      <c r="E243" s="5" t="s">
        <v>36</v>
      </c>
      <c r="F243" s="5" t="s">
        <v>37</v>
      </c>
      <c r="G243" s="6" t="s">
        <v>38</v>
      </c>
      <c r="H243" s="5" t="s">
        <v>39</v>
      </c>
      <c r="I243" s="5" t="s">
        <v>40</v>
      </c>
      <c r="J243" s="7" t="s">
        <v>41</v>
      </c>
      <c r="K243" s="5" t="s">
        <v>104</v>
      </c>
      <c r="L243" s="5" t="s">
        <v>43</v>
      </c>
      <c r="M243" s="5" t="str">
        <f t="shared" si="12"/>
        <v>Positive</v>
      </c>
      <c r="N243" s="15" t="s">
        <v>44</v>
      </c>
      <c r="O243" s="15" t="s">
        <v>44</v>
      </c>
      <c r="P243" s="15" t="s">
        <v>44</v>
      </c>
      <c r="Q243" s="15" t="s">
        <v>44</v>
      </c>
      <c r="R243" s="15" t="s">
        <v>44</v>
      </c>
      <c r="S243" s="15" t="s">
        <v>44</v>
      </c>
      <c r="T243" s="15" t="s">
        <v>44</v>
      </c>
      <c r="U243" s="15" t="s">
        <v>45</v>
      </c>
      <c r="V243" s="15" t="s">
        <v>44</v>
      </c>
      <c r="W243" s="15" t="s">
        <v>44</v>
      </c>
      <c r="X243" s="15" t="s">
        <v>44</v>
      </c>
      <c r="Y243" s="15" t="s">
        <v>44</v>
      </c>
      <c r="Z243" s="15" t="s">
        <v>45</v>
      </c>
      <c r="AA243" s="15" t="s">
        <v>44</v>
      </c>
      <c r="AB243" s="15" t="s">
        <v>44</v>
      </c>
      <c r="AC243" s="5" t="str">
        <f t="shared" si="11"/>
        <v/>
      </c>
      <c r="AD243" s="15" t="s">
        <v>46</v>
      </c>
      <c r="AE243" s="15" t="s">
        <v>46</v>
      </c>
      <c r="AF243" s="15" t="s">
        <v>46</v>
      </c>
      <c r="AG243" s="15" t="s">
        <v>46</v>
      </c>
      <c r="AH243" s="15"/>
    </row>
    <row r="244" spans="1:34" x14ac:dyDescent="0.25">
      <c r="A244" s="4">
        <v>247</v>
      </c>
      <c r="B244" s="5" t="str">
        <f t="shared" si="10"/>
        <v>247-1a</v>
      </c>
      <c r="C244" s="5" t="s">
        <v>100</v>
      </c>
      <c r="D244" s="5"/>
      <c r="E244" s="5" t="s">
        <v>36</v>
      </c>
      <c r="F244" s="5" t="s">
        <v>37</v>
      </c>
      <c r="G244" s="5" t="s">
        <v>38</v>
      </c>
      <c r="H244" s="5" t="s">
        <v>39</v>
      </c>
      <c r="I244" s="5" t="s">
        <v>40</v>
      </c>
      <c r="J244" s="7" t="s">
        <v>41</v>
      </c>
      <c r="K244" s="5" t="s">
        <v>96</v>
      </c>
      <c r="L244" s="5" t="s">
        <v>43</v>
      </c>
      <c r="M244" s="5" t="str">
        <f t="shared" si="12"/>
        <v>Positive</v>
      </c>
      <c r="N244" s="15" t="s">
        <v>44</v>
      </c>
      <c r="O244" s="15" t="s">
        <v>44</v>
      </c>
      <c r="P244" s="15" t="s">
        <v>45</v>
      </c>
      <c r="Q244" s="15" t="s">
        <v>48</v>
      </c>
      <c r="R244" s="15" t="s">
        <v>44</v>
      </c>
      <c r="S244" s="15" t="s">
        <v>45</v>
      </c>
      <c r="T244" s="15" t="s">
        <v>52</v>
      </c>
      <c r="U244" s="15" t="s">
        <v>45</v>
      </c>
      <c r="V244" s="15" t="s">
        <v>44</v>
      </c>
      <c r="W244" s="15" t="s">
        <v>44</v>
      </c>
      <c r="X244" s="15" t="s">
        <v>44</v>
      </c>
      <c r="Y244" s="15" t="s">
        <v>44</v>
      </c>
      <c r="Z244" s="15" t="s">
        <v>44</v>
      </c>
      <c r="AA244" s="15" t="s">
        <v>44</v>
      </c>
      <c r="AB244" s="15" t="s">
        <v>44</v>
      </c>
      <c r="AC244" s="5" t="str">
        <f t="shared" si="11"/>
        <v/>
      </c>
      <c r="AD244" s="15" t="s">
        <v>46</v>
      </c>
      <c r="AE244" s="15" t="s">
        <v>46</v>
      </c>
      <c r="AF244" s="15" t="s">
        <v>46</v>
      </c>
      <c r="AG244" s="15" t="s">
        <v>46</v>
      </c>
      <c r="AH244" s="15"/>
    </row>
    <row r="245" spans="1:34" x14ac:dyDescent="0.25">
      <c r="A245" s="4">
        <v>248</v>
      </c>
      <c r="B245" s="5" t="str">
        <f t="shared" si="10"/>
        <v>248-1a</v>
      </c>
      <c r="C245" s="5" t="s">
        <v>100</v>
      </c>
      <c r="D245" s="5"/>
      <c r="E245" s="5" t="s">
        <v>36</v>
      </c>
      <c r="F245" s="5" t="s">
        <v>37</v>
      </c>
      <c r="G245" s="6" t="s">
        <v>38</v>
      </c>
      <c r="H245" s="5" t="s">
        <v>39</v>
      </c>
      <c r="I245" s="5" t="s">
        <v>40</v>
      </c>
      <c r="J245" s="7" t="s">
        <v>41</v>
      </c>
      <c r="K245" s="5" t="s">
        <v>101</v>
      </c>
      <c r="L245" s="5" t="s">
        <v>43</v>
      </c>
      <c r="M245" s="5" t="str">
        <f t="shared" si="12"/>
        <v>Positive</v>
      </c>
      <c r="N245" s="15" t="s">
        <v>44</v>
      </c>
      <c r="O245" s="15" t="s">
        <v>44</v>
      </c>
      <c r="P245" s="15" t="s">
        <v>44</v>
      </c>
      <c r="Q245" s="15" t="s">
        <v>44</v>
      </c>
      <c r="R245" s="15" t="s">
        <v>44</v>
      </c>
      <c r="S245" s="15" t="s">
        <v>44</v>
      </c>
      <c r="T245" s="15" t="s">
        <v>44</v>
      </c>
      <c r="U245" s="15" t="s">
        <v>44</v>
      </c>
      <c r="V245" s="15" t="s">
        <v>44</v>
      </c>
      <c r="W245" s="15" t="s">
        <v>44</v>
      </c>
      <c r="X245" s="15" t="s">
        <v>44</v>
      </c>
      <c r="Y245" s="15" t="s">
        <v>44</v>
      </c>
      <c r="Z245" s="15" t="s">
        <v>44</v>
      </c>
      <c r="AA245" s="15" t="s">
        <v>44</v>
      </c>
      <c r="AB245" s="15" t="s">
        <v>44</v>
      </c>
      <c r="AC245" s="5" t="str">
        <f t="shared" si="11"/>
        <v/>
      </c>
      <c r="AD245" s="15" t="s">
        <v>46</v>
      </c>
      <c r="AE245" s="15" t="s">
        <v>46</v>
      </c>
      <c r="AF245" s="15" t="s">
        <v>46</v>
      </c>
      <c r="AG245" s="15" t="s">
        <v>46</v>
      </c>
      <c r="AH245" s="15"/>
    </row>
    <row r="246" spans="1:34" x14ac:dyDescent="0.25">
      <c r="A246" s="9">
        <v>249</v>
      </c>
      <c r="B246" s="5" t="str">
        <f t="shared" si="10"/>
        <v>249-1a</v>
      </c>
      <c r="C246" s="6" t="s">
        <v>100</v>
      </c>
      <c r="D246" s="6"/>
      <c r="E246" s="6" t="s">
        <v>36</v>
      </c>
      <c r="F246" s="6" t="s">
        <v>37</v>
      </c>
      <c r="G246" s="5" t="s">
        <v>38</v>
      </c>
      <c r="H246" s="6" t="s">
        <v>39</v>
      </c>
      <c r="I246" s="6" t="s">
        <v>40</v>
      </c>
      <c r="J246" s="10" t="s">
        <v>41</v>
      </c>
      <c r="K246" s="6" t="s">
        <v>53</v>
      </c>
      <c r="L246" s="6" t="s">
        <v>43</v>
      </c>
      <c r="M246" s="5" t="str">
        <f t="shared" si="12"/>
        <v>Positive</v>
      </c>
      <c r="N246" s="14" t="s">
        <v>44</v>
      </c>
      <c r="O246" s="14" t="s">
        <v>44</v>
      </c>
      <c r="P246" s="14" t="s">
        <v>44</v>
      </c>
      <c r="Q246" s="14" t="s">
        <v>44</v>
      </c>
      <c r="R246" s="14" t="s">
        <v>44</v>
      </c>
      <c r="S246" s="14" t="s">
        <v>44</v>
      </c>
      <c r="T246" s="14" t="s">
        <v>44</v>
      </c>
      <c r="U246" s="14" t="s">
        <v>48</v>
      </c>
      <c r="V246" s="14" t="s">
        <v>44</v>
      </c>
      <c r="W246" s="14" t="s">
        <v>44</v>
      </c>
      <c r="X246" s="14" t="s">
        <v>44</v>
      </c>
      <c r="Y246" s="14" t="s">
        <v>44</v>
      </c>
      <c r="Z246" s="14" t="s">
        <v>45</v>
      </c>
      <c r="AA246" s="14" t="s">
        <v>44</v>
      </c>
      <c r="AB246" s="14" t="s">
        <v>44</v>
      </c>
      <c r="AC246" s="5" t="str">
        <f t="shared" si="11"/>
        <v/>
      </c>
      <c r="AD246" s="14" t="s">
        <v>46</v>
      </c>
      <c r="AE246" s="14" t="s">
        <v>46</v>
      </c>
      <c r="AF246" s="14" t="s">
        <v>46</v>
      </c>
      <c r="AG246" s="14" t="s">
        <v>46</v>
      </c>
      <c r="AH246" s="14"/>
    </row>
    <row r="247" spans="1:34" x14ac:dyDescent="0.25">
      <c r="A247" s="4">
        <v>249</v>
      </c>
      <c r="B247" s="5" t="str">
        <f t="shared" si="10"/>
        <v>249-1a</v>
      </c>
      <c r="C247" s="5" t="s">
        <v>100</v>
      </c>
      <c r="D247" s="5"/>
      <c r="E247" s="5" t="s">
        <v>36</v>
      </c>
      <c r="F247" s="5" t="s">
        <v>37</v>
      </c>
      <c r="G247" s="5" t="s">
        <v>38</v>
      </c>
      <c r="H247" s="5" t="s">
        <v>39</v>
      </c>
      <c r="I247" s="5" t="s">
        <v>40</v>
      </c>
      <c r="J247" s="7" t="s">
        <v>41</v>
      </c>
      <c r="K247" s="5" t="s">
        <v>53</v>
      </c>
      <c r="L247" s="5" t="s">
        <v>43</v>
      </c>
      <c r="M247" s="5" t="str">
        <f t="shared" si="12"/>
        <v>Positive</v>
      </c>
      <c r="N247" s="15" t="s">
        <v>44</v>
      </c>
      <c r="O247" s="15" t="s">
        <v>44</v>
      </c>
      <c r="P247" s="15" t="s">
        <v>44</v>
      </c>
      <c r="Q247" s="15" t="s">
        <v>44</v>
      </c>
      <c r="R247" s="15" t="s">
        <v>44</v>
      </c>
      <c r="S247" s="15" t="s">
        <v>44</v>
      </c>
      <c r="T247" s="15" t="s">
        <v>44</v>
      </c>
      <c r="U247" s="15" t="s">
        <v>44</v>
      </c>
      <c r="V247" s="15" t="s">
        <v>44</v>
      </c>
      <c r="W247" s="15" t="s">
        <v>44</v>
      </c>
      <c r="X247" s="15" t="s">
        <v>44</v>
      </c>
      <c r="Y247" s="15" t="s">
        <v>44</v>
      </c>
      <c r="Z247" s="15" t="s">
        <v>44</v>
      </c>
      <c r="AA247" s="15" t="s">
        <v>44</v>
      </c>
      <c r="AB247" s="15" t="s">
        <v>44</v>
      </c>
      <c r="AC247" s="5" t="str">
        <f t="shared" si="11"/>
        <v/>
      </c>
      <c r="AD247" s="15" t="s">
        <v>46</v>
      </c>
      <c r="AE247" s="15" t="s">
        <v>46</v>
      </c>
      <c r="AF247" s="15" t="s">
        <v>46</v>
      </c>
      <c r="AG247" s="15" t="s">
        <v>46</v>
      </c>
      <c r="AH247" s="15"/>
    </row>
    <row r="248" spans="1:34" x14ac:dyDescent="0.25">
      <c r="A248" s="9">
        <v>250</v>
      </c>
      <c r="B248" s="5" t="str">
        <f t="shared" si="10"/>
        <v>250-1a</v>
      </c>
      <c r="C248" s="6" t="s">
        <v>100</v>
      </c>
      <c r="D248" s="6"/>
      <c r="E248" s="6" t="s">
        <v>36</v>
      </c>
      <c r="F248" s="6" t="s">
        <v>37</v>
      </c>
      <c r="G248" s="6" t="s">
        <v>38</v>
      </c>
      <c r="H248" s="6" t="s">
        <v>39</v>
      </c>
      <c r="I248" s="6" t="s">
        <v>40</v>
      </c>
      <c r="J248" s="10" t="s">
        <v>41</v>
      </c>
      <c r="K248" s="6" t="s">
        <v>105</v>
      </c>
      <c r="L248" s="6" t="s">
        <v>43</v>
      </c>
      <c r="M248" s="5" t="str">
        <f t="shared" si="12"/>
        <v>Positive</v>
      </c>
      <c r="N248" s="14" t="s">
        <v>44</v>
      </c>
      <c r="O248" s="14" t="s">
        <v>44</v>
      </c>
      <c r="P248" s="14" t="s">
        <v>44</v>
      </c>
      <c r="Q248" s="14" t="s">
        <v>44</v>
      </c>
      <c r="R248" s="14" t="s">
        <v>44</v>
      </c>
      <c r="S248" s="14" t="s">
        <v>44</v>
      </c>
      <c r="T248" s="14" t="s">
        <v>44</v>
      </c>
      <c r="U248" s="14" t="s">
        <v>44</v>
      </c>
      <c r="V248" s="14" t="s">
        <v>44</v>
      </c>
      <c r="W248" s="14" t="s">
        <v>44</v>
      </c>
      <c r="X248" s="14" t="s">
        <v>44</v>
      </c>
      <c r="Y248" s="14" t="s">
        <v>44</v>
      </c>
      <c r="Z248" s="14" t="s">
        <v>44</v>
      </c>
      <c r="AA248" s="14" t="s">
        <v>44</v>
      </c>
      <c r="AB248" s="14" t="s">
        <v>44</v>
      </c>
      <c r="AC248" s="5" t="str">
        <f t="shared" si="11"/>
        <v/>
      </c>
      <c r="AD248" s="14" t="s">
        <v>46</v>
      </c>
      <c r="AE248" s="14" t="s">
        <v>46</v>
      </c>
      <c r="AF248" s="14" t="s">
        <v>46</v>
      </c>
      <c r="AG248" s="14" t="s">
        <v>46</v>
      </c>
      <c r="AH248" s="14"/>
    </row>
    <row r="249" spans="1:34" x14ac:dyDescent="0.25">
      <c r="A249" s="9">
        <v>251</v>
      </c>
      <c r="B249" s="5" t="str">
        <f t="shared" si="10"/>
        <v>251-1a</v>
      </c>
      <c r="C249" s="6" t="s">
        <v>100</v>
      </c>
      <c r="D249" s="6"/>
      <c r="E249" s="6" t="s">
        <v>36</v>
      </c>
      <c r="F249" s="6" t="s">
        <v>37</v>
      </c>
      <c r="G249" s="6" t="s">
        <v>38</v>
      </c>
      <c r="H249" s="6" t="s">
        <v>39</v>
      </c>
      <c r="I249" s="6" t="s">
        <v>40</v>
      </c>
      <c r="J249" s="10" t="s">
        <v>49</v>
      </c>
      <c r="K249" s="6"/>
      <c r="L249" s="6"/>
      <c r="M249" s="5" t="str">
        <f t="shared" si="12"/>
        <v>Negative</v>
      </c>
      <c r="AC249" s="5" t="str">
        <f t="shared" si="11"/>
        <v/>
      </c>
    </row>
    <row r="250" spans="1:34" x14ac:dyDescent="0.25">
      <c r="A250" s="9">
        <v>252</v>
      </c>
      <c r="B250" s="5" t="str">
        <f t="shared" si="10"/>
        <v>252-1a</v>
      </c>
      <c r="C250" s="6" t="s">
        <v>100</v>
      </c>
      <c r="D250" s="6"/>
      <c r="E250" s="6" t="s">
        <v>36</v>
      </c>
      <c r="F250" s="6" t="s">
        <v>37</v>
      </c>
      <c r="G250" s="6" t="s">
        <v>38</v>
      </c>
      <c r="H250" s="6" t="s">
        <v>39</v>
      </c>
      <c r="I250" s="6" t="s">
        <v>40</v>
      </c>
      <c r="J250" s="10" t="s">
        <v>41</v>
      </c>
      <c r="K250" s="6" t="s">
        <v>106</v>
      </c>
      <c r="L250" s="6" t="s">
        <v>43</v>
      </c>
      <c r="M250" s="5" t="str">
        <f t="shared" si="12"/>
        <v>Positive</v>
      </c>
      <c r="N250" s="14" t="s">
        <v>44</v>
      </c>
      <c r="O250" s="14" t="s">
        <v>44</v>
      </c>
      <c r="P250" s="14" t="s">
        <v>48</v>
      </c>
      <c r="Q250" s="14" t="s">
        <v>48</v>
      </c>
      <c r="R250" s="14" t="s">
        <v>44</v>
      </c>
      <c r="S250" s="14" t="s">
        <v>44</v>
      </c>
      <c r="T250" s="14" t="s">
        <v>52</v>
      </c>
      <c r="U250" s="14" t="s">
        <v>44</v>
      </c>
      <c r="V250" s="14" t="s">
        <v>44</v>
      </c>
      <c r="W250" s="14" t="s">
        <v>44</v>
      </c>
      <c r="X250" s="14" t="s">
        <v>44</v>
      </c>
      <c r="Y250" s="14" t="s">
        <v>44</v>
      </c>
      <c r="Z250" s="14" t="s">
        <v>44</v>
      </c>
      <c r="AA250" s="14" t="s">
        <v>44</v>
      </c>
      <c r="AB250" s="14" t="s">
        <v>44</v>
      </c>
      <c r="AC250" s="5">
        <f t="shared" si="11"/>
        <v>1</v>
      </c>
      <c r="AD250" s="14" t="s">
        <v>46</v>
      </c>
      <c r="AE250" s="14" t="s">
        <v>46</v>
      </c>
      <c r="AF250" s="14" t="s">
        <v>46</v>
      </c>
      <c r="AG250" s="14" t="s">
        <v>46</v>
      </c>
      <c r="AH250" s="14"/>
    </row>
    <row r="251" spans="1:34" x14ac:dyDescent="0.25">
      <c r="A251" s="9">
        <v>253</v>
      </c>
      <c r="B251" s="5" t="str">
        <f t="shared" si="10"/>
        <v>253-1a</v>
      </c>
      <c r="C251" s="6" t="s">
        <v>100</v>
      </c>
      <c r="D251" s="6"/>
      <c r="E251" s="6" t="s">
        <v>36</v>
      </c>
      <c r="F251" s="6" t="s">
        <v>37</v>
      </c>
      <c r="G251" s="6" t="s">
        <v>38</v>
      </c>
      <c r="H251" s="6" t="s">
        <v>39</v>
      </c>
      <c r="I251" s="6" t="s">
        <v>40</v>
      </c>
      <c r="J251" s="10" t="s">
        <v>98</v>
      </c>
      <c r="K251" s="6"/>
      <c r="L251" s="6"/>
      <c r="M251" s="5" t="str">
        <f t="shared" si="12"/>
        <v>Negative</v>
      </c>
      <c r="AC251" s="5" t="str">
        <f t="shared" si="11"/>
        <v/>
      </c>
    </row>
    <row r="252" spans="1:34" x14ac:dyDescent="0.25">
      <c r="A252" s="4">
        <v>254</v>
      </c>
      <c r="B252" s="5" t="str">
        <f t="shared" si="10"/>
        <v>254-1a</v>
      </c>
      <c r="C252" s="5" t="s">
        <v>100</v>
      </c>
      <c r="D252" s="5"/>
      <c r="E252" s="5" t="s">
        <v>36</v>
      </c>
      <c r="F252" s="5" t="s">
        <v>37</v>
      </c>
      <c r="G252" s="6" t="s">
        <v>38</v>
      </c>
      <c r="H252" s="5" t="s">
        <v>39</v>
      </c>
      <c r="I252" s="5" t="s">
        <v>40</v>
      </c>
      <c r="J252" s="7" t="s">
        <v>41</v>
      </c>
      <c r="K252" s="5" t="s">
        <v>60</v>
      </c>
      <c r="L252" s="5" t="s">
        <v>43</v>
      </c>
      <c r="M252" s="5" t="str">
        <f t="shared" si="12"/>
        <v>Positive</v>
      </c>
      <c r="N252" s="15" t="s">
        <v>44</v>
      </c>
      <c r="O252" s="15" t="s">
        <v>44</v>
      </c>
      <c r="P252" s="15" t="s">
        <v>44</v>
      </c>
      <c r="Q252" s="15" t="s">
        <v>44</v>
      </c>
      <c r="R252" s="15" t="s">
        <v>44</v>
      </c>
      <c r="S252" s="15" t="s">
        <v>44</v>
      </c>
      <c r="T252" s="15" t="s">
        <v>44</v>
      </c>
      <c r="U252" s="15" t="s">
        <v>44</v>
      </c>
      <c r="V252" s="15" t="s">
        <v>44</v>
      </c>
      <c r="W252" s="15" t="s">
        <v>44</v>
      </c>
      <c r="X252" s="15" t="s">
        <v>44</v>
      </c>
      <c r="Y252" s="15" t="s">
        <v>44</v>
      </c>
      <c r="Z252" s="15" t="s">
        <v>44</v>
      </c>
      <c r="AA252" s="15" t="s">
        <v>44</v>
      </c>
      <c r="AB252" s="15" t="s">
        <v>44</v>
      </c>
      <c r="AC252" s="5" t="str">
        <f t="shared" si="11"/>
        <v/>
      </c>
      <c r="AD252" s="15" t="s">
        <v>46</v>
      </c>
      <c r="AE252" s="15" t="s">
        <v>46</v>
      </c>
      <c r="AF252" s="15" t="s">
        <v>46</v>
      </c>
      <c r="AG252" s="15" t="s">
        <v>46</v>
      </c>
      <c r="AH252" s="15"/>
    </row>
    <row r="253" spans="1:34" x14ac:dyDescent="0.25">
      <c r="A253" s="4">
        <v>255</v>
      </c>
      <c r="B253" s="5" t="str">
        <f t="shared" si="10"/>
        <v>255-1a</v>
      </c>
      <c r="C253" s="5" t="s">
        <v>100</v>
      </c>
      <c r="D253" s="5"/>
      <c r="E253" s="5" t="s">
        <v>36</v>
      </c>
      <c r="F253" s="5" t="s">
        <v>37</v>
      </c>
      <c r="G253" s="6" t="s">
        <v>38</v>
      </c>
      <c r="H253" s="5" t="s">
        <v>39</v>
      </c>
      <c r="I253" s="5" t="s">
        <v>40</v>
      </c>
      <c r="J253" s="7" t="s">
        <v>41</v>
      </c>
      <c r="K253" s="5" t="s">
        <v>53</v>
      </c>
      <c r="L253" s="5" t="s">
        <v>43</v>
      </c>
      <c r="M253" s="5" t="str">
        <f t="shared" si="12"/>
        <v>Positive</v>
      </c>
      <c r="N253" s="15" t="s">
        <v>44</v>
      </c>
      <c r="O253" s="15" t="s">
        <v>44</v>
      </c>
      <c r="P253" s="15" t="s">
        <v>45</v>
      </c>
      <c r="Q253" s="15" t="s">
        <v>45</v>
      </c>
      <c r="R253" s="15" t="s">
        <v>45</v>
      </c>
      <c r="S253" s="15" t="s">
        <v>48</v>
      </c>
      <c r="T253" s="15" t="s">
        <v>44</v>
      </c>
      <c r="U253" s="15" t="s">
        <v>45</v>
      </c>
      <c r="V253" s="15" t="s">
        <v>44</v>
      </c>
      <c r="W253" s="15" t="s">
        <v>44</v>
      </c>
      <c r="X253" s="15" t="s">
        <v>44</v>
      </c>
      <c r="Y253" s="15" t="s">
        <v>44</v>
      </c>
      <c r="Z253" s="15" t="s">
        <v>44</v>
      </c>
      <c r="AA253" s="15" t="s">
        <v>44</v>
      </c>
      <c r="AB253" s="15" t="s">
        <v>44</v>
      </c>
      <c r="AC253" s="5" t="str">
        <f t="shared" si="11"/>
        <v/>
      </c>
      <c r="AD253" s="15" t="s">
        <v>50</v>
      </c>
      <c r="AE253" s="15" t="s">
        <v>46</v>
      </c>
      <c r="AF253" s="15" t="s">
        <v>46</v>
      </c>
      <c r="AG253" s="15" t="s">
        <v>46</v>
      </c>
      <c r="AH253" s="15"/>
    </row>
    <row r="254" spans="1:34" x14ac:dyDescent="0.25">
      <c r="A254" s="4">
        <v>256</v>
      </c>
      <c r="B254" s="5" t="str">
        <f t="shared" si="10"/>
        <v>256-1a</v>
      </c>
      <c r="C254" s="5" t="s">
        <v>100</v>
      </c>
      <c r="D254" s="5"/>
      <c r="E254" s="5" t="s">
        <v>36</v>
      </c>
      <c r="F254" s="5" t="s">
        <v>37</v>
      </c>
      <c r="G254" s="6" t="s">
        <v>38</v>
      </c>
      <c r="H254" s="5" t="s">
        <v>39</v>
      </c>
      <c r="I254" s="5" t="s">
        <v>40</v>
      </c>
      <c r="J254" s="7" t="s">
        <v>49</v>
      </c>
      <c r="K254" s="5"/>
      <c r="L254" s="5"/>
      <c r="M254" s="5" t="str">
        <f t="shared" si="12"/>
        <v>Negative</v>
      </c>
      <c r="AC254" s="5" t="str">
        <f t="shared" si="11"/>
        <v/>
      </c>
    </row>
    <row r="255" spans="1:34" x14ac:dyDescent="0.25">
      <c r="A255" s="4">
        <v>257</v>
      </c>
      <c r="B255" s="5" t="str">
        <f t="shared" si="10"/>
        <v>257-1a</v>
      </c>
      <c r="C255" s="5" t="s">
        <v>100</v>
      </c>
      <c r="D255" s="5"/>
      <c r="E255" s="5" t="s">
        <v>36</v>
      </c>
      <c r="F255" s="5" t="s">
        <v>37</v>
      </c>
      <c r="G255" s="6" t="s">
        <v>38</v>
      </c>
      <c r="H255" s="5" t="s">
        <v>39</v>
      </c>
      <c r="I255" s="5" t="s">
        <v>40</v>
      </c>
      <c r="J255" s="7" t="s">
        <v>41</v>
      </c>
      <c r="K255" s="5" t="s">
        <v>58</v>
      </c>
      <c r="L255" s="5" t="s">
        <v>43</v>
      </c>
      <c r="M255" s="5" t="str">
        <f t="shared" si="12"/>
        <v>Positive</v>
      </c>
      <c r="N255" s="15" t="s">
        <v>44</v>
      </c>
      <c r="O255" s="15" t="s">
        <v>44</v>
      </c>
      <c r="P255" s="15" t="s">
        <v>44</v>
      </c>
      <c r="Q255" s="15" t="s">
        <v>44</v>
      </c>
      <c r="R255" s="15" t="s">
        <v>44</v>
      </c>
      <c r="S255" s="15" t="s">
        <v>44</v>
      </c>
      <c r="T255" s="15" t="s">
        <v>44</v>
      </c>
      <c r="U255" s="15" t="s">
        <v>45</v>
      </c>
      <c r="V255" s="15" t="s">
        <v>44</v>
      </c>
      <c r="W255" s="15" t="s">
        <v>44</v>
      </c>
      <c r="X255" s="15" t="s">
        <v>44</v>
      </c>
      <c r="Y255" s="15" t="s">
        <v>44</v>
      </c>
      <c r="Z255" s="15" t="s">
        <v>45</v>
      </c>
      <c r="AA255" s="15" t="s">
        <v>44</v>
      </c>
      <c r="AB255" s="15" t="s">
        <v>44</v>
      </c>
      <c r="AC255" s="5" t="str">
        <f t="shared" si="11"/>
        <v/>
      </c>
      <c r="AD255" s="15" t="s">
        <v>46</v>
      </c>
      <c r="AE255" s="15" t="s">
        <v>46</v>
      </c>
      <c r="AF255" s="15" t="s">
        <v>46</v>
      </c>
      <c r="AG255" s="15" t="s">
        <v>46</v>
      </c>
      <c r="AH255" s="15"/>
    </row>
    <row r="256" spans="1:34" x14ac:dyDescent="0.25">
      <c r="A256" s="9">
        <v>258</v>
      </c>
      <c r="B256" s="5" t="str">
        <f t="shared" si="10"/>
        <v>258-1a</v>
      </c>
      <c r="C256" s="6" t="s">
        <v>100</v>
      </c>
      <c r="D256" s="6"/>
      <c r="E256" s="6" t="s">
        <v>36</v>
      </c>
      <c r="F256" s="6" t="s">
        <v>37</v>
      </c>
      <c r="G256" s="6" t="s">
        <v>38</v>
      </c>
      <c r="H256" s="6" t="s">
        <v>39</v>
      </c>
      <c r="I256" s="6" t="s">
        <v>40</v>
      </c>
      <c r="J256" s="10" t="s">
        <v>49</v>
      </c>
      <c r="K256" s="6"/>
      <c r="L256" s="6"/>
      <c r="M256" s="5" t="str">
        <f t="shared" si="12"/>
        <v>Negative</v>
      </c>
      <c r="AC256" s="5" t="str">
        <f t="shared" si="11"/>
        <v/>
      </c>
    </row>
    <row r="257" spans="1:34" x14ac:dyDescent="0.25">
      <c r="A257" s="4">
        <v>259</v>
      </c>
      <c r="B257" s="5" t="str">
        <f t="shared" si="10"/>
        <v>259-1a</v>
      </c>
      <c r="C257" s="5" t="s">
        <v>100</v>
      </c>
      <c r="D257" s="5"/>
      <c r="E257" s="5" t="s">
        <v>36</v>
      </c>
      <c r="F257" s="5" t="s">
        <v>37</v>
      </c>
      <c r="G257" s="5" t="s">
        <v>38</v>
      </c>
      <c r="H257" s="5" t="s">
        <v>39</v>
      </c>
      <c r="I257" s="5" t="s">
        <v>40</v>
      </c>
      <c r="J257" s="7" t="s">
        <v>41</v>
      </c>
      <c r="K257" s="5" t="s">
        <v>107</v>
      </c>
      <c r="L257" s="5" t="s">
        <v>43</v>
      </c>
      <c r="M257" s="5" t="str">
        <f t="shared" si="12"/>
        <v>Positive</v>
      </c>
      <c r="N257" s="15" t="s">
        <v>44</v>
      </c>
      <c r="O257" s="15" t="s">
        <v>44</v>
      </c>
      <c r="P257" s="15" t="s">
        <v>44</v>
      </c>
      <c r="Q257" s="15" t="s">
        <v>48</v>
      </c>
      <c r="R257" s="15" t="s">
        <v>44</v>
      </c>
      <c r="S257" s="15" t="s">
        <v>44</v>
      </c>
      <c r="T257" s="15" t="s">
        <v>44</v>
      </c>
      <c r="U257" s="15" t="s">
        <v>44</v>
      </c>
      <c r="V257" s="15" t="s">
        <v>44</v>
      </c>
      <c r="W257" s="15" t="s">
        <v>44</v>
      </c>
      <c r="X257" s="15" t="s">
        <v>44</v>
      </c>
      <c r="Y257" s="15" t="s">
        <v>44</v>
      </c>
      <c r="Z257" s="15" t="s">
        <v>44</v>
      </c>
      <c r="AA257" s="15" t="s">
        <v>44</v>
      </c>
      <c r="AB257" s="15" t="s">
        <v>44</v>
      </c>
      <c r="AC257" s="5" t="str">
        <f t="shared" si="11"/>
        <v/>
      </c>
      <c r="AD257" s="15" t="s">
        <v>46</v>
      </c>
      <c r="AE257" s="15" t="s">
        <v>46</v>
      </c>
      <c r="AF257" s="15" t="s">
        <v>46</v>
      </c>
      <c r="AG257" s="15" t="s">
        <v>46</v>
      </c>
      <c r="AH257" s="15"/>
    </row>
    <row r="258" spans="1:34" x14ac:dyDescent="0.25">
      <c r="A258" s="4">
        <v>260</v>
      </c>
      <c r="B258" s="5" t="str">
        <f t="shared" si="10"/>
        <v>260-1a</v>
      </c>
      <c r="C258" s="5" t="s">
        <v>100</v>
      </c>
      <c r="D258" s="5"/>
      <c r="E258" s="5" t="s">
        <v>36</v>
      </c>
      <c r="F258" s="5" t="s">
        <v>37</v>
      </c>
      <c r="G258" s="6" t="s">
        <v>38</v>
      </c>
      <c r="H258" s="5" t="s">
        <v>39</v>
      </c>
      <c r="I258" s="5" t="s">
        <v>40</v>
      </c>
      <c r="J258" s="7" t="s">
        <v>49</v>
      </c>
      <c r="K258" s="5"/>
      <c r="L258" s="5"/>
      <c r="M258" s="5" t="str">
        <f t="shared" si="12"/>
        <v>Negative</v>
      </c>
      <c r="AC258" s="5" t="str">
        <f t="shared" si="11"/>
        <v/>
      </c>
    </row>
    <row r="259" spans="1:34" x14ac:dyDescent="0.25">
      <c r="A259" s="9">
        <v>261</v>
      </c>
      <c r="B259" s="5" t="str">
        <f t="shared" ref="B259:B303" si="13">CONCATENATE(A259,"-1a")</f>
        <v>261-1a</v>
      </c>
      <c r="C259" s="6" t="s">
        <v>100</v>
      </c>
      <c r="D259" s="6"/>
      <c r="E259" s="6" t="s">
        <v>36</v>
      </c>
      <c r="F259" s="6" t="s">
        <v>37</v>
      </c>
      <c r="G259" s="5" t="s">
        <v>38</v>
      </c>
      <c r="H259" s="6" t="s">
        <v>39</v>
      </c>
      <c r="I259" s="6" t="s">
        <v>40</v>
      </c>
      <c r="J259" s="10" t="s">
        <v>41</v>
      </c>
      <c r="K259" s="6" t="s">
        <v>79</v>
      </c>
      <c r="L259" s="6" t="s">
        <v>43</v>
      </c>
      <c r="M259" s="5" t="str">
        <f t="shared" si="12"/>
        <v>Positive</v>
      </c>
      <c r="N259" s="14" t="s">
        <v>44</v>
      </c>
      <c r="O259" s="14" t="s">
        <v>44</v>
      </c>
      <c r="P259" s="14" t="s">
        <v>44</v>
      </c>
      <c r="Q259" s="14" t="s">
        <v>45</v>
      </c>
      <c r="R259" s="14" t="s">
        <v>44</v>
      </c>
      <c r="S259" s="14" t="s">
        <v>44</v>
      </c>
      <c r="T259" s="14" t="s">
        <v>44</v>
      </c>
      <c r="U259" s="14" t="s">
        <v>45</v>
      </c>
      <c r="V259" s="14" t="s">
        <v>44</v>
      </c>
      <c r="W259" s="14" t="s">
        <v>44</v>
      </c>
      <c r="X259" s="14" t="s">
        <v>44</v>
      </c>
      <c r="Y259" s="14" t="s">
        <v>44</v>
      </c>
      <c r="Z259" s="14" t="s">
        <v>45</v>
      </c>
      <c r="AA259" s="14" t="s">
        <v>44</v>
      </c>
      <c r="AB259" s="14" t="s">
        <v>44</v>
      </c>
      <c r="AC259" s="5" t="str">
        <f t="shared" ref="AC259:AC303" si="14">IF(COUNTIF(N259:AB259,"Resistant")&gt;= 2,1,"")</f>
        <v/>
      </c>
      <c r="AD259" s="14" t="s">
        <v>46</v>
      </c>
      <c r="AE259" s="14" t="s">
        <v>46</v>
      </c>
      <c r="AF259" s="14" t="s">
        <v>46</v>
      </c>
      <c r="AG259" s="14" t="s">
        <v>46</v>
      </c>
      <c r="AH259" s="14"/>
    </row>
    <row r="260" spans="1:34" x14ac:dyDescent="0.25">
      <c r="A260" s="9">
        <v>262</v>
      </c>
      <c r="B260" s="5" t="str">
        <f t="shared" si="13"/>
        <v>262-1a</v>
      </c>
      <c r="C260" s="6" t="s">
        <v>100</v>
      </c>
      <c r="D260" s="6"/>
      <c r="E260" s="6" t="s">
        <v>36</v>
      </c>
      <c r="F260" s="6" t="s">
        <v>37</v>
      </c>
      <c r="G260" s="5" t="s">
        <v>38</v>
      </c>
      <c r="H260" s="6" t="s">
        <v>39</v>
      </c>
      <c r="I260" s="6" t="s">
        <v>40</v>
      </c>
      <c r="J260" s="10" t="s">
        <v>41</v>
      </c>
      <c r="K260" s="6" t="s">
        <v>108</v>
      </c>
      <c r="L260" s="6" t="s">
        <v>43</v>
      </c>
      <c r="M260" s="5" t="str">
        <f t="shared" si="12"/>
        <v>Positive</v>
      </c>
      <c r="N260" s="14" t="s">
        <v>44</v>
      </c>
      <c r="O260" s="14" t="s">
        <v>44</v>
      </c>
      <c r="P260" s="14" t="s">
        <v>44</v>
      </c>
      <c r="Q260" s="14" t="s">
        <v>48</v>
      </c>
      <c r="R260" s="14" t="s">
        <v>44</v>
      </c>
      <c r="S260" s="14" t="s">
        <v>48</v>
      </c>
      <c r="T260" s="14" t="s">
        <v>44</v>
      </c>
      <c r="U260" s="14" t="s">
        <v>45</v>
      </c>
      <c r="V260" s="14" t="s">
        <v>44</v>
      </c>
      <c r="W260" s="14" t="s">
        <v>44</v>
      </c>
      <c r="X260" s="14" t="s">
        <v>44</v>
      </c>
      <c r="Y260" s="14" t="s">
        <v>44</v>
      </c>
      <c r="Z260" s="14" t="s">
        <v>45</v>
      </c>
      <c r="AA260" s="14" t="s">
        <v>44</v>
      </c>
      <c r="AB260" s="14" t="s">
        <v>44</v>
      </c>
      <c r="AC260" s="5">
        <f t="shared" si="14"/>
        <v>1</v>
      </c>
      <c r="AD260" s="14" t="s">
        <v>46</v>
      </c>
      <c r="AE260" s="14" t="s">
        <v>46</v>
      </c>
      <c r="AF260" s="14" t="s">
        <v>46</v>
      </c>
      <c r="AG260" s="14" t="s">
        <v>46</v>
      </c>
      <c r="AH260" s="14"/>
    </row>
    <row r="261" spans="1:34" x14ac:dyDescent="0.25">
      <c r="A261" s="4">
        <v>263</v>
      </c>
      <c r="B261" s="5" t="str">
        <f t="shared" si="13"/>
        <v>263-1a</v>
      </c>
      <c r="C261" s="5" t="s">
        <v>100</v>
      </c>
      <c r="D261" s="5"/>
      <c r="E261" s="5" t="s">
        <v>36</v>
      </c>
      <c r="F261" s="5" t="s">
        <v>37</v>
      </c>
      <c r="G261" s="6" t="s">
        <v>38</v>
      </c>
      <c r="H261" s="5" t="s">
        <v>39</v>
      </c>
      <c r="I261" s="5" t="s">
        <v>40</v>
      </c>
      <c r="J261" s="7" t="s">
        <v>41</v>
      </c>
      <c r="K261" s="5" t="s">
        <v>47</v>
      </c>
      <c r="L261" s="5" t="s">
        <v>43</v>
      </c>
      <c r="M261" s="5" t="str">
        <f t="shared" si="12"/>
        <v>Positive</v>
      </c>
      <c r="N261" s="15" t="s">
        <v>44</v>
      </c>
      <c r="O261" s="15" t="s">
        <v>44</v>
      </c>
      <c r="P261" s="15" t="s">
        <v>44</v>
      </c>
      <c r="Q261" s="15" t="s">
        <v>48</v>
      </c>
      <c r="R261" s="15" t="s">
        <v>44</v>
      </c>
      <c r="S261" s="15" t="s">
        <v>44</v>
      </c>
      <c r="T261" s="15" t="s">
        <v>52</v>
      </c>
      <c r="U261" s="15" t="s">
        <v>45</v>
      </c>
      <c r="V261" s="15" t="s">
        <v>44</v>
      </c>
      <c r="W261" s="15" t="s">
        <v>44</v>
      </c>
      <c r="X261" s="15" t="s">
        <v>44</v>
      </c>
      <c r="Y261" s="15" t="s">
        <v>44</v>
      </c>
      <c r="Z261" s="15" t="s">
        <v>44</v>
      </c>
      <c r="AA261" s="15" t="s">
        <v>44</v>
      </c>
      <c r="AB261" s="15" t="s">
        <v>44</v>
      </c>
      <c r="AC261" s="5" t="str">
        <f t="shared" si="14"/>
        <v/>
      </c>
      <c r="AD261" s="15" t="s">
        <v>46</v>
      </c>
      <c r="AE261" s="15" t="s">
        <v>46</v>
      </c>
      <c r="AF261" s="15" t="s">
        <v>46</v>
      </c>
      <c r="AG261" s="15" t="s">
        <v>46</v>
      </c>
      <c r="AH261" s="15"/>
    </row>
    <row r="262" spans="1:34" x14ac:dyDescent="0.25">
      <c r="A262" s="9">
        <v>264</v>
      </c>
      <c r="B262" s="5" t="str">
        <f t="shared" si="13"/>
        <v>264-1a</v>
      </c>
      <c r="C262" s="6" t="s">
        <v>100</v>
      </c>
      <c r="D262" s="6"/>
      <c r="E262" s="6" t="s">
        <v>36</v>
      </c>
      <c r="F262" s="6" t="s">
        <v>37</v>
      </c>
      <c r="G262" s="6" t="s">
        <v>38</v>
      </c>
      <c r="H262" s="6" t="s">
        <v>39</v>
      </c>
      <c r="I262" s="6" t="s">
        <v>40</v>
      </c>
      <c r="J262" s="10" t="s">
        <v>41</v>
      </c>
      <c r="K262" s="6" t="s">
        <v>85</v>
      </c>
      <c r="L262" s="6" t="s">
        <v>43</v>
      </c>
      <c r="M262" s="5" t="str">
        <f t="shared" si="12"/>
        <v>Positive</v>
      </c>
      <c r="N262" s="14" t="s">
        <v>44</v>
      </c>
      <c r="O262" s="14" t="s">
        <v>44</v>
      </c>
      <c r="P262" s="14" t="s">
        <v>44</v>
      </c>
      <c r="Q262" s="14" t="s">
        <v>44</v>
      </c>
      <c r="R262" s="14" t="s">
        <v>44</v>
      </c>
      <c r="S262" s="14" t="s">
        <v>44</v>
      </c>
      <c r="T262" s="14" t="s">
        <v>52</v>
      </c>
      <c r="U262" s="14" t="s">
        <v>44</v>
      </c>
      <c r="V262" s="14" t="s">
        <v>44</v>
      </c>
      <c r="W262" s="14" t="s">
        <v>44</v>
      </c>
      <c r="X262" s="14" t="s">
        <v>44</v>
      </c>
      <c r="Y262" s="14" t="s">
        <v>44</v>
      </c>
      <c r="Z262" s="14" t="s">
        <v>44</v>
      </c>
      <c r="AA262" s="14" t="s">
        <v>44</v>
      </c>
      <c r="AB262" s="14" t="s">
        <v>44</v>
      </c>
      <c r="AC262" s="5" t="str">
        <f t="shared" si="14"/>
        <v/>
      </c>
      <c r="AD262" s="14" t="s">
        <v>46</v>
      </c>
      <c r="AE262" s="14" t="s">
        <v>46</v>
      </c>
      <c r="AF262" s="14" t="s">
        <v>46</v>
      </c>
      <c r="AG262" s="14" t="s">
        <v>46</v>
      </c>
      <c r="AH262" s="14"/>
    </row>
    <row r="263" spans="1:34" x14ac:dyDescent="0.25">
      <c r="A263" s="9">
        <v>265</v>
      </c>
      <c r="B263" s="5" t="str">
        <f t="shared" si="13"/>
        <v>265-1a</v>
      </c>
      <c r="C263" s="6" t="s">
        <v>100</v>
      </c>
      <c r="D263" s="6"/>
      <c r="E263" s="6" t="s">
        <v>36</v>
      </c>
      <c r="F263" s="6" t="s">
        <v>37</v>
      </c>
      <c r="G263" s="6" t="s">
        <v>38</v>
      </c>
      <c r="H263" s="6" t="s">
        <v>39</v>
      </c>
      <c r="I263" s="6" t="s">
        <v>40</v>
      </c>
      <c r="J263" s="10" t="s">
        <v>49</v>
      </c>
      <c r="K263" s="6"/>
      <c r="L263" s="6"/>
      <c r="M263" s="5" t="str">
        <f t="shared" si="12"/>
        <v>Negative</v>
      </c>
      <c r="AC263" s="5" t="str">
        <f t="shared" si="14"/>
        <v/>
      </c>
    </row>
    <row r="264" spans="1:34" x14ac:dyDescent="0.25">
      <c r="A264" s="4">
        <v>266</v>
      </c>
      <c r="B264" s="5" t="str">
        <f t="shared" si="13"/>
        <v>266-1a</v>
      </c>
      <c r="C264" s="5" t="s">
        <v>100</v>
      </c>
      <c r="D264" s="5"/>
      <c r="E264" s="5" t="s">
        <v>36</v>
      </c>
      <c r="F264" s="5" t="s">
        <v>37</v>
      </c>
      <c r="G264" s="6" t="s">
        <v>38</v>
      </c>
      <c r="H264" s="5" t="s">
        <v>39</v>
      </c>
      <c r="I264" s="5" t="s">
        <v>40</v>
      </c>
      <c r="J264" s="7" t="s">
        <v>49</v>
      </c>
      <c r="K264" s="5"/>
      <c r="L264" s="5"/>
      <c r="M264" s="5" t="str">
        <f t="shared" si="12"/>
        <v>Negative</v>
      </c>
      <c r="AC264" s="5" t="str">
        <f t="shared" si="14"/>
        <v/>
      </c>
    </row>
    <row r="265" spans="1:34" x14ac:dyDescent="0.25">
      <c r="A265" s="9">
        <v>267</v>
      </c>
      <c r="B265" s="5" t="str">
        <f t="shared" si="13"/>
        <v>267-1a</v>
      </c>
      <c r="C265" s="6" t="s">
        <v>100</v>
      </c>
      <c r="D265" s="6"/>
      <c r="E265" s="6" t="s">
        <v>36</v>
      </c>
      <c r="F265" s="6" t="s">
        <v>37</v>
      </c>
      <c r="G265" s="6" t="s">
        <v>38</v>
      </c>
      <c r="H265" s="6" t="s">
        <v>39</v>
      </c>
      <c r="I265" s="6" t="s">
        <v>40</v>
      </c>
      <c r="J265" s="10" t="s">
        <v>49</v>
      </c>
      <c r="K265" s="6"/>
      <c r="L265" s="6"/>
      <c r="M265" s="5" t="str">
        <f t="shared" si="12"/>
        <v>Negative</v>
      </c>
      <c r="AC265" s="5" t="str">
        <f t="shared" si="14"/>
        <v/>
      </c>
    </row>
    <row r="266" spans="1:34" x14ac:dyDescent="0.25">
      <c r="A266" s="4">
        <v>268</v>
      </c>
      <c r="B266" s="5" t="str">
        <f t="shared" si="13"/>
        <v>268-1a</v>
      </c>
      <c r="C266" s="5" t="s">
        <v>100</v>
      </c>
      <c r="D266" s="5"/>
      <c r="E266" s="5" t="s">
        <v>36</v>
      </c>
      <c r="F266" s="5" t="s">
        <v>37</v>
      </c>
      <c r="G266" s="6" t="s">
        <v>38</v>
      </c>
      <c r="H266" s="5" t="s">
        <v>39</v>
      </c>
      <c r="I266" s="5" t="s">
        <v>40</v>
      </c>
      <c r="J266" s="7" t="s">
        <v>49</v>
      </c>
      <c r="K266" s="5"/>
      <c r="L266" s="5"/>
      <c r="M266" s="5" t="str">
        <f t="shared" si="12"/>
        <v>Negative</v>
      </c>
      <c r="AC266" s="5" t="str">
        <f t="shared" si="14"/>
        <v/>
      </c>
    </row>
    <row r="267" spans="1:34" x14ac:dyDescent="0.25">
      <c r="A267" s="4">
        <v>269</v>
      </c>
      <c r="B267" s="5" t="str">
        <f t="shared" si="13"/>
        <v>269-1a</v>
      </c>
      <c r="C267" s="5" t="s">
        <v>100</v>
      </c>
      <c r="D267" s="5"/>
      <c r="E267" s="5" t="s">
        <v>36</v>
      </c>
      <c r="F267" s="5" t="s">
        <v>37</v>
      </c>
      <c r="G267" s="6" t="s">
        <v>38</v>
      </c>
      <c r="H267" s="5" t="s">
        <v>39</v>
      </c>
      <c r="I267" s="5" t="s">
        <v>40</v>
      </c>
      <c r="J267" s="7" t="s">
        <v>41</v>
      </c>
      <c r="K267" s="5" t="s">
        <v>109</v>
      </c>
      <c r="L267" s="5" t="s">
        <v>43</v>
      </c>
      <c r="M267" s="5" t="str">
        <f t="shared" si="12"/>
        <v>Positive</v>
      </c>
      <c r="N267" s="15" t="s">
        <v>44</v>
      </c>
      <c r="O267" s="15" t="s">
        <v>44</v>
      </c>
      <c r="P267" s="15" t="s">
        <v>44</v>
      </c>
      <c r="Q267" s="15" t="s">
        <v>44</v>
      </c>
      <c r="R267" s="15" t="s">
        <v>44</v>
      </c>
      <c r="S267" s="15" t="s">
        <v>44</v>
      </c>
      <c r="T267" s="15" t="s">
        <v>44</v>
      </c>
      <c r="U267" s="15" t="s">
        <v>44</v>
      </c>
      <c r="V267" s="15" t="s">
        <v>44</v>
      </c>
      <c r="W267" s="15" t="s">
        <v>44</v>
      </c>
      <c r="X267" s="15" t="s">
        <v>44</v>
      </c>
      <c r="Y267" s="15" t="s">
        <v>44</v>
      </c>
      <c r="Z267" s="15" t="s">
        <v>44</v>
      </c>
      <c r="AA267" s="15" t="s">
        <v>44</v>
      </c>
      <c r="AB267" s="15" t="s">
        <v>44</v>
      </c>
      <c r="AC267" s="5" t="str">
        <f t="shared" si="14"/>
        <v/>
      </c>
      <c r="AD267" s="15" t="s">
        <v>46</v>
      </c>
      <c r="AE267" s="15" t="s">
        <v>46</v>
      </c>
      <c r="AF267" s="15" t="s">
        <v>46</v>
      </c>
      <c r="AG267" s="15" t="s">
        <v>46</v>
      </c>
      <c r="AH267" s="15"/>
    </row>
    <row r="268" spans="1:34" x14ac:dyDescent="0.25">
      <c r="A268" s="9">
        <v>270</v>
      </c>
      <c r="B268" s="5" t="str">
        <f t="shared" si="13"/>
        <v>270-1a</v>
      </c>
      <c r="C268" s="6" t="s">
        <v>100</v>
      </c>
      <c r="D268" s="6"/>
      <c r="E268" s="6" t="s">
        <v>36</v>
      </c>
      <c r="F268" s="6" t="s">
        <v>37</v>
      </c>
      <c r="G268" s="6" t="s">
        <v>38</v>
      </c>
      <c r="H268" s="6" t="s">
        <v>39</v>
      </c>
      <c r="I268" s="6" t="s">
        <v>40</v>
      </c>
      <c r="J268" s="10" t="s">
        <v>41</v>
      </c>
      <c r="K268" s="6" t="s">
        <v>60</v>
      </c>
      <c r="L268" s="6" t="s">
        <v>43</v>
      </c>
      <c r="M268" s="5" t="str">
        <f t="shared" si="12"/>
        <v>Positive</v>
      </c>
      <c r="N268" s="14" t="s">
        <v>44</v>
      </c>
      <c r="O268" s="14" t="s">
        <v>44</v>
      </c>
      <c r="P268" s="14" t="s">
        <v>44</v>
      </c>
      <c r="Q268" s="14" t="s">
        <v>44</v>
      </c>
      <c r="R268" s="14" t="s">
        <v>44</v>
      </c>
      <c r="S268" s="14" t="s">
        <v>44</v>
      </c>
      <c r="T268" s="14" t="s">
        <v>52</v>
      </c>
      <c r="U268" s="14" t="s">
        <v>45</v>
      </c>
      <c r="V268" s="14" t="s">
        <v>44</v>
      </c>
      <c r="W268" s="14" t="s">
        <v>44</v>
      </c>
      <c r="X268" s="14" t="s">
        <v>44</v>
      </c>
      <c r="Y268" s="14" t="s">
        <v>44</v>
      </c>
      <c r="Z268" s="14" t="s">
        <v>44</v>
      </c>
      <c r="AA268" s="14" t="s">
        <v>44</v>
      </c>
      <c r="AB268" s="14" t="s">
        <v>44</v>
      </c>
      <c r="AC268" s="5" t="str">
        <f t="shared" si="14"/>
        <v/>
      </c>
      <c r="AD268" s="14" t="s">
        <v>46</v>
      </c>
      <c r="AE268" s="14" t="s">
        <v>46</v>
      </c>
      <c r="AF268" s="14" t="s">
        <v>46</v>
      </c>
      <c r="AG268" s="14" t="s">
        <v>46</v>
      </c>
      <c r="AH268" s="14"/>
    </row>
    <row r="269" spans="1:34" x14ac:dyDescent="0.25">
      <c r="A269" s="4">
        <v>271</v>
      </c>
      <c r="B269" s="5" t="str">
        <f t="shared" si="13"/>
        <v>271-1a</v>
      </c>
      <c r="C269" s="5" t="s">
        <v>100</v>
      </c>
      <c r="D269" s="5"/>
      <c r="E269" s="5" t="s">
        <v>36</v>
      </c>
      <c r="F269" s="5" t="s">
        <v>37</v>
      </c>
      <c r="G269" s="5" t="s">
        <v>38</v>
      </c>
      <c r="H269" s="5" t="s">
        <v>39</v>
      </c>
      <c r="I269" s="5" t="s">
        <v>40</v>
      </c>
      <c r="J269" s="7" t="s">
        <v>41</v>
      </c>
      <c r="K269" s="5" t="s">
        <v>47</v>
      </c>
      <c r="L269" s="5" t="s">
        <v>43</v>
      </c>
      <c r="M269" s="5" t="str">
        <f t="shared" si="12"/>
        <v>Positive</v>
      </c>
      <c r="N269" s="15" t="s">
        <v>44</v>
      </c>
      <c r="O269" s="15" t="s">
        <v>44</v>
      </c>
      <c r="P269" s="15" t="s">
        <v>44</v>
      </c>
      <c r="Q269" s="15" t="s">
        <v>45</v>
      </c>
      <c r="R269" s="15" t="s">
        <v>44</v>
      </c>
      <c r="S269" s="15" t="s">
        <v>44</v>
      </c>
      <c r="T269" s="15" t="s">
        <v>44</v>
      </c>
      <c r="U269" s="15" t="s">
        <v>48</v>
      </c>
      <c r="V269" s="15" t="s">
        <v>44</v>
      </c>
      <c r="W269" s="15" t="s">
        <v>44</v>
      </c>
      <c r="X269" s="15" t="s">
        <v>44</v>
      </c>
      <c r="Y269" s="15" t="s">
        <v>44</v>
      </c>
      <c r="Z269" s="15" t="s">
        <v>45</v>
      </c>
      <c r="AA269" s="15" t="s">
        <v>44</v>
      </c>
      <c r="AB269" s="15" t="s">
        <v>44</v>
      </c>
      <c r="AC269" s="5" t="str">
        <f t="shared" si="14"/>
        <v/>
      </c>
      <c r="AD269" s="15" t="s">
        <v>46</v>
      </c>
      <c r="AE269" s="15" t="s">
        <v>46</v>
      </c>
      <c r="AF269" s="15" t="s">
        <v>46</v>
      </c>
      <c r="AG269" s="15" t="s">
        <v>46</v>
      </c>
      <c r="AH269" s="15"/>
    </row>
    <row r="270" spans="1:34" x14ac:dyDescent="0.25">
      <c r="A270" s="9">
        <v>272</v>
      </c>
      <c r="B270" s="5" t="str">
        <f t="shared" si="13"/>
        <v>272-1a</v>
      </c>
      <c r="C270" s="6" t="s">
        <v>100</v>
      </c>
      <c r="D270" s="6"/>
      <c r="E270" s="6" t="s">
        <v>36</v>
      </c>
      <c r="F270" s="6" t="s">
        <v>37</v>
      </c>
      <c r="G270" s="6" t="s">
        <v>38</v>
      </c>
      <c r="H270" s="6" t="s">
        <v>39</v>
      </c>
      <c r="I270" s="6" t="s">
        <v>40</v>
      </c>
      <c r="J270" s="10" t="s">
        <v>49</v>
      </c>
      <c r="K270" s="6"/>
      <c r="L270" s="6"/>
      <c r="M270" s="5" t="str">
        <f t="shared" si="12"/>
        <v>Negative</v>
      </c>
      <c r="AC270" s="5" t="str">
        <f t="shared" si="14"/>
        <v/>
      </c>
    </row>
    <row r="271" spans="1:34" x14ac:dyDescent="0.25">
      <c r="A271" s="4">
        <v>273</v>
      </c>
      <c r="B271" s="5" t="str">
        <f t="shared" si="13"/>
        <v>273-1a</v>
      </c>
      <c r="C271" s="5" t="s">
        <v>110</v>
      </c>
      <c r="D271" s="5"/>
      <c r="E271" s="5" t="s">
        <v>36</v>
      </c>
      <c r="F271" s="5" t="s">
        <v>37</v>
      </c>
      <c r="G271" s="5" t="s">
        <v>55</v>
      </c>
      <c r="H271" s="5" t="s">
        <v>39</v>
      </c>
      <c r="I271" s="5" t="s">
        <v>40</v>
      </c>
      <c r="J271" s="7" t="s">
        <v>49</v>
      </c>
      <c r="K271" s="5"/>
      <c r="L271" s="5"/>
      <c r="M271" s="5" t="str">
        <f t="shared" si="12"/>
        <v>Negative</v>
      </c>
      <c r="AC271" s="5" t="str">
        <f t="shared" si="14"/>
        <v/>
      </c>
    </row>
    <row r="272" spans="1:34" x14ac:dyDescent="0.25">
      <c r="A272" s="9">
        <v>274</v>
      </c>
      <c r="B272" s="5" t="str">
        <f t="shared" si="13"/>
        <v>274-1a</v>
      </c>
      <c r="C272" s="6" t="s">
        <v>110</v>
      </c>
      <c r="D272" s="6"/>
      <c r="E272" s="6" t="s">
        <v>36</v>
      </c>
      <c r="F272" s="6" t="s">
        <v>37</v>
      </c>
      <c r="G272" s="5" t="s">
        <v>55</v>
      </c>
      <c r="H272" s="6" t="s">
        <v>39</v>
      </c>
      <c r="I272" s="6" t="s">
        <v>40</v>
      </c>
      <c r="J272" s="10" t="s">
        <v>49</v>
      </c>
      <c r="K272" s="6"/>
      <c r="L272" s="6"/>
      <c r="M272" s="5" t="str">
        <f t="shared" si="12"/>
        <v>Negative</v>
      </c>
      <c r="AC272" s="5" t="str">
        <f t="shared" si="14"/>
        <v/>
      </c>
    </row>
    <row r="273" spans="1:34" x14ac:dyDescent="0.25">
      <c r="A273" s="4">
        <v>275</v>
      </c>
      <c r="B273" s="5" t="str">
        <f t="shared" si="13"/>
        <v>275-1a</v>
      </c>
      <c r="C273" s="5" t="s">
        <v>110</v>
      </c>
      <c r="D273" s="5"/>
      <c r="E273" s="5" t="s">
        <v>36</v>
      </c>
      <c r="F273" s="5" t="s">
        <v>37</v>
      </c>
      <c r="G273" s="5" t="s">
        <v>55</v>
      </c>
      <c r="H273" s="5" t="s">
        <v>39</v>
      </c>
      <c r="I273" s="5" t="s">
        <v>40</v>
      </c>
      <c r="J273" s="7" t="s">
        <v>49</v>
      </c>
      <c r="K273" s="5"/>
      <c r="L273" s="5"/>
      <c r="M273" s="5" t="str">
        <f t="shared" si="12"/>
        <v>Negative</v>
      </c>
      <c r="AC273" s="5" t="str">
        <f t="shared" si="14"/>
        <v/>
      </c>
    </row>
    <row r="274" spans="1:34" x14ac:dyDescent="0.25">
      <c r="A274" s="9">
        <v>276</v>
      </c>
      <c r="B274" s="5" t="str">
        <f t="shared" si="13"/>
        <v>276-1a</v>
      </c>
      <c r="C274" s="6" t="s">
        <v>110</v>
      </c>
      <c r="D274" s="6"/>
      <c r="E274" s="6" t="s">
        <v>36</v>
      </c>
      <c r="F274" s="6" t="s">
        <v>37</v>
      </c>
      <c r="G274" s="5" t="s">
        <v>55</v>
      </c>
      <c r="H274" s="6" t="s">
        <v>39</v>
      </c>
      <c r="I274" s="6" t="s">
        <v>40</v>
      </c>
      <c r="J274" s="10" t="s">
        <v>49</v>
      </c>
      <c r="K274" s="6"/>
      <c r="L274" s="6"/>
      <c r="M274" s="5" t="str">
        <f t="shared" si="12"/>
        <v>Negative</v>
      </c>
      <c r="AC274" s="5" t="str">
        <f t="shared" si="14"/>
        <v/>
      </c>
    </row>
    <row r="275" spans="1:34" x14ac:dyDescent="0.25">
      <c r="A275" s="9">
        <v>277</v>
      </c>
      <c r="B275" s="5" t="str">
        <f t="shared" si="13"/>
        <v>277-1a</v>
      </c>
      <c r="C275" s="6" t="s">
        <v>110</v>
      </c>
      <c r="D275" s="6"/>
      <c r="E275" s="6" t="s">
        <v>36</v>
      </c>
      <c r="F275" s="6" t="s">
        <v>37</v>
      </c>
      <c r="G275" s="6" t="s">
        <v>55</v>
      </c>
      <c r="H275" s="6" t="s">
        <v>39</v>
      </c>
      <c r="I275" s="6" t="s">
        <v>40</v>
      </c>
      <c r="J275" s="10" t="s">
        <v>41</v>
      </c>
      <c r="K275" s="6" t="s">
        <v>96</v>
      </c>
      <c r="L275" s="6" t="s">
        <v>43</v>
      </c>
      <c r="M275" s="5" t="str">
        <f t="shared" si="12"/>
        <v>Positive</v>
      </c>
      <c r="N275" s="14" t="s">
        <v>44</v>
      </c>
      <c r="O275" s="14" t="s">
        <v>44</v>
      </c>
      <c r="P275" s="14" t="s">
        <v>45</v>
      </c>
      <c r="Q275" s="14" t="s">
        <v>45</v>
      </c>
      <c r="R275" s="14" t="s">
        <v>44</v>
      </c>
      <c r="S275" s="14" t="s">
        <v>44</v>
      </c>
      <c r="T275" s="14" t="s">
        <v>52</v>
      </c>
      <c r="U275" s="14" t="s">
        <v>45</v>
      </c>
      <c r="V275" s="14" t="s">
        <v>44</v>
      </c>
      <c r="W275" s="14" t="s">
        <v>44</v>
      </c>
      <c r="X275" s="14" t="s">
        <v>44</v>
      </c>
      <c r="Y275" s="14" t="s">
        <v>44</v>
      </c>
      <c r="Z275" s="14" t="s">
        <v>45</v>
      </c>
      <c r="AA275" s="14" t="s">
        <v>44</v>
      </c>
      <c r="AB275" s="14" t="s">
        <v>44</v>
      </c>
      <c r="AC275" s="5" t="str">
        <f t="shared" si="14"/>
        <v/>
      </c>
      <c r="AD275" s="14" t="s">
        <v>46</v>
      </c>
      <c r="AE275" s="14" t="s">
        <v>46</v>
      </c>
      <c r="AF275" s="14" t="s">
        <v>46</v>
      </c>
      <c r="AG275" s="14" t="s">
        <v>46</v>
      </c>
      <c r="AH275" s="14"/>
    </row>
    <row r="276" spans="1:34" x14ac:dyDescent="0.25">
      <c r="A276" s="4">
        <v>278</v>
      </c>
      <c r="B276" s="5" t="str">
        <f t="shared" si="13"/>
        <v>278-1a</v>
      </c>
      <c r="C276" s="5" t="s">
        <v>110</v>
      </c>
      <c r="D276" s="5"/>
      <c r="E276" s="5" t="s">
        <v>36</v>
      </c>
      <c r="F276" s="5" t="s">
        <v>37</v>
      </c>
      <c r="G276" s="5" t="s">
        <v>55</v>
      </c>
      <c r="H276" s="5" t="s">
        <v>39</v>
      </c>
      <c r="I276" s="5" t="s">
        <v>40</v>
      </c>
      <c r="J276" s="7" t="s">
        <v>49</v>
      </c>
      <c r="K276" s="5"/>
      <c r="L276" s="5"/>
      <c r="M276" s="5" t="str">
        <f t="shared" si="12"/>
        <v>Negative</v>
      </c>
      <c r="AC276" s="5" t="str">
        <f t="shared" si="14"/>
        <v/>
      </c>
    </row>
    <row r="277" spans="1:34" x14ac:dyDescent="0.25">
      <c r="A277" s="9">
        <v>279</v>
      </c>
      <c r="B277" s="5" t="str">
        <f t="shared" si="13"/>
        <v>279-1a</v>
      </c>
      <c r="C277" s="6" t="s">
        <v>110</v>
      </c>
      <c r="D277" s="6"/>
      <c r="E277" s="6" t="s">
        <v>36</v>
      </c>
      <c r="F277" s="6" t="s">
        <v>37</v>
      </c>
      <c r="G277" s="5" t="s">
        <v>55</v>
      </c>
      <c r="H277" s="6" t="s">
        <v>39</v>
      </c>
      <c r="I277" s="6" t="s">
        <v>40</v>
      </c>
      <c r="J277" s="10" t="s">
        <v>49</v>
      </c>
      <c r="K277" s="6"/>
      <c r="L277" s="6"/>
      <c r="M277" s="5" t="str">
        <f t="shared" si="12"/>
        <v>Negative</v>
      </c>
      <c r="AC277" s="5" t="str">
        <f t="shared" si="14"/>
        <v/>
      </c>
    </row>
    <row r="278" spans="1:34" x14ac:dyDescent="0.25">
      <c r="A278" s="4">
        <v>280</v>
      </c>
      <c r="B278" s="5" t="str">
        <f t="shared" si="13"/>
        <v>280-1a</v>
      </c>
      <c r="C278" s="5" t="s">
        <v>110</v>
      </c>
      <c r="D278" s="5"/>
      <c r="E278" s="5" t="s">
        <v>36</v>
      </c>
      <c r="F278" s="5" t="s">
        <v>37</v>
      </c>
      <c r="G278" s="5" t="s">
        <v>55</v>
      </c>
      <c r="H278" s="5" t="s">
        <v>39</v>
      </c>
      <c r="I278" s="5" t="s">
        <v>40</v>
      </c>
      <c r="J278" s="7" t="s">
        <v>49</v>
      </c>
      <c r="K278" s="5"/>
      <c r="L278" s="5"/>
      <c r="M278" s="5" t="str">
        <f t="shared" si="12"/>
        <v>Negative</v>
      </c>
      <c r="AC278" s="5" t="str">
        <f t="shared" si="14"/>
        <v/>
      </c>
    </row>
    <row r="279" spans="1:34" x14ac:dyDescent="0.25">
      <c r="A279" s="9">
        <v>281</v>
      </c>
      <c r="B279" s="5" t="str">
        <f t="shared" si="13"/>
        <v>281-1a</v>
      </c>
      <c r="C279" s="6" t="s">
        <v>110</v>
      </c>
      <c r="D279" s="6"/>
      <c r="E279" s="6" t="s">
        <v>36</v>
      </c>
      <c r="F279" s="6" t="s">
        <v>37</v>
      </c>
      <c r="G279" s="5" t="s">
        <v>55</v>
      </c>
      <c r="H279" s="6" t="s">
        <v>39</v>
      </c>
      <c r="I279" s="6" t="s">
        <v>40</v>
      </c>
      <c r="J279" s="10" t="s">
        <v>49</v>
      </c>
      <c r="K279" s="6"/>
      <c r="L279" s="6"/>
      <c r="M279" s="5" t="str">
        <f t="shared" si="12"/>
        <v>Negative</v>
      </c>
      <c r="AC279" s="5" t="str">
        <f t="shared" si="14"/>
        <v/>
      </c>
    </row>
    <row r="280" spans="1:34" x14ac:dyDescent="0.25">
      <c r="A280" s="9">
        <v>282</v>
      </c>
      <c r="B280" s="5" t="str">
        <f t="shared" si="13"/>
        <v>282-1a</v>
      </c>
      <c r="C280" s="6" t="s">
        <v>110</v>
      </c>
      <c r="D280" s="6"/>
      <c r="E280" s="6" t="s">
        <v>36</v>
      </c>
      <c r="F280" s="6" t="s">
        <v>37</v>
      </c>
      <c r="G280" s="6" t="s">
        <v>55</v>
      </c>
      <c r="H280" s="6" t="s">
        <v>39</v>
      </c>
      <c r="I280" s="6" t="s">
        <v>40</v>
      </c>
      <c r="J280" s="10" t="s">
        <v>41</v>
      </c>
      <c r="K280" s="6" t="s">
        <v>101</v>
      </c>
      <c r="L280" s="6" t="s">
        <v>43</v>
      </c>
      <c r="M280" s="5" t="str">
        <f t="shared" si="12"/>
        <v>Positive</v>
      </c>
      <c r="N280" s="14" t="s">
        <v>44</v>
      </c>
      <c r="O280" s="14" t="s">
        <v>44</v>
      </c>
      <c r="P280" s="14" t="s">
        <v>44</v>
      </c>
      <c r="Q280" s="14" t="s">
        <v>45</v>
      </c>
      <c r="R280" s="14" t="s">
        <v>44</v>
      </c>
      <c r="S280" s="14" t="s">
        <v>44</v>
      </c>
      <c r="T280" s="14" t="s">
        <v>44</v>
      </c>
      <c r="U280" s="14" t="s">
        <v>45</v>
      </c>
      <c r="V280" s="14" t="s">
        <v>44</v>
      </c>
      <c r="W280" s="14" t="s">
        <v>44</v>
      </c>
      <c r="X280" s="14" t="s">
        <v>44</v>
      </c>
      <c r="Y280" s="14" t="s">
        <v>44</v>
      </c>
      <c r="Z280" s="14" t="s">
        <v>44</v>
      </c>
      <c r="AA280" s="14" t="s">
        <v>44</v>
      </c>
      <c r="AB280" s="14" t="s">
        <v>44</v>
      </c>
      <c r="AC280" s="5" t="str">
        <f t="shared" si="14"/>
        <v/>
      </c>
      <c r="AD280" s="14" t="s">
        <v>46</v>
      </c>
      <c r="AE280" s="14" t="s">
        <v>46</v>
      </c>
      <c r="AF280" s="14" t="s">
        <v>46</v>
      </c>
      <c r="AG280" s="14" t="s">
        <v>46</v>
      </c>
      <c r="AH280" s="14"/>
    </row>
    <row r="281" spans="1:34" x14ac:dyDescent="0.25">
      <c r="A281" s="4">
        <v>283</v>
      </c>
      <c r="B281" s="5" t="str">
        <f t="shared" si="13"/>
        <v>283-1a</v>
      </c>
      <c r="C281" s="5" t="s">
        <v>110</v>
      </c>
      <c r="D281" s="5"/>
      <c r="E281" s="5" t="s">
        <v>36</v>
      </c>
      <c r="F281" s="5" t="s">
        <v>37</v>
      </c>
      <c r="G281" s="5" t="s">
        <v>55</v>
      </c>
      <c r="H281" s="5" t="s">
        <v>39</v>
      </c>
      <c r="I281" s="5" t="s">
        <v>40</v>
      </c>
      <c r="J281" s="7" t="s">
        <v>49</v>
      </c>
      <c r="K281" s="5"/>
      <c r="L281" s="5"/>
      <c r="M281" s="5" t="str">
        <f t="shared" si="12"/>
        <v>Negative</v>
      </c>
      <c r="AC281" s="5" t="str">
        <f t="shared" si="14"/>
        <v/>
      </c>
    </row>
    <row r="282" spans="1:34" x14ac:dyDescent="0.25">
      <c r="A282" s="9">
        <v>284</v>
      </c>
      <c r="B282" s="5" t="str">
        <f t="shared" si="13"/>
        <v>284-1a</v>
      </c>
      <c r="C282" s="6" t="s">
        <v>110</v>
      </c>
      <c r="D282" s="6"/>
      <c r="E282" s="6" t="s">
        <v>36</v>
      </c>
      <c r="F282" s="6" t="s">
        <v>37</v>
      </c>
      <c r="G282" s="5" t="s">
        <v>55</v>
      </c>
      <c r="H282" s="6" t="s">
        <v>39</v>
      </c>
      <c r="I282" s="6" t="s">
        <v>40</v>
      </c>
      <c r="J282" s="10" t="s">
        <v>49</v>
      </c>
      <c r="K282" s="6"/>
      <c r="L282" s="6"/>
      <c r="M282" s="5" t="str">
        <f t="shared" si="12"/>
        <v>Negative</v>
      </c>
      <c r="AC282" s="5" t="str">
        <f t="shared" si="14"/>
        <v/>
      </c>
    </row>
    <row r="283" spans="1:34" x14ac:dyDescent="0.25">
      <c r="A283" s="4">
        <v>285</v>
      </c>
      <c r="B283" s="5" t="str">
        <f t="shared" si="13"/>
        <v>285-1a</v>
      </c>
      <c r="C283" s="5" t="s">
        <v>110</v>
      </c>
      <c r="D283" s="5"/>
      <c r="E283" s="5" t="s">
        <v>36</v>
      </c>
      <c r="F283" s="5" t="s">
        <v>37</v>
      </c>
      <c r="G283" s="5" t="s">
        <v>55</v>
      </c>
      <c r="H283" s="5" t="s">
        <v>39</v>
      </c>
      <c r="I283" s="5" t="s">
        <v>40</v>
      </c>
      <c r="J283" s="7" t="s">
        <v>41</v>
      </c>
      <c r="K283" s="5" t="s">
        <v>42</v>
      </c>
      <c r="L283" s="5" t="s">
        <v>43</v>
      </c>
      <c r="M283" s="5" t="str">
        <f t="shared" si="12"/>
        <v>Positive</v>
      </c>
      <c r="N283" s="15" t="s">
        <v>44</v>
      </c>
      <c r="O283" s="15" t="s">
        <v>44</v>
      </c>
      <c r="P283" s="15" t="s">
        <v>44</v>
      </c>
      <c r="Q283" s="15" t="s">
        <v>44</v>
      </c>
      <c r="R283" s="15" t="s">
        <v>44</v>
      </c>
      <c r="S283" s="15" t="s">
        <v>44</v>
      </c>
      <c r="T283" s="15" t="s">
        <v>44</v>
      </c>
      <c r="U283" s="15" t="s">
        <v>44</v>
      </c>
      <c r="V283" s="15" t="s">
        <v>44</v>
      </c>
      <c r="W283" s="15" t="s">
        <v>44</v>
      </c>
      <c r="X283" s="15" t="s">
        <v>44</v>
      </c>
      <c r="Y283" s="15" t="s">
        <v>44</v>
      </c>
      <c r="Z283" s="15" t="s">
        <v>44</v>
      </c>
      <c r="AA283" s="15" t="s">
        <v>44</v>
      </c>
      <c r="AB283" s="15" t="s">
        <v>44</v>
      </c>
      <c r="AC283" s="5" t="str">
        <f t="shared" si="14"/>
        <v/>
      </c>
      <c r="AD283" s="15" t="s">
        <v>46</v>
      </c>
      <c r="AE283" s="15" t="s">
        <v>46</v>
      </c>
      <c r="AF283" s="15" t="s">
        <v>46</v>
      </c>
      <c r="AG283" s="15" t="s">
        <v>46</v>
      </c>
      <c r="AH283" s="15"/>
    </row>
    <row r="284" spans="1:34" x14ac:dyDescent="0.25">
      <c r="A284" s="9">
        <v>286</v>
      </c>
      <c r="B284" s="5" t="str">
        <f t="shared" si="13"/>
        <v>286-1a</v>
      </c>
      <c r="C284" s="6" t="s">
        <v>110</v>
      </c>
      <c r="D284" s="6"/>
      <c r="E284" s="6" t="s">
        <v>36</v>
      </c>
      <c r="F284" s="6" t="s">
        <v>37</v>
      </c>
      <c r="G284" s="6" t="s">
        <v>55</v>
      </c>
      <c r="H284" s="6" t="s">
        <v>39</v>
      </c>
      <c r="I284" s="6" t="s">
        <v>40</v>
      </c>
      <c r="J284" s="10" t="s">
        <v>41</v>
      </c>
      <c r="K284" s="6" t="s">
        <v>59</v>
      </c>
      <c r="L284" s="6" t="s">
        <v>43</v>
      </c>
      <c r="M284" s="5" t="str">
        <f t="shared" si="12"/>
        <v>Positive</v>
      </c>
      <c r="N284" s="14" t="s">
        <v>44</v>
      </c>
      <c r="O284" s="14" t="s">
        <v>44</v>
      </c>
      <c r="P284" s="14" t="s">
        <v>44</v>
      </c>
      <c r="Q284" s="14" t="s">
        <v>45</v>
      </c>
      <c r="R284" s="14" t="s">
        <v>44</v>
      </c>
      <c r="S284" s="14" t="s">
        <v>44</v>
      </c>
      <c r="T284" s="14" t="s">
        <v>44</v>
      </c>
      <c r="U284" s="14" t="s">
        <v>44</v>
      </c>
      <c r="V284" s="14" t="s">
        <v>44</v>
      </c>
      <c r="W284" s="14" t="s">
        <v>44</v>
      </c>
      <c r="X284" s="14" t="s">
        <v>44</v>
      </c>
      <c r="Y284" s="14" t="s">
        <v>44</v>
      </c>
      <c r="Z284" s="14" t="s">
        <v>44</v>
      </c>
      <c r="AA284" s="14" t="s">
        <v>44</v>
      </c>
      <c r="AB284" s="14" t="s">
        <v>44</v>
      </c>
      <c r="AC284" s="5" t="str">
        <f t="shared" si="14"/>
        <v/>
      </c>
      <c r="AD284" s="14" t="s">
        <v>46</v>
      </c>
      <c r="AE284" s="14" t="s">
        <v>46</v>
      </c>
      <c r="AF284" s="14" t="s">
        <v>46</v>
      </c>
      <c r="AG284" s="14" t="s">
        <v>46</v>
      </c>
      <c r="AH284" s="14"/>
    </row>
    <row r="285" spans="1:34" x14ac:dyDescent="0.25">
      <c r="A285" s="4">
        <v>287</v>
      </c>
      <c r="B285" s="5" t="str">
        <f t="shared" si="13"/>
        <v>287-1a</v>
      </c>
      <c r="C285" s="5" t="s">
        <v>110</v>
      </c>
      <c r="D285" s="5"/>
      <c r="E285" s="5" t="s">
        <v>36</v>
      </c>
      <c r="F285" s="5" t="s">
        <v>37</v>
      </c>
      <c r="G285" s="5" t="s">
        <v>55</v>
      </c>
      <c r="H285" s="5" t="s">
        <v>39</v>
      </c>
      <c r="I285" s="5" t="s">
        <v>40</v>
      </c>
      <c r="J285" s="7" t="s">
        <v>41</v>
      </c>
      <c r="K285" s="5" t="s">
        <v>42</v>
      </c>
      <c r="L285" s="5" t="s">
        <v>43</v>
      </c>
      <c r="M285" s="5" t="str">
        <f t="shared" si="12"/>
        <v>Positive</v>
      </c>
      <c r="N285" s="15" t="s">
        <v>44</v>
      </c>
      <c r="O285" s="15" t="s">
        <v>44</v>
      </c>
      <c r="P285" s="15" t="s">
        <v>44</v>
      </c>
      <c r="Q285" s="15" t="s">
        <v>44</v>
      </c>
      <c r="R285" s="15" t="s">
        <v>44</v>
      </c>
      <c r="S285" s="15" t="s">
        <v>44</v>
      </c>
      <c r="T285" s="15" t="s">
        <v>44</v>
      </c>
      <c r="U285" s="15" t="s">
        <v>45</v>
      </c>
      <c r="V285" s="15" t="s">
        <v>44</v>
      </c>
      <c r="W285" s="15" t="s">
        <v>44</v>
      </c>
      <c r="X285" s="15" t="s">
        <v>44</v>
      </c>
      <c r="Y285" s="15" t="s">
        <v>44</v>
      </c>
      <c r="Z285" s="15" t="s">
        <v>44</v>
      </c>
      <c r="AA285" s="15" t="s">
        <v>44</v>
      </c>
      <c r="AB285" s="15" t="s">
        <v>44</v>
      </c>
      <c r="AC285" s="5" t="str">
        <f t="shared" si="14"/>
        <v/>
      </c>
      <c r="AD285" s="15" t="s">
        <v>46</v>
      </c>
      <c r="AE285" s="15" t="s">
        <v>46</v>
      </c>
      <c r="AF285" s="15" t="s">
        <v>46</v>
      </c>
      <c r="AG285" s="15" t="s">
        <v>46</v>
      </c>
      <c r="AH285" s="15"/>
    </row>
    <row r="286" spans="1:34" x14ac:dyDescent="0.25">
      <c r="A286" s="4">
        <v>288</v>
      </c>
      <c r="B286" s="5" t="str">
        <f t="shared" si="13"/>
        <v>288-1a</v>
      </c>
      <c r="C286" s="5" t="s">
        <v>110</v>
      </c>
      <c r="D286" s="5"/>
      <c r="E286" s="5" t="s">
        <v>36</v>
      </c>
      <c r="F286" s="5" t="s">
        <v>37</v>
      </c>
      <c r="G286" s="5" t="s">
        <v>38</v>
      </c>
      <c r="H286" s="5" t="s">
        <v>39</v>
      </c>
      <c r="I286" s="5" t="s">
        <v>40</v>
      </c>
      <c r="J286" s="7" t="s">
        <v>98</v>
      </c>
      <c r="K286" s="5"/>
      <c r="L286" s="5"/>
      <c r="M286" s="5" t="str">
        <f t="shared" si="12"/>
        <v>Negative</v>
      </c>
      <c r="AC286" s="5" t="str">
        <f t="shared" si="14"/>
        <v/>
      </c>
    </row>
    <row r="287" spans="1:34" x14ac:dyDescent="0.25">
      <c r="A287" s="4">
        <v>289</v>
      </c>
      <c r="B287" s="5" t="str">
        <f t="shared" si="13"/>
        <v>289-1a</v>
      </c>
      <c r="C287" s="5" t="s">
        <v>110</v>
      </c>
      <c r="D287" s="5"/>
      <c r="E287" s="5" t="s">
        <v>36</v>
      </c>
      <c r="F287" s="5" t="s">
        <v>37</v>
      </c>
      <c r="G287" s="6" t="s">
        <v>38</v>
      </c>
      <c r="H287" s="5" t="s">
        <v>39</v>
      </c>
      <c r="I287" s="5" t="s">
        <v>40</v>
      </c>
      <c r="J287" s="7" t="s">
        <v>41</v>
      </c>
      <c r="K287" s="5" t="s">
        <v>59</v>
      </c>
      <c r="L287" s="5" t="s">
        <v>43</v>
      </c>
      <c r="M287" s="5" t="str">
        <f t="shared" si="12"/>
        <v>Positive</v>
      </c>
      <c r="N287" s="15" t="s">
        <v>44</v>
      </c>
      <c r="O287" s="15" t="s">
        <v>44</v>
      </c>
      <c r="P287" s="15" t="s">
        <v>44</v>
      </c>
      <c r="Q287" s="15" t="s">
        <v>44</v>
      </c>
      <c r="R287" s="15" t="s">
        <v>44</v>
      </c>
      <c r="S287" s="15" t="s">
        <v>44</v>
      </c>
      <c r="T287" s="15" t="s">
        <v>44</v>
      </c>
      <c r="U287" s="15" t="s">
        <v>45</v>
      </c>
      <c r="V287" s="15" t="s">
        <v>44</v>
      </c>
      <c r="W287" s="15" t="s">
        <v>44</v>
      </c>
      <c r="X287" s="15" t="s">
        <v>44</v>
      </c>
      <c r="Y287" s="15" t="s">
        <v>44</v>
      </c>
      <c r="Z287" s="15" t="s">
        <v>44</v>
      </c>
      <c r="AA287" s="15" t="s">
        <v>44</v>
      </c>
      <c r="AB287" s="15" t="s">
        <v>44</v>
      </c>
      <c r="AC287" s="5" t="str">
        <f t="shared" si="14"/>
        <v/>
      </c>
      <c r="AD287" s="15" t="s">
        <v>46</v>
      </c>
      <c r="AE287" s="15" t="s">
        <v>46</v>
      </c>
      <c r="AF287" s="15" t="s">
        <v>46</v>
      </c>
      <c r="AG287" s="15" t="s">
        <v>46</v>
      </c>
      <c r="AH287" s="15"/>
    </row>
    <row r="288" spans="1:34" x14ac:dyDescent="0.25">
      <c r="A288" s="4">
        <v>290</v>
      </c>
      <c r="B288" s="5" t="str">
        <f t="shared" si="13"/>
        <v>290-1a</v>
      </c>
      <c r="C288" s="5" t="s">
        <v>110</v>
      </c>
      <c r="D288" s="5"/>
      <c r="E288" s="5" t="s">
        <v>36</v>
      </c>
      <c r="F288" s="5" t="s">
        <v>37</v>
      </c>
      <c r="G288" s="5" t="s">
        <v>38</v>
      </c>
      <c r="H288" s="5" t="s">
        <v>39</v>
      </c>
      <c r="I288" s="5" t="s">
        <v>40</v>
      </c>
      <c r="J288" s="7" t="s">
        <v>49</v>
      </c>
      <c r="K288" s="5"/>
      <c r="L288" s="5"/>
      <c r="M288" s="5" t="str">
        <f t="shared" ref="M288:M303" si="15">IF(J288="E. coli","Positive","Negative")</f>
        <v>Negative</v>
      </c>
      <c r="AC288" s="5" t="str">
        <f t="shared" si="14"/>
        <v/>
      </c>
    </row>
    <row r="289" spans="1:34" x14ac:dyDescent="0.25">
      <c r="A289" s="4">
        <v>291</v>
      </c>
      <c r="B289" s="5" t="str">
        <f t="shared" si="13"/>
        <v>291-1a</v>
      </c>
      <c r="C289" s="5" t="s">
        <v>110</v>
      </c>
      <c r="D289" s="5"/>
      <c r="E289" s="5" t="s">
        <v>36</v>
      </c>
      <c r="F289" s="5" t="s">
        <v>37</v>
      </c>
      <c r="G289" s="5" t="s">
        <v>38</v>
      </c>
      <c r="H289" s="5" t="s">
        <v>39</v>
      </c>
      <c r="I289" s="5" t="s">
        <v>40</v>
      </c>
      <c r="J289" s="7" t="s">
        <v>41</v>
      </c>
      <c r="K289" s="5" t="s">
        <v>90</v>
      </c>
      <c r="L289" s="5" t="s">
        <v>43</v>
      </c>
      <c r="M289" s="5" t="str">
        <f t="shared" si="15"/>
        <v>Positive</v>
      </c>
      <c r="N289" s="15" t="s">
        <v>44</v>
      </c>
      <c r="O289" s="15" t="s">
        <v>44</v>
      </c>
      <c r="P289" s="15" t="s">
        <v>44</v>
      </c>
      <c r="Q289" s="15" t="s">
        <v>44</v>
      </c>
      <c r="R289" s="15" t="s">
        <v>44</v>
      </c>
      <c r="S289" s="15" t="s">
        <v>44</v>
      </c>
      <c r="T289" s="15" t="s">
        <v>44</v>
      </c>
      <c r="U289" s="15" t="s">
        <v>48</v>
      </c>
      <c r="V289" s="15" t="s">
        <v>44</v>
      </c>
      <c r="W289" s="15" t="s">
        <v>44</v>
      </c>
      <c r="X289" s="15" t="s">
        <v>44</v>
      </c>
      <c r="Y289" s="15" t="s">
        <v>44</v>
      </c>
      <c r="Z289" s="15" t="s">
        <v>45</v>
      </c>
      <c r="AA289" s="15" t="s">
        <v>44</v>
      </c>
      <c r="AB289" s="15" t="s">
        <v>44</v>
      </c>
      <c r="AC289" s="5" t="str">
        <f t="shared" si="14"/>
        <v/>
      </c>
      <c r="AD289" s="15" t="s">
        <v>46</v>
      </c>
      <c r="AE289" s="15" t="s">
        <v>46</v>
      </c>
      <c r="AF289" s="15" t="s">
        <v>46</v>
      </c>
      <c r="AG289" s="15" t="s">
        <v>46</v>
      </c>
      <c r="AH289" s="15"/>
    </row>
    <row r="290" spans="1:34" x14ac:dyDescent="0.25">
      <c r="A290" s="9">
        <v>292</v>
      </c>
      <c r="B290" s="5" t="str">
        <f t="shared" si="13"/>
        <v>292-1a</v>
      </c>
      <c r="C290" s="6" t="s">
        <v>110</v>
      </c>
      <c r="D290" s="6"/>
      <c r="E290" s="6" t="s">
        <v>36</v>
      </c>
      <c r="F290" s="6" t="s">
        <v>37</v>
      </c>
      <c r="G290" s="6" t="s">
        <v>38</v>
      </c>
      <c r="H290" s="6" t="s">
        <v>39</v>
      </c>
      <c r="I290" s="6" t="s">
        <v>40</v>
      </c>
      <c r="J290" s="10" t="s">
        <v>41</v>
      </c>
      <c r="K290" s="6" t="s">
        <v>59</v>
      </c>
      <c r="L290" s="6" t="s">
        <v>43</v>
      </c>
      <c r="M290" s="5" t="str">
        <f t="shared" si="15"/>
        <v>Positive</v>
      </c>
      <c r="N290" s="14" t="s">
        <v>44</v>
      </c>
      <c r="O290" s="14" t="s">
        <v>44</v>
      </c>
      <c r="P290" s="14" t="s">
        <v>44</v>
      </c>
      <c r="Q290" s="14" t="s">
        <v>44</v>
      </c>
      <c r="R290" s="14" t="s">
        <v>44</v>
      </c>
      <c r="S290" s="14" t="s">
        <v>44</v>
      </c>
      <c r="T290" s="14" t="s">
        <v>44</v>
      </c>
      <c r="U290" s="14" t="s">
        <v>44</v>
      </c>
      <c r="V290" s="14" t="s">
        <v>44</v>
      </c>
      <c r="W290" s="14" t="s">
        <v>44</v>
      </c>
      <c r="X290" s="14" t="s">
        <v>44</v>
      </c>
      <c r="Y290" s="14" t="s">
        <v>44</v>
      </c>
      <c r="Z290" s="14" t="s">
        <v>45</v>
      </c>
      <c r="AA290" s="14" t="s">
        <v>44</v>
      </c>
      <c r="AB290" s="14" t="s">
        <v>44</v>
      </c>
      <c r="AC290" s="5" t="str">
        <f t="shared" si="14"/>
        <v/>
      </c>
      <c r="AD290" s="14" t="s">
        <v>46</v>
      </c>
      <c r="AE290" s="14" t="s">
        <v>46</v>
      </c>
      <c r="AF290" s="14" t="s">
        <v>46</v>
      </c>
      <c r="AG290" s="14" t="s">
        <v>46</v>
      </c>
      <c r="AH290" s="14"/>
    </row>
    <row r="291" spans="1:34" x14ac:dyDescent="0.25">
      <c r="A291" s="9">
        <v>293</v>
      </c>
      <c r="B291" s="5" t="str">
        <f t="shared" si="13"/>
        <v>293-1a</v>
      </c>
      <c r="C291" s="6" t="s">
        <v>110</v>
      </c>
      <c r="D291" s="6"/>
      <c r="E291" s="6" t="s">
        <v>36</v>
      </c>
      <c r="F291" s="6" t="s">
        <v>37</v>
      </c>
      <c r="G291" s="5" t="s">
        <v>38</v>
      </c>
      <c r="H291" s="6" t="s">
        <v>39</v>
      </c>
      <c r="I291" s="6" t="s">
        <v>40</v>
      </c>
      <c r="J291" s="10" t="s">
        <v>49</v>
      </c>
      <c r="K291" s="6"/>
      <c r="L291" s="6"/>
      <c r="M291" s="5" t="str">
        <f t="shared" si="15"/>
        <v>Negative</v>
      </c>
      <c r="AC291" s="5" t="str">
        <f t="shared" si="14"/>
        <v/>
      </c>
    </row>
    <row r="292" spans="1:34" x14ac:dyDescent="0.25">
      <c r="A292" s="9">
        <v>294</v>
      </c>
      <c r="B292" s="5" t="str">
        <f t="shared" si="13"/>
        <v>294-1a</v>
      </c>
      <c r="C292" s="6" t="s">
        <v>110</v>
      </c>
      <c r="D292" s="6"/>
      <c r="E292" s="6" t="s">
        <v>36</v>
      </c>
      <c r="F292" s="6" t="s">
        <v>37</v>
      </c>
      <c r="G292" s="6" t="s">
        <v>38</v>
      </c>
      <c r="H292" s="6" t="s">
        <v>39</v>
      </c>
      <c r="I292" s="6" t="s">
        <v>40</v>
      </c>
      <c r="J292" s="10" t="s">
        <v>41</v>
      </c>
      <c r="K292" s="6" t="s">
        <v>90</v>
      </c>
      <c r="L292" s="6" t="s">
        <v>43</v>
      </c>
      <c r="M292" s="5" t="str">
        <f t="shared" si="15"/>
        <v>Positive</v>
      </c>
      <c r="N292" s="14" t="s">
        <v>44</v>
      </c>
      <c r="O292" s="14" t="s">
        <v>44</v>
      </c>
      <c r="P292" s="14" t="s">
        <v>44</v>
      </c>
      <c r="Q292" s="14" t="s">
        <v>44</v>
      </c>
      <c r="R292" s="14" t="s">
        <v>44</v>
      </c>
      <c r="S292" s="14" t="s">
        <v>44</v>
      </c>
      <c r="T292" s="14" t="s">
        <v>44</v>
      </c>
      <c r="U292" s="14" t="s">
        <v>45</v>
      </c>
      <c r="V292" s="14" t="s">
        <v>44</v>
      </c>
      <c r="W292" s="14" t="s">
        <v>44</v>
      </c>
      <c r="X292" s="14" t="s">
        <v>44</v>
      </c>
      <c r="Y292" s="14" t="s">
        <v>44</v>
      </c>
      <c r="Z292" s="14" t="s">
        <v>45</v>
      </c>
      <c r="AA292" s="14" t="s">
        <v>44</v>
      </c>
      <c r="AB292" s="14" t="s">
        <v>44</v>
      </c>
      <c r="AC292" s="5" t="str">
        <f t="shared" si="14"/>
        <v/>
      </c>
      <c r="AD292" s="14" t="s">
        <v>46</v>
      </c>
      <c r="AE292" s="14" t="s">
        <v>46</v>
      </c>
      <c r="AF292" s="14" t="s">
        <v>46</v>
      </c>
      <c r="AG292" s="14" t="s">
        <v>46</v>
      </c>
      <c r="AH292" s="14"/>
    </row>
    <row r="293" spans="1:34" x14ac:dyDescent="0.25">
      <c r="A293" s="4">
        <v>295</v>
      </c>
      <c r="B293" s="5" t="str">
        <f t="shared" si="13"/>
        <v>295-1a</v>
      </c>
      <c r="C293" s="5" t="s">
        <v>110</v>
      </c>
      <c r="D293" s="5"/>
      <c r="E293" s="5" t="s">
        <v>36</v>
      </c>
      <c r="F293" s="5" t="s">
        <v>37</v>
      </c>
      <c r="G293" s="5" t="s">
        <v>38</v>
      </c>
      <c r="H293" s="5" t="s">
        <v>39</v>
      </c>
      <c r="I293" s="5" t="s">
        <v>40</v>
      </c>
      <c r="J293" s="7" t="s">
        <v>49</v>
      </c>
      <c r="K293" s="5"/>
      <c r="L293" s="5"/>
      <c r="M293" s="5" t="str">
        <f t="shared" si="15"/>
        <v>Negative</v>
      </c>
      <c r="AC293" s="5" t="str">
        <f t="shared" si="14"/>
        <v/>
      </c>
    </row>
    <row r="294" spans="1:34" x14ac:dyDescent="0.25">
      <c r="A294" s="9">
        <v>298</v>
      </c>
      <c r="B294" s="5" t="str">
        <f t="shared" si="13"/>
        <v>298-1a</v>
      </c>
      <c r="C294" s="6" t="s">
        <v>110</v>
      </c>
      <c r="D294" s="6"/>
      <c r="E294" s="6" t="s">
        <v>36</v>
      </c>
      <c r="F294" s="6" t="s">
        <v>37</v>
      </c>
      <c r="G294" s="5" t="s">
        <v>38</v>
      </c>
      <c r="H294" s="6" t="s">
        <v>39</v>
      </c>
      <c r="I294" s="6" t="s">
        <v>40</v>
      </c>
      <c r="J294" s="10" t="s">
        <v>49</v>
      </c>
      <c r="K294" s="6"/>
      <c r="L294" s="6"/>
      <c r="M294" s="5" t="str">
        <f t="shared" si="15"/>
        <v>Negative</v>
      </c>
      <c r="AC294" s="5" t="str">
        <f t="shared" si="14"/>
        <v/>
      </c>
    </row>
    <row r="295" spans="1:34" x14ac:dyDescent="0.25">
      <c r="A295" s="4">
        <v>299</v>
      </c>
      <c r="B295" s="5" t="str">
        <f t="shared" si="13"/>
        <v>299-1a</v>
      </c>
      <c r="C295" s="5" t="s">
        <v>110</v>
      </c>
      <c r="D295" s="5"/>
      <c r="E295" s="5" t="s">
        <v>36</v>
      </c>
      <c r="F295" s="5" t="s">
        <v>37</v>
      </c>
      <c r="G295" s="5" t="s">
        <v>38</v>
      </c>
      <c r="H295" s="5" t="s">
        <v>39</v>
      </c>
      <c r="I295" s="5" t="s">
        <v>40</v>
      </c>
      <c r="J295" s="7" t="s">
        <v>49</v>
      </c>
      <c r="K295" s="5"/>
      <c r="L295" s="5"/>
      <c r="M295" s="5" t="str">
        <f t="shared" si="15"/>
        <v>Negative</v>
      </c>
      <c r="AC295" s="5" t="str">
        <f t="shared" si="14"/>
        <v/>
      </c>
    </row>
    <row r="296" spans="1:34" x14ac:dyDescent="0.25">
      <c r="A296" s="9">
        <v>300</v>
      </c>
      <c r="B296" s="5" t="str">
        <f t="shared" si="13"/>
        <v>300-1a</v>
      </c>
      <c r="C296" s="6" t="s">
        <v>110</v>
      </c>
      <c r="D296" s="6"/>
      <c r="E296" s="6" t="s">
        <v>36</v>
      </c>
      <c r="F296" s="6" t="s">
        <v>37</v>
      </c>
      <c r="G296" s="6" t="s">
        <v>38</v>
      </c>
      <c r="H296" s="6" t="s">
        <v>39</v>
      </c>
      <c r="I296" s="6" t="s">
        <v>40</v>
      </c>
      <c r="J296" s="10" t="s">
        <v>41</v>
      </c>
      <c r="K296" s="6" t="s">
        <v>47</v>
      </c>
      <c r="L296" s="6" t="s">
        <v>43</v>
      </c>
      <c r="M296" s="5" t="str">
        <f t="shared" si="15"/>
        <v>Positive</v>
      </c>
      <c r="N296" s="14" t="s">
        <v>44</v>
      </c>
      <c r="O296" s="14" t="s">
        <v>44</v>
      </c>
      <c r="P296" s="14" t="s">
        <v>44</v>
      </c>
      <c r="Q296" s="14" t="s">
        <v>45</v>
      </c>
      <c r="R296" s="14" t="s">
        <v>44</v>
      </c>
      <c r="S296" s="14" t="s">
        <v>44</v>
      </c>
      <c r="T296" s="14" t="s">
        <v>52</v>
      </c>
      <c r="U296" s="14" t="s">
        <v>45</v>
      </c>
      <c r="V296" s="14" t="s">
        <v>44</v>
      </c>
      <c r="W296" s="14" t="s">
        <v>44</v>
      </c>
      <c r="X296" s="14" t="s">
        <v>44</v>
      </c>
      <c r="Y296" s="14" t="s">
        <v>44</v>
      </c>
      <c r="Z296" s="14" t="s">
        <v>44</v>
      </c>
      <c r="AA296" s="14" t="s">
        <v>44</v>
      </c>
      <c r="AB296" s="14" t="s">
        <v>44</v>
      </c>
      <c r="AC296" s="5" t="str">
        <f t="shared" si="14"/>
        <v/>
      </c>
      <c r="AD296" s="14" t="s">
        <v>46</v>
      </c>
      <c r="AE296" s="14" t="s">
        <v>46</v>
      </c>
      <c r="AF296" s="14" t="s">
        <v>46</v>
      </c>
      <c r="AG296" s="14" t="s">
        <v>46</v>
      </c>
      <c r="AH296" s="14"/>
    </row>
    <row r="297" spans="1:34" x14ac:dyDescent="0.25">
      <c r="A297" s="4">
        <v>301</v>
      </c>
      <c r="B297" s="5" t="str">
        <f t="shared" si="13"/>
        <v>301-1a</v>
      </c>
      <c r="C297" s="5" t="s">
        <v>110</v>
      </c>
      <c r="D297" s="5"/>
      <c r="E297" s="5" t="s">
        <v>36</v>
      </c>
      <c r="F297" s="5" t="s">
        <v>37</v>
      </c>
      <c r="G297" s="6" t="s">
        <v>38</v>
      </c>
      <c r="H297" s="5" t="s">
        <v>39</v>
      </c>
      <c r="I297" s="5" t="s">
        <v>40</v>
      </c>
      <c r="J297" s="7" t="s">
        <v>41</v>
      </c>
      <c r="K297" s="5" t="s">
        <v>111</v>
      </c>
      <c r="L297" s="5" t="s">
        <v>43</v>
      </c>
      <c r="M297" s="5" t="str">
        <f t="shared" si="15"/>
        <v>Positive</v>
      </c>
      <c r="N297" s="15" t="s">
        <v>44</v>
      </c>
      <c r="O297" s="15" t="s">
        <v>48</v>
      </c>
      <c r="P297" s="15" t="s">
        <v>48</v>
      </c>
      <c r="Q297" s="15" t="s">
        <v>48</v>
      </c>
      <c r="R297" s="15" t="s">
        <v>48</v>
      </c>
      <c r="S297" s="15" t="s">
        <v>48</v>
      </c>
      <c r="T297" s="15" t="s">
        <v>48</v>
      </c>
      <c r="U297" s="15" t="s">
        <v>48</v>
      </c>
      <c r="V297" s="15" t="s">
        <v>45</v>
      </c>
      <c r="W297" s="15" t="s">
        <v>44</v>
      </c>
      <c r="X297" s="15" t="s">
        <v>45</v>
      </c>
      <c r="Y297" s="15" t="s">
        <v>44</v>
      </c>
      <c r="Z297" s="15" t="s">
        <v>45</v>
      </c>
      <c r="AA297" s="15" t="s">
        <v>44</v>
      </c>
      <c r="AB297" s="15" t="s">
        <v>44</v>
      </c>
      <c r="AC297" s="5">
        <f t="shared" si="14"/>
        <v>1</v>
      </c>
      <c r="AD297" s="15" t="s">
        <v>50</v>
      </c>
      <c r="AE297" s="15" t="s">
        <v>46</v>
      </c>
      <c r="AF297" s="15" t="s">
        <v>50</v>
      </c>
      <c r="AG297" s="15" t="s">
        <v>46</v>
      </c>
      <c r="AH297" s="15"/>
    </row>
    <row r="298" spans="1:34" x14ac:dyDescent="0.25">
      <c r="A298" s="4">
        <v>301</v>
      </c>
      <c r="B298" s="5" t="str">
        <f t="shared" si="13"/>
        <v>301-1a</v>
      </c>
      <c r="C298" s="5" t="s">
        <v>110</v>
      </c>
      <c r="D298" s="5"/>
      <c r="E298" s="5" t="s">
        <v>36</v>
      </c>
      <c r="F298" s="5" t="s">
        <v>37</v>
      </c>
      <c r="G298" s="5" t="s">
        <v>38</v>
      </c>
      <c r="H298" s="5" t="s">
        <v>39</v>
      </c>
      <c r="I298" s="5" t="s">
        <v>40</v>
      </c>
      <c r="J298" s="7" t="s">
        <v>41</v>
      </c>
      <c r="K298" s="5" t="s">
        <v>47</v>
      </c>
      <c r="L298" s="5" t="s">
        <v>43</v>
      </c>
      <c r="M298" s="5" t="str">
        <f t="shared" si="15"/>
        <v>Positive</v>
      </c>
      <c r="N298" s="15" t="s">
        <v>44</v>
      </c>
      <c r="O298" s="15" t="s">
        <v>44</v>
      </c>
      <c r="P298" s="15" t="s">
        <v>44</v>
      </c>
      <c r="Q298" s="15" t="s">
        <v>44</v>
      </c>
      <c r="R298" s="15" t="s">
        <v>44</v>
      </c>
      <c r="S298" s="15" t="s">
        <v>44</v>
      </c>
      <c r="T298" s="15" t="s">
        <v>52</v>
      </c>
      <c r="U298" s="15" t="s">
        <v>44</v>
      </c>
      <c r="V298" s="15" t="s">
        <v>44</v>
      </c>
      <c r="W298" s="15" t="s">
        <v>44</v>
      </c>
      <c r="X298" s="15" t="s">
        <v>44</v>
      </c>
      <c r="Y298" s="15" t="s">
        <v>44</v>
      </c>
      <c r="Z298" s="15" t="s">
        <v>45</v>
      </c>
      <c r="AA298" s="15" t="s">
        <v>44</v>
      </c>
      <c r="AB298" s="15" t="s">
        <v>44</v>
      </c>
      <c r="AC298" s="5" t="str">
        <f t="shared" si="14"/>
        <v/>
      </c>
      <c r="AD298" s="15" t="s">
        <v>46</v>
      </c>
      <c r="AE298" s="15" t="s">
        <v>46</v>
      </c>
      <c r="AF298" s="15" t="s">
        <v>46</v>
      </c>
      <c r="AG298" s="15" t="s">
        <v>46</v>
      </c>
      <c r="AH298" s="15"/>
    </row>
    <row r="299" spans="1:34" x14ac:dyDescent="0.25">
      <c r="A299" s="9">
        <v>302</v>
      </c>
      <c r="B299" s="5" t="str">
        <f t="shared" si="13"/>
        <v>302-1a</v>
      </c>
      <c r="C299" s="6" t="s">
        <v>110</v>
      </c>
      <c r="D299" s="6"/>
      <c r="E299" s="6" t="s">
        <v>36</v>
      </c>
      <c r="F299" s="6" t="s">
        <v>37</v>
      </c>
      <c r="G299" s="6" t="s">
        <v>38</v>
      </c>
      <c r="H299" s="6" t="s">
        <v>39</v>
      </c>
      <c r="I299" s="6" t="s">
        <v>40</v>
      </c>
      <c r="J299" s="10" t="s">
        <v>41</v>
      </c>
      <c r="K299" s="6" t="s">
        <v>59</v>
      </c>
      <c r="L299" s="6" t="s">
        <v>43</v>
      </c>
      <c r="M299" s="5" t="str">
        <f t="shared" si="15"/>
        <v>Positive</v>
      </c>
      <c r="N299" s="14" t="s">
        <v>44</v>
      </c>
      <c r="O299" s="14" t="s">
        <v>44</v>
      </c>
      <c r="P299" s="14" t="s">
        <v>44</v>
      </c>
      <c r="Q299" s="14" t="s">
        <v>45</v>
      </c>
      <c r="R299" s="14" t="s">
        <v>44</v>
      </c>
      <c r="S299" s="14" t="s">
        <v>44</v>
      </c>
      <c r="T299" s="14" t="s">
        <v>44</v>
      </c>
      <c r="U299" s="14" t="s">
        <v>48</v>
      </c>
      <c r="V299" s="14" t="s">
        <v>44</v>
      </c>
      <c r="W299" s="14" t="s">
        <v>44</v>
      </c>
      <c r="X299" s="14" t="s">
        <v>45</v>
      </c>
      <c r="Y299" s="14" t="s">
        <v>44</v>
      </c>
      <c r="Z299" s="14" t="s">
        <v>45</v>
      </c>
      <c r="AA299" s="14" t="s">
        <v>45</v>
      </c>
      <c r="AB299" s="14" t="s">
        <v>44</v>
      </c>
      <c r="AC299" s="5" t="str">
        <f t="shared" si="14"/>
        <v/>
      </c>
      <c r="AD299" s="14" t="s">
        <v>46</v>
      </c>
      <c r="AE299" s="14" t="s">
        <v>46</v>
      </c>
      <c r="AF299" s="14" t="s">
        <v>46</v>
      </c>
      <c r="AG299" s="14" t="s">
        <v>46</v>
      </c>
      <c r="AH299" s="14"/>
    </row>
    <row r="300" spans="1:34" x14ac:dyDescent="0.25">
      <c r="A300" s="9">
        <v>303</v>
      </c>
      <c r="B300" s="5" t="str">
        <f t="shared" si="13"/>
        <v>303-1a</v>
      </c>
      <c r="C300" s="6" t="s">
        <v>110</v>
      </c>
      <c r="D300" s="6"/>
      <c r="E300" s="6" t="s">
        <v>36</v>
      </c>
      <c r="F300" s="6" t="s">
        <v>37</v>
      </c>
      <c r="G300" s="6" t="s">
        <v>38</v>
      </c>
      <c r="H300" s="6" t="s">
        <v>39</v>
      </c>
      <c r="I300" s="6" t="s">
        <v>40</v>
      </c>
      <c r="J300" s="10" t="s">
        <v>41</v>
      </c>
      <c r="K300" s="6" t="s">
        <v>91</v>
      </c>
      <c r="L300" s="6" t="s">
        <v>43</v>
      </c>
      <c r="M300" s="5" t="str">
        <f t="shared" si="15"/>
        <v>Positive</v>
      </c>
      <c r="N300" s="14" t="s">
        <v>44</v>
      </c>
      <c r="O300" s="14" t="s">
        <v>44</v>
      </c>
      <c r="P300" s="14" t="s">
        <v>44</v>
      </c>
      <c r="Q300" s="14" t="s">
        <v>44</v>
      </c>
      <c r="R300" s="14" t="s">
        <v>44</v>
      </c>
      <c r="S300" s="14" t="s">
        <v>44</v>
      </c>
      <c r="T300" s="14" t="s">
        <v>44</v>
      </c>
      <c r="U300" s="14" t="s">
        <v>44</v>
      </c>
      <c r="V300" s="14" t="s">
        <v>44</v>
      </c>
      <c r="W300" s="14" t="s">
        <v>44</v>
      </c>
      <c r="X300" s="14" t="s">
        <v>44</v>
      </c>
      <c r="Y300" s="14" t="s">
        <v>44</v>
      </c>
      <c r="Z300" s="14" t="s">
        <v>44</v>
      </c>
      <c r="AA300" s="14" t="s">
        <v>44</v>
      </c>
      <c r="AB300" s="14" t="s">
        <v>44</v>
      </c>
      <c r="AC300" s="5" t="str">
        <f t="shared" si="14"/>
        <v/>
      </c>
      <c r="AD300" s="14" t="s">
        <v>46</v>
      </c>
      <c r="AE300" s="14" t="s">
        <v>46</v>
      </c>
      <c r="AF300" s="14" t="s">
        <v>46</v>
      </c>
      <c r="AG300" s="14" t="s">
        <v>46</v>
      </c>
      <c r="AH300" s="14"/>
    </row>
    <row r="301" spans="1:34" x14ac:dyDescent="0.25">
      <c r="A301" s="9">
        <v>303</v>
      </c>
      <c r="B301" s="5" t="str">
        <f t="shared" si="13"/>
        <v>303-1a</v>
      </c>
      <c r="C301" s="6" t="s">
        <v>110</v>
      </c>
      <c r="D301" s="6"/>
      <c r="E301" s="6" t="s">
        <v>36</v>
      </c>
      <c r="F301" s="6" t="s">
        <v>37</v>
      </c>
      <c r="G301" s="6" t="s">
        <v>38</v>
      </c>
      <c r="H301" s="6" t="s">
        <v>39</v>
      </c>
      <c r="I301" s="6" t="s">
        <v>40</v>
      </c>
      <c r="J301" s="10" t="s">
        <v>41</v>
      </c>
      <c r="K301" s="6" t="s">
        <v>42</v>
      </c>
      <c r="L301" s="6" t="s">
        <v>43</v>
      </c>
      <c r="M301" s="5" t="str">
        <f t="shared" si="15"/>
        <v>Positive</v>
      </c>
      <c r="N301" s="14" t="s">
        <v>44</v>
      </c>
      <c r="O301" s="14" t="s">
        <v>44</v>
      </c>
      <c r="P301" s="14" t="s">
        <v>45</v>
      </c>
      <c r="Q301" s="14" t="s">
        <v>44</v>
      </c>
      <c r="R301" s="14" t="s">
        <v>44</v>
      </c>
      <c r="S301" s="14" t="s">
        <v>44</v>
      </c>
      <c r="T301" s="14" t="s">
        <v>44</v>
      </c>
      <c r="U301" s="14" t="s">
        <v>45</v>
      </c>
      <c r="V301" s="14" t="s">
        <v>44</v>
      </c>
      <c r="W301" s="14" t="s">
        <v>44</v>
      </c>
      <c r="X301" s="14" t="s">
        <v>44</v>
      </c>
      <c r="Y301" s="14" t="s">
        <v>44</v>
      </c>
      <c r="Z301" s="14" t="s">
        <v>44</v>
      </c>
      <c r="AA301" s="14" t="s">
        <v>44</v>
      </c>
      <c r="AB301" s="14" t="s">
        <v>44</v>
      </c>
      <c r="AC301" s="5" t="str">
        <f t="shared" si="14"/>
        <v/>
      </c>
      <c r="AD301" s="14" t="s">
        <v>46</v>
      </c>
      <c r="AE301" s="14" t="s">
        <v>46</v>
      </c>
      <c r="AF301" s="14" t="s">
        <v>46</v>
      </c>
      <c r="AG301" s="14" t="s">
        <v>46</v>
      </c>
      <c r="AH301" s="14"/>
    </row>
    <row r="302" spans="1:34" x14ac:dyDescent="0.25">
      <c r="A302" s="4">
        <v>304</v>
      </c>
      <c r="B302" s="5" t="str">
        <f t="shared" si="13"/>
        <v>304-1a</v>
      </c>
      <c r="C302" s="5" t="s">
        <v>110</v>
      </c>
      <c r="D302" s="5"/>
      <c r="E302" s="5" t="s">
        <v>36</v>
      </c>
      <c r="F302" s="5" t="s">
        <v>37</v>
      </c>
      <c r="G302" s="5" t="s">
        <v>38</v>
      </c>
      <c r="H302" s="5" t="s">
        <v>39</v>
      </c>
      <c r="I302" s="5" t="s">
        <v>40</v>
      </c>
      <c r="J302" s="7" t="s">
        <v>41</v>
      </c>
      <c r="K302" s="5" t="s">
        <v>91</v>
      </c>
      <c r="L302" s="5" t="s">
        <v>43</v>
      </c>
      <c r="M302" s="5" t="str">
        <f t="shared" si="15"/>
        <v>Positive</v>
      </c>
      <c r="N302" s="15" t="s">
        <v>44</v>
      </c>
      <c r="O302" s="15" t="s">
        <v>44</v>
      </c>
      <c r="P302" s="15" t="s">
        <v>44</v>
      </c>
      <c r="Q302" s="15" t="s">
        <v>44</v>
      </c>
      <c r="R302" s="15" t="s">
        <v>44</v>
      </c>
      <c r="S302" s="15" t="s">
        <v>44</v>
      </c>
      <c r="T302" s="15" t="s">
        <v>44</v>
      </c>
      <c r="U302" s="15" t="s">
        <v>45</v>
      </c>
      <c r="V302" s="15" t="s">
        <v>44</v>
      </c>
      <c r="W302" s="15" t="s">
        <v>44</v>
      </c>
      <c r="X302" s="15" t="s">
        <v>44</v>
      </c>
      <c r="Y302" s="15" t="s">
        <v>44</v>
      </c>
      <c r="Z302" s="15" t="s">
        <v>45</v>
      </c>
      <c r="AA302" s="15" t="s">
        <v>44</v>
      </c>
      <c r="AB302" s="15" t="s">
        <v>44</v>
      </c>
      <c r="AC302" s="5" t="str">
        <f t="shared" si="14"/>
        <v/>
      </c>
      <c r="AD302" s="15" t="s">
        <v>46</v>
      </c>
      <c r="AE302" s="15" t="s">
        <v>46</v>
      </c>
      <c r="AF302" s="15" t="s">
        <v>46</v>
      </c>
      <c r="AG302" s="15" t="s">
        <v>46</v>
      </c>
      <c r="AH302" s="15"/>
    </row>
    <row r="303" spans="1:34" x14ac:dyDescent="0.25">
      <c r="A303" s="9">
        <v>304</v>
      </c>
      <c r="B303" s="5" t="str">
        <f t="shared" si="13"/>
        <v>304-1a</v>
      </c>
      <c r="C303" s="6" t="s">
        <v>110</v>
      </c>
      <c r="D303" s="6"/>
      <c r="E303" s="6" t="s">
        <v>36</v>
      </c>
      <c r="F303" s="6" t="s">
        <v>37</v>
      </c>
      <c r="G303" s="5" t="s">
        <v>38</v>
      </c>
      <c r="H303" s="6" t="s">
        <v>39</v>
      </c>
      <c r="I303" s="6" t="s">
        <v>40</v>
      </c>
      <c r="J303" s="10" t="s">
        <v>41</v>
      </c>
      <c r="K303" s="6" t="s">
        <v>89</v>
      </c>
      <c r="L303" s="6" t="s">
        <v>43</v>
      </c>
      <c r="M303" s="5" t="str">
        <f t="shared" si="15"/>
        <v>Positive</v>
      </c>
      <c r="N303" s="14" t="s">
        <v>44</v>
      </c>
      <c r="O303" s="14" t="s">
        <v>44</v>
      </c>
      <c r="P303" s="14" t="s">
        <v>44</v>
      </c>
      <c r="Q303" s="14" t="s">
        <v>44</v>
      </c>
      <c r="R303" s="14" t="s">
        <v>45</v>
      </c>
      <c r="S303" s="14" t="s">
        <v>44</v>
      </c>
      <c r="T303" s="14" t="s">
        <v>44</v>
      </c>
      <c r="U303" s="14" t="s">
        <v>45</v>
      </c>
      <c r="V303" s="14" t="s">
        <v>44</v>
      </c>
      <c r="W303" s="14" t="s">
        <v>44</v>
      </c>
      <c r="X303" s="14" t="s">
        <v>44</v>
      </c>
      <c r="Y303" s="14" t="s">
        <v>44</v>
      </c>
      <c r="Z303" s="14" t="s">
        <v>44</v>
      </c>
      <c r="AA303" s="14" t="s">
        <v>44</v>
      </c>
      <c r="AB303" s="14" t="s">
        <v>44</v>
      </c>
      <c r="AC303" s="5" t="str">
        <f t="shared" si="14"/>
        <v/>
      </c>
      <c r="AD303" s="14" t="s">
        <v>46</v>
      </c>
      <c r="AE303" s="14" t="s">
        <v>46</v>
      </c>
      <c r="AF303" s="14" t="s">
        <v>46</v>
      </c>
      <c r="AG303" s="14" t="s">
        <v>46</v>
      </c>
      <c r="AH303" s="14"/>
    </row>
    <row r="304" spans="1:34" x14ac:dyDescent="0.25">
      <c r="AC304" s="28">
        <f>SUM(AC2:AC303)</f>
        <v>22</v>
      </c>
    </row>
    <row r="305" spans="14:29" x14ac:dyDescent="0.25">
      <c r="N305">
        <f>COUNTIF(N2:N303,"Resistant")</f>
        <v>0</v>
      </c>
      <c r="O305">
        <f>COUNTIF(O2:O303,"Resistant")</f>
        <v>12</v>
      </c>
      <c r="P305">
        <f t="shared" ref="P305:AB305" si="16">COUNTIF(P2:P303,"Resistant")</f>
        <v>10</v>
      </c>
      <c r="Q305">
        <f t="shared" si="16"/>
        <v>22</v>
      </c>
      <c r="R305">
        <f t="shared" si="16"/>
        <v>4</v>
      </c>
      <c r="S305">
        <f t="shared" si="16"/>
        <v>5</v>
      </c>
      <c r="T305">
        <f t="shared" si="16"/>
        <v>4</v>
      </c>
      <c r="U305">
        <f t="shared" si="16"/>
        <v>38</v>
      </c>
      <c r="V305">
        <f t="shared" si="16"/>
        <v>7</v>
      </c>
      <c r="W305">
        <f t="shared" si="16"/>
        <v>1</v>
      </c>
      <c r="X305">
        <f t="shared" si="16"/>
        <v>3</v>
      </c>
      <c r="Y305">
        <f t="shared" si="16"/>
        <v>0</v>
      </c>
      <c r="Z305">
        <f t="shared" si="16"/>
        <v>2</v>
      </c>
      <c r="AA305">
        <f t="shared" si="16"/>
        <v>4</v>
      </c>
      <c r="AB305">
        <f t="shared" si="16"/>
        <v>0</v>
      </c>
      <c r="AC305" s="29">
        <f>AC304/136</f>
        <v>0.16176470588235295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"/>
  <sheetViews>
    <sheetView topLeftCell="A19" workbookViewId="0">
      <selection activeCell="B121" sqref="B121"/>
    </sheetView>
  </sheetViews>
  <sheetFormatPr defaultRowHeight="15" x14ac:dyDescent="0.25"/>
  <cols>
    <col min="1" max="1" width="31.42578125" bestFit="1" customWidth="1"/>
    <col min="2" max="2" width="19.85546875" bestFit="1" customWidth="1"/>
    <col min="3" max="3" width="20.7109375" bestFit="1" customWidth="1"/>
    <col min="4" max="4" width="20.140625" bestFit="1" customWidth="1"/>
    <col min="5" max="5" width="25" bestFit="1" customWidth="1"/>
    <col min="6" max="6" width="21.140625" bestFit="1" customWidth="1"/>
    <col min="7" max="7" width="19.42578125" bestFit="1" customWidth="1"/>
    <col min="8" max="8" width="15.85546875" bestFit="1" customWidth="1"/>
    <col min="9" max="9" width="19.28515625" bestFit="1" customWidth="1"/>
    <col min="10" max="11" width="19" bestFit="1" customWidth="1"/>
    <col min="12" max="12" width="23.85546875" bestFit="1" customWidth="1"/>
    <col min="13" max="13" width="21.140625" bestFit="1" customWidth="1"/>
    <col min="14" max="14" width="41" bestFit="1" customWidth="1"/>
    <col min="15" max="15" width="19.42578125" bestFit="1" customWidth="1"/>
  </cols>
  <sheetData>
    <row r="1" spans="1:15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  <row r="2" spans="1:15" x14ac:dyDescent="0.25">
      <c r="A2" s="6" t="s">
        <v>45</v>
      </c>
      <c r="B2" s="5" t="s">
        <v>45</v>
      </c>
      <c r="C2" s="6" t="s">
        <v>45</v>
      </c>
      <c r="D2" s="5" t="s">
        <v>45</v>
      </c>
      <c r="E2" s="6" t="s">
        <v>45</v>
      </c>
      <c r="F2" s="5" t="s">
        <v>45</v>
      </c>
      <c r="G2" s="5" t="s">
        <v>48</v>
      </c>
      <c r="H2" s="5" t="s">
        <v>45</v>
      </c>
      <c r="I2" s="5" t="s">
        <v>45</v>
      </c>
      <c r="J2" s="5" t="s">
        <v>45</v>
      </c>
      <c r="K2" s="6" t="s">
        <v>45</v>
      </c>
      <c r="L2" s="5" t="s">
        <v>44</v>
      </c>
      <c r="M2" s="6" t="s">
        <v>45</v>
      </c>
      <c r="N2" s="6" t="s">
        <v>45</v>
      </c>
      <c r="O2" s="5" t="s">
        <v>44</v>
      </c>
    </row>
    <row r="3" spans="1:15" x14ac:dyDescent="0.25">
      <c r="A3" s="5" t="s">
        <v>44</v>
      </c>
      <c r="B3" s="6" t="s">
        <v>45</v>
      </c>
      <c r="C3" s="5" t="s">
        <v>45</v>
      </c>
      <c r="D3" s="5" t="s">
        <v>45</v>
      </c>
      <c r="E3" s="5" t="s">
        <v>45</v>
      </c>
      <c r="F3" s="6" t="s">
        <v>45</v>
      </c>
      <c r="G3" s="5" t="s">
        <v>48</v>
      </c>
      <c r="H3" s="6" t="s">
        <v>45</v>
      </c>
      <c r="I3" s="5" t="s">
        <v>45</v>
      </c>
      <c r="J3" s="6" t="s">
        <v>45</v>
      </c>
      <c r="K3" s="6" t="s">
        <v>45</v>
      </c>
      <c r="L3" s="6" t="s">
        <v>44</v>
      </c>
      <c r="M3" s="6" t="s">
        <v>45</v>
      </c>
      <c r="N3" s="6" t="s">
        <v>48</v>
      </c>
      <c r="O3" s="6" t="s">
        <v>44</v>
      </c>
    </row>
    <row r="4" spans="1:15" x14ac:dyDescent="0.25">
      <c r="A4" s="6" t="s">
        <v>44</v>
      </c>
      <c r="B4" s="5" t="s">
        <v>45</v>
      </c>
      <c r="C4" s="6" t="s">
        <v>45</v>
      </c>
      <c r="D4" s="5" t="s">
        <v>45</v>
      </c>
      <c r="E4" s="5" t="s">
        <v>45</v>
      </c>
      <c r="F4" s="6" t="s">
        <v>45</v>
      </c>
      <c r="G4" s="6" t="s">
        <v>48</v>
      </c>
      <c r="H4" s="6" t="s">
        <v>45</v>
      </c>
      <c r="I4" s="6" t="s">
        <v>48</v>
      </c>
      <c r="J4" s="6" t="s">
        <v>45</v>
      </c>
      <c r="K4" s="5" t="s">
        <v>45</v>
      </c>
      <c r="L4" s="6" t="s">
        <v>44</v>
      </c>
      <c r="M4" s="6" t="s">
        <v>45</v>
      </c>
      <c r="N4" s="5" t="s">
        <v>48</v>
      </c>
      <c r="O4" s="6" t="s">
        <v>44</v>
      </c>
    </row>
    <row r="5" spans="1:15" x14ac:dyDescent="0.25">
      <c r="A5" s="6" t="s">
        <v>44</v>
      </c>
      <c r="B5" s="6" t="s">
        <v>45</v>
      </c>
      <c r="C5" s="6" t="s">
        <v>45</v>
      </c>
      <c r="D5" s="5" t="s">
        <v>45</v>
      </c>
      <c r="E5" s="6" t="s">
        <v>45</v>
      </c>
      <c r="F5" s="5" t="s">
        <v>45</v>
      </c>
      <c r="G5" s="5" t="s">
        <v>48</v>
      </c>
      <c r="H5" s="6" t="s">
        <v>45</v>
      </c>
      <c r="I5" s="6" t="s">
        <v>48</v>
      </c>
      <c r="J5" s="6" t="s">
        <v>45</v>
      </c>
      <c r="K5" s="5" t="s">
        <v>45</v>
      </c>
      <c r="L5" s="6" t="s">
        <v>44</v>
      </c>
      <c r="M5" s="6" t="s">
        <v>45</v>
      </c>
      <c r="N5" s="5" t="s">
        <v>48</v>
      </c>
      <c r="O5" s="6" t="s">
        <v>44</v>
      </c>
    </row>
    <row r="6" spans="1:15" x14ac:dyDescent="0.25">
      <c r="A6" s="6" t="s">
        <v>44</v>
      </c>
      <c r="B6" s="6" t="s">
        <v>45</v>
      </c>
      <c r="C6" s="5" t="s">
        <v>45</v>
      </c>
      <c r="D6" s="6" t="s">
        <v>45</v>
      </c>
      <c r="E6" s="5" t="s">
        <v>45</v>
      </c>
      <c r="F6" s="5" t="s">
        <v>45</v>
      </c>
      <c r="G6" s="6" t="s">
        <v>119</v>
      </c>
      <c r="H6" s="6" t="s">
        <v>45</v>
      </c>
      <c r="I6" s="6" t="s">
        <v>48</v>
      </c>
      <c r="J6" s="5" t="s">
        <v>45</v>
      </c>
      <c r="K6" s="5" t="s">
        <v>45</v>
      </c>
      <c r="L6" s="6" t="s">
        <v>44</v>
      </c>
      <c r="M6" s="5" t="s">
        <v>45</v>
      </c>
      <c r="N6" s="5" t="s">
        <v>48</v>
      </c>
      <c r="O6" s="6" t="s">
        <v>44</v>
      </c>
    </row>
    <row r="7" spans="1:15" x14ac:dyDescent="0.25">
      <c r="A7" s="5" t="s">
        <v>44</v>
      </c>
      <c r="B7" s="5" t="s">
        <v>45</v>
      </c>
      <c r="C7" s="6" t="s">
        <v>45</v>
      </c>
      <c r="D7" s="5" t="s">
        <v>45</v>
      </c>
      <c r="E7" s="5" t="s">
        <v>45</v>
      </c>
      <c r="F7" s="5" t="s">
        <v>45</v>
      </c>
      <c r="G7" s="6" t="s">
        <v>119</v>
      </c>
      <c r="H7" s="6" t="s">
        <v>45</v>
      </c>
      <c r="I7" s="6" t="s">
        <v>48</v>
      </c>
      <c r="J7" s="5" t="s">
        <v>45</v>
      </c>
      <c r="K7" s="5" t="s">
        <v>45</v>
      </c>
      <c r="L7" s="5" t="s">
        <v>44</v>
      </c>
      <c r="M7" s="6" t="s">
        <v>45</v>
      </c>
      <c r="N7" s="5" t="s">
        <v>44</v>
      </c>
      <c r="O7" s="5" t="s">
        <v>44</v>
      </c>
    </row>
    <row r="8" spans="1:15" x14ac:dyDescent="0.25">
      <c r="A8" s="6" t="s">
        <v>44</v>
      </c>
      <c r="B8" s="5" t="s">
        <v>45</v>
      </c>
      <c r="C8" s="5" t="s">
        <v>45</v>
      </c>
      <c r="D8" s="5" t="s">
        <v>45</v>
      </c>
      <c r="E8" s="6" t="s">
        <v>45</v>
      </c>
      <c r="F8" s="5" t="s">
        <v>45</v>
      </c>
      <c r="G8" s="6" t="s">
        <v>119</v>
      </c>
      <c r="H8" s="6" t="s">
        <v>45</v>
      </c>
      <c r="I8" s="5" t="s">
        <v>48</v>
      </c>
      <c r="J8" s="6" t="s">
        <v>45</v>
      </c>
      <c r="K8" s="6" t="s">
        <v>45</v>
      </c>
      <c r="L8" s="6" t="s">
        <v>44</v>
      </c>
      <c r="M8" s="6" t="s">
        <v>45</v>
      </c>
      <c r="N8" s="6" t="s">
        <v>44</v>
      </c>
      <c r="O8" s="6" t="s">
        <v>44</v>
      </c>
    </row>
    <row r="9" spans="1:15" x14ac:dyDescent="0.25">
      <c r="A9" s="6" t="s">
        <v>44</v>
      </c>
      <c r="B9" s="6" t="s">
        <v>48</v>
      </c>
      <c r="C9" s="5" t="s">
        <v>45</v>
      </c>
      <c r="D9" s="6" t="s">
        <v>45</v>
      </c>
      <c r="E9" s="5" t="s">
        <v>45</v>
      </c>
      <c r="F9" s="5" t="s">
        <v>45</v>
      </c>
      <c r="G9" s="6" t="s">
        <v>119</v>
      </c>
      <c r="H9" s="5" t="s">
        <v>45</v>
      </c>
      <c r="I9" s="5" t="s">
        <v>48</v>
      </c>
      <c r="J9" s="5" t="s">
        <v>45</v>
      </c>
      <c r="K9" s="5" t="s">
        <v>45</v>
      </c>
      <c r="L9" s="6" t="s">
        <v>44</v>
      </c>
      <c r="M9" s="6" t="s">
        <v>45</v>
      </c>
      <c r="N9" s="6" t="s">
        <v>44</v>
      </c>
      <c r="O9" s="6" t="s">
        <v>44</v>
      </c>
    </row>
    <row r="10" spans="1:15" x14ac:dyDescent="0.25">
      <c r="A10" s="6" t="s">
        <v>44</v>
      </c>
      <c r="B10" s="6" t="s">
        <v>48</v>
      </c>
      <c r="C10" s="5" t="s">
        <v>45</v>
      </c>
      <c r="D10" s="6" t="s">
        <v>45</v>
      </c>
      <c r="E10" s="6" t="s">
        <v>45</v>
      </c>
      <c r="F10" s="5" t="s">
        <v>45</v>
      </c>
      <c r="G10" s="6" t="s">
        <v>119</v>
      </c>
      <c r="H10" s="5" t="s">
        <v>45</v>
      </c>
      <c r="I10" s="5" t="s">
        <v>48</v>
      </c>
      <c r="J10" s="5" t="s">
        <v>45</v>
      </c>
      <c r="K10" s="6" t="s">
        <v>45</v>
      </c>
      <c r="L10" s="6" t="s">
        <v>44</v>
      </c>
      <c r="M10" s="6" t="s">
        <v>45</v>
      </c>
      <c r="N10" s="6" t="s">
        <v>44</v>
      </c>
      <c r="O10" s="6" t="s">
        <v>44</v>
      </c>
    </row>
    <row r="11" spans="1:15" x14ac:dyDescent="0.25">
      <c r="A11" s="6" t="s">
        <v>44</v>
      </c>
      <c r="B11" s="6" t="s">
        <v>48</v>
      </c>
      <c r="C11" s="5" t="s">
        <v>45</v>
      </c>
      <c r="D11" s="5" t="s">
        <v>45</v>
      </c>
      <c r="E11" s="5" t="s">
        <v>48</v>
      </c>
      <c r="F11" s="6" t="s">
        <v>45</v>
      </c>
      <c r="G11" s="6" t="s">
        <v>119</v>
      </c>
      <c r="H11" s="5" t="s">
        <v>45</v>
      </c>
      <c r="I11" s="5" t="s">
        <v>44</v>
      </c>
      <c r="J11" s="5" t="s">
        <v>45</v>
      </c>
      <c r="K11" s="5" t="s">
        <v>45</v>
      </c>
      <c r="L11" s="6" t="s">
        <v>44</v>
      </c>
      <c r="M11" s="5" t="s">
        <v>45</v>
      </c>
      <c r="N11" s="5" t="s">
        <v>44</v>
      </c>
      <c r="O11" s="6" t="s">
        <v>44</v>
      </c>
    </row>
    <row r="12" spans="1:15" x14ac:dyDescent="0.25">
      <c r="A12" s="6" t="s">
        <v>44</v>
      </c>
      <c r="B12" s="6" t="s">
        <v>48</v>
      </c>
      <c r="C12" s="6" t="s">
        <v>45</v>
      </c>
      <c r="D12" s="6" t="s">
        <v>45</v>
      </c>
      <c r="E12" s="5" t="s">
        <v>48</v>
      </c>
      <c r="F12" s="5" t="s">
        <v>45</v>
      </c>
      <c r="G12" s="6" t="s">
        <v>119</v>
      </c>
      <c r="H12" s="6" t="s">
        <v>45</v>
      </c>
      <c r="I12" s="6" t="s">
        <v>44</v>
      </c>
      <c r="J12" s="5" t="s">
        <v>45</v>
      </c>
      <c r="K12" s="6" t="s">
        <v>45</v>
      </c>
      <c r="L12" s="6" t="s">
        <v>44</v>
      </c>
      <c r="M12" s="6" t="s">
        <v>45</v>
      </c>
      <c r="N12" s="6" t="s">
        <v>44</v>
      </c>
      <c r="O12" s="6" t="s">
        <v>44</v>
      </c>
    </row>
    <row r="13" spans="1:15" x14ac:dyDescent="0.25">
      <c r="A13" s="6" t="s">
        <v>44</v>
      </c>
      <c r="B13" s="5" t="s">
        <v>48</v>
      </c>
      <c r="C13" s="5" t="s">
        <v>45</v>
      </c>
      <c r="D13" s="5" t="s">
        <v>45</v>
      </c>
      <c r="E13" s="5" t="s">
        <v>48</v>
      </c>
      <c r="F13" s="6" t="s">
        <v>45</v>
      </c>
      <c r="G13" s="6" t="s">
        <v>119</v>
      </c>
      <c r="H13" s="5" t="s">
        <v>45</v>
      </c>
      <c r="I13" s="6" t="s">
        <v>44</v>
      </c>
      <c r="J13" s="6" t="s">
        <v>48</v>
      </c>
      <c r="K13" s="6" t="s">
        <v>48</v>
      </c>
      <c r="L13" s="6" t="s">
        <v>44</v>
      </c>
      <c r="M13" s="5" t="s">
        <v>45</v>
      </c>
      <c r="N13" s="6" t="s">
        <v>44</v>
      </c>
      <c r="O13" s="6" t="s">
        <v>44</v>
      </c>
    </row>
    <row r="14" spans="1:15" x14ac:dyDescent="0.25">
      <c r="A14" s="6" t="s">
        <v>44</v>
      </c>
      <c r="B14" s="5" t="s">
        <v>48</v>
      </c>
      <c r="C14" s="6" t="s">
        <v>45</v>
      </c>
      <c r="D14" s="5" t="s">
        <v>45</v>
      </c>
      <c r="E14" s="5" t="s">
        <v>48</v>
      </c>
      <c r="F14" s="5" t="s">
        <v>45</v>
      </c>
      <c r="G14" s="6" t="s">
        <v>119</v>
      </c>
      <c r="H14" s="5" t="s">
        <v>45</v>
      </c>
      <c r="I14" s="6" t="s">
        <v>44</v>
      </c>
      <c r="J14" s="5" t="s">
        <v>44</v>
      </c>
      <c r="K14" s="5" t="s">
        <v>48</v>
      </c>
      <c r="L14" s="6" t="s">
        <v>44</v>
      </c>
      <c r="M14" s="5" t="s">
        <v>45</v>
      </c>
      <c r="N14" s="6" t="s">
        <v>44</v>
      </c>
      <c r="O14" s="6" t="s">
        <v>44</v>
      </c>
    </row>
    <row r="15" spans="1:15" x14ac:dyDescent="0.25">
      <c r="A15" s="6" t="s">
        <v>44</v>
      </c>
      <c r="B15" s="6" t="s">
        <v>48</v>
      </c>
      <c r="C15" s="5" t="s">
        <v>45</v>
      </c>
      <c r="D15" s="5" t="s">
        <v>45</v>
      </c>
      <c r="E15" s="5" t="s">
        <v>44</v>
      </c>
      <c r="F15" s="5" t="s">
        <v>45</v>
      </c>
      <c r="G15" s="6" t="s">
        <v>119</v>
      </c>
      <c r="H15" s="5" t="s">
        <v>45</v>
      </c>
      <c r="I15" s="5" t="s">
        <v>44</v>
      </c>
      <c r="J15" s="6" t="s">
        <v>44</v>
      </c>
      <c r="K15" s="6" t="s">
        <v>48</v>
      </c>
      <c r="L15" s="6" t="s">
        <v>44</v>
      </c>
      <c r="M15" s="6" t="s">
        <v>45</v>
      </c>
      <c r="N15" s="6" t="s">
        <v>44</v>
      </c>
      <c r="O15" s="6" t="s">
        <v>44</v>
      </c>
    </row>
    <row r="16" spans="1:15" x14ac:dyDescent="0.25">
      <c r="A16" s="5" t="s">
        <v>44</v>
      </c>
      <c r="B16" s="6" t="s">
        <v>48</v>
      </c>
      <c r="C16" s="5" t="s">
        <v>45</v>
      </c>
      <c r="D16" s="6" t="s">
        <v>45</v>
      </c>
      <c r="E16" s="6" t="s">
        <v>44</v>
      </c>
      <c r="F16" s="5" t="s">
        <v>45</v>
      </c>
      <c r="G16" s="6" t="s">
        <v>119</v>
      </c>
      <c r="H16" s="6" t="s">
        <v>45</v>
      </c>
      <c r="I16" s="6" t="s">
        <v>44</v>
      </c>
      <c r="J16" s="6" t="s">
        <v>44</v>
      </c>
      <c r="K16" s="5" t="s">
        <v>44</v>
      </c>
      <c r="L16" s="5" t="s">
        <v>44</v>
      </c>
      <c r="M16" s="6" t="s">
        <v>45</v>
      </c>
      <c r="N16" s="6" t="s">
        <v>44</v>
      </c>
      <c r="O16" s="5" t="s">
        <v>44</v>
      </c>
    </row>
    <row r="17" spans="1:15" x14ac:dyDescent="0.25">
      <c r="A17" s="6" t="s">
        <v>44</v>
      </c>
      <c r="B17" s="5" t="s">
        <v>48</v>
      </c>
      <c r="C17" s="5" t="s">
        <v>45</v>
      </c>
      <c r="D17" s="5" t="s">
        <v>45</v>
      </c>
      <c r="E17" s="6" t="s">
        <v>44</v>
      </c>
      <c r="F17" s="5" t="s">
        <v>45</v>
      </c>
      <c r="G17" s="6" t="s">
        <v>119</v>
      </c>
      <c r="H17" s="6" t="s">
        <v>45</v>
      </c>
      <c r="I17" s="6" t="s">
        <v>44</v>
      </c>
      <c r="J17" s="6" t="s">
        <v>44</v>
      </c>
      <c r="K17" s="6" t="s">
        <v>44</v>
      </c>
      <c r="L17" s="6" t="s">
        <v>44</v>
      </c>
      <c r="M17" s="5" t="s">
        <v>45</v>
      </c>
      <c r="N17" s="6" t="s">
        <v>44</v>
      </c>
      <c r="O17" s="6" t="s">
        <v>44</v>
      </c>
    </row>
    <row r="18" spans="1:15" x14ac:dyDescent="0.25">
      <c r="A18" s="5" t="s">
        <v>44</v>
      </c>
      <c r="B18" s="5" t="s">
        <v>48</v>
      </c>
      <c r="C18" s="5" t="s">
        <v>45</v>
      </c>
      <c r="D18" s="6" t="s">
        <v>45</v>
      </c>
      <c r="E18" s="6" t="s">
        <v>44</v>
      </c>
      <c r="F18" s="5" t="s">
        <v>45</v>
      </c>
      <c r="G18" s="6" t="s">
        <v>119</v>
      </c>
      <c r="H18" s="6" t="s">
        <v>45</v>
      </c>
      <c r="I18" s="6" t="s">
        <v>44</v>
      </c>
      <c r="J18" s="6" t="s">
        <v>44</v>
      </c>
      <c r="K18" s="6" t="s">
        <v>44</v>
      </c>
      <c r="L18" s="5" t="s">
        <v>44</v>
      </c>
      <c r="M18" s="5" t="s">
        <v>45</v>
      </c>
      <c r="N18" s="6" t="s">
        <v>44</v>
      </c>
      <c r="O18" s="5" t="s">
        <v>44</v>
      </c>
    </row>
    <row r="19" spans="1:15" x14ac:dyDescent="0.25">
      <c r="A19" s="5" t="s">
        <v>44</v>
      </c>
      <c r="B19" s="5" t="s">
        <v>48</v>
      </c>
      <c r="C19" s="6" t="s">
        <v>45</v>
      </c>
      <c r="D19" s="5" t="s">
        <v>45</v>
      </c>
      <c r="E19" s="6" t="s">
        <v>44</v>
      </c>
      <c r="F19" s="5" t="s">
        <v>48</v>
      </c>
      <c r="G19" s="6" t="s">
        <v>119</v>
      </c>
      <c r="H19" s="6" t="s">
        <v>45</v>
      </c>
      <c r="I19" s="6" t="s">
        <v>44</v>
      </c>
      <c r="J19" s="6" t="s">
        <v>44</v>
      </c>
      <c r="K19" s="6" t="s">
        <v>44</v>
      </c>
      <c r="L19" s="5" t="s">
        <v>44</v>
      </c>
      <c r="M19" s="5" t="s">
        <v>45</v>
      </c>
      <c r="N19" s="6" t="s">
        <v>44</v>
      </c>
      <c r="O19" s="5" t="s">
        <v>44</v>
      </c>
    </row>
    <row r="20" spans="1:15" x14ac:dyDescent="0.25">
      <c r="A20" s="6" t="s">
        <v>44</v>
      </c>
      <c r="B20" s="5" t="s">
        <v>48</v>
      </c>
      <c r="C20" s="5" t="s">
        <v>45</v>
      </c>
      <c r="D20" s="6" t="s">
        <v>45</v>
      </c>
      <c r="E20" s="5" t="s">
        <v>44</v>
      </c>
      <c r="F20" s="5" t="s">
        <v>48</v>
      </c>
      <c r="G20" s="6" t="s">
        <v>119</v>
      </c>
      <c r="H20" s="5" t="s">
        <v>45</v>
      </c>
      <c r="I20" s="6" t="s">
        <v>44</v>
      </c>
      <c r="J20" s="6" t="s">
        <v>44</v>
      </c>
      <c r="K20" s="5" t="s">
        <v>44</v>
      </c>
      <c r="L20" s="6" t="s">
        <v>44</v>
      </c>
      <c r="M20" s="6" t="s">
        <v>45</v>
      </c>
      <c r="N20" s="5" t="s">
        <v>44</v>
      </c>
      <c r="O20" s="6" t="s">
        <v>44</v>
      </c>
    </row>
    <row r="21" spans="1:15" x14ac:dyDescent="0.25">
      <c r="A21" s="6" t="s">
        <v>44</v>
      </c>
      <c r="B21" s="5" t="s">
        <v>44</v>
      </c>
      <c r="C21" s="6" t="s">
        <v>45</v>
      </c>
      <c r="D21" s="5" t="s">
        <v>45</v>
      </c>
      <c r="E21" s="6" t="s">
        <v>44</v>
      </c>
      <c r="F21" s="5" t="s">
        <v>48</v>
      </c>
      <c r="G21" s="6" t="s">
        <v>119</v>
      </c>
      <c r="H21" s="6" t="s">
        <v>45</v>
      </c>
      <c r="I21" s="6" t="s">
        <v>44</v>
      </c>
      <c r="J21" s="6" t="s">
        <v>44</v>
      </c>
      <c r="K21" s="6" t="s">
        <v>44</v>
      </c>
      <c r="L21" s="6" t="s">
        <v>44</v>
      </c>
      <c r="M21" s="5" t="s">
        <v>45</v>
      </c>
      <c r="N21" s="6" t="s">
        <v>44</v>
      </c>
      <c r="O21" s="6" t="s">
        <v>44</v>
      </c>
    </row>
    <row r="22" spans="1:15" x14ac:dyDescent="0.25">
      <c r="A22" s="6" t="s">
        <v>44</v>
      </c>
      <c r="B22" s="6" t="s">
        <v>44</v>
      </c>
      <c r="C22" s="5" t="s">
        <v>45</v>
      </c>
      <c r="D22" s="5" t="s">
        <v>45</v>
      </c>
      <c r="E22" s="6" t="s">
        <v>44</v>
      </c>
      <c r="F22" s="6" t="s">
        <v>48</v>
      </c>
      <c r="G22" s="6" t="s">
        <v>119</v>
      </c>
      <c r="H22" s="6" t="s">
        <v>45</v>
      </c>
      <c r="I22" s="6" t="s">
        <v>44</v>
      </c>
      <c r="J22" s="6" t="s">
        <v>44</v>
      </c>
      <c r="K22" s="6" t="s">
        <v>44</v>
      </c>
      <c r="L22" s="6" t="s">
        <v>44</v>
      </c>
      <c r="M22" s="5" t="s">
        <v>45</v>
      </c>
      <c r="N22" s="5" t="s">
        <v>44</v>
      </c>
      <c r="O22" s="6" t="s">
        <v>44</v>
      </c>
    </row>
    <row r="23" spans="1:15" x14ac:dyDescent="0.25">
      <c r="A23" s="5" t="s">
        <v>44</v>
      </c>
      <c r="B23" s="6" t="s">
        <v>44</v>
      </c>
      <c r="C23" s="6" t="s">
        <v>45</v>
      </c>
      <c r="D23" s="5" t="s">
        <v>45</v>
      </c>
      <c r="E23" s="6" t="s">
        <v>44</v>
      </c>
      <c r="F23" s="5" t="s">
        <v>48</v>
      </c>
      <c r="G23" s="6" t="s">
        <v>119</v>
      </c>
      <c r="H23" s="6" t="s">
        <v>45</v>
      </c>
      <c r="I23" s="6" t="s">
        <v>44</v>
      </c>
      <c r="J23" s="6" t="s">
        <v>44</v>
      </c>
      <c r="K23" s="6" t="s">
        <v>44</v>
      </c>
      <c r="L23" s="5" t="s">
        <v>44</v>
      </c>
      <c r="M23" s="5" t="s">
        <v>45</v>
      </c>
      <c r="N23" s="5" t="s">
        <v>44</v>
      </c>
      <c r="O23" s="5" t="s">
        <v>44</v>
      </c>
    </row>
    <row r="24" spans="1:15" x14ac:dyDescent="0.25">
      <c r="A24" s="5" t="s">
        <v>44</v>
      </c>
      <c r="B24" s="6" t="s">
        <v>44</v>
      </c>
      <c r="C24" s="6" t="s">
        <v>45</v>
      </c>
      <c r="D24" s="5" t="s">
        <v>45</v>
      </c>
      <c r="E24" s="6" t="s">
        <v>44</v>
      </c>
      <c r="F24" s="5" t="s">
        <v>44</v>
      </c>
      <c r="G24" s="6" t="s">
        <v>119</v>
      </c>
      <c r="H24" s="6" t="s">
        <v>45</v>
      </c>
      <c r="I24" s="5" t="s">
        <v>44</v>
      </c>
      <c r="J24" s="6" t="s">
        <v>44</v>
      </c>
      <c r="K24" s="6" t="s">
        <v>44</v>
      </c>
      <c r="L24" s="5" t="s">
        <v>44</v>
      </c>
      <c r="M24" s="5" t="s">
        <v>45</v>
      </c>
      <c r="N24" s="6" t="s">
        <v>44</v>
      </c>
      <c r="O24" s="5" t="s">
        <v>44</v>
      </c>
    </row>
    <row r="25" spans="1:15" x14ac:dyDescent="0.25">
      <c r="A25" s="5" t="s">
        <v>44</v>
      </c>
      <c r="B25" s="6" t="s">
        <v>44</v>
      </c>
      <c r="C25" s="5" t="s">
        <v>45</v>
      </c>
      <c r="D25" s="6" t="s">
        <v>45</v>
      </c>
      <c r="E25" s="6" t="s">
        <v>44</v>
      </c>
      <c r="F25" s="6" t="s">
        <v>44</v>
      </c>
      <c r="G25" s="6" t="s">
        <v>119</v>
      </c>
      <c r="H25" s="5" t="s">
        <v>45</v>
      </c>
      <c r="I25" s="6" t="s">
        <v>44</v>
      </c>
      <c r="J25" s="5" t="s">
        <v>44</v>
      </c>
      <c r="K25" s="6" t="s">
        <v>44</v>
      </c>
      <c r="L25" s="5" t="s">
        <v>44</v>
      </c>
      <c r="M25" s="5" t="s">
        <v>45</v>
      </c>
      <c r="N25" s="6" t="s">
        <v>44</v>
      </c>
      <c r="O25" s="5" t="s">
        <v>44</v>
      </c>
    </row>
    <row r="26" spans="1:15" x14ac:dyDescent="0.25">
      <c r="A26" s="6" t="s">
        <v>44</v>
      </c>
      <c r="B26" s="6" t="s">
        <v>44</v>
      </c>
      <c r="C26" s="5" t="s">
        <v>45</v>
      </c>
      <c r="D26" s="5" t="s">
        <v>45</v>
      </c>
      <c r="E26" s="6" t="s">
        <v>44</v>
      </c>
      <c r="F26" s="6" t="s">
        <v>44</v>
      </c>
      <c r="G26" s="6" t="s">
        <v>119</v>
      </c>
      <c r="H26" s="6" t="s">
        <v>45</v>
      </c>
      <c r="I26" s="5" t="s">
        <v>44</v>
      </c>
      <c r="J26" s="6" t="s">
        <v>44</v>
      </c>
      <c r="K26" s="6" t="s">
        <v>44</v>
      </c>
      <c r="L26" s="6" t="s">
        <v>44</v>
      </c>
      <c r="M26" s="6" t="s">
        <v>45</v>
      </c>
      <c r="N26" s="6" t="s">
        <v>44</v>
      </c>
      <c r="O26" s="6" t="s">
        <v>44</v>
      </c>
    </row>
    <row r="27" spans="1:15" x14ac:dyDescent="0.25">
      <c r="A27" s="5" t="s">
        <v>44</v>
      </c>
      <c r="B27" s="6" t="s">
        <v>44</v>
      </c>
      <c r="C27" s="5" t="s">
        <v>45</v>
      </c>
      <c r="D27" s="6" t="s">
        <v>45</v>
      </c>
      <c r="E27" s="6" t="s">
        <v>44</v>
      </c>
      <c r="F27" s="6" t="s">
        <v>44</v>
      </c>
      <c r="G27" s="6" t="s">
        <v>119</v>
      </c>
      <c r="H27" s="5" t="s">
        <v>45</v>
      </c>
      <c r="I27" s="5" t="s">
        <v>44</v>
      </c>
      <c r="J27" s="5" t="s">
        <v>44</v>
      </c>
      <c r="K27" s="6" t="s">
        <v>44</v>
      </c>
      <c r="L27" s="5" t="s">
        <v>44</v>
      </c>
      <c r="M27" s="5" t="s">
        <v>45</v>
      </c>
      <c r="N27" s="5" t="s">
        <v>44</v>
      </c>
      <c r="O27" s="5" t="s">
        <v>44</v>
      </c>
    </row>
    <row r="28" spans="1:15" x14ac:dyDescent="0.25">
      <c r="A28" s="5" t="s">
        <v>44</v>
      </c>
      <c r="B28" s="6" t="s">
        <v>44</v>
      </c>
      <c r="C28" s="5" t="s">
        <v>45</v>
      </c>
      <c r="D28" s="6" t="s">
        <v>45</v>
      </c>
      <c r="E28" s="5" t="s">
        <v>44</v>
      </c>
      <c r="F28" s="6" t="s">
        <v>44</v>
      </c>
      <c r="G28" s="6" t="s">
        <v>119</v>
      </c>
      <c r="H28" s="6" t="s">
        <v>45</v>
      </c>
      <c r="I28" s="6" t="s">
        <v>44</v>
      </c>
      <c r="J28" s="5" t="s">
        <v>44</v>
      </c>
      <c r="K28" s="6" t="s">
        <v>44</v>
      </c>
      <c r="L28" s="5" t="s">
        <v>44</v>
      </c>
      <c r="M28" s="5" t="s">
        <v>45</v>
      </c>
      <c r="N28" s="5" t="s">
        <v>44</v>
      </c>
      <c r="O28" s="5" t="s">
        <v>44</v>
      </c>
    </row>
    <row r="29" spans="1:15" x14ac:dyDescent="0.25">
      <c r="A29" s="5" t="s">
        <v>44</v>
      </c>
      <c r="B29" s="6" t="s">
        <v>44</v>
      </c>
      <c r="C29" s="5" t="s">
        <v>45</v>
      </c>
      <c r="D29" s="6" t="s">
        <v>45</v>
      </c>
      <c r="E29" s="6" t="s">
        <v>44</v>
      </c>
      <c r="F29" s="6" t="s">
        <v>44</v>
      </c>
      <c r="G29" s="6" t="s">
        <v>119</v>
      </c>
      <c r="H29" s="5" t="s">
        <v>45</v>
      </c>
      <c r="I29" s="6" t="s">
        <v>44</v>
      </c>
      <c r="J29" s="6" t="s">
        <v>44</v>
      </c>
      <c r="K29" s="5" t="s">
        <v>44</v>
      </c>
      <c r="L29" s="5" t="s">
        <v>44</v>
      </c>
      <c r="M29" s="5" t="s">
        <v>45</v>
      </c>
      <c r="N29" s="5" t="s">
        <v>44</v>
      </c>
      <c r="O29" s="5" t="s">
        <v>44</v>
      </c>
    </row>
    <row r="30" spans="1:15" x14ac:dyDescent="0.25">
      <c r="A30" s="5" t="s">
        <v>44</v>
      </c>
      <c r="B30" s="6" t="s">
        <v>44</v>
      </c>
      <c r="C30" s="5" t="s">
        <v>45</v>
      </c>
      <c r="D30" s="6" t="s">
        <v>45</v>
      </c>
      <c r="E30" s="5" t="s">
        <v>44</v>
      </c>
      <c r="F30" s="6" t="s">
        <v>44</v>
      </c>
      <c r="G30" s="6" t="s">
        <v>119</v>
      </c>
      <c r="H30" s="5" t="s">
        <v>45</v>
      </c>
      <c r="I30" s="6" t="s">
        <v>44</v>
      </c>
      <c r="J30" s="6" t="s">
        <v>44</v>
      </c>
      <c r="K30" s="6" t="s">
        <v>44</v>
      </c>
      <c r="L30" s="5" t="s">
        <v>44</v>
      </c>
      <c r="M30" s="6" t="s">
        <v>45</v>
      </c>
      <c r="N30" s="6" t="s">
        <v>44</v>
      </c>
      <c r="O30" s="5" t="s">
        <v>44</v>
      </c>
    </row>
    <row r="31" spans="1:15" x14ac:dyDescent="0.25">
      <c r="A31" s="5" t="s">
        <v>44</v>
      </c>
      <c r="B31" s="5" t="s">
        <v>44</v>
      </c>
      <c r="C31" s="6" t="s">
        <v>45</v>
      </c>
      <c r="D31" s="6" t="s">
        <v>45</v>
      </c>
      <c r="E31" s="5" t="s">
        <v>44</v>
      </c>
      <c r="F31" s="6" t="s">
        <v>44</v>
      </c>
      <c r="G31" s="6" t="s">
        <v>119</v>
      </c>
      <c r="H31" s="6" t="s">
        <v>45</v>
      </c>
      <c r="I31" s="5" t="s">
        <v>44</v>
      </c>
      <c r="J31" s="5" t="s">
        <v>44</v>
      </c>
      <c r="K31" s="5" t="s">
        <v>44</v>
      </c>
      <c r="L31" s="5" t="s">
        <v>44</v>
      </c>
      <c r="M31" s="5" t="s">
        <v>45</v>
      </c>
      <c r="N31" s="5" t="s">
        <v>44</v>
      </c>
      <c r="O31" s="5" t="s">
        <v>44</v>
      </c>
    </row>
    <row r="32" spans="1:15" x14ac:dyDescent="0.25">
      <c r="A32" s="6" t="s">
        <v>44</v>
      </c>
      <c r="B32" s="5" t="s">
        <v>44</v>
      </c>
      <c r="C32" s="6" t="s">
        <v>45</v>
      </c>
      <c r="D32" s="6" t="s">
        <v>48</v>
      </c>
      <c r="E32" s="6" t="s">
        <v>44</v>
      </c>
      <c r="F32" s="6" t="s">
        <v>44</v>
      </c>
      <c r="G32" s="6" t="s">
        <v>119</v>
      </c>
      <c r="H32" s="5" t="s">
        <v>45</v>
      </c>
      <c r="I32" s="5" t="s">
        <v>44</v>
      </c>
      <c r="J32" s="5" t="s">
        <v>44</v>
      </c>
      <c r="K32" s="5" t="s">
        <v>44</v>
      </c>
      <c r="L32" s="6" t="s">
        <v>44</v>
      </c>
      <c r="M32" s="6" t="s">
        <v>45</v>
      </c>
      <c r="N32" s="5" t="s">
        <v>44</v>
      </c>
      <c r="O32" s="6" t="s">
        <v>44</v>
      </c>
    </row>
    <row r="33" spans="1:15" x14ac:dyDescent="0.25">
      <c r="A33" s="6" t="s">
        <v>44</v>
      </c>
      <c r="B33" s="5" t="s">
        <v>44</v>
      </c>
      <c r="C33" s="5" t="s">
        <v>48</v>
      </c>
      <c r="D33" s="6" t="s">
        <v>48</v>
      </c>
      <c r="E33" s="6" t="s">
        <v>44</v>
      </c>
      <c r="F33" s="6" t="s">
        <v>44</v>
      </c>
      <c r="G33" s="6" t="s">
        <v>119</v>
      </c>
      <c r="H33" s="5" t="s">
        <v>45</v>
      </c>
      <c r="I33" s="5" t="s">
        <v>44</v>
      </c>
      <c r="J33" s="5" t="s">
        <v>44</v>
      </c>
      <c r="K33" s="6" t="s">
        <v>44</v>
      </c>
      <c r="L33" s="6" t="s">
        <v>44</v>
      </c>
      <c r="M33" s="6" t="s">
        <v>45</v>
      </c>
      <c r="N33" s="5" t="s">
        <v>44</v>
      </c>
      <c r="O33" s="6" t="s">
        <v>44</v>
      </c>
    </row>
    <row r="34" spans="1:15" x14ac:dyDescent="0.25">
      <c r="A34" s="5" t="s">
        <v>44</v>
      </c>
      <c r="B34" s="6" t="s">
        <v>44</v>
      </c>
      <c r="C34" s="5" t="s">
        <v>48</v>
      </c>
      <c r="D34" s="5" t="s">
        <v>48</v>
      </c>
      <c r="E34" s="6" t="s">
        <v>44</v>
      </c>
      <c r="F34" s="6" t="s">
        <v>44</v>
      </c>
      <c r="G34" s="6" t="s">
        <v>119</v>
      </c>
      <c r="H34" s="5" t="s">
        <v>45</v>
      </c>
      <c r="I34" s="6" t="s">
        <v>44</v>
      </c>
      <c r="J34" s="6" t="s">
        <v>44</v>
      </c>
      <c r="K34" s="6" t="s">
        <v>44</v>
      </c>
      <c r="L34" s="5" t="s">
        <v>44</v>
      </c>
      <c r="M34" s="5" t="s">
        <v>45</v>
      </c>
      <c r="N34" s="5" t="s">
        <v>44</v>
      </c>
      <c r="O34" s="5" t="s">
        <v>44</v>
      </c>
    </row>
    <row r="35" spans="1:15" x14ac:dyDescent="0.25">
      <c r="A35" s="6" t="s">
        <v>44</v>
      </c>
      <c r="B35" s="6" t="s">
        <v>44</v>
      </c>
      <c r="C35" s="6" t="s">
        <v>48</v>
      </c>
      <c r="D35" s="5" t="s">
        <v>48</v>
      </c>
      <c r="E35" s="5" t="s">
        <v>44</v>
      </c>
      <c r="F35" s="6" t="s">
        <v>44</v>
      </c>
      <c r="G35" s="6" t="s">
        <v>119</v>
      </c>
      <c r="H35" s="6" t="s">
        <v>45</v>
      </c>
      <c r="I35" s="5" t="s">
        <v>44</v>
      </c>
      <c r="J35" s="5" t="s">
        <v>44</v>
      </c>
      <c r="K35" s="6" t="s">
        <v>44</v>
      </c>
      <c r="L35" s="6" t="s">
        <v>44</v>
      </c>
      <c r="M35" s="5" t="s">
        <v>45</v>
      </c>
      <c r="N35" s="5" t="s">
        <v>44</v>
      </c>
      <c r="O35" s="6" t="s">
        <v>44</v>
      </c>
    </row>
    <row r="36" spans="1:15" x14ac:dyDescent="0.25">
      <c r="A36" s="6" t="s">
        <v>44</v>
      </c>
      <c r="B36" s="5" t="s">
        <v>44</v>
      </c>
      <c r="C36" s="5" t="s">
        <v>48</v>
      </c>
      <c r="D36" s="5" t="s">
        <v>48</v>
      </c>
      <c r="E36" s="5" t="s">
        <v>44</v>
      </c>
      <c r="F36" s="5" t="s">
        <v>44</v>
      </c>
      <c r="G36" s="5" t="s">
        <v>44</v>
      </c>
      <c r="H36" s="6" t="s">
        <v>45</v>
      </c>
      <c r="I36" s="5" t="s">
        <v>44</v>
      </c>
      <c r="J36" s="5" t="s">
        <v>44</v>
      </c>
      <c r="K36" s="5" t="s">
        <v>44</v>
      </c>
      <c r="L36" s="6" t="s">
        <v>44</v>
      </c>
      <c r="M36" s="6" t="s">
        <v>45</v>
      </c>
      <c r="N36" s="6" t="s">
        <v>44</v>
      </c>
      <c r="O36" s="6" t="s">
        <v>44</v>
      </c>
    </row>
    <row r="37" spans="1:15" x14ac:dyDescent="0.25">
      <c r="A37" s="5" t="s">
        <v>44</v>
      </c>
      <c r="B37" s="5" t="s">
        <v>44</v>
      </c>
      <c r="C37" s="5" t="s">
        <v>48</v>
      </c>
      <c r="D37" s="5" t="s">
        <v>48</v>
      </c>
      <c r="E37" s="5" t="s">
        <v>44</v>
      </c>
      <c r="F37" s="5" t="s">
        <v>44</v>
      </c>
      <c r="G37" s="6" t="s">
        <v>44</v>
      </c>
      <c r="H37" s="6" t="s">
        <v>45</v>
      </c>
      <c r="I37" s="5" t="s">
        <v>44</v>
      </c>
      <c r="J37" s="5" t="s">
        <v>44</v>
      </c>
      <c r="K37" s="5" t="s">
        <v>44</v>
      </c>
      <c r="L37" s="5" t="s">
        <v>44</v>
      </c>
      <c r="M37" s="5" t="s">
        <v>45</v>
      </c>
      <c r="N37" s="6" t="s">
        <v>44</v>
      </c>
      <c r="O37" s="5" t="s">
        <v>44</v>
      </c>
    </row>
    <row r="38" spans="1:15" x14ac:dyDescent="0.25">
      <c r="A38" s="5" t="s">
        <v>44</v>
      </c>
      <c r="B38" s="6" t="s">
        <v>44</v>
      </c>
      <c r="C38" s="5" t="s">
        <v>48</v>
      </c>
      <c r="D38" s="5" t="s">
        <v>48</v>
      </c>
      <c r="E38" s="6" t="s">
        <v>44</v>
      </c>
      <c r="F38" s="5" t="s">
        <v>44</v>
      </c>
      <c r="G38" s="6" t="s">
        <v>44</v>
      </c>
      <c r="H38" s="5" t="s">
        <v>45</v>
      </c>
      <c r="I38" s="5" t="s">
        <v>44</v>
      </c>
      <c r="J38" s="6" t="s">
        <v>44</v>
      </c>
      <c r="K38" s="5" t="s">
        <v>44</v>
      </c>
      <c r="L38" s="5" t="s">
        <v>44</v>
      </c>
      <c r="M38" s="6" t="s">
        <v>45</v>
      </c>
      <c r="N38" s="5" t="s">
        <v>44</v>
      </c>
      <c r="O38" s="5" t="s">
        <v>44</v>
      </c>
    </row>
    <row r="39" spans="1:15" x14ac:dyDescent="0.25">
      <c r="A39" s="5" t="s">
        <v>44</v>
      </c>
      <c r="B39" s="5" t="s">
        <v>44</v>
      </c>
      <c r="C39" s="6" t="s">
        <v>48</v>
      </c>
      <c r="D39" s="5" t="s">
        <v>48</v>
      </c>
      <c r="E39" s="5" t="s">
        <v>44</v>
      </c>
      <c r="F39" s="6" t="s">
        <v>44</v>
      </c>
      <c r="G39" s="6" t="s">
        <v>44</v>
      </c>
      <c r="H39" s="5" t="s">
        <v>45</v>
      </c>
      <c r="I39" s="5" t="s">
        <v>44</v>
      </c>
      <c r="J39" s="5" t="s">
        <v>44</v>
      </c>
      <c r="K39" s="6" t="s">
        <v>44</v>
      </c>
      <c r="L39" s="5" t="s">
        <v>44</v>
      </c>
      <c r="M39" s="5" t="s">
        <v>45</v>
      </c>
      <c r="N39" s="6" t="s">
        <v>44</v>
      </c>
      <c r="O39" s="5" t="s">
        <v>44</v>
      </c>
    </row>
    <row r="40" spans="1:15" x14ac:dyDescent="0.25">
      <c r="A40" s="5" t="s">
        <v>44</v>
      </c>
      <c r="B40" s="5" t="s">
        <v>44</v>
      </c>
      <c r="C40" s="5" t="s">
        <v>48</v>
      </c>
      <c r="D40" s="5" t="s">
        <v>48</v>
      </c>
      <c r="E40" s="5" t="s">
        <v>44</v>
      </c>
      <c r="F40" s="6" t="s">
        <v>44</v>
      </c>
      <c r="G40" s="6" t="s">
        <v>44</v>
      </c>
      <c r="H40" s="5" t="s">
        <v>45</v>
      </c>
      <c r="I40" s="6" t="s">
        <v>44</v>
      </c>
      <c r="J40" s="6" t="s">
        <v>44</v>
      </c>
      <c r="K40" s="5" t="s">
        <v>44</v>
      </c>
      <c r="L40" s="5" t="s">
        <v>44</v>
      </c>
      <c r="M40" s="6" t="s">
        <v>45</v>
      </c>
      <c r="N40" s="6" t="s">
        <v>44</v>
      </c>
      <c r="O40" s="5" t="s">
        <v>44</v>
      </c>
    </row>
    <row r="41" spans="1:15" x14ac:dyDescent="0.25">
      <c r="A41" s="6" t="s">
        <v>44</v>
      </c>
      <c r="B41" s="5" t="s">
        <v>44</v>
      </c>
      <c r="C41" s="6" t="s">
        <v>48</v>
      </c>
      <c r="D41" s="5" t="s">
        <v>48</v>
      </c>
      <c r="E41" s="5" t="s">
        <v>44</v>
      </c>
      <c r="F41" s="6" t="s">
        <v>44</v>
      </c>
      <c r="G41" s="6" t="s">
        <v>44</v>
      </c>
      <c r="H41" s="5" t="s">
        <v>45</v>
      </c>
      <c r="I41" s="6" t="s">
        <v>44</v>
      </c>
      <c r="J41" s="6" t="s">
        <v>44</v>
      </c>
      <c r="K41" s="5" t="s">
        <v>44</v>
      </c>
      <c r="L41" s="6" t="s">
        <v>44</v>
      </c>
      <c r="M41" s="5" t="s">
        <v>45</v>
      </c>
      <c r="N41" s="5" t="s">
        <v>44</v>
      </c>
      <c r="O41" s="6" t="s">
        <v>44</v>
      </c>
    </row>
    <row r="42" spans="1:15" x14ac:dyDescent="0.25">
      <c r="A42" s="6" t="s">
        <v>44</v>
      </c>
      <c r="B42" s="5" t="s">
        <v>44</v>
      </c>
      <c r="C42" s="5" t="s">
        <v>48</v>
      </c>
      <c r="D42" s="5" t="s">
        <v>48</v>
      </c>
      <c r="E42" s="5" t="s">
        <v>44</v>
      </c>
      <c r="F42" s="5" t="s">
        <v>44</v>
      </c>
      <c r="G42" s="6" t="s">
        <v>44</v>
      </c>
      <c r="H42" s="6" t="s">
        <v>45</v>
      </c>
      <c r="I42" s="5" t="s">
        <v>44</v>
      </c>
      <c r="J42" s="5" t="s">
        <v>44</v>
      </c>
      <c r="K42" s="5" t="s">
        <v>44</v>
      </c>
      <c r="L42" s="6" t="s">
        <v>44</v>
      </c>
      <c r="M42" s="6" t="s">
        <v>45</v>
      </c>
      <c r="N42" s="5" t="s">
        <v>44</v>
      </c>
      <c r="O42" s="6" t="s">
        <v>44</v>
      </c>
    </row>
    <row r="43" spans="1:15" x14ac:dyDescent="0.25">
      <c r="A43" s="5" t="s">
        <v>44</v>
      </c>
      <c r="B43" s="6" t="s">
        <v>44</v>
      </c>
      <c r="C43" s="5" t="s">
        <v>44</v>
      </c>
      <c r="D43" s="5" t="s">
        <v>48</v>
      </c>
      <c r="E43" s="6" t="s">
        <v>44</v>
      </c>
      <c r="F43" s="5" t="s">
        <v>44</v>
      </c>
      <c r="G43" s="6" t="s">
        <v>44</v>
      </c>
      <c r="H43" s="5" t="s">
        <v>45</v>
      </c>
      <c r="I43" s="6" t="s">
        <v>44</v>
      </c>
      <c r="J43" s="5" t="s">
        <v>44</v>
      </c>
      <c r="K43" s="5" t="s">
        <v>44</v>
      </c>
      <c r="L43" s="5" t="s">
        <v>44</v>
      </c>
      <c r="M43" s="6" t="s">
        <v>45</v>
      </c>
      <c r="N43" s="5" t="s">
        <v>44</v>
      </c>
      <c r="O43" s="5" t="s">
        <v>44</v>
      </c>
    </row>
    <row r="44" spans="1:15" x14ac:dyDescent="0.25">
      <c r="A44" s="6" t="s">
        <v>44</v>
      </c>
      <c r="B44" s="5" t="s">
        <v>44</v>
      </c>
      <c r="C44" s="6" t="s">
        <v>44</v>
      </c>
      <c r="D44" s="5" t="s">
        <v>48</v>
      </c>
      <c r="E44" s="6" t="s">
        <v>44</v>
      </c>
      <c r="F44" s="6" t="s">
        <v>44</v>
      </c>
      <c r="G44" s="6" t="s">
        <v>44</v>
      </c>
      <c r="H44" s="6" t="s">
        <v>45</v>
      </c>
      <c r="I44" s="6" t="s">
        <v>44</v>
      </c>
      <c r="J44" s="5" t="s">
        <v>44</v>
      </c>
      <c r="K44" s="5" t="s">
        <v>44</v>
      </c>
      <c r="L44" s="6" t="s">
        <v>44</v>
      </c>
      <c r="M44" s="5" t="s">
        <v>45</v>
      </c>
      <c r="N44" s="5" t="s">
        <v>44</v>
      </c>
      <c r="O44" s="6" t="s">
        <v>44</v>
      </c>
    </row>
    <row r="45" spans="1:15" x14ac:dyDescent="0.25">
      <c r="A45" s="6" t="s">
        <v>44</v>
      </c>
      <c r="B45" s="6" t="s">
        <v>44</v>
      </c>
      <c r="C45" s="6" t="s">
        <v>44</v>
      </c>
      <c r="D45" s="6" t="s">
        <v>48</v>
      </c>
      <c r="E45" s="6" t="s">
        <v>44</v>
      </c>
      <c r="F45" s="5" t="s">
        <v>44</v>
      </c>
      <c r="G45" s="6" t="s">
        <v>44</v>
      </c>
      <c r="H45" s="6" t="s">
        <v>45</v>
      </c>
      <c r="I45" s="5" t="s">
        <v>44</v>
      </c>
      <c r="J45" s="5" t="s">
        <v>44</v>
      </c>
      <c r="K45" s="6" t="s">
        <v>44</v>
      </c>
      <c r="L45" s="6" t="s">
        <v>44</v>
      </c>
      <c r="M45" s="6" t="s">
        <v>45</v>
      </c>
      <c r="N45" s="6" t="s">
        <v>44</v>
      </c>
      <c r="O45" s="6" t="s">
        <v>44</v>
      </c>
    </row>
    <row r="46" spans="1:15" x14ac:dyDescent="0.25">
      <c r="A46" s="5" t="s">
        <v>44</v>
      </c>
      <c r="B46" s="6" t="s">
        <v>44</v>
      </c>
      <c r="C46" s="6" t="s">
        <v>44</v>
      </c>
      <c r="D46" s="5" t="s">
        <v>48</v>
      </c>
      <c r="E46" s="6" t="s">
        <v>44</v>
      </c>
      <c r="F46" s="5" t="s">
        <v>44</v>
      </c>
      <c r="G46" s="6" t="s">
        <v>44</v>
      </c>
      <c r="H46" s="5" t="s">
        <v>45</v>
      </c>
      <c r="I46" s="5" t="s">
        <v>44</v>
      </c>
      <c r="J46" s="6" t="s">
        <v>44</v>
      </c>
      <c r="K46" s="6" t="s">
        <v>44</v>
      </c>
      <c r="L46" s="5" t="s">
        <v>44</v>
      </c>
      <c r="M46" s="5" t="s">
        <v>45</v>
      </c>
      <c r="N46" s="6" t="s">
        <v>44</v>
      </c>
      <c r="O46" s="5" t="s">
        <v>44</v>
      </c>
    </row>
    <row r="47" spans="1:15" x14ac:dyDescent="0.25">
      <c r="A47" s="6" t="s">
        <v>44</v>
      </c>
      <c r="B47" s="5" t="s">
        <v>44</v>
      </c>
      <c r="C47" s="6" t="s">
        <v>44</v>
      </c>
      <c r="D47" s="6" t="s">
        <v>48</v>
      </c>
      <c r="E47" s="5" t="s">
        <v>44</v>
      </c>
      <c r="F47" s="5" t="s">
        <v>44</v>
      </c>
      <c r="G47" s="5" t="s">
        <v>44</v>
      </c>
      <c r="H47" s="5" t="s">
        <v>45</v>
      </c>
      <c r="I47" s="5" t="s">
        <v>44</v>
      </c>
      <c r="J47" s="6" t="s">
        <v>44</v>
      </c>
      <c r="K47" s="5" t="s">
        <v>44</v>
      </c>
      <c r="L47" s="6" t="s">
        <v>44</v>
      </c>
      <c r="M47" s="6" t="s">
        <v>45</v>
      </c>
      <c r="N47" s="5" t="s">
        <v>44</v>
      </c>
      <c r="O47" s="6" t="s">
        <v>44</v>
      </c>
    </row>
    <row r="48" spans="1:15" x14ac:dyDescent="0.25">
      <c r="A48" s="5" t="s">
        <v>44</v>
      </c>
      <c r="B48" s="5" t="s">
        <v>44</v>
      </c>
      <c r="C48" s="6" t="s">
        <v>44</v>
      </c>
      <c r="D48" s="5" t="s">
        <v>48</v>
      </c>
      <c r="E48" s="5" t="s">
        <v>44</v>
      </c>
      <c r="F48" s="5" t="s">
        <v>44</v>
      </c>
      <c r="G48" s="5" t="s">
        <v>44</v>
      </c>
      <c r="H48" s="5" t="s">
        <v>45</v>
      </c>
      <c r="I48" s="5" t="s">
        <v>44</v>
      </c>
      <c r="J48" s="5" t="s">
        <v>44</v>
      </c>
      <c r="K48" s="6" t="s">
        <v>44</v>
      </c>
      <c r="L48" s="5" t="s">
        <v>44</v>
      </c>
      <c r="M48" s="6" t="s">
        <v>45</v>
      </c>
      <c r="N48" s="6" t="s">
        <v>44</v>
      </c>
      <c r="O48" s="5" t="s">
        <v>44</v>
      </c>
    </row>
    <row r="49" spans="1:15" x14ac:dyDescent="0.25">
      <c r="A49" s="5" t="s">
        <v>44</v>
      </c>
      <c r="B49" s="5" t="s">
        <v>44</v>
      </c>
      <c r="C49" s="6" t="s">
        <v>44</v>
      </c>
      <c r="D49" s="6" t="s">
        <v>48</v>
      </c>
      <c r="E49" s="5" t="s">
        <v>44</v>
      </c>
      <c r="F49" s="5" t="s">
        <v>44</v>
      </c>
      <c r="G49" s="5" t="s">
        <v>44</v>
      </c>
      <c r="H49" s="6" t="s">
        <v>45</v>
      </c>
      <c r="I49" s="6" t="s">
        <v>44</v>
      </c>
      <c r="J49" s="6" t="s">
        <v>44</v>
      </c>
      <c r="K49" s="6" t="s">
        <v>44</v>
      </c>
      <c r="L49" s="5" t="s">
        <v>44</v>
      </c>
      <c r="M49" s="5" t="s">
        <v>45</v>
      </c>
      <c r="N49" s="6" t="s">
        <v>44</v>
      </c>
      <c r="O49" s="5" t="s">
        <v>44</v>
      </c>
    </row>
    <row r="50" spans="1:15" x14ac:dyDescent="0.25">
      <c r="A50" s="6" t="s">
        <v>44</v>
      </c>
      <c r="B50" s="5" t="s">
        <v>44</v>
      </c>
      <c r="C50" s="6" t="s">
        <v>44</v>
      </c>
      <c r="D50" s="5" t="s">
        <v>48</v>
      </c>
      <c r="E50" s="5" t="s">
        <v>44</v>
      </c>
      <c r="F50" s="6" t="s">
        <v>44</v>
      </c>
      <c r="G50" s="6" t="s">
        <v>44</v>
      </c>
      <c r="H50" s="5" t="s">
        <v>45</v>
      </c>
      <c r="I50" s="5" t="s">
        <v>44</v>
      </c>
      <c r="J50" s="6" t="s">
        <v>44</v>
      </c>
      <c r="K50" s="5" t="s">
        <v>44</v>
      </c>
      <c r="L50" s="6" t="s">
        <v>44</v>
      </c>
      <c r="M50" s="5" t="s">
        <v>45</v>
      </c>
      <c r="N50" s="5" t="s">
        <v>44</v>
      </c>
      <c r="O50" s="6" t="s">
        <v>44</v>
      </c>
    </row>
    <row r="51" spans="1:15" x14ac:dyDescent="0.25">
      <c r="A51" s="5" t="s">
        <v>44</v>
      </c>
      <c r="B51" s="6" t="s">
        <v>44</v>
      </c>
      <c r="C51" s="6" t="s">
        <v>44</v>
      </c>
      <c r="D51" s="6" t="s">
        <v>48</v>
      </c>
      <c r="E51" s="6" t="s">
        <v>44</v>
      </c>
      <c r="F51" s="6" t="s">
        <v>44</v>
      </c>
      <c r="G51" s="6" t="s">
        <v>44</v>
      </c>
      <c r="H51" s="5" t="s">
        <v>45</v>
      </c>
      <c r="I51" s="6" t="s">
        <v>44</v>
      </c>
      <c r="J51" s="5" t="s">
        <v>44</v>
      </c>
      <c r="K51" s="5" t="s">
        <v>44</v>
      </c>
      <c r="L51" s="5" t="s">
        <v>44</v>
      </c>
      <c r="M51" s="6" t="s">
        <v>45</v>
      </c>
      <c r="N51" s="6" t="s">
        <v>44</v>
      </c>
      <c r="O51" s="5" t="s">
        <v>44</v>
      </c>
    </row>
    <row r="52" spans="1:15" x14ac:dyDescent="0.25">
      <c r="A52" s="5" t="s">
        <v>44</v>
      </c>
      <c r="B52" s="6" t="s">
        <v>44</v>
      </c>
      <c r="C52" s="6" t="s">
        <v>44</v>
      </c>
      <c r="D52" s="5" t="s">
        <v>48</v>
      </c>
      <c r="E52" s="6" t="s">
        <v>44</v>
      </c>
      <c r="F52" s="6" t="s">
        <v>44</v>
      </c>
      <c r="G52" s="5" t="s">
        <v>44</v>
      </c>
      <c r="H52" s="5" t="s">
        <v>45</v>
      </c>
      <c r="I52" s="5" t="s">
        <v>44</v>
      </c>
      <c r="J52" s="6" t="s">
        <v>44</v>
      </c>
      <c r="K52" s="5" t="s">
        <v>44</v>
      </c>
      <c r="L52" s="5" t="s">
        <v>44</v>
      </c>
      <c r="M52" s="5" t="s">
        <v>45</v>
      </c>
      <c r="N52" s="5" t="s">
        <v>44</v>
      </c>
      <c r="O52" s="5" t="s">
        <v>44</v>
      </c>
    </row>
    <row r="53" spans="1:15" x14ac:dyDescent="0.25">
      <c r="A53" s="6" t="s">
        <v>44</v>
      </c>
      <c r="B53" s="5" t="s">
        <v>44</v>
      </c>
      <c r="C53" s="6" t="s">
        <v>44</v>
      </c>
      <c r="D53" s="5" t="s">
        <v>48</v>
      </c>
      <c r="E53" s="5" t="s">
        <v>44</v>
      </c>
      <c r="F53" s="6" t="s">
        <v>44</v>
      </c>
      <c r="G53" s="6" t="s">
        <v>44</v>
      </c>
      <c r="H53" s="5" t="s">
        <v>45</v>
      </c>
      <c r="I53" s="5" t="s">
        <v>44</v>
      </c>
      <c r="J53" s="6" t="s">
        <v>44</v>
      </c>
      <c r="K53" s="5" t="s">
        <v>44</v>
      </c>
      <c r="L53" s="6" t="s">
        <v>44</v>
      </c>
      <c r="M53" s="6" t="s">
        <v>48</v>
      </c>
      <c r="N53" s="6" t="s">
        <v>44</v>
      </c>
      <c r="O53" s="6" t="s">
        <v>44</v>
      </c>
    </row>
    <row r="54" spans="1:15" x14ac:dyDescent="0.25">
      <c r="A54" s="5" t="s">
        <v>44</v>
      </c>
      <c r="B54" s="5" t="s">
        <v>44</v>
      </c>
      <c r="C54" s="5" t="s">
        <v>44</v>
      </c>
      <c r="D54" s="5" t="s">
        <v>44</v>
      </c>
      <c r="E54" s="6" t="s">
        <v>44</v>
      </c>
      <c r="F54" s="5" t="s">
        <v>44</v>
      </c>
      <c r="G54" s="5" t="s">
        <v>44</v>
      </c>
      <c r="H54" s="6" t="s">
        <v>45</v>
      </c>
      <c r="I54" s="6" t="s">
        <v>44</v>
      </c>
      <c r="J54" s="5" t="s">
        <v>44</v>
      </c>
      <c r="K54" s="6" t="s">
        <v>44</v>
      </c>
      <c r="L54" s="5" t="s">
        <v>44</v>
      </c>
      <c r="M54" s="6" t="s">
        <v>48</v>
      </c>
      <c r="N54" s="5" t="s">
        <v>44</v>
      </c>
      <c r="O54" s="5" t="s">
        <v>44</v>
      </c>
    </row>
    <row r="55" spans="1:15" x14ac:dyDescent="0.25">
      <c r="A55" s="5" t="s">
        <v>44</v>
      </c>
      <c r="B55" s="6" t="s">
        <v>44</v>
      </c>
      <c r="C55" s="5" t="s">
        <v>44</v>
      </c>
      <c r="D55" s="6" t="s">
        <v>44</v>
      </c>
      <c r="E55" s="5" t="s">
        <v>44</v>
      </c>
      <c r="F55" s="5" t="s">
        <v>44</v>
      </c>
      <c r="G55" s="5" t="s">
        <v>44</v>
      </c>
      <c r="H55" s="6" t="s">
        <v>45</v>
      </c>
      <c r="I55" s="5" t="s">
        <v>44</v>
      </c>
      <c r="J55" s="5" t="s">
        <v>44</v>
      </c>
      <c r="K55" s="5" t="s">
        <v>44</v>
      </c>
      <c r="L55" s="5" t="s">
        <v>44</v>
      </c>
      <c r="M55" s="5" t="s">
        <v>44</v>
      </c>
      <c r="N55" s="5" t="s">
        <v>44</v>
      </c>
      <c r="O55" s="5" t="s">
        <v>44</v>
      </c>
    </row>
    <row r="56" spans="1:15" x14ac:dyDescent="0.25">
      <c r="A56" s="5" t="s">
        <v>44</v>
      </c>
      <c r="B56" s="5" t="s">
        <v>44</v>
      </c>
      <c r="C56" s="6" t="s">
        <v>44</v>
      </c>
      <c r="D56" s="6" t="s">
        <v>44</v>
      </c>
      <c r="E56" s="6" t="s">
        <v>44</v>
      </c>
      <c r="F56" s="6" t="s">
        <v>44</v>
      </c>
      <c r="G56" s="5" t="s">
        <v>44</v>
      </c>
      <c r="H56" s="5" t="s">
        <v>45</v>
      </c>
      <c r="I56" s="5" t="s">
        <v>44</v>
      </c>
      <c r="J56" s="6" t="s">
        <v>44</v>
      </c>
      <c r="K56" s="6" t="s">
        <v>44</v>
      </c>
      <c r="L56" s="5" t="s">
        <v>44</v>
      </c>
      <c r="M56" s="6" t="s">
        <v>44</v>
      </c>
      <c r="N56" s="6" t="s">
        <v>44</v>
      </c>
      <c r="O56" s="5" t="s">
        <v>44</v>
      </c>
    </row>
    <row r="57" spans="1:15" x14ac:dyDescent="0.25">
      <c r="A57" s="6" t="s">
        <v>44</v>
      </c>
      <c r="B57" s="5" t="s">
        <v>44</v>
      </c>
      <c r="C57" s="6" t="s">
        <v>44</v>
      </c>
      <c r="D57" s="6" t="s">
        <v>44</v>
      </c>
      <c r="E57" s="5" t="s">
        <v>44</v>
      </c>
      <c r="F57" s="6" t="s">
        <v>44</v>
      </c>
      <c r="G57" s="5" t="s">
        <v>44</v>
      </c>
      <c r="H57" s="6" t="s">
        <v>45</v>
      </c>
      <c r="I57" s="6" t="s">
        <v>44</v>
      </c>
      <c r="J57" s="5" t="s">
        <v>44</v>
      </c>
      <c r="K57" s="5" t="s">
        <v>44</v>
      </c>
      <c r="L57" s="6" t="s">
        <v>44</v>
      </c>
      <c r="M57" s="6" t="s">
        <v>44</v>
      </c>
      <c r="N57" s="5" t="s">
        <v>44</v>
      </c>
      <c r="O57" s="6" t="s">
        <v>44</v>
      </c>
    </row>
    <row r="58" spans="1:15" x14ac:dyDescent="0.25">
      <c r="A58" s="6" t="s">
        <v>44</v>
      </c>
      <c r="B58" s="6" t="s">
        <v>44</v>
      </c>
      <c r="C58" s="5" t="s">
        <v>44</v>
      </c>
      <c r="D58" s="6" t="s">
        <v>44</v>
      </c>
      <c r="E58" s="6" t="s">
        <v>44</v>
      </c>
      <c r="F58" s="6" t="s">
        <v>44</v>
      </c>
      <c r="G58" s="5" t="s">
        <v>44</v>
      </c>
      <c r="H58" s="6" t="s">
        <v>45</v>
      </c>
      <c r="I58" s="5" t="s">
        <v>44</v>
      </c>
      <c r="J58" s="5" t="s">
        <v>44</v>
      </c>
      <c r="K58" s="6" t="s">
        <v>44</v>
      </c>
      <c r="L58" s="6" t="s">
        <v>44</v>
      </c>
      <c r="M58" s="6" t="s">
        <v>44</v>
      </c>
      <c r="N58" s="5" t="s">
        <v>44</v>
      </c>
      <c r="O58" s="6" t="s">
        <v>44</v>
      </c>
    </row>
    <row r="59" spans="1:15" x14ac:dyDescent="0.25">
      <c r="A59" s="5" t="s">
        <v>44</v>
      </c>
      <c r="B59" s="5" t="s">
        <v>44</v>
      </c>
      <c r="C59" s="6" t="s">
        <v>44</v>
      </c>
      <c r="D59" s="6" t="s">
        <v>44</v>
      </c>
      <c r="E59" s="5" t="s">
        <v>44</v>
      </c>
      <c r="F59" s="6" t="s">
        <v>44</v>
      </c>
      <c r="G59" s="6" t="s">
        <v>44</v>
      </c>
      <c r="H59" s="6" t="s">
        <v>45</v>
      </c>
      <c r="I59" s="6" t="s">
        <v>44</v>
      </c>
      <c r="J59" s="5" t="s">
        <v>44</v>
      </c>
      <c r="K59" s="6" t="s">
        <v>44</v>
      </c>
      <c r="L59" s="5" t="s">
        <v>44</v>
      </c>
      <c r="M59" s="5" t="s">
        <v>44</v>
      </c>
      <c r="N59" s="6" t="s">
        <v>44</v>
      </c>
      <c r="O59" s="5" t="s">
        <v>44</v>
      </c>
    </row>
    <row r="60" spans="1:15" x14ac:dyDescent="0.25">
      <c r="A60" s="6" t="s">
        <v>44</v>
      </c>
      <c r="B60" s="5" t="s">
        <v>44</v>
      </c>
      <c r="C60" s="5" t="s">
        <v>44</v>
      </c>
      <c r="D60" s="6" t="s">
        <v>44</v>
      </c>
      <c r="E60" s="5" t="s">
        <v>44</v>
      </c>
      <c r="F60" s="5" t="s">
        <v>44</v>
      </c>
      <c r="G60" s="6" t="s">
        <v>44</v>
      </c>
      <c r="H60" s="5" t="s">
        <v>45</v>
      </c>
      <c r="I60" s="6" t="s">
        <v>44</v>
      </c>
      <c r="J60" s="6" t="s">
        <v>44</v>
      </c>
      <c r="K60" s="5" t="s">
        <v>44</v>
      </c>
      <c r="L60" s="6" t="s">
        <v>44</v>
      </c>
      <c r="M60" s="5" t="s">
        <v>44</v>
      </c>
      <c r="N60" s="6" t="s">
        <v>44</v>
      </c>
      <c r="O60" s="6" t="s">
        <v>44</v>
      </c>
    </row>
    <row r="61" spans="1:15" x14ac:dyDescent="0.25">
      <c r="A61" s="5" t="s">
        <v>44</v>
      </c>
      <c r="B61" s="6" t="s">
        <v>44</v>
      </c>
      <c r="C61" s="6" t="s">
        <v>44</v>
      </c>
      <c r="D61" s="6" t="s">
        <v>44</v>
      </c>
      <c r="E61" s="6" t="s">
        <v>44</v>
      </c>
      <c r="F61" s="6" t="s">
        <v>44</v>
      </c>
      <c r="G61" s="5" t="s">
        <v>44</v>
      </c>
      <c r="H61" s="5" t="s">
        <v>45</v>
      </c>
      <c r="I61" s="5" t="s">
        <v>44</v>
      </c>
      <c r="J61" s="6" t="s">
        <v>44</v>
      </c>
      <c r="K61" s="5" t="s">
        <v>44</v>
      </c>
      <c r="L61" s="5" t="s">
        <v>44</v>
      </c>
      <c r="M61" s="6" t="s">
        <v>44</v>
      </c>
      <c r="N61" s="5" t="s">
        <v>44</v>
      </c>
      <c r="O61" s="5" t="s">
        <v>44</v>
      </c>
    </row>
    <row r="62" spans="1:15" x14ac:dyDescent="0.25">
      <c r="A62" s="5" t="s">
        <v>44</v>
      </c>
      <c r="B62" s="6" t="s">
        <v>44</v>
      </c>
      <c r="C62" s="6" t="s">
        <v>44</v>
      </c>
      <c r="D62" s="6" t="s">
        <v>44</v>
      </c>
      <c r="E62" s="5" t="s">
        <v>44</v>
      </c>
      <c r="F62" s="5" t="s">
        <v>44</v>
      </c>
      <c r="G62" s="6" t="s">
        <v>44</v>
      </c>
      <c r="H62" s="6" t="s">
        <v>45</v>
      </c>
      <c r="I62" s="6" t="s">
        <v>44</v>
      </c>
      <c r="J62" s="5" t="s">
        <v>44</v>
      </c>
      <c r="K62" s="6" t="s">
        <v>44</v>
      </c>
      <c r="L62" s="5" t="s">
        <v>44</v>
      </c>
      <c r="M62" s="6" t="s">
        <v>44</v>
      </c>
      <c r="N62" s="6" t="s">
        <v>44</v>
      </c>
      <c r="O62" s="5" t="s">
        <v>44</v>
      </c>
    </row>
    <row r="63" spans="1:15" x14ac:dyDescent="0.25">
      <c r="A63" s="5" t="s">
        <v>44</v>
      </c>
      <c r="B63" s="5" t="s">
        <v>44</v>
      </c>
      <c r="C63" s="5" t="s">
        <v>44</v>
      </c>
      <c r="D63" s="6" t="s">
        <v>44</v>
      </c>
      <c r="E63" s="5" t="s">
        <v>44</v>
      </c>
      <c r="F63" s="6" t="s">
        <v>44</v>
      </c>
      <c r="G63" s="5" t="s">
        <v>44</v>
      </c>
      <c r="H63" s="6" t="s">
        <v>45</v>
      </c>
      <c r="I63" s="5" t="s">
        <v>44</v>
      </c>
      <c r="J63" s="6" t="s">
        <v>44</v>
      </c>
      <c r="K63" s="5" t="s">
        <v>44</v>
      </c>
      <c r="L63" s="5" t="s">
        <v>44</v>
      </c>
      <c r="M63" s="5" t="s">
        <v>44</v>
      </c>
      <c r="N63" s="5" t="s">
        <v>44</v>
      </c>
      <c r="O63" s="5" t="s">
        <v>44</v>
      </c>
    </row>
    <row r="64" spans="1:15" x14ac:dyDescent="0.25">
      <c r="A64" s="6" t="s">
        <v>44</v>
      </c>
      <c r="B64" s="6" t="s">
        <v>44</v>
      </c>
      <c r="C64" s="5" t="s">
        <v>44</v>
      </c>
      <c r="D64" s="6" t="s">
        <v>44</v>
      </c>
      <c r="E64" s="6" t="s">
        <v>44</v>
      </c>
      <c r="F64" s="5" t="s">
        <v>44</v>
      </c>
      <c r="G64" s="5" t="s">
        <v>44</v>
      </c>
      <c r="H64" s="6" t="s">
        <v>45</v>
      </c>
      <c r="I64" s="5" t="s">
        <v>44</v>
      </c>
      <c r="J64" s="5" t="s">
        <v>44</v>
      </c>
      <c r="K64" s="6" t="s">
        <v>44</v>
      </c>
      <c r="L64" s="6" t="s">
        <v>44</v>
      </c>
      <c r="M64" s="5" t="s">
        <v>44</v>
      </c>
      <c r="N64" s="5" t="s">
        <v>44</v>
      </c>
      <c r="O64" s="6" t="s">
        <v>44</v>
      </c>
    </row>
    <row r="65" spans="1:15" x14ac:dyDescent="0.25">
      <c r="A65" s="5" t="s">
        <v>44</v>
      </c>
      <c r="B65" s="5" t="s">
        <v>44</v>
      </c>
      <c r="C65" s="6" t="s">
        <v>44</v>
      </c>
      <c r="D65" s="6" t="s">
        <v>44</v>
      </c>
      <c r="E65" s="6" t="s">
        <v>44</v>
      </c>
      <c r="F65" s="5" t="s">
        <v>44</v>
      </c>
      <c r="G65" s="6" t="s">
        <v>44</v>
      </c>
      <c r="H65" s="5" t="s">
        <v>45</v>
      </c>
      <c r="I65" s="5" t="s">
        <v>44</v>
      </c>
      <c r="J65" s="5" t="s">
        <v>44</v>
      </c>
      <c r="K65" s="6" t="s">
        <v>44</v>
      </c>
      <c r="L65" s="5" t="s">
        <v>44</v>
      </c>
      <c r="M65" s="5" t="s">
        <v>44</v>
      </c>
      <c r="N65" s="5" t="s">
        <v>44</v>
      </c>
      <c r="O65" s="5" t="s">
        <v>44</v>
      </c>
    </row>
    <row r="66" spans="1:15" x14ac:dyDescent="0.25">
      <c r="A66" s="6" t="s">
        <v>44</v>
      </c>
      <c r="B66" s="5" t="s">
        <v>44</v>
      </c>
      <c r="C66" s="6" t="s">
        <v>44</v>
      </c>
      <c r="D66" s="5" t="s">
        <v>44</v>
      </c>
      <c r="E66" s="5" t="s">
        <v>44</v>
      </c>
      <c r="F66" s="5" t="s">
        <v>44</v>
      </c>
      <c r="G66" s="6" t="s">
        <v>44</v>
      </c>
      <c r="H66" s="6" t="s">
        <v>45</v>
      </c>
      <c r="I66" s="6" t="s">
        <v>44</v>
      </c>
      <c r="J66" s="6" t="s">
        <v>44</v>
      </c>
      <c r="K66" s="5" t="s">
        <v>44</v>
      </c>
      <c r="L66" s="6" t="s">
        <v>44</v>
      </c>
      <c r="M66" s="6" t="s">
        <v>44</v>
      </c>
      <c r="N66" s="6" t="s">
        <v>44</v>
      </c>
      <c r="O66" s="6" t="s">
        <v>44</v>
      </c>
    </row>
    <row r="67" spans="1:15" x14ac:dyDescent="0.25">
      <c r="A67" s="6" t="s">
        <v>44</v>
      </c>
      <c r="B67" s="6" t="s">
        <v>44</v>
      </c>
      <c r="C67" s="6" t="s">
        <v>44</v>
      </c>
      <c r="D67" s="6" t="s">
        <v>44</v>
      </c>
      <c r="E67" s="6" t="s">
        <v>44</v>
      </c>
      <c r="F67" s="6" t="s">
        <v>44</v>
      </c>
      <c r="G67" s="6" t="s">
        <v>44</v>
      </c>
      <c r="H67" s="6" t="s">
        <v>48</v>
      </c>
      <c r="I67" s="5" t="s">
        <v>44</v>
      </c>
      <c r="J67" s="5" t="s">
        <v>44</v>
      </c>
      <c r="K67" s="6" t="s">
        <v>44</v>
      </c>
      <c r="L67" s="6" t="s">
        <v>44</v>
      </c>
      <c r="M67" s="5" t="s">
        <v>44</v>
      </c>
      <c r="N67" s="5" t="s">
        <v>44</v>
      </c>
      <c r="O67" s="6" t="s">
        <v>44</v>
      </c>
    </row>
    <row r="68" spans="1:15" x14ac:dyDescent="0.25">
      <c r="A68" s="5" t="s">
        <v>44</v>
      </c>
      <c r="B68" s="5" t="s">
        <v>44</v>
      </c>
      <c r="C68" s="5" t="s">
        <v>44</v>
      </c>
      <c r="D68" s="5" t="s">
        <v>44</v>
      </c>
      <c r="E68" s="5" t="s">
        <v>44</v>
      </c>
      <c r="F68" s="6" t="s">
        <v>44</v>
      </c>
      <c r="G68" s="5" t="s">
        <v>44</v>
      </c>
      <c r="H68" s="6" t="s">
        <v>48</v>
      </c>
      <c r="I68" s="6" t="s">
        <v>44</v>
      </c>
      <c r="J68" s="6" t="s">
        <v>44</v>
      </c>
      <c r="K68" s="5" t="s">
        <v>44</v>
      </c>
      <c r="L68" s="5" t="s">
        <v>44</v>
      </c>
      <c r="M68" s="5" t="s">
        <v>44</v>
      </c>
      <c r="N68" s="6" t="s">
        <v>44</v>
      </c>
      <c r="O68" s="5" t="s">
        <v>44</v>
      </c>
    </row>
    <row r="69" spans="1:15" x14ac:dyDescent="0.25">
      <c r="A69" s="5" t="s">
        <v>44</v>
      </c>
      <c r="B69" s="6" t="s">
        <v>44</v>
      </c>
      <c r="C69" s="6" t="s">
        <v>44</v>
      </c>
      <c r="D69" s="6" t="s">
        <v>44</v>
      </c>
      <c r="E69" s="5" t="s">
        <v>44</v>
      </c>
      <c r="F69" s="5" t="s">
        <v>44</v>
      </c>
      <c r="G69" s="6" t="s">
        <v>44</v>
      </c>
      <c r="H69" s="6" t="s">
        <v>48</v>
      </c>
      <c r="I69" s="6" t="s">
        <v>44</v>
      </c>
      <c r="J69" s="6" t="s">
        <v>44</v>
      </c>
      <c r="K69" s="5" t="s">
        <v>44</v>
      </c>
      <c r="L69" s="5" t="s">
        <v>44</v>
      </c>
      <c r="M69" s="5" t="s">
        <v>44</v>
      </c>
      <c r="N69" s="6" t="s">
        <v>44</v>
      </c>
      <c r="O69" s="5" t="s">
        <v>44</v>
      </c>
    </row>
    <row r="70" spans="1:15" x14ac:dyDescent="0.25">
      <c r="A70" s="5" t="s">
        <v>44</v>
      </c>
      <c r="B70" s="6" t="s">
        <v>44</v>
      </c>
      <c r="C70" s="5" t="s">
        <v>44</v>
      </c>
      <c r="D70" s="6" t="s">
        <v>44</v>
      </c>
      <c r="E70" s="6" t="s">
        <v>44</v>
      </c>
      <c r="F70" s="6" t="s">
        <v>44</v>
      </c>
      <c r="G70" s="5" t="s">
        <v>44</v>
      </c>
      <c r="H70" s="5" t="s">
        <v>48</v>
      </c>
      <c r="I70" s="5" t="s">
        <v>44</v>
      </c>
      <c r="J70" s="5" t="s">
        <v>44</v>
      </c>
      <c r="K70" s="5" t="s">
        <v>44</v>
      </c>
      <c r="L70" s="5" t="s">
        <v>44</v>
      </c>
      <c r="M70" s="6" t="s">
        <v>44</v>
      </c>
      <c r="N70" s="5" t="s">
        <v>44</v>
      </c>
      <c r="O70" s="5" t="s">
        <v>44</v>
      </c>
    </row>
    <row r="71" spans="1:15" x14ac:dyDescent="0.25">
      <c r="A71" s="5" t="s">
        <v>44</v>
      </c>
      <c r="B71" s="5" t="s">
        <v>44</v>
      </c>
      <c r="C71" s="5" t="s">
        <v>44</v>
      </c>
      <c r="D71" s="5" t="s">
        <v>44</v>
      </c>
      <c r="E71" s="5" t="s">
        <v>44</v>
      </c>
      <c r="F71" s="5" t="s">
        <v>44</v>
      </c>
      <c r="G71" s="5" t="s">
        <v>44</v>
      </c>
      <c r="H71" s="6" t="s">
        <v>48</v>
      </c>
      <c r="I71" s="5" t="s">
        <v>44</v>
      </c>
      <c r="J71" s="5" t="s">
        <v>44</v>
      </c>
      <c r="K71" s="6" t="s">
        <v>44</v>
      </c>
      <c r="L71" s="5" t="s">
        <v>44</v>
      </c>
      <c r="M71" s="5" t="s">
        <v>44</v>
      </c>
      <c r="N71" s="5" t="s">
        <v>44</v>
      </c>
      <c r="O71" s="5" t="s">
        <v>44</v>
      </c>
    </row>
    <row r="72" spans="1:15" x14ac:dyDescent="0.25">
      <c r="A72" s="6" t="s">
        <v>44</v>
      </c>
      <c r="B72" s="5" t="s">
        <v>44</v>
      </c>
      <c r="C72" s="5" t="s">
        <v>44</v>
      </c>
      <c r="D72" s="6" t="s">
        <v>44</v>
      </c>
      <c r="E72" s="6" t="s">
        <v>44</v>
      </c>
      <c r="F72" s="5" t="s">
        <v>44</v>
      </c>
      <c r="G72" s="6" t="s">
        <v>44</v>
      </c>
      <c r="H72" s="6" t="s">
        <v>48</v>
      </c>
      <c r="I72" s="5" t="s">
        <v>44</v>
      </c>
      <c r="J72" s="5" t="s">
        <v>44</v>
      </c>
      <c r="K72" s="5" t="s">
        <v>44</v>
      </c>
      <c r="L72" s="6" t="s">
        <v>44</v>
      </c>
      <c r="M72" s="6" t="s">
        <v>44</v>
      </c>
      <c r="N72" s="5" t="s">
        <v>44</v>
      </c>
      <c r="O72" s="6" t="s">
        <v>44</v>
      </c>
    </row>
    <row r="73" spans="1:15" x14ac:dyDescent="0.25">
      <c r="A73" s="6" t="s">
        <v>44</v>
      </c>
      <c r="B73" s="5" t="s">
        <v>44</v>
      </c>
      <c r="C73" s="6" t="s">
        <v>44</v>
      </c>
      <c r="D73" s="5" t="s">
        <v>44</v>
      </c>
      <c r="E73" s="6" t="s">
        <v>44</v>
      </c>
      <c r="F73" s="5" t="s">
        <v>44</v>
      </c>
      <c r="G73" s="5" t="s">
        <v>44</v>
      </c>
      <c r="H73" s="6" t="s">
        <v>48</v>
      </c>
      <c r="I73" s="5" t="s">
        <v>44</v>
      </c>
      <c r="J73" s="5" t="s">
        <v>44</v>
      </c>
      <c r="K73" s="6" t="s">
        <v>44</v>
      </c>
      <c r="L73" s="6" t="s">
        <v>44</v>
      </c>
      <c r="M73" s="5" t="s">
        <v>44</v>
      </c>
      <c r="N73" s="5" t="s">
        <v>44</v>
      </c>
      <c r="O73" s="6" t="s">
        <v>44</v>
      </c>
    </row>
    <row r="74" spans="1:15" x14ac:dyDescent="0.25">
      <c r="A74" s="5" t="s">
        <v>44</v>
      </c>
      <c r="B74" s="6" t="s">
        <v>44</v>
      </c>
      <c r="C74" s="5" t="s">
        <v>44</v>
      </c>
      <c r="D74" s="5" t="s">
        <v>44</v>
      </c>
      <c r="E74" s="5" t="s">
        <v>44</v>
      </c>
      <c r="F74" s="6" t="s">
        <v>44</v>
      </c>
      <c r="G74" s="5" t="s">
        <v>44</v>
      </c>
      <c r="H74" s="6" t="s">
        <v>48</v>
      </c>
      <c r="I74" s="6" t="s">
        <v>44</v>
      </c>
      <c r="J74" s="6" t="s">
        <v>44</v>
      </c>
      <c r="K74" s="6" t="s">
        <v>44</v>
      </c>
      <c r="L74" s="5" t="s">
        <v>44</v>
      </c>
      <c r="M74" s="6" t="s">
        <v>44</v>
      </c>
      <c r="N74" s="6" t="s">
        <v>44</v>
      </c>
      <c r="O74" s="5" t="s">
        <v>44</v>
      </c>
    </row>
    <row r="75" spans="1:15" x14ac:dyDescent="0.25">
      <c r="A75" s="6" t="s">
        <v>44</v>
      </c>
      <c r="B75" s="6" t="s">
        <v>44</v>
      </c>
      <c r="C75" s="6" t="s">
        <v>44</v>
      </c>
      <c r="D75" s="5" t="s">
        <v>44</v>
      </c>
      <c r="E75" s="5" t="s">
        <v>44</v>
      </c>
      <c r="F75" s="5" t="s">
        <v>44</v>
      </c>
      <c r="G75" s="6" t="s">
        <v>44</v>
      </c>
      <c r="H75" s="5" t="s">
        <v>48</v>
      </c>
      <c r="I75" s="6" t="s">
        <v>44</v>
      </c>
      <c r="J75" s="5" t="s">
        <v>44</v>
      </c>
      <c r="K75" s="5" t="s">
        <v>44</v>
      </c>
      <c r="L75" s="6" t="s">
        <v>44</v>
      </c>
      <c r="M75" s="5" t="s">
        <v>44</v>
      </c>
      <c r="N75" s="6" t="s">
        <v>44</v>
      </c>
      <c r="O75" s="6" t="s">
        <v>44</v>
      </c>
    </row>
    <row r="76" spans="1:15" x14ac:dyDescent="0.25">
      <c r="A76" s="6" t="s">
        <v>44</v>
      </c>
      <c r="B76" s="5" t="s">
        <v>44</v>
      </c>
      <c r="C76" s="5" t="s">
        <v>44</v>
      </c>
      <c r="D76" s="5" t="s">
        <v>44</v>
      </c>
      <c r="E76" s="5" t="s">
        <v>44</v>
      </c>
      <c r="F76" s="6" t="s">
        <v>44</v>
      </c>
      <c r="G76" s="5" t="s">
        <v>44</v>
      </c>
      <c r="H76" s="6" t="s">
        <v>48</v>
      </c>
      <c r="I76" s="5" t="s">
        <v>44</v>
      </c>
      <c r="J76" s="6" t="s">
        <v>44</v>
      </c>
      <c r="K76" s="5" t="s">
        <v>44</v>
      </c>
      <c r="L76" s="6" t="s">
        <v>44</v>
      </c>
      <c r="M76" s="6" t="s">
        <v>44</v>
      </c>
      <c r="N76" s="5" t="s">
        <v>44</v>
      </c>
      <c r="O76" s="6" t="s">
        <v>44</v>
      </c>
    </row>
    <row r="77" spans="1:15" x14ac:dyDescent="0.25">
      <c r="A77" s="5" t="s">
        <v>44</v>
      </c>
      <c r="B77" s="6" t="s">
        <v>44</v>
      </c>
      <c r="C77" s="6" t="s">
        <v>44</v>
      </c>
      <c r="D77" s="6" t="s">
        <v>44</v>
      </c>
      <c r="E77" s="5" t="s">
        <v>44</v>
      </c>
      <c r="F77" s="6" t="s">
        <v>44</v>
      </c>
      <c r="G77" s="5" t="s">
        <v>44</v>
      </c>
      <c r="H77" s="6" t="s">
        <v>48</v>
      </c>
      <c r="I77" s="6" t="s">
        <v>44</v>
      </c>
      <c r="J77" s="6" t="s">
        <v>44</v>
      </c>
      <c r="K77" s="5" t="s">
        <v>44</v>
      </c>
      <c r="L77" s="5" t="s">
        <v>44</v>
      </c>
      <c r="M77" s="6" t="s">
        <v>44</v>
      </c>
      <c r="N77" s="6" t="s">
        <v>44</v>
      </c>
      <c r="O77" s="5" t="s">
        <v>44</v>
      </c>
    </row>
    <row r="78" spans="1:15" x14ac:dyDescent="0.25">
      <c r="A78" s="5" t="s">
        <v>44</v>
      </c>
      <c r="B78" s="6" t="s">
        <v>44</v>
      </c>
      <c r="C78" s="5" t="s">
        <v>44</v>
      </c>
      <c r="D78" s="6" t="s">
        <v>44</v>
      </c>
      <c r="E78" s="6" t="s">
        <v>44</v>
      </c>
      <c r="F78" s="5" t="s">
        <v>44</v>
      </c>
      <c r="G78" s="6" t="s">
        <v>44</v>
      </c>
      <c r="H78" s="6" t="s">
        <v>48</v>
      </c>
      <c r="I78" s="6" t="s">
        <v>44</v>
      </c>
      <c r="J78" s="5" t="s">
        <v>44</v>
      </c>
      <c r="K78" s="6" t="s">
        <v>44</v>
      </c>
      <c r="L78" s="5" t="s">
        <v>44</v>
      </c>
      <c r="M78" s="5" t="s">
        <v>44</v>
      </c>
      <c r="N78" s="6" t="s">
        <v>44</v>
      </c>
      <c r="O78" s="5" t="s">
        <v>44</v>
      </c>
    </row>
    <row r="79" spans="1:15" x14ac:dyDescent="0.25">
      <c r="A79" s="6" t="s">
        <v>44</v>
      </c>
      <c r="B79" s="5" t="s">
        <v>44</v>
      </c>
      <c r="C79" s="5" t="s">
        <v>44</v>
      </c>
      <c r="D79" s="6" t="s">
        <v>44</v>
      </c>
      <c r="E79" s="6" t="s">
        <v>44</v>
      </c>
      <c r="F79" s="5" t="s">
        <v>44</v>
      </c>
      <c r="G79" s="6" t="s">
        <v>44</v>
      </c>
      <c r="H79" s="5" t="s">
        <v>48</v>
      </c>
      <c r="I79" s="5" t="s">
        <v>44</v>
      </c>
      <c r="J79" s="5" t="s">
        <v>44</v>
      </c>
      <c r="K79" s="5" t="s">
        <v>44</v>
      </c>
      <c r="L79" s="6" t="s">
        <v>44</v>
      </c>
      <c r="M79" s="6" t="s">
        <v>44</v>
      </c>
      <c r="N79" s="5" t="s">
        <v>44</v>
      </c>
      <c r="O79" s="6" t="s">
        <v>44</v>
      </c>
    </row>
    <row r="80" spans="1:15" x14ac:dyDescent="0.25">
      <c r="A80" s="6" t="s">
        <v>44</v>
      </c>
      <c r="B80" s="5" t="s">
        <v>44</v>
      </c>
      <c r="C80" s="6" t="s">
        <v>44</v>
      </c>
      <c r="D80" s="5" t="s">
        <v>44</v>
      </c>
      <c r="E80" s="5" t="s">
        <v>44</v>
      </c>
      <c r="F80" s="5" t="s">
        <v>44</v>
      </c>
      <c r="G80" s="5" t="s">
        <v>44</v>
      </c>
      <c r="H80" s="5" t="s">
        <v>48</v>
      </c>
      <c r="I80" s="6" t="s">
        <v>44</v>
      </c>
      <c r="J80" s="6" t="s">
        <v>44</v>
      </c>
      <c r="K80" s="6" t="s">
        <v>44</v>
      </c>
      <c r="L80" s="6" t="s">
        <v>44</v>
      </c>
      <c r="M80" s="6" t="s">
        <v>44</v>
      </c>
      <c r="N80" s="5" t="s">
        <v>44</v>
      </c>
      <c r="O80" s="6" t="s">
        <v>44</v>
      </c>
    </row>
    <row r="81" spans="1:15" x14ac:dyDescent="0.25">
      <c r="A81" s="6" t="s">
        <v>44</v>
      </c>
      <c r="B81" s="6" t="s">
        <v>44</v>
      </c>
      <c r="C81" s="5" t="s">
        <v>44</v>
      </c>
      <c r="D81" s="5" t="s">
        <v>44</v>
      </c>
      <c r="E81" s="6" t="s">
        <v>44</v>
      </c>
      <c r="F81" s="5" t="s">
        <v>44</v>
      </c>
      <c r="G81" s="6" t="s">
        <v>44</v>
      </c>
      <c r="H81" s="5" t="s">
        <v>48</v>
      </c>
      <c r="I81" s="6" t="s">
        <v>44</v>
      </c>
      <c r="J81" s="6" t="s">
        <v>44</v>
      </c>
      <c r="K81" s="6" t="s">
        <v>44</v>
      </c>
      <c r="L81" s="6" t="s">
        <v>44</v>
      </c>
      <c r="M81" s="5" t="s">
        <v>44</v>
      </c>
      <c r="N81" s="6" t="s">
        <v>44</v>
      </c>
      <c r="O81" s="6" t="s">
        <v>44</v>
      </c>
    </row>
    <row r="82" spans="1:15" x14ac:dyDescent="0.25">
      <c r="A82" s="6" t="s">
        <v>44</v>
      </c>
      <c r="B82" s="6" t="s">
        <v>44</v>
      </c>
      <c r="C82" s="6" t="s">
        <v>44</v>
      </c>
      <c r="D82" s="6" t="s">
        <v>44</v>
      </c>
      <c r="E82" s="6" t="s">
        <v>44</v>
      </c>
      <c r="F82" s="6" t="s">
        <v>44</v>
      </c>
      <c r="G82" s="6" t="s">
        <v>44</v>
      </c>
      <c r="H82" s="5" t="s">
        <v>48</v>
      </c>
      <c r="I82" s="6" t="s">
        <v>44</v>
      </c>
      <c r="J82" s="6" t="s">
        <v>44</v>
      </c>
      <c r="K82" s="5" t="s">
        <v>44</v>
      </c>
      <c r="L82" s="6" t="s">
        <v>44</v>
      </c>
      <c r="M82" s="5" t="s">
        <v>44</v>
      </c>
      <c r="N82" s="6" t="s">
        <v>44</v>
      </c>
      <c r="O82" s="6" t="s">
        <v>44</v>
      </c>
    </row>
    <row r="83" spans="1:15" x14ac:dyDescent="0.25">
      <c r="A83" s="5" t="s">
        <v>44</v>
      </c>
      <c r="B83" s="6" t="s">
        <v>44</v>
      </c>
      <c r="C83" s="6" t="s">
        <v>44</v>
      </c>
      <c r="D83" s="6" t="s">
        <v>44</v>
      </c>
      <c r="E83" s="5" t="s">
        <v>44</v>
      </c>
      <c r="F83" s="6" t="s">
        <v>44</v>
      </c>
      <c r="G83" s="5" t="s">
        <v>44</v>
      </c>
      <c r="H83" s="6" t="s">
        <v>48</v>
      </c>
      <c r="I83" s="6" t="s">
        <v>44</v>
      </c>
      <c r="J83" s="6" t="s">
        <v>44</v>
      </c>
      <c r="K83" s="5" t="s">
        <v>44</v>
      </c>
      <c r="L83" s="5" t="s">
        <v>44</v>
      </c>
      <c r="M83" s="6" t="s">
        <v>44</v>
      </c>
      <c r="N83" s="6" t="s">
        <v>44</v>
      </c>
      <c r="O83" s="5" t="s">
        <v>44</v>
      </c>
    </row>
    <row r="84" spans="1:15" x14ac:dyDescent="0.25">
      <c r="A84" s="5" t="s">
        <v>44</v>
      </c>
      <c r="B84" s="6" t="s">
        <v>44</v>
      </c>
      <c r="C84" s="5" t="s">
        <v>44</v>
      </c>
      <c r="D84" s="6" t="s">
        <v>44</v>
      </c>
      <c r="E84" s="5" t="s">
        <v>44</v>
      </c>
      <c r="F84" s="5" t="s">
        <v>44</v>
      </c>
      <c r="G84" s="6" t="s">
        <v>44</v>
      </c>
      <c r="H84" s="6" t="s">
        <v>48</v>
      </c>
      <c r="I84" s="5" t="s">
        <v>44</v>
      </c>
      <c r="J84" s="5" t="s">
        <v>44</v>
      </c>
      <c r="K84" s="6" t="s">
        <v>44</v>
      </c>
      <c r="L84" s="5" t="s">
        <v>44</v>
      </c>
      <c r="M84" s="5" t="s">
        <v>44</v>
      </c>
      <c r="N84" s="6" t="s">
        <v>44</v>
      </c>
      <c r="O84" s="5" t="s">
        <v>44</v>
      </c>
    </row>
    <row r="85" spans="1:15" x14ac:dyDescent="0.25">
      <c r="A85" s="5" t="s">
        <v>44</v>
      </c>
      <c r="B85" s="5" t="s">
        <v>44</v>
      </c>
      <c r="C85" s="5" t="s">
        <v>44</v>
      </c>
      <c r="D85" s="5" t="s">
        <v>44</v>
      </c>
      <c r="E85" s="6" t="s">
        <v>44</v>
      </c>
      <c r="F85" s="6" t="s">
        <v>44</v>
      </c>
      <c r="G85" s="6" t="s">
        <v>44</v>
      </c>
      <c r="H85" s="5" t="s">
        <v>48</v>
      </c>
      <c r="I85" s="5" t="s">
        <v>44</v>
      </c>
      <c r="J85" s="5" t="s">
        <v>44</v>
      </c>
      <c r="K85" s="6" t="s">
        <v>44</v>
      </c>
      <c r="L85" s="5" t="s">
        <v>44</v>
      </c>
      <c r="M85" s="6" t="s">
        <v>44</v>
      </c>
      <c r="N85" s="5" t="s">
        <v>44</v>
      </c>
      <c r="O85" s="5" t="s">
        <v>44</v>
      </c>
    </row>
    <row r="86" spans="1:15" x14ac:dyDescent="0.25">
      <c r="A86" s="6" t="s">
        <v>44</v>
      </c>
      <c r="B86" s="5" t="s">
        <v>44</v>
      </c>
      <c r="C86" s="5" t="s">
        <v>44</v>
      </c>
      <c r="D86" s="6" t="s">
        <v>44</v>
      </c>
      <c r="E86" s="6" t="s">
        <v>44</v>
      </c>
      <c r="F86" s="6" t="s">
        <v>44</v>
      </c>
      <c r="G86" s="5" t="s">
        <v>44</v>
      </c>
      <c r="H86" s="5" t="s">
        <v>48</v>
      </c>
      <c r="I86" s="5" t="s">
        <v>44</v>
      </c>
      <c r="J86" s="6" t="s">
        <v>44</v>
      </c>
      <c r="K86" s="6" t="s">
        <v>44</v>
      </c>
      <c r="L86" s="6" t="s">
        <v>44</v>
      </c>
      <c r="M86" s="6" t="s">
        <v>44</v>
      </c>
      <c r="N86" s="5" t="s">
        <v>44</v>
      </c>
      <c r="O86" s="6" t="s">
        <v>44</v>
      </c>
    </row>
    <row r="87" spans="1:15" x14ac:dyDescent="0.25">
      <c r="A87" s="5" t="s">
        <v>44</v>
      </c>
      <c r="B87" s="5" t="s">
        <v>44</v>
      </c>
      <c r="C87" s="6" t="s">
        <v>44</v>
      </c>
      <c r="D87" s="5" t="s">
        <v>44</v>
      </c>
      <c r="E87" s="6" t="s">
        <v>44</v>
      </c>
      <c r="F87" s="5" t="s">
        <v>44</v>
      </c>
      <c r="G87" s="5" t="s">
        <v>44</v>
      </c>
      <c r="H87" s="5" t="s">
        <v>48</v>
      </c>
      <c r="I87" s="6" t="s">
        <v>44</v>
      </c>
      <c r="J87" s="5" t="s">
        <v>44</v>
      </c>
      <c r="K87" s="5" t="s">
        <v>44</v>
      </c>
      <c r="L87" s="5" t="s">
        <v>44</v>
      </c>
      <c r="M87" s="5" t="s">
        <v>44</v>
      </c>
      <c r="N87" s="5" t="s">
        <v>44</v>
      </c>
      <c r="O87" s="5" t="s">
        <v>44</v>
      </c>
    </row>
    <row r="88" spans="1:15" x14ac:dyDescent="0.25">
      <c r="A88" s="6" t="s">
        <v>44</v>
      </c>
      <c r="B88" s="6" t="s">
        <v>44</v>
      </c>
      <c r="C88" s="6" t="s">
        <v>44</v>
      </c>
      <c r="D88" s="6" t="s">
        <v>44</v>
      </c>
      <c r="E88" s="6" t="s">
        <v>44</v>
      </c>
      <c r="F88" s="5" t="s">
        <v>44</v>
      </c>
      <c r="G88" s="6" t="s">
        <v>44</v>
      </c>
      <c r="H88" s="5" t="s">
        <v>48</v>
      </c>
      <c r="I88" s="5" t="s">
        <v>44</v>
      </c>
      <c r="J88" s="6" t="s">
        <v>44</v>
      </c>
      <c r="K88" s="5" t="s">
        <v>44</v>
      </c>
      <c r="L88" s="6" t="s">
        <v>44</v>
      </c>
      <c r="M88" s="6" t="s">
        <v>44</v>
      </c>
      <c r="N88" s="6" t="s">
        <v>44</v>
      </c>
      <c r="O88" s="6" t="s">
        <v>44</v>
      </c>
    </row>
    <row r="89" spans="1:15" x14ac:dyDescent="0.25">
      <c r="A89" s="6" t="s">
        <v>44</v>
      </c>
      <c r="B89" s="5" t="s">
        <v>44</v>
      </c>
      <c r="C89" s="5" t="s">
        <v>44</v>
      </c>
      <c r="D89" s="5" t="s">
        <v>44</v>
      </c>
      <c r="E89" s="5" t="s">
        <v>44</v>
      </c>
      <c r="F89" s="6" t="s">
        <v>44</v>
      </c>
      <c r="G89" s="6" t="s">
        <v>44</v>
      </c>
      <c r="H89" s="5" t="s">
        <v>48</v>
      </c>
      <c r="I89" s="6" t="s">
        <v>44</v>
      </c>
      <c r="J89" s="6" t="s">
        <v>44</v>
      </c>
      <c r="K89" s="6" t="s">
        <v>44</v>
      </c>
      <c r="L89" s="6" t="s">
        <v>44</v>
      </c>
      <c r="M89" s="5" t="s">
        <v>44</v>
      </c>
      <c r="N89" s="5" t="s">
        <v>44</v>
      </c>
      <c r="O89" s="6" t="s">
        <v>44</v>
      </c>
    </row>
    <row r="90" spans="1:15" x14ac:dyDescent="0.25">
      <c r="A90" s="5" t="s">
        <v>44</v>
      </c>
      <c r="B90" s="6" t="s">
        <v>44</v>
      </c>
      <c r="C90" s="6" t="s">
        <v>44</v>
      </c>
      <c r="D90" s="5" t="s">
        <v>44</v>
      </c>
      <c r="E90" s="5" t="s">
        <v>44</v>
      </c>
      <c r="F90" s="6" t="s">
        <v>44</v>
      </c>
      <c r="G90" s="5" t="s">
        <v>44</v>
      </c>
      <c r="H90" s="5" t="s">
        <v>48</v>
      </c>
      <c r="I90" s="6" t="s">
        <v>44</v>
      </c>
      <c r="J90" s="5" t="s">
        <v>44</v>
      </c>
      <c r="K90" s="5" t="s">
        <v>44</v>
      </c>
      <c r="L90" s="5" t="s">
        <v>44</v>
      </c>
      <c r="M90" s="5" t="s">
        <v>44</v>
      </c>
      <c r="N90" s="6" t="s">
        <v>44</v>
      </c>
      <c r="O90" s="5" t="s">
        <v>44</v>
      </c>
    </row>
    <row r="91" spans="1:15" x14ac:dyDescent="0.25">
      <c r="A91" s="5" t="s">
        <v>44</v>
      </c>
      <c r="B91" s="6" t="s">
        <v>44</v>
      </c>
      <c r="C91" s="5" t="s">
        <v>44</v>
      </c>
      <c r="D91" s="6" t="s">
        <v>44</v>
      </c>
      <c r="E91" s="6" t="s">
        <v>44</v>
      </c>
      <c r="F91" s="6" t="s">
        <v>44</v>
      </c>
      <c r="G91" s="6" t="s">
        <v>44</v>
      </c>
      <c r="H91" s="5" t="s">
        <v>48</v>
      </c>
      <c r="I91" s="5" t="s">
        <v>44</v>
      </c>
      <c r="J91" s="5" t="s">
        <v>44</v>
      </c>
      <c r="K91" s="6" t="s">
        <v>44</v>
      </c>
      <c r="L91" s="5" t="s">
        <v>44</v>
      </c>
      <c r="M91" s="6" t="s">
        <v>44</v>
      </c>
      <c r="N91" s="6" t="s">
        <v>44</v>
      </c>
      <c r="O91" s="5" t="s">
        <v>44</v>
      </c>
    </row>
    <row r="92" spans="1:15" x14ac:dyDescent="0.25">
      <c r="A92" s="6" t="s">
        <v>44</v>
      </c>
      <c r="B92" s="5" t="s">
        <v>44</v>
      </c>
      <c r="C92" s="5" t="s">
        <v>44</v>
      </c>
      <c r="D92" s="5" t="s">
        <v>44</v>
      </c>
      <c r="E92" s="5" t="s">
        <v>44</v>
      </c>
      <c r="F92" s="5" t="s">
        <v>44</v>
      </c>
      <c r="G92" s="5" t="s">
        <v>44</v>
      </c>
      <c r="H92" s="5" t="s">
        <v>48</v>
      </c>
      <c r="I92" s="5" t="s">
        <v>44</v>
      </c>
      <c r="J92" s="6" t="s">
        <v>44</v>
      </c>
      <c r="K92" s="5" t="s">
        <v>44</v>
      </c>
      <c r="L92" s="6" t="s">
        <v>44</v>
      </c>
      <c r="M92" s="6" t="s">
        <v>44</v>
      </c>
      <c r="N92" s="5" t="s">
        <v>44</v>
      </c>
      <c r="O92" s="6" t="s">
        <v>44</v>
      </c>
    </row>
    <row r="93" spans="1:15" x14ac:dyDescent="0.25">
      <c r="A93" s="5" t="s">
        <v>44</v>
      </c>
      <c r="B93" s="5" t="s">
        <v>44</v>
      </c>
      <c r="C93" s="6" t="s">
        <v>44</v>
      </c>
      <c r="D93" s="6" t="s">
        <v>44</v>
      </c>
      <c r="E93" s="6" t="s">
        <v>44</v>
      </c>
      <c r="F93" s="6" t="s">
        <v>44</v>
      </c>
      <c r="G93" s="5" t="s">
        <v>44</v>
      </c>
      <c r="H93" s="5" t="s">
        <v>48</v>
      </c>
      <c r="I93" s="6" t="s">
        <v>44</v>
      </c>
      <c r="J93" s="5" t="s">
        <v>44</v>
      </c>
      <c r="K93" s="5" t="s">
        <v>44</v>
      </c>
      <c r="L93" s="5" t="s">
        <v>44</v>
      </c>
      <c r="M93" s="5" t="s">
        <v>44</v>
      </c>
      <c r="N93" s="5" t="s">
        <v>44</v>
      </c>
      <c r="O93" s="5" t="s">
        <v>44</v>
      </c>
    </row>
    <row r="94" spans="1:15" x14ac:dyDescent="0.25">
      <c r="A94" s="5" t="s">
        <v>44</v>
      </c>
      <c r="B94" s="6" t="s">
        <v>44</v>
      </c>
      <c r="C94" s="6" t="s">
        <v>44</v>
      </c>
      <c r="D94" s="5" t="s">
        <v>44</v>
      </c>
      <c r="E94" s="5" t="s">
        <v>44</v>
      </c>
      <c r="F94" s="5" t="s">
        <v>44</v>
      </c>
      <c r="G94" s="6" t="s">
        <v>44</v>
      </c>
      <c r="H94" s="5" t="s">
        <v>48</v>
      </c>
      <c r="I94" s="5" t="s">
        <v>44</v>
      </c>
      <c r="J94" s="5" t="s">
        <v>44</v>
      </c>
      <c r="K94" s="6" t="s">
        <v>44</v>
      </c>
      <c r="L94" s="5" t="s">
        <v>44</v>
      </c>
      <c r="M94" s="5" t="s">
        <v>44</v>
      </c>
      <c r="N94" s="6" t="s">
        <v>44</v>
      </c>
      <c r="O94" s="5" t="s">
        <v>44</v>
      </c>
    </row>
    <row r="95" spans="1:15" x14ac:dyDescent="0.25">
      <c r="A95" s="6" t="s">
        <v>44</v>
      </c>
      <c r="B95" s="5" t="s">
        <v>44</v>
      </c>
      <c r="C95" s="6" t="s">
        <v>44</v>
      </c>
      <c r="D95" s="6" t="s">
        <v>44</v>
      </c>
      <c r="E95" s="5" t="s">
        <v>44</v>
      </c>
      <c r="F95" s="6" t="s">
        <v>44</v>
      </c>
      <c r="G95" s="6" t="s">
        <v>44</v>
      </c>
      <c r="H95" s="6" t="s">
        <v>48</v>
      </c>
      <c r="I95" s="5" t="s">
        <v>44</v>
      </c>
      <c r="J95" s="6" t="s">
        <v>44</v>
      </c>
      <c r="K95" s="5" t="s">
        <v>44</v>
      </c>
      <c r="L95" s="6" t="s">
        <v>44</v>
      </c>
      <c r="M95" s="6" t="s">
        <v>44</v>
      </c>
      <c r="N95" s="5" t="s">
        <v>44</v>
      </c>
      <c r="O95" s="6" t="s">
        <v>44</v>
      </c>
    </row>
    <row r="96" spans="1:15" x14ac:dyDescent="0.25">
      <c r="A96" s="6" t="s">
        <v>44</v>
      </c>
      <c r="B96" s="6" t="s">
        <v>44</v>
      </c>
      <c r="C96" s="6" t="s">
        <v>44</v>
      </c>
      <c r="D96" s="5" t="s">
        <v>44</v>
      </c>
      <c r="E96" s="6" t="s">
        <v>44</v>
      </c>
      <c r="F96" s="6" t="s">
        <v>44</v>
      </c>
      <c r="G96" s="6" t="s">
        <v>44</v>
      </c>
      <c r="H96" s="5" t="s">
        <v>48</v>
      </c>
      <c r="I96" s="6" t="s">
        <v>44</v>
      </c>
      <c r="J96" s="6" t="s">
        <v>44</v>
      </c>
      <c r="K96" s="5" t="s">
        <v>44</v>
      </c>
      <c r="L96" s="6" t="s">
        <v>44</v>
      </c>
      <c r="M96" s="6" t="s">
        <v>44</v>
      </c>
      <c r="N96" s="6" t="s">
        <v>44</v>
      </c>
      <c r="O96" s="6" t="s">
        <v>44</v>
      </c>
    </row>
    <row r="97" spans="1:15" x14ac:dyDescent="0.25">
      <c r="A97" s="6" t="s">
        <v>44</v>
      </c>
      <c r="B97" s="6" t="s">
        <v>44</v>
      </c>
      <c r="C97" s="6" t="s">
        <v>44</v>
      </c>
      <c r="D97" s="6" t="s">
        <v>44</v>
      </c>
      <c r="E97" s="5" t="s">
        <v>44</v>
      </c>
      <c r="F97" s="5" t="s">
        <v>44</v>
      </c>
      <c r="G97" s="6" t="s">
        <v>44</v>
      </c>
      <c r="H97" s="5" t="s">
        <v>48</v>
      </c>
      <c r="I97" s="6" t="s">
        <v>44</v>
      </c>
      <c r="J97" s="6" t="s">
        <v>44</v>
      </c>
      <c r="K97" s="6" t="s">
        <v>44</v>
      </c>
      <c r="L97" s="6" t="s">
        <v>44</v>
      </c>
      <c r="M97" s="5" t="s">
        <v>44</v>
      </c>
      <c r="N97" s="6" t="s">
        <v>44</v>
      </c>
      <c r="O97" s="6" t="s">
        <v>44</v>
      </c>
    </row>
    <row r="98" spans="1:15" x14ac:dyDescent="0.25">
      <c r="A98" s="6" t="s">
        <v>44</v>
      </c>
      <c r="B98" s="6" t="s">
        <v>44</v>
      </c>
      <c r="C98" s="6" t="s">
        <v>44</v>
      </c>
      <c r="D98" s="6" t="s">
        <v>44</v>
      </c>
      <c r="E98" s="6" t="s">
        <v>44</v>
      </c>
      <c r="F98" s="5" t="s">
        <v>44</v>
      </c>
      <c r="G98" s="5" t="s">
        <v>44</v>
      </c>
      <c r="H98" s="6" t="s">
        <v>48</v>
      </c>
      <c r="I98" s="6" t="s">
        <v>44</v>
      </c>
      <c r="J98" s="6" t="s">
        <v>44</v>
      </c>
      <c r="K98" s="6" t="s">
        <v>44</v>
      </c>
      <c r="L98" s="6" t="s">
        <v>44</v>
      </c>
      <c r="M98" s="5" t="s">
        <v>44</v>
      </c>
      <c r="N98" s="6" t="s">
        <v>44</v>
      </c>
      <c r="O98" s="6" t="s">
        <v>44</v>
      </c>
    </row>
    <row r="99" spans="1:15" x14ac:dyDescent="0.25">
      <c r="A99" s="5" t="s">
        <v>44</v>
      </c>
      <c r="B99" s="6" t="s">
        <v>44</v>
      </c>
      <c r="C99" s="5" t="s">
        <v>44</v>
      </c>
      <c r="D99" s="5" t="s">
        <v>44</v>
      </c>
      <c r="E99" s="6" t="s">
        <v>44</v>
      </c>
      <c r="F99" s="6" t="s">
        <v>44</v>
      </c>
      <c r="G99" s="6" t="s">
        <v>44</v>
      </c>
      <c r="H99" s="5" t="s">
        <v>48</v>
      </c>
      <c r="I99" s="6" t="s">
        <v>44</v>
      </c>
      <c r="J99" s="5" t="s">
        <v>44</v>
      </c>
      <c r="K99" s="6" t="s">
        <v>44</v>
      </c>
      <c r="L99" s="5" t="s">
        <v>44</v>
      </c>
      <c r="M99" s="6" t="s">
        <v>44</v>
      </c>
      <c r="N99" s="6" t="s">
        <v>44</v>
      </c>
      <c r="O99" s="5" t="s">
        <v>44</v>
      </c>
    </row>
    <row r="100" spans="1:15" x14ac:dyDescent="0.25">
      <c r="A100" s="5" t="s">
        <v>44</v>
      </c>
      <c r="B100" s="5" t="s">
        <v>44</v>
      </c>
      <c r="C100" s="5" t="s">
        <v>44</v>
      </c>
      <c r="D100" s="5" t="s">
        <v>44</v>
      </c>
      <c r="E100" s="6" t="s">
        <v>44</v>
      </c>
      <c r="F100" s="5" t="s">
        <v>44</v>
      </c>
      <c r="G100" s="5" t="s">
        <v>44</v>
      </c>
      <c r="H100" s="6" t="s">
        <v>48</v>
      </c>
      <c r="I100" s="5" t="s">
        <v>44</v>
      </c>
      <c r="J100" s="5" t="s">
        <v>44</v>
      </c>
      <c r="K100" s="6" t="s">
        <v>44</v>
      </c>
      <c r="L100" s="5" t="s">
        <v>44</v>
      </c>
      <c r="M100" s="6" t="s">
        <v>44</v>
      </c>
      <c r="N100" s="5" t="s">
        <v>44</v>
      </c>
      <c r="O100" s="5" t="s">
        <v>44</v>
      </c>
    </row>
    <row r="101" spans="1:15" x14ac:dyDescent="0.25">
      <c r="A101" s="5" t="s">
        <v>44</v>
      </c>
      <c r="B101" s="5" t="s">
        <v>44</v>
      </c>
      <c r="C101" s="5" t="s">
        <v>44</v>
      </c>
      <c r="D101" s="6" t="s">
        <v>44</v>
      </c>
      <c r="E101" s="6" t="s">
        <v>44</v>
      </c>
      <c r="F101" s="6" t="s">
        <v>44</v>
      </c>
      <c r="G101" s="6" t="s">
        <v>44</v>
      </c>
      <c r="H101" s="5" t="s">
        <v>48</v>
      </c>
      <c r="I101" s="5" t="s">
        <v>44</v>
      </c>
      <c r="J101" s="5" t="s">
        <v>44</v>
      </c>
      <c r="K101" s="5" t="s">
        <v>44</v>
      </c>
      <c r="L101" s="5" t="s">
        <v>44</v>
      </c>
      <c r="M101" s="6" t="s">
        <v>44</v>
      </c>
      <c r="N101" s="5" t="s">
        <v>44</v>
      </c>
      <c r="O101" s="5" t="s">
        <v>44</v>
      </c>
    </row>
    <row r="102" spans="1:15" x14ac:dyDescent="0.25">
      <c r="A102" s="6" t="s">
        <v>44</v>
      </c>
      <c r="B102" s="5" t="s">
        <v>44</v>
      </c>
      <c r="C102" s="6" t="s">
        <v>44</v>
      </c>
      <c r="D102" s="6" t="s">
        <v>44</v>
      </c>
      <c r="E102" s="5" t="s">
        <v>44</v>
      </c>
      <c r="F102" s="6" t="s">
        <v>44</v>
      </c>
      <c r="G102" s="6" t="s">
        <v>44</v>
      </c>
      <c r="H102" s="5" t="s">
        <v>48</v>
      </c>
      <c r="I102" s="5" t="s">
        <v>44</v>
      </c>
      <c r="J102" s="6" t="s">
        <v>44</v>
      </c>
      <c r="K102" s="5" t="s">
        <v>44</v>
      </c>
      <c r="L102" s="6" t="s">
        <v>44</v>
      </c>
      <c r="M102" s="5" t="s">
        <v>44</v>
      </c>
      <c r="N102" s="5" t="s">
        <v>44</v>
      </c>
      <c r="O102" s="6" t="s">
        <v>44</v>
      </c>
    </row>
    <row r="103" spans="1:15" x14ac:dyDescent="0.25">
      <c r="A103" s="5" t="s">
        <v>44</v>
      </c>
      <c r="B103" s="6" t="s">
        <v>44</v>
      </c>
      <c r="C103" s="6" t="s">
        <v>44</v>
      </c>
      <c r="D103" s="6" t="s">
        <v>44</v>
      </c>
      <c r="E103" s="5" t="s">
        <v>44</v>
      </c>
      <c r="F103" s="6" t="s">
        <v>44</v>
      </c>
      <c r="G103" s="5" t="s">
        <v>44</v>
      </c>
      <c r="H103" s="5" t="s">
        <v>48</v>
      </c>
      <c r="I103" s="6" t="s">
        <v>44</v>
      </c>
      <c r="J103" s="5" t="s">
        <v>44</v>
      </c>
      <c r="K103" s="5" t="s">
        <v>44</v>
      </c>
      <c r="L103" s="5" t="s">
        <v>44</v>
      </c>
      <c r="M103" s="6" t="s">
        <v>44</v>
      </c>
      <c r="N103" s="6" t="s">
        <v>44</v>
      </c>
      <c r="O103" s="5" t="s">
        <v>44</v>
      </c>
    </row>
    <row r="104" spans="1:15" x14ac:dyDescent="0.25">
      <c r="A104" s="5" t="s">
        <v>44</v>
      </c>
      <c r="B104" s="5" t="s">
        <v>44</v>
      </c>
      <c r="C104" s="6" t="s">
        <v>44</v>
      </c>
      <c r="D104" s="5" t="s">
        <v>44</v>
      </c>
      <c r="E104" s="5" t="s">
        <v>44</v>
      </c>
      <c r="F104" s="6" t="s">
        <v>44</v>
      </c>
      <c r="G104" s="5" t="s">
        <v>44</v>
      </c>
      <c r="H104" s="6" t="s">
        <v>48</v>
      </c>
      <c r="I104" s="5" t="s">
        <v>44</v>
      </c>
      <c r="J104" s="5" t="s">
        <v>44</v>
      </c>
      <c r="K104" s="6" t="s">
        <v>44</v>
      </c>
      <c r="L104" s="5" t="s">
        <v>44</v>
      </c>
      <c r="M104" s="5" t="s">
        <v>44</v>
      </c>
      <c r="N104" s="5" t="s">
        <v>44</v>
      </c>
      <c r="O104" s="5" t="s">
        <v>44</v>
      </c>
    </row>
    <row r="105" spans="1:15" x14ac:dyDescent="0.25">
      <c r="A105" s="5" t="s">
        <v>44</v>
      </c>
      <c r="B105" s="5" t="s">
        <v>44</v>
      </c>
      <c r="C105" s="6" t="s">
        <v>44</v>
      </c>
      <c r="D105" s="6" t="s">
        <v>44</v>
      </c>
      <c r="E105" s="6" t="s">
        <v>44</v>
      </c>
      <c r="F105" s="5" t="s">
        <v>44</v>
      </c>
      <c r="G105" s="5" t="s">
        <v>44</v>
      </c>
      <c r="H105" s="5" t="s">
        <v>44</v>
      </c>
      <c r="I105" s="5" t="s">
        <v>44</v>
      </c>
      <c r="J105" s="5" t="s">
        <v>44</v>
      </c>
      <c r="K105" s="5" t="s">
        <v>44</v>
      </c>
      <c r="L105" s="5" t="s">
        <v>44</v>
      </c>
      <c r="M105" s="6" t="s">
        <v>44</v>
      </c>
      <c r="N105" s="5" t="s">
        <v>44</v>
      </c>
      <c r="O105" s="5" t="s">
        <v>44</v>
      </c>
    </row>
    <row r="106" spans="1:15" x14ac:dyDescent="0.25">
      <c r="A106" s="6" t="s">
        <v>44</v>
      </c>
      <c r="B106" s="5" t="s">
        <v>44</v>
      </c>
      <c r="C106" s="5" t="s">
        <v>44</v>
      </c>
      <c r="D106" s="6" t="s">
        <v>44</v>
      </c>
      <c r="E106" s="5" t="s">
        <v>44</v>
      </c>
      <c r="F106" s="6" t="s">
        <v>44</v>
      </c>
      <c r="G106" s="6" t="s">
        <v>44</v>
      </c>
      <c r="H106" s="5" t="s">
        <v>44</v>
      </c>
      <c r="I106" s="5" t="s">
        <v>44</v>
      </c>
      <c r="J106" s="6" t="s">
        <v>44</v>
      </c>
      <c r="K106" s="5" t="s">
        <v>44</v>
      </c>
      <c r="L106" s="6" t="s">
        <v>44</v>
      </c>
      <c r="M106" s="6" t="s">
        <v>44</v>
      </c>
      <c r="N106" s="5" t="s">
        <v>44</v>
      </c>
      <c r="O106" s="6" t="s">
        <v>44</v>
      </c>
    </row>
    <row r="107" spans="1:15" x14ac:dyDescent="0.25">
      <c r="A107" s="5" t="s">
        <v>44</v>
      </c>
      <c r="B107" s="6" t="s">
        <v>44</v>
      </c>
      <c r="C107" s="5" t="s">
        <v>44</v>
      </c>
      <c r="D107" s="6" t="s">
        <v>44</v>
      </c>
      <c r="E107" s="5" t="s">
        <v>44</v>
      </c>
      <c r="F107" s="5" t="s">
        <v>44</v>
      </c>
      <c r="G107" s="6" t="s">
        <v>44</v>
      </c>
      <c r="H107" s="5" t="s">
        <v>44</v>
      </c>
      <c r="I107" s="6" t="s">
        <v>44</v>
      </c>
      <c r="J107" s="5" t="s">
        <v>44</v>
      </c>
      <c r="K107" s="5" t="s">
        <v>44</v>
      </c>
      <c r="L107" s="5" t="s">
        <v>44</v>
      </c>
      <c r="M107" s="5" t="s">
        <v>44</v>
      </c>
      <c r="N107" s="6" t="s">
        <v>44</v>
      </c>
      <c r="O107" s="5" t="s">
        <v>44</v>
      </c>
    </row>
    <row r="108" spans="1:15" x14ac:dyDescent="0.25">
      <c r="A108" s="6" t="s">
        <v>44</v>
      </c>
      <c r="B108" s="5" t="s">
        <v>44</v>
      </c>
      <c r="C108" s="6" t="s">
        <v>44</v>
      </c>
      <c r="D108" s="6" t="s">
        <v>44</v>
      </c>
      <c r="E108" s="5" t="s">
        <v>44</v>
      </c>
      <c r="F108" s="5" t="s">
        <v>44</v>
      </c>
      <c r="G108" s="6" t="s">
        <v>44</v>
      </c>
      <c r="H108" s="5" t="s">
        <v>44</v>
      </c>
      <c r="I108" s="5" t="s">
        <v>44</v>
      </c>
      <c r="J108" s="6" t="s">
        <v>44</v>
      </c>
      <c r="K108" s="6" t="s">
        <v>44</v>
      </c>
      <c r="L108" s="6" t="s">
        <v>44</v>
      </c>
      <c r="M108" s="5" t="s">
        <v>44</v>
      </c>
      <c r="N108" s="5" t="s">
        <v>44</v>
      </c>
      <c r="O108" s="6" t="s">
        <v>44</v>
      </c>
    </row>
    <row r="109" spans="1:15" x14ac:dyDescent="0.25">
      <c r="A109" s="6" t="s">
        <v>44</v>
      </c>
      <c r="B109" s="6" t="s">
        <v>44</v>
      </c>
      <c r="C109" s="5" t="s">
        <v>44</v>
      </c>
      <c r="D109" s="6" t="s">
        <v>44</v>
      </c>
      <c r="E109" s="6" t="s">
        <v>44</v>
      </c>
      <c r="F109" s="6" t="s">
        <v>44</v>
      </c>
      <c r="G109" s="6" t="s">
        <v>44</v>
      </c>
      <c r="H109" s="6" t="s">
        <v>44</v>
      </c>
      <c r="I109" s="6" t="s">
        <v>44</v>
      </c>
      <c r="J109" s="6" t="s">
        <v>44</v>
      </c>
      <c r="K109" s="5" t="s">
        <v>44</v>
      </c>
      <c r="L109" s="6" t="s">
        <v>44</v>
      </c>
      <c r="M109" s="5" t="s">
        <v>44</v>
      </c>
      <c r="N109" s="6" t="s">
        <v>44</v>
      </c>
      <c r="O109" s="6" t="s">
        <v>44</v>
      </c>
    </row>
    <row r="110" spans="1:15" x14ac:dyDescent="0.25">
      <c r="A110" s="5" t="s">
        <v>44</v>
      </c>
      <c r="B110" s="6" t="s">
        <v>44</v>
      </c>
      <c r="C110" s="5" t="s">
        <v>44</v>
      </c>
      <c r="D110" s="5" t="s">
        <v>44</v>
      </c>
      <c r="E110" s="5" t="s">
        <v>44</v>
      </c>
      <c r="F110" s="5" t="s">
        <v>44</v>
      </c>
      <c r="G110" s="5" t="s">
        <v>44</v>
      </c>
      <c r="H110" s="6" t="s">
        <v>44</v>
      </c>
      <c r="I110" s="6" t="s">
        <v>44</v>
      </c>
      <c r="J110" s="5" t="s">
        <v>44</v>
      </c>
      <c r="K110" s="6" t="s">
        <v>44</v>
      </c>
      <c r="L110" s="5" t="s">
        <v>44</v>
      </c>
      <c r="M110" s="6" t="s">
        <v>44</v>
      </c>
      <c r="N110" s="6" t="s">
        <v>44</v>
      </c>
      <c r="O110" s="5" t="s">
        <v>44</v>
      </c>
    </row>
    <row r="111" spans="1:15" x14ac:dyDescent="0.25">
      <c r="A111" s="5" t="s">
        <v>44</v>
      </c>
      <c r="B111" s="5" t="s">
        <v>44</v>
      </c>
      <c r="C111" s="6" t="s">
        <v>44</v>
      </c>
      <c r="D111" s="5" t="s">
        <v>44</v>
      </c>
      <c r="E111" s="6" t="s">
        <v>44</v>
      </c>
      <c r="F111" s="6" t="s">
        <v>44</v>
      </c>
      <c r="G111" s="5" t="s">
        <v>44</v>
      </c>
      <c r="H111" s="6" t="s">
        <v>44</v>
      </c>
      <c r="I111" s="5" t="s">
        <v>44</v>
      </c>
      <c r="J111" s="5" t="s">
        <v>44</v>
      </c>
      <c r="K111" s="6" t="s">
        <v>44</v>
      </c>
      <c r="L111" s="5" t="s">
        <v>44</v>
      </c>
      <c r="M111" s="6" t="s">
        <v>44</v>
      </c>
      <c r="N111" s="5" t="s">
        <v>44</v>
      </c>
      <c r="O111" s="5" t="s">
        <v>44</v>
      </c>
    </row>
    <row r="112" spans="1:15" x14ac:dyDescent="0.25">
      <c r="A112" s="5" t="s">
        <v>44</v>
      </c>
      <c r="B112" s="5" t="s">
        <v>44</v>
      </c>
      <c r="C112" s="5" t="s">
        <v>44</v>
      </c>
      <c r="D112" s="6" t="s">
        <v>44</v>
      </c>
      <c r="E112" s="6" t="s">
        <v>44</v>
      </c>
      <c r="F112" s="6" t="s">
        <v>44</v>
      </c>
      <c r="G112" s="5" t="s">
        <v>44</v>
      </c>
      <c r="H112" s="6" t="s">
        <v>44</v>
      </c>
      <c r="I112" s="5" t="s">
        <v>44</v>
      </c>
      <c r="J112" s="5" t="s">
        <v>44</v>
      </c>
      <c r="K112" s="5" t="s">
        <v>44</v>
      </c>
      <c r="L112" s="5" t="s">
        <v>44</v>
      </c>
      <c r="M112" s="6" t="s">
        <v>44</v>
      </c>
      <c r="N112" s="5" t="s">
        <v>44</v>
      </c>
      <c r="O112" s="5" t="s">
        <v>44</v>
      </c>
    </row>
    <row r="113" spans="1:15" x14ac:dyDescent="0.25">
      <c r="A113" s="5" t="s">
        <v>44</v>
      </c>
      <c r="B113" s="5" t="s">
        <v>44</v>
      </c>
      <c r="C113" s="6" t="s">
        <v>44</v>
      </c>
      <c r="D113" s="6" t="s">
        <v>44</v>
      </c>
      <c r="E113" s="5" t="s">
        <v>44</v>
      </c>
      <c r="F113" s="5" t="s">
        <v>44</v>
      </c>
      <c r="G113" s="5" t="s">
        <v>44</v>
      </c>
      <c r="H113" s="6" t="s">
        <v>44</v>
      </c>
      <c r="I113" s="5" t="s">
        <v>44</v>
      </c>
      <c r="J113" s="5" t="s">
        <v>44</v>
      </c>
      <c r="K113" s="5" t="s">
        <v>44</v>
      </c>
      <c r="L113" s="5" t="s">
        <v>44</v>
      </c>
      <c r="M113" s="5" t="s">
        <v>44</v>
      </c>
      <c r="N113" s="5" t="s">
        <v>44</v>
      </c>
      <c r="O113" s="5" t="s">
        <v>44</v>
      </c>
    </row>
    <row r="114" spans="1:15" x14ac:dyDescent="0.25">
      <c r="A114" s="6" t="s">
        <v>44</v>
      </c>
      <c r="B114" s="5" t="s">
        <v>44</v>
      </c>
      <c r="C114" s="5" t="s">
        <v>44</v>
      </c>
      <c r="D114" s="6" t="s">
        <v>44</v>
      </c>
      <c r="E114" s="5" t="s">
        <v>44</v>
      </c>
      <c r="F114" s="5" t="s">
        <v>44</v>
      </c>
      <c r="G114" s="6" t="s">
        <v>44</v>
      </c>
      <c r="H114" s="5" t="s">
        <v>44</v>
      </c>
      <c r="I114" s="5" t="s">
        <v>44</v>
      </c>
      <c r="J114" s="6" t="s">
        <v>44</v>
      </c>
      <c r="K114" s="5" t="s">
        <v>44</v>
      </c>
      <c r="L114" s="6" t="s">
        <v>44</v>
      </c>
      <c r="M114" s="5" t="s">
        <v>44</v>
      </c>
      <c r="N114" s="5" t="s">
        <v>44</v>
      </c>
      <c r="O114" s="6" t="s">
        <v>44</v>
      </c>
    </row>
    <row r="115" spans="1:15" x14ac:dyDescent="0.25">
      <c r="A115" s="6" t="s">
        <v>44</v>
      </c>
      <c r="B115" s="6" t="s">
        <v>44</v>
      </c>
      <c r="C115" s="5" t="s">
        <v>44</v>
      </c>
      <c r="D115" s="5" t="s">
        <v>44</v>
      </c>
      <c r="E115" s="5" t="s">
        <v>44</v>
      </c>
      <c r="F115" s="5" t="s">
        <v>44</v>
      </c>
      <c r="G115" s="5" t="s">
        <v>44</v>
      </c>
      <c r="H115" s="5" t="s">
        <v>44</v>
      </c>
      <c r="I115" s="6" t="s">
        <v>44</v>
      </c>
      <c r="J115" s="6" t="s">
        <v>44</v>
      </c>
      <c r="K115" s="5" t="s">
        <v>44</v>
      </c>
      <c r="L115" s="6" t="s">
        <v>44</v>
      </c>
      <c r="M115" s="5" t="s">
        <v>44</v>
      </c>
      <c r="N115" s="6" t="s">
        <v>44</v>
      </c>
      <c r="O115" s="6" t="s">
        <v>44</v>
      </c>
    </row>
    <row r="116" spans="1:15" x14ac:dyDescent="0.25">
      <c r="A116" s="5" t="s">
        <v>44</v>
      </c>
      <c r="B116" s="6" t="s">
        <v>44</v>
      </c>
      <c r="C116" s="5" t="s">
        <v>44</v>
      </c>
      <c r="D116" s="6" t="s">
        <v>44</v>
      </c>
      <c r="E116" s="6" t="s">
        <v>44</v>
      </c>
      <c r="F116" s="6" t="s">
        <v>44</v>
      </c>
      <c r="G116" s="6" t="s">
        <v>44</v>
      </c>
      <c r="H116" s="6" t="s">
        <v>44</v>
      </c>
      <c r="I116" s="6" t="s">
        <v>44</v>
      </c>
      <c r="J116" s="5" t="s">
        <v>44</v>
      </c>
      <c r="K116" s="6" t="s">
        <v>44</v>
      </c>
      <c r="L116" s="5" t="s">
        <v>44</v>
      </c>
      <c r="M116" s="6" t="s">
        <v>44</v>
      </c>
      <c r="N116" s="6" t="s">
        <v>44</v>
      </c>
      <c r="O116" s="5" t="s">
        <v>44</v>
      </c>
    </row>
    <row r="117" spans="1:15" x14ac:dyDescent="0.25">
      <c r="A117" s="6" t="s">
        <v>44</v>
      </c>
      <c r="B117" s="5" t="s">
        <v>44</v>
      </c>
      <c r="C117" s="6" t="s">
        <v>44</v>
      </c>
      <c r="D117" s="5" t="s">
        <v>44</v>
      </c>
      <c r="E117" s="6" t="s">
        <v>44</v>
      </c>
      <c r="F117" s="5" t="s">
        <v>44</v>
      </c>
      <c r="G117" s="5" t="s">
        <v>44</v>
      </c>
      <c r="H117" s="6" t="s">
        <v>44</v>
      </c>
      <c r="I117" s="5" t="s">
        <v>44</v>
      </c>
      <c r="J117" s="6" t="s">
        <v>44</v>
      </c>
      <c r="K117" s="6" t="s">
        <v>44</v>
      </c>
      <c r="L117" s="6" t="s">
        <v>44</v>
      </c>
      <c r="M117" s="5" t="s">
        <v>44</v>
      </c>
      <c r="N117" s="5" t="s">
        <v>44</v>
      </c>
      <c r="O117" s="6" t="s">
        <v>44</v>
      </c>
    </row>
    <row r="118" spans="1:15" x14ac:dyDescent="0.25">
      <c r="A118" s="5" t="s">
        <v>44</v>
      </c>
      <c r="B118" s="6" t="s">
        <v>44</v>
      </c>
      <c r="C118" s="6" t="s">
        <v>44</v>
      </c>
      <c r="D118" s="5" t="s">
        <v>44</v>
      </c>
      <c r="E118" s="5" t="s">
        <v>44</v>
      </c>
      <c r="F118" s="6" t="s">
        <v>44</v>
      </c>
      <c r="G118" s="5" t="s">
        <v>44</v>
      </c>
      <c r="H118" s="6" t="s">
        <v>44</v>
      </c>
      <c r="I118" s="6" t="s">
        <v>44</v>
      </c>
      <c r="J118" s="5" t="s">
        <v>44</v>
      </c>
      <c r="K118" s="5" t="s">
        <v>44</v>
      </c>
      <c r="L118" s="5" t="s">
        <v>44</v>
      </c>
      <c r="M118" s="5" t="s">
        <v>44</v>
      </c>
      <c r="N118" s="6" t="s">
        <v>44</v>
      </c>
      <c r="O118" s="5" t="s">
        <v>44</v>
      </c>
    </row>
    <row r="119" spans="1:15" x14ac:dyDescent="0.25">
      <c r="A119" s="6" t="s">
        <v>44</v>
      </c>
      <c r="B119" s="5" t="s">
        <v>44</v>
      </c>
      <c r="C119" s="5" t="s">
        <v>44</v>
      </c>
      <c r="D119" s="6" t="s">
        <v>44</v>
      </c>
      <c r="E119" s="6" t="s">
        <v>44</v>
      </c>
      <c r="F119" s="5" t="s">
        <v>44</v>
      </c>
      <c r="G119" s="5" t="s">
        <v>44</v>
      </c>
      <c r="H119" s="6" t="s">
        <v>44</v>
      </c>
      <c r="I119" s="5" t="s">
        <v>44</v>
      </c>
      <c r="J119" s="6" t="s">
        <v>44</v>
      </c>
      <c r="K119" s="6" t="s">
        <v>44</v>
      </c>
      <c r="L119" s="6" t="s">
        <v>44</v>
      </c>
      <c r="M119" s="5" t="s">
        <v>44</v>
      </c>
      <c r="N119" s="5" t="s">
        <v>44</v>
      </c>
      <c r="O119" s="6" t="s">
        <v>44</v>
      </c>
    </row>
    <row r="120" spans="1:15" x14ac:dyDescent="0.25">
      <c r="A120" s="5" t="s">
        <v>44</v>
      </c>
      <c r="B120" s="6" t="s">
        <v>44</v>
      </c>
      <c r="C120" s="6" t="s">
        <v>44</v>
      </c>
      <c r="D120" s="5" t="s">
        <v>44</v>
      </c>
      <c r="E120" s="5" t="s">
        <v>44</v>
      </c>
      <c r="F120" s="6" t="s">
        <v>44</v>
      </c>
      <c r="G120" s="5" t="s">
        <v>44</v>
      </c>
      <c r="H120" s="6" t="s">
        <v>44</v>
      </c>
      <c r="I120" s="6" t="s">
        <v>44</v>
      </c>
      <c r="J120" s="5" t="s">
        <v>44</v>
      </c>
      <c r="K120" s="5" t="s">
        <v>44</v>
      </c>
      <c r="L120" s="5" t="s">
        <v>44</v>
      </c>
      <c r="M120" s="6" t="s">
        <v>44</v>
      </c>
      <c r="N120" s="6" t="s">
        <v>44</v>
      </c>
      <c r="O120" s="5" t="s">
        <v>44</v>
      </c>
    </row>
    <row r="121" spans="1:15" x14ac:dyDescent="0.25">
      <c r="A121" s="6" t="s">
        <v>44</v>
      </c>
      <c r="B121" s="5" t="s">
        <v>44</v>
      </c>
      <c r="C121" s="5" t="s">
        <v>44</v>
      </c>
      <c r="D121" s="6" t="s">
        <v>44</v>
      </c>
      <c r="E121" s="6" t="s">
        <v>44</v>
      </c>
      <c r="F121" s="5" t="s">
        <v>44</v>
      </c>
      <c r="G121" s="6" t="s">
        <v>44</v>
      </c>
      <c r="H121" s="5" t="s">
        <v>44</v>
      </c>
      <c r="I121" s="5" t="s">
        <v>44</v>
      </c>
      <c r="J121" s="6" t="s">
        <v>44</v>
      </c>
      <c r="K121" s="6" t="s">
        <v>44</v>
      </c>
      <c r="L121" s="6" t="s">
        <v>44</v>
      </c>
      <c r="M121" s="6" t="s">
        <v>44</v>
      </c>
      <c r="N121" s="5" t="s">
        <v>44</v>
      </c>
      <c r="O121" s="6" t="s">
        <v>44</v>
      </c>
    </row>
    <row r="122" spans="1:15" x14ac:dyDescent="0.25">
      <c r="A122" s="6" t="s">
        <v>44</v>
      </c>
      <c r="B122" s="6" t="s">
        <v>44</v>
      </c>
      <c r="C122" s="6" t="s">
        <v>44</v>
      </c>
      <c r="D122" s="5" t="s">
        <v>44</v>
      </c>
      <c r="E122" s="5" t="s">
        <v>44</v>
      </c>
      <c r="F122" s="6" t="s">
        <v>44</v>
      </c>
      <c r="G122" s="6" t="s">
        <v>44</v>
      </c>
      <c r="H122" s="5" t="s">
        <v>44</v>
      </c>
      <c r="I122" s="6" t="s">
        <v>44</v>
      </c>
      <c r="J122" s="6" t="s">
        <v>44</v>
      </c>
      <c r="K122" s="5" t="s">
        <v>44</v>
      </c>
      <c r="L122" s="6" t="s">
        <v>44</v>
      </c>
      <c r="M122" s="5" t="s">
        <v>44</v>
      </c>
      <c r="N122" s="6" t="s">
        <v>44</v>
      </c>
      <c r="O122" s="6" t="s">
        <v>44</v>
      </c>
    </row>
    <row r="123" spans="1:15" x14ac:dyDescent="0.25">
      <c r="A123" s="5" t="s">
        <v>44</v>
      </c>
      <c r="B123" s="6" t="s">
        <v>44</v>
      </c>
      <c r="C123" s="5" t="s">
        <v>44</v>
      </c>
      <c r="D123" s="5" t="s">
        <v>44</v>
      </c>
      <c r="E123" s="6" t="s">
        <v>44</v>
      </c>
      <c r="F123" s="6" t="s">
        <v>44</v>
      </c>
      <c r="G123" s="5" t="s">
        <v>44</v>
      </c>
      <c r="H123" s="6" t="s">
        <v>44</v>
      </c>
      <c r="I123" s="6" t="s">
        <v>44</v>
      </c>
      <c r="J123" s="5" t="s">
        <v>44</v>
      </c>
      <c r="K123" s="6" t="s">
        <v>44</v>
      </c>
      <c r="L123" s="5" t="s">
        <v>44</v>
      </c>
      <c r="M123" s="5" t="s">
        <v>44</v>
      </c>
      <c r="N123" s="6" t="s">
        <v>44</v>
      </c>
      <c r="O123" s="5" t="s">
        <v>44</v>
      </c>
    </row>
    <row r="124" spans="1:15" x14ac:dyDescent="0.25">
      <c r="A124" s="6" t="s">
        <v>44</v>
      </c>
      <c r="B124" s="5" t="s">
        <v>44</v>
      </c>
      <c r="C124" s="6" t="s">
        <v>44</v>
      </c>
      <c r="D124" s="6" t="s">
        <v>44</v>
      </c>
      <c r="E124" s="6" t="s">
        <v>44</v>
      </c>
      <c r="F124" s="5" t="s">
        <v>44</v>
      </c>
      <c r="G124" s="5" t="s">
        <v>44</v>
      </c>
      <c r="H124" s="6" t="s">
        <v>44</v>
      </c>
      <c r="I124" s="5" t="s">
        <v>44</v>
      </c>
      <c r="J124" s="6" t="s">
        <v>44</v>
      </c>
      <c r="K124" s="6" t="s">
        <v>44</v>
      </c>
      <c r="L124" s="6" t="s">
        <v>44</v>
      </c>
      <c r="M124" s="5" t="s">
        <v>44</v>
      </c>
      <c r="N124" s="5" t="s">
        <v>44</v>
      </c>
      <c r="O124" s="6" t="s">
        <v>44</v>
      </c>
    </row>
    <row r="125" spans="1:15" x14ac:dyDescent="0.25">
      <c r="A125" s="5" t="s">
        <v>44</v>
      </c>
      <c r="B125" s="6" t="s">
        <v>44</v>
      </c>
      <c r="C125" s="5" t="s">
        <v>44</v>
      </c>
      <c r="D125" s="5" t="s">
        <v>44</v>
      </c>
      <c r="E125" s="5" t="s">
        <v>44</v>
      </c>
      <c r="F125" s="6" t="s">
        <v>44</v>
      </c>
      <c r="G125" s="6" t="s">
        <v>44</v>
      </c>
      <c r="H125" s="5" t="s">
        <v>44</v>
      </c>
      <c r="I125" s="6" t="s">
        <v>44</v>
      </c>
      <c r="J125" s="5" t="s">
        <v>44</v>
      </c>
      <c r="K125" s="5" t="s">
        <v>44</v>
      </c>
      <c r="L125" s="5" t="s">
        <v>44</v>
      </c>
      <c r="M125" s="5" t="s">
        <v>44</v>
      </c>
      <c r="N125" s="6" t="s">
        <v>44</v>
      </c>
      <c r="O125" s="5" t="s">
        <v>44</v>
      </c>
    </row>
    <row r="126" spans="1:15" x14ac:dyDescent="0.25">
      <c r="A126" s="5" t="s">
        <v>44</v>
      </c>
      <c r="B126" s="5" t="s">
        <v>44</v>
      </c>
      <c r="C126" s="6" t="s">
        <v>44</v>
      </c>
      <c r="D126" s="6" t="s">
        <v>44</v>
      </c>
      <c r="E126" s="6" t="s">
        <v>44</v>
      </c>
      <c r="F126" s="5" t="s">
        <v>44</v>
      </c>
      <c r="G126" s="5" t="s">
        <v>44</v>
      </c>
      <c r="H126" s="5" t="s">
        <v>44</v>
      </c>
      <c r="I126" s="5" t="s">
        <v>44</v>
      </c>
      <c r="J126" s="5" t="s">
        <v>44</v>
      </c>
      <c r="K126" s="6" t="s">
        <v>44</v>
      </c>
      <c r="L126" s="5" t="s">
        <v>44</v>
      </c>
      <c r="M126" s="6" t="s">
        <v>44</v>
      </c>
      <c r="N126" s="5" t="s">
        <v>44</v>
      </c>
      <c r="O126" s="5" t="s">
        <v>44</v>
      </c>
    </row>
    <row r="127" spans="1:15" x14ac:dyDescent="0.25">
      <c r="A127" s="5" t="s">
        <v>44</v>
      </c>
      <c r="B127" s="5" t="s">
        <v>44</v>
      </c>
      <c r="C127" s="5" t="s">
        <v>44</v>
      </c>
      <c r="D127" s="5" t="s">
        <v>44</v>
      </c>
      <c r="E127" s="5" t="s">
        <v>44</v>
      </c>
      <c r="F127" s="5" t="s">
        <v>44</v>
      </c>
      <c r="G127" s="6" t="s">
        <v>44</v>
      </c>
      <c r="H127" s="6" t="s">
        <v>44</v>
      </c>
      <c r="I127" s="5" t="s">
        <v>44</v>
      </c>
      <c r="J127" s="5" t="s">
        <v>44</v>
      </c>
      <c r="K127" s="5" t="s">
        <v>44</v>
      </c>
      <c r="L127" s="5" t="s">
        <v>44</v>
      </c>
      <c r="M127" s="5" t="s">
        <v>44</v>
      </c>
      <c r="N127" s="5" t="s">
        <v>44</v>
      </c>
      <c r="O127" s="5" t="s">
        <v>44</v>
      </c>
    </row>
    <row r="128" spans="1:15" x14ac:dyDescent="0.25">
      <c r="A128" s="6" t="s">
        <v>44</v>
      </c>
      <c r="B128" s="5" t="s">
        <v>44</v>
      </c>
      <c r="C128" s="5" t="s">
        <v>44</v>
      </c>
      <c r="D128" s="5" t="s">
        <v>44</v>
      </c>
      <c r="E128" s="5" t="s">
        <v>44</v>
      </c>
      <c r="F128" s="5" t="s">
        <v>44</v>
      </c>
      <c r="G128" s="5" t="s">
        <v>44</v>
      </c>
      <c r="H128" s="6" t="s">
        <v>44</v>
      </c>
      <c r="I128" s="5" t="s">
        <v>44</v>
      </c>
      <c r="J128" s="6" t="s">
        <v>44</v>
      </c>
      <c r="K128" s="5" t="s">
        <v>44</v>
      </c>
      <c r="L128" s="6" t="s">
        <v>44</v>
      </c>
      <c r="M128" s="6" t="s">
        <v>44</v>
      </c>
      <c r="N128" s="5" t="s">
        <v>44</v>
      </c>
      <c r="O128" s="6" t="s">
        <v>44</v>
      </c>
    </row>
    <row r="129" spans="1:15" x14ac:dyDescent="0.25">
      <c r="A129" s="6" t="s">
        <v>44</v>
      </c>
      <c r="B129" s="6" t="s">
        <v>44</v>
      </c>
      <c r="C129" s="5" t="s">
        <v>44</v>
      </c>
      <c r="D129" s="5" t="s">
        <v>44</v>
      </c>
      <c r="E129" s="5" t="s">
        <v>44</v>
      </c>
      <c r="F129" s="6" t="s">
        <v>44</v>
      </c>
      <c r="G129" s="5" t="s">
        <v>44</v>
      </c>
      <c r="H129" s="5" t="s">
        <v>44</v>
      </c>
      <c r="I129" s="6" t="s">
        <v>44</v>
      </c>
      <c r="J129" s="6" t="s">
        <v>44</v>
      </c>
      <c r="K129" s="5" t="s">
        <v>44</v>
      </c>
      <c r="L129" s="6" t="s">
        <v>44</v>
      </c>
      <c r="M129" s="6" t="s">
        <v>44</v>
      </c>
      <c r="N129" s="6" t="s">
        <v>44</v>
      </c>
      <c r="O129" s="6" t="s">
        <v>44</v>
      </c>
    </row>
    <row r="130" spans="1:15" x14ac:dyDescent="0.25">
      <c r="A130" s="6" t="s">
        <v>44</v>
      </c>
      <c r="B130" s="6" t="s">
        <v>44</v>
      </c>
      <c r="C130" s="6" t="s">
        <v>44</v>
      </c>
      <c r="D130" s="5" t="s">
        <v>44</v>
      </c>
      <c r="E130" s="6" t="s">
        <v>44</v>
      </c>
      <c r="F130" s="6" t="s">
        <v>44</v>
      </c>
      <c r="G130" s="5" t="s">
        <v>44</v>
      </c>
      <c r="H130" s="5" t="s">
        <v>44</v>
      </c>
      <c r="I130" s="6" t="s">
        <v>44</v>
      </c>
      <c r="J130" s="6" t="s">
        <v>44</v>
      </c>
      <c r="K130" s="6" t="s">
        <v>44</v>
      </c>
      <c r="L130" s="6" t="s">
        <v>44</v>
      </c>
      <c r="M130" s="5" t="s">
        <v>44</v>
      </c>
      <c r="N130" s="6" t="s">
        <v>44</v>
      </c>
      <c r="O130" s="6" t="s">
        <v>44</v>
      </c>
    </row>
    <row r="131" spans="1:15" x14ac:dyDescent="0.25">
      <c r="A131" s="5" t="s">
        <v>44</v>
      </c>
      <c r="B131" s="6" t="s">
        <v>44</v>
      </c>
      <c r="C131" s="6" t="s">
        <v>44</v>
      </c>
      <c r="D131" s="6" t="s">
        <v>44</v>
      </c>
      <c r="E131" s="6" t="s">
        <v>44</v>
      </c>
      <c r="F131" s="6" t="s">
        <v>44</v>
      </c>
      <c r="G131" s="6" t="s">
        <v>44</v>
      </c>
      <c r="H131" s="6" t="s">
        <v>44</v>
      </c>
      <c r="I131" s="6" t="s">
        <v>44</v>
      </c>
      <c r="J131" s="5" t="s">
        <v>44</v>
      </c>
      <c r="K131" s="6" t="s">
        <v>44</v>
      </c>
      <c r="L131" s="5" t="s">
        <v>44</v>
      </c>
      <c r="M131" s="6" t="s">
        <v>44</v>
      </c>
      <c r="N131" s="6" t="s">
        <v>44</v>
      </c>
      <c r="O131" s="5" t="s">
        <v>44</v>
      </c>
    </row>
    <row r="132" spans="1:15" x14ac:dyDescent="0.25">
      <c r="A132" s="5" t="s">
        <v>44</v>
      </c>
      <c r="B132" s="5" t="s">
        <v>44</v>
      </c>
      <c r="C132" s="6" t="s">
        <v>44</v>
      </c>
      <c r="D132" s="6" t="s">
        <v>44</v>
      </c>
      <c r="E132" s="6" t="s">
        <v>44</v>
      </c>
      <c r="F132" s="5" t="s">
        <v>44</v>
      </c>
      <c r="G132" s="6" t="s">
        <v>44</v>
      </c>
      <c r="H132" s="5" t="s">
        <v>44</v>
      </c>
      <c r="I132" s="5" t="s">
        <v>44</v>
      </c>
      <c r="J132" s="5" t="s">
        <v>44</v>
      </c>
      <c r="K132" s="6" t="s">
        <v>44</v>
      </c>
      <c r="L132" s="5" t="s">
        <v>44</v>
      </c>
      <c r="M132" s="5" t="s">
        <v>44</v>
      </c>
      <c r="N132" s="5" t="s">
        <v>44</v>
      </c>
      <c r="O132" s="5" t="s">
        <v>44</v>
      </c>
    </row>
    <row r="133" spans="1:15" x14ac:dyDescent="0.25">
      <c r="A133" s="6" t="s">
        <v>44</v>
      </c>
      <c r="B133" s="6" t="s">
        <v>44</v>
      </c>
      <c r="C133" s="5" t="s">
        <v>44</v>
      </c>
      <c r="D133" s="5" t="s">
        <v>44</v>
      </c>
      <c r="E133" s="5" t="s">
        <v>44</v>
      </c>
      <c r="F133" s="6" t="s">
        <v>44</v>
      </c>
      <c r="G133" s="6" t="s">
        <v>44</v>
      </c>
      <c r="H133" s="5" t="s">
        <v>44</v>
      </c>
      <c r="I133" s="6" t="s">
        <v>44</v>
      </c>
      <c r="J133" s="6" t="s">
        <v>44</v>
      </c>
      <c r="K133" s="5" t="s">
        <v>44</v>
      </c>
      <c r="L133" s="6" t="s">
        <v>44</v>
      </c>
      <c r="M133" s="5" t="s">
        <v>44</v>
      </c>
      <c r="N133" s="5" t="s">
        <v>44</v>
      </c>
      <c r="O133" s="6" t="s">
        <v>44</v>
      </c>
    </row>
    <row r="134" spans="1:15" x14ac:dyDescent="0.25">
      <c r="A134" s="6" t="s">
        <v>44</v>
      </c>
      <c r="B134" s="6" t="s">
        <v>44</v>
      </c>
      <c r="C134" s="6" t="s">
        <v>44</v>
      </c>
      <c r="D134" s="6" t="s">
        <v>44</v>
      </c>
      <c r="E134" s="6" t="s">
        <v>44</v>
      </c>
      <c r="F134" s="6" t="s">
        <v>44</v>
      </c>
      <c r="G134" s="6" t="s">
        <v>44</v>
      </c>
      <c r="H134" s="6" t="s">
        <v>44</v>
      </c>
      <c r="I134" s="6" t="s">
        <v>44</v>
      </c>
      <c r="J134" s="6" t="s">
        <v>44</v>
      </c>
      <c r="K134" s="6" t="s">
        <v>44</v>
      </c>
      <c r="L134" s="6" t="s">
        <v>44</v>
      </c>
      <c r="M134" s="6" t="s">
        <v>44</v>
      </c>
      <c r="N134" s="6" t="s">
        <v>44</v>
      </c>
      <c r="O134" s="6" t="s">
        <v>44</v>
      </c>
    </row>
    <row r="135" spans="1:15" x14ac:dyDescent="0.25">
      <c r="A135" s="6" t="s">
        <v>44</v>
      </c>
      <c r="B135" s="6" t="s">
        <v>44</v>
      </c>
      <c r="C135" s="6" t="s">
        <v>44</v>
      </c>
      <c r="D135" s="6" t="s">
        <v>44</v>
      </c>
      <c r="E135" s="6" t="s">
        <v>44</v>
      </c>
      <c r="F135" s="6" t="s">
        <v>44</v>
      </c>
      <c r="G135" s="6" t="s">
        <v>44</v>
      </c>
      <c r="H135" s="6" t="s">
        <v>44</v>
      </c>
      <c r="I135" s="6" t="s">
        <v>44</v>
      </c>
      <c r="J135" s="6" t="s">
        <v>44</v>
      </c>
      <c r="K135" s="6" t="s">
        <v>44</v>
      </c>
      <c r="L135" s="6" t="s">
        <v>44</v>
      </c>
      <c r="M135" s="6" t="s">
        <v>44</v>
      </c>
      <c r="N135" s="6" t="s">
        <v>44</v>
      </c>
      <c r="O135" s="6" t="s">
        <v>44</v>
      </c>
    </row>
    <row r="136" spans="1:15" x14ac:dyDescent="0.25">
      <c r="A136" s="5" t="s">
        <v>44</v>
      </c>
      <c r="B136" s="5" t="s">
        <v>44</v>
      </c>
      <c r="C136" s="5" t="s">
        <v>44</v>
      </c>
      <c r="D136" s="5" t="s">
        <v>44</v>
      </c>
      <c r="E136" s="6" t="s">
        <v>44</v>
      </c>
      <c r="F136" s="5" t="s">
        <v>44</v>
      </c>
      <c r="G136" s="5" t="s">
        <v>44</v>
      </c>
      <c r="H136" s="5" t="s">
        <v>44</v>
      </c>
      <c r="I136" s="5" t="s">
        <v>44</v>
      </c>
      <c r="J136" s="5" t="s">
        <v>44</v>
      </c>
      <c r="K136" s="5" t="s">
        <v>44</v>
      </c>
      <c r="L136" s="5" t="s">
        <v>44</v>
      </c>
      <c r="M136" s="6" t="s">
        <v>44</v>
      </c>
      <c r="N136" s="5" t="s">
        <v>44</v>
      </c>
      <c r="O136" s="5" t="s">
        <v>44</v>
      </c>
    </row>
    <row r="137" spans="1:15" x14ac:dyDescent="0.25">
      <c r="A137" s="6" t="s">
        <v>44</v>
      </c>
      <c r="B137" s="6" t="s">
        <v>44</v>
      </c>
      <c r="C137" s="6" t="s">
        <v>44</v>
      </c>
      <c r="D137" s="6" t="s">
        <v>44</v>
      </c>
      <c r="E137" s="5" t="s">
        <v>44</v>
      </c>
      <c r="F137" s="6" t="s">
        <v>44</v>
      </c>
      <c r="G137" s="6" t="s">
        <v>44</v>
      </c>
      <c r="H137" s="6" t="s">
        <v>44</v>
      </c>
      <c r="I137" s="6" t="s">
        <v>44</v>
      </c>
      <c r="J137" s="6" t="s">
        <v>44</v>
      </c>
      <c r="K137" s="6" t="s">
        <v>44</v>
      </c>
      <c r="L137" s="6" t="s">
        <v>44</v>
      </c>
      <c r="M137" s="6" t="s">
        <v>44</v>
      </c>
      <c r="N137" s="6" t="s">
        <v>44</v>
      </c>
      <c r="O137" s="6" t="s">
        <v>44</v>
      </c>
    </row>
    <row r="138" spans="1:15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</row>
    <row r="139" spans="1:15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</row>
    <row r="140" spans="1:15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</row>
    <row r="141" spans="1:15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</row>
    <row r="142" spans="1:15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</row>
    <row r="143" spans="1:15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</row>
    <row r="144" spans="1:15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</row>
    <row r="145" spans="1:15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</row>
    <row r="146" spans="1:15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</row>
    <row r="147" spans="1:15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</row>
    <row r="148" spans="1:15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</row>
    <row r="149" spans="1:15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</row>
    <row r="150" spans="1:15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</row>
    <row r="151" spans="1:15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</row>
    <row r="152" spans="1:15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</row>
    <row r="153" spans="1:15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</row>
    <row r="154" spans="1:15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</row>
    <row r="155" spans="1:15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</row>
    <row r="156" spans="1:15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</row>
    <row r="157" spans="1:1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</row>
    <row r="158" spans="1:15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</row>
    <row r="159" spans="1:15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</row>
    <row r="160" spans="1:15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</row>
    <row r="161" spans="1:15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</row>
    <row r="162" spans="1:15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</row>
    <row r="163" spans="1:15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</row>
    <row r="164" spans="1:15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</row>
    <row r="165" spans="1:15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</row>
    <row r="166" spans="1:15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</row>
    <row r="167" spans="1:15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</row>
    <row r="168" spans="1:15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</row>
    <row r="169" spans="1:15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</row>
    <row r="170" spans="1:15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</row>
    <row r="171" spans="1:15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</row>
    <row r="172" spans="1:15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</row>
    <row r="173" spans="1:15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</row>
    <row r="174" spans="1:15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</row>
    <row r="175" spans="1:15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</row>
    <row r="176" spans="1:15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</row>
    <row r="177" spans="1:1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</row>
    <row r="178" spans="1:1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 spans="1:1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0" spans="1:1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</row>
    <row r="181" spans="1:1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 spans="1:1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 spans="1:1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 spans="1:1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 spans="1:1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 spans="1:1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 spans="1:1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 spans="1:15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 spans="1:15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 spans="1:15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</row>
    <row r="191" spans="1:15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</row>
    <row r="192" spans="1:15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 spans="1:15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</row>
    <row r="194" spans="1:15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 spans="1:15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 spans="1:15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</row>
    <row r="197" spans="1:15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</row>
    <row r="198" spans="1:15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 spans="1:15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 spans="1:15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 spans="1:15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 spans="1:15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 spans="1:15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</row>
    <row r="204" spans="1:15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 spans="1:15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 spans="1:15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1:15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 spans="1:15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 spans="1:15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 spans="1:15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 spans="1:15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 spans="1:15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  <row r="213" spans="1:15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</row>
    <row r="214" spans="1:15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</row>
    <row r="215" spans="1:15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</row>
    <row r="216" spans="1:15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</row>
    <row r="217" spans="1:15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</row>
    <row r="218" spans="1:15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</row>
    <row r="219" spans="1:15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</row>
    <row r="220" spans="1:15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</row>
    <row r="221" spans="1:15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</row>
    <row r="222" spans="1:15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</row>
    <row r="223" spans="1:15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</row>
    <row r="224" spans="1:15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</row>
    <row r="225" spans="1:15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</row>
    <row r="226" spans="1:15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</row>
    <row r="227" spans="1:15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</row>
    <row r="228" spans="1:15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</row>
    <row r="229" spans="1:15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</row>
    <row r="230" spans="1:15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</row>
    <row r="231" spans="1:15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</row>
    <row r="232" spans="1:15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</row>
    <row r="233" spans="1:15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</row>
    <row r="235" spans="1:15" x14ac:dyDescent="0.25">
      <c r="D235" s="19"/>
      <c r="E235" s="19"/>
      <c r="F235" s="19"/>
      <c r="G235" s="19"/>
      <c r="H235" s="19"/>
      <c r="I235" s="19"/>
    </row>
    <row r="237" spans="1:15" x14ac:dyDescent="0.25">
      <c r="D237" s="19"/>
      <c r="E237" s="19"/>
      <c r="F237" s="19"/>
      <c r="G237" s="19"/>
      <c r="H237" s="19"/>
      <c r="I237" s="19"/>
    </row>
    <row r="239" spans="1:15" x14ac:dyDescent="0.25">
      <c r="D239" s="19"/>
      <c r="E239" s="19"/>
      <c r="F239" s="19"/>
      <c r="G239" s="19"/>
      <c r="H239" s="19"/>
      <c r="I239" s="19"/>
    </row>
    <row r="242" spans="4:9" x14ac:dyDescent="0.25">
      <c r="D242" s="19"/>
      <c r="E242" s="19"/>
      <c r="F242" s="19"/>
      <c r="G242" s="19"/>
      <c r="H242" s="19"/>
      <c r="I242" s="19"/>
    </row>
    <row r="243" spans="4:9" x14ac:dyDescent="0.25">
      <c r="D243" s="19"/>
      <c r="E243" s="19"/>
      <c r="F243" s="19"/>
      <c r="G243" s="19"/>
      <c r="H243" s="19"/>
      <c r="I243" s="19"/>
    </row>
    <row r="244" spans="4:9" x14ac:dyDescent="0.25">
      <c r="D244" s="19"/>
      <c r="E244" s="19"/>
      <c r="F244" s="19"/>
      <c r="G244" s="19"/>
      <c r="H244" s="19"/>
      <c r="I244" s="19"/>
    </row>
    <row r="245" spans="4:9" x14ac:dyDescent="0.25">
      <c r="D245" s="19"/>
      <c r="E245" s="19"/>
      <c r="F245" s="19"/>
      <c r="G245" s="19"/>
      <c r="H245" s="19"/>
      <c r="I245" s="19"/>
    </row>
    <row r="246" spans="4:9" x14ac:dyDescent="0.25">
      <c r="D246" s="19"/>
      <c r="E246" s="19"/>
      <c r="F246" s="19"/>
      <c r="G246" s="19"/>
      <c r="H246" s="19"/>
      <c r="I246" s="19"/>
    </row>
    <row r="247" spans="4:9" x14ac:dyDescent="0.25">
      <c r="D247" s="19"/>
      <c r="E247" s="19"/>
      <c r="F247" s="19"/>
      <c r="G247" s="19"/>
      <c r="H247" s="19"/>
      <c r="I247" s="19"/>
    </row>
    <row r="248" spans="4:9" x14ac:dyDescent="0.25">
      <c r="D248" s="19"/>
      <c r="E248" s="19"/>
      <c r="F248" s="19"/>
      <c r="G248" s="19"/>
      <c r="H248" s="19"/>
      <c r="I248" s="19"/>
    </row>
    <row r="250" spans="4:9" x14ac:dyDescent="0.25">
      <c r="D250" s="19"/>
      <c r="E250" s="19"/>
      <c r="F250" s="19"/>
      <c r="G250" s="19"/>
      <c r="H250" s="19"/>
      <c r="I250" s="19"/>
    </row>
    <row r="252" spans="4:9" x14ac:dyDescent="0.25">
      <c r="D252" s="19"/>
      <c r="E252" s="19"/>
      <c r="F252" s="19"/>
      <c r="G252" s="19"/>
      <c r="H252" s="19"/>
      <c r="I252" s="19"/>
    </row>
    <row r="253" spans="4:9" x14ac:dyDescent="0.25">
      <c r="D253" s="19"/>
      <c r="E253" s="19"/>
      <c r="F253" s="19"/>
      <c r="G253" s="19"/>
      <c r="H253" s="19"/>
      <c r="I253" s="19"/>
    </row>
    <row r="255" spans="4:9" x14ac:dyDescent="0.25">
      <c r="D255" s="19"/>
      <c r="E255" s="19"/>
      <c r="F255" s="19"/>
      <c r="G255" s="19"/>
      <c r="H255" s="19"/>
      <c r="I255" s="19"/>
    </row>
    <row r="257" spans="4:9" x14ac:dyDescent="0.25">
      <c r="D257" s="19"/>
      <c r="E257" s="19"/>
      <c r="F257" s="19"/>
      <c r="G257" s="19"/>
      <c r="H257" s="19"/>
      <c r="I257" s="19"/>
    </row>
    <row r="259" spans="4:9" x14ac:dyDescent="0.25">
      <c r="D259" s="19"/>
      <c r="E259" s="19"/>
      <c r="F259" s="19"/>
      <c r="G259" s="19"/>
      <c r="H259" s="19"/>
      <c r="I259" s="19"/>
    </row>
    <row r="260" spans="4:9" x14ac:dyDescent="0.25">
      <c r="D260" s="19"/>
      <c r="E260" s="19"/>
      <c r="F260" s="19"/>
      <c r="G260" s="19"/>
      <c r="H260" s="19"/>
      <c r="I260" s="19"/>
    </row>
    <row r="261" spans="4:9" x14ac:dyDescent="0.25">
      <c r="D261" s="19"/>
      <c r="E261" s="19"/>
      <c r="F261" s="19"/>
      <c r="G261" s="19"/>
      <c r="H261" s="19"/>
      <c r="I261" s="19"/>
    </row>
    <row r="262" spans="4:9" x14ac:dyDescent="0.25">
      <c r="D262" s="19"/>
      <c r="E262" s="19"/>
      <c r="F262" s="19"/>
      <c r="G262" s="19"/>
      <c r="H262" s="19"/>
      <c r="I262" s="19"/>
    </row>
    <row r="267" spans="4:9" x14ac:dyDescent="0.25">
      <c r="D267" s="19"/>
      <c r="E267" s="19"/>
      <c r="F267" s="19"/>
      <c r="G267" s="19"/>
      <c r="H267" s="19"/>
      <c r="I267" s="19"/>
    </row>
    <row r="268" spans="4:9" x14ac:dyDescent="0.25">
      <c r="D268" s="19"/>
      <c r="E268" s="19"/>
      <c r="F268" s="19"/>
      <c r="G268" s="19"/>
      <c r="H268" s="19"/>
      <c r="I268" s="19"/>
    </row>
    <row r="269" spans="4:9" x14ac:dyDescent="0.25">
      <c r="D269" s="19"/>
      <c r="E269" s="19"/>
      <c r="F269" s="19"/>
      <c r="G269" s="19"/>
      <c r="H269" s="19"/>
      <c r="I269" s="19"/>
    </row>
    <row r="275" spans="4:9" x14ac:dyDescent="0.25">
      <c r="D275" s="19"/>
      <c r="E275" s="19"/>
      <c r="F275" s="19"/>
      <c r="G275" s="19"/>
      <c r="H275" s="19"/>
      <c r="I275" s="19"/>
    </row>
    <row r="280" spans="4:9" x14ac:dyDescent="0.25">
      <c r="D280" s="19"/>
      <c r="E280" s="19"/>
      <c r="F280" s="19"/>
      <c r="G280" s="19"/>
      <c r="H280" s="19"/>
      <c r="I280" s="19"/>
    </row>
    <row r="283" spans="4:9" x14ac:dyDescent="0.25">
      <c r="D283" s="19"/>
      <c r="E283" s="19"/>
      <c r="F283" s="19"/>
      <c r="G283" s="19"/>
      <c r="H283" s="19"/>
      <c r="I283" s="19"/>
    </row>
    <row r="284" spans="4:9" x14ac:dyDescent="0.25">
      <c r="D284" s="19"/>
      <c r="E284" s="19"/>
      <c r="F284" s="19"/>
      <c r="G284" s="19"/>
      <c r="H284" s="19"/>
      <c r="I284" s="19"/>
    </row>
    <row r="285" spans="4:9" x14ac:dyDescent="0.25">
      <c r="D285" s="19"/>
      <c r="E285" s="19"/>
      <c r="F285" s="19"/>
      <c r="G285" s="19"/>
      <c r="H285" s="19"/>
      <c r="I285" s="19"/>
    </row>
    <row r="287" spans="4:9" x14ac:dyDescent="0.25">
      <c r="D287" s="19"/>
      <c r="E287" s="19"/>
      <c r="F287" s="19"/>
      <c r="G287" s="19"/>
      <c r="H287" s="19"/>
      <c r="I287" s="19"/>
    </row>
    <row r="289" spans="4:9" x14ac:dyDescent="0.25">
      <c r="D289" s="19"/>
      <c r="E289" s="19"/>
      <c r="F289" s="19"/>
      <c r="G289" s="19"/>
      <c r="H289" s="19"/>
      <c r="I289" s="19"/>
    </row>
    <row r="290" spans="4:9" x14ac:dyDescent="0.25">
      <c r="D290" s="19"/>
      <c r="E290" s="19"/>
      <c r="F290" s="19"/>
      <c r="G290" s="19"/>
      <c r="H290" s="19"/>
      <c r="I290" s="19"/>
    </row>
    <row r="292" spans="4:9" x14ac:dyDescent="0.25">
      <c r="D292" s="19"/>
      <c r="E292" s="19"/>
      <c r="F292" s="19"/>
      <c r="G292" s="19"/>
      <c r="H292" s="19"/>
      <c r="I292" s="19"/>
    </row>
    <row r="296" spans="4:9" x14ac:dyDescent="0.25">
      <c r="D296" s="19"/>
      <c r="E296" s="19"/>
      <c r="F296" s="19"/>
      <c r="G296" s="19"/>
      <c r="H296" s="19"/>
      <c r="I296" s="19"/>
    </row>
    <row r="297" spans="4:9" x14ac:dyDescent="0.25">
      <c r="D297" s="19"/>
      <c r="E297" s="19"/>
      <c r="F297" s="19"/>
      <c r="G297" s="19"/>
      <c r="H297" s="19"/>
      <c r="I297" s="19"/>
    </row>
    <row r="298" spans="4:9" x14ac:dyDescent="0.25">
      <c r="D298" s="19"/>
      <c r="E298" s="19"/>
      <c r="F298" s="19"/>
      <c r="G298" s="19"/>
      <c r="H298" s="19"/>
      <c r="I298" s="19"/>
    </row>
    <row r="299" spans="4:9" x14ac:dyDescent="0.25">
      <c r="D299" s="19"/>
      <c r="E299" s="19"/>
      <c r="F299" s="19"/>
      <c r="G299" s="19"/>
      <c r="H299" s="19"/>
      <c r="I299" s="19"/>
    </row>
    <row r="300" spans="4:9" x14ac:dyDescent="0.25">
      <c r="D300" s="19"/>
      <c r="E300" s="19"/>
      <c r="F300" s="19"/>
      <c r="G300" s="19"/>
      <c r="H300" s="19"/>
      <c r="I300" s="19"/>
    </row>
    <row r="301" spans="4:9" x14ac:dyDescent="0.25">
      <c r="D301" s="19"/>
      <c r="E301" s="19"/>
      <c r="F301" s="19"/>
      <c r="G301" s="19"/>
      <c r="H301" s="19"/>
      <c r="I301" s="19"/>
    </row>
    <row r="302" spans="4:9" x14ac:dyDescent="0.25">
      <c r="D302" s="19"/>
      <c r="E302" s="19"/>
      <c r="F302" s="19"/>
      <c r="G302" s="19"/>
      <c r="H302" s="19"/>
      <c r="I302" s="19"/>
    </row>
    <row r="303" spans="4:9" x14ac:dyDescent="0.25">
      <c r="D303" s="19"/>
      <c r="E303" s="19"/>
      <c r="F303" s="19"/>
      <c r="G303" s="19"/>
      <c r="H303" s="19"/>
      <c r="I303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selection activeCell="J25" sqref="J25"/>
    </sheetView>
  </sheetViews>
  <sheetFormatPr defaultRowHeight="15" x14ac:dyDescent="0.25"/>
  <cols>
    <col min="1" max="1" width="41" bestFit="1" customWidth="1"/>
    <col min="2" max="2" width="11.28515625" bestFit="1" customWidth="1"/>
    <col min="3" max="3" width="11.28515625" style="25" customWidth="1"/>
    <col min="4" max="4" width="12.7109375" bestFit="1" customWidth="1"/>
    <col min="5" max="5" width="12.7109375" style="25" customWidth="1"/>
    <col min="7" max="7" width="9.140625" style="25"/>
  </cols>
  <sheetData>
    <row r="1" spans="1:8" x14ac:dyDescent="0.25">
      <c r="A1" s="20" t="s">
        <v>116</v>
      </c>
      <c r="B1" s="20" t="s">
        <v>44</v>
      </c>
      <c r="C1" s="27"/>
      <c r="D1" s="20" t="s">
        <v>45</v>
      </c>
      <c r="E1" s="27"/>
      <c r="F1" s="20" t="s">
        <v>48</v>
      </c>
      <c r="G1" s="24"/>
      <c r="H1" s="21" t="s">
        <v>117</v>
      </c>
    </row>
    <row r="2" spans="1:8" x14ac:dyDescent="0.25">
      <c r="A2" s="20" t="s">
        <v>13</v>
      </c>
      <c r="B2">
        <f>COUNTIF(Antibiotics!$A$2:$A$137,"Susceptible")</f>
        <v>135</v>
      </c>
      <c r="D2">
        <f>COUNTIF(Antibiotics!$A$2:$A$138,"Intermediate")</f>
        <v>1</v>
      </c>
      <c r="F2">
        <f>COUNTIF(Antibiotics!$A$2:$A$138,"Resistant")</f>
        <v>0</v>
      </c>
      <c r="H2">
        <f>SUM(B2:F2)</f>
        <v>136</v>
      </c>
    </row>
    <row r="3" spans="1:8" x14ac:dyDescent="0.25">
      <c r="A3" s="20" t="s">
        <v>14</v>
      </c>
      <c r="B3">
        <f>COUNTIF(Antibiotics!B$2:B$138,"Susceptible")</f>
        <v>117</v>
      </c>
      <c r="D3">
        <f>COUNTIF(Antibiotics!$B$2:$B$138,"Intermediate")</f>
        <v>7</v>
      </c>
      <c r="F3">
        <f>COUNTIF(Antibiotics!$B$2:$B$138,"Resistant")</f>
        <v>12</v>
      </c>
      <c r="H3">
        <f t="shared" ref="H3:H16" si="0">SUM(B3:F3)</f>
        <v>136</v>
      </c>
    </row>
    <row r="4" spans="1:8" x14ac:dyDescent="0.25">
      <c r="A4" s="20" t="s">
        <v>15</v>
      </c>
      <c r="B4">
        <f>COUNTIF(Antibiotics!C$2:C$138,"Susceptible")</f>
        <v>95</v>
      </c>
      <c r="D4">
        <f>COUNTIF(Antibiotics!$C$2:$C$138,"Intermediate")</f>
        <v>31</v>
      </c>
      <c r="F4">
        <f>COUNTIF(Antibiotics!$C$2:$C$138,"Resistant")</f>
        <v>10</v>
      </c>
      <c r="H4">
        <f t="shared" si="0"/>
        <v>136</v>
      </c>
    </row>
    <row r="5" spans="1:8" x14ac:dyDescent="0.25">
      <c r="A5" s="20" t="s">
        <v>16</v>
      </c>
      <c r="B5">
        <f>COUNTIF(Antibiotics!D$2:D$138,"Susceptible")</f>
        <v>84</v>
      </c>
      <c r="D5">
        <f>COUNTIF(Antibiotics!$D$2:$D$138,"Intermediate")</f>
        <v>30</v>
      </c>
      <c r="F5">
        <f>COUNTIF(Antibiotics!$D$2:$D$138,"Resistant")</f>
        <v>22</v>
      </c>
      <c r="H5">
        <f t="shared" si="0"/>
        <v>136</v>
      </c>
    </row>
    <row r="6" spans="1:8" x14ac:dyDescent="0.25">
      <c r="A6" s="20" t="s">
        <v>17</v>
      </c>
      <c r="B6">
        <f>COUNTIF(Antibiotics!E$2:E$138,"Susceptible")</f>
        <v>123</v>
      </c>
      <c r="D6">
        <f>COUNTIF(Antibiotics!$E$2:$E$138,"Intermediate")</f>
        <v>9</v>
      </c>
      <c r="F6">
        <f>COUNTIF(Antibiotics!$E$2:$E$138,"Resistant")</f>
        <v>4</v>
      </c>
      <c r="H6">
        <f t="shared" si="0"/>
        <v>136</v>
      </c>
    </row>
    <row r="7" spans="1:8" x14ac:dyDescent="0.25">
      <c r="A7" s="20" t="s">
        <v>18</v>
      </c>
      <c r="B7">
        <f>COUNTIF(Antibiotics!F$2:F$138,"Susceptible")</f>
        <v>114</v>
      </c>
      <c r="D7">
        <f>COUNTIF(Antibiotics!$F$2:$F$137,"Intermediate")</f>
        <v>17</v>
      </c>
      <c r="F7">
        <f>COUNTIF(Antibiotics!$F$2:$F$137,"Resistant")</f>
        <v>5</v>
      </c>
      <c r="H7">
        <f t="shared" si="0"/>
        <v>136</v>
      </c>
    </row>
    <row r="8" spans="1:8" x14ac:dyDescent="0.25">
      <c r="A8" s="20" t="s">
        <v>19</v>
      </c>
      <c r="B8">
        <f>COUNTIF(Antibiotics!G$2:G$138,"Susceptible")</f>
        <v>102</v>
      </c>
      <c r="D8">
        <f>COUNTIF(Antibiotics!$G$2:$G$138,"Intermediate")</f>
        <v>0</v>
      </c>
      <c r="F8">
        <f>COUNTIF(Antibiotics!$G$2:$G$138,"Resistant")</f>
        <v>4</v>
      </c>
      <c r="H8">
        <f t="shared" si="0"/>
        <v>106</v>
      </c>
    </row>
    <row r="9" spans="1:8" x14ac:dyDescent="0.25">
      <c r="A9" s="20" t="s">
        <v>20</v>
      </c>
      <c r="B9">
        <f>COUNTIF(Antibiotics!H$2:H$138,"Susceptible")</f>
        <v>33</v>
      </c>
      <c r="D9">
        <f>COUNTIF(Antibiotics!$H$2:$H$137,"Intermediate")</f>
        <v>65</v>
      </c>
      <c r="F9">
        <f>COUNTIF(Antibiotics!$H$2:$H$137,"Resistant")</f>
        <v>38</v>
      </c>
      <c r="H9">
        <f t="shared" si="0"/>
        <v>136</v>
      </c>
    </row>
    <row r="10" spans="1:8" x14ac:dyDescent="0.25">
      <c r="A10" s="20" t="s">
        <v>21</v>
      </c>
      <c r="B10">
        <f>COUNTIF(Antibiotics!I$2:I$138,"Susceptible")</f>
        <v>127</v>
      </c>
      <c r="D10">
        <f>COUNTIF(Antibiotics!$I$2:$I$138,"Intermediate")</f>
        <v>2</v>
      </c>
      <c r="F10">
        <f>COUNTIF(Antibiotics!$I$2:$I$138,"Resistant")</f>
        <v>7</v>
      </c>
      <c r="H10">
        <f t="shared" si="0"/>
        <v>136</v>
      </c>
    </row>
    <row r="11" spans="1:8" x14ac:dyDescent="0.25">
      <c r="A11" s="20" t="s">
        <v>22</v>
      </c>
      <c r="B11">
        <f>COUNTIF(Antibiotics!J$2:J$138,"Susceptible")</f>
        <v>124</v>
      </c>
      <c r="D11">
        <f>COUNTIF(Antibiotics!$J$2:$J$138,"Intermediate")</f>
        <v>11</v>
      </c>
      <c r="F11">
        <f>COUNTIF(Antibiotics!$J$2:$J$138,"Resistant")</f>
        <v>1</v>
      </c>
      <c r="H11">
        <f t="shared" si="0"/>
        <v>136</v>
      </c>
    </row>
    <row r="12" spans="1:8" x14ac:dyDescent="0.25">
      <c r="A12" s="20" t="s">
        <v>23</v>
      </c>
      <c r="B12">
        <f>COUNTIF(Antibiotics!K$2:K$138,"Susceptible")</f>
        <v>122</v>
      </c>
      <c r="D12">
        <f>COUNTIF(Antibiotics!$K$2:$K$138,"Intermediate")</f>
        <v>11</v>
      </c>
      <c r="F12">
        <f>COUNTIF(Antibiotics!$K$2:$K$138,"Resistant")</f>
        <v>3</v>
      </c>
      <c r="H12">
        <f t="shared" si="0"/>
        <v>136</v>
      </c>
    </row>
    <row r="13" spans="1:8" x14ac:dyDescent="0.25">
      <c r="A13" s="20" t="s">
        <v>24</v>
      </c>
      <c r="B13">
        <f>COUNTIF(Antibiotics!L$2:L$138,"Susceptible")</f>
        <v>136</v>
      </c>
      <c r="D13">
        <f>COUNTIF(Antibiotics!$L$2:$L$138,"Intermediate")</f>
        <v>0</v>
      </c>
      <c r="F13">
        <f>COUNTIF(Antibiotics!$L$2:$L$138,"Resistant")</f>
        <v>0</v>
      </c>
      <c r="H13">
        <f t="shared" si="0"/>
        <v>136</v>
      </c>
    </row>
    <row r="14" spans="1:8" x14ac:dyDescent="0.25">
      <c r="A14" s="20" t="s">
        <v>25</v>
      </c>
      <c r="B14">
        <f>COUNTIF(Antibiotics!M$2:M$138,"Susceptible")</f>
        <v>83</v>
      </c>
      <c r="D14">
        <f>COUNTIF(Antibiotics!$M$2:$M$138,"Intermediate")</f>
        <v>51</v>
      </c>
      <c r="F14">
        <f>COUNTIF(Antibiotics!$M$2:$M$138,"Resistant")</f>
        <v>2</v>
      </c>
      <c r="H14">
        <f t="shared" si="0"/>
        <v>136</v>
      </c>
    </row>
    <row r="15" spans="1:8" x14ac:dyDescent="0.25">
      <c r="A15" s="20" t="s">
        <v>26</v>
      </c>
      <c r="B15">
        <f>COUNTIF(Antibiotics!N$2:N$138,"Susceptible")</f>
        <v>131</v>
      </c>
      <c r="D15">
        <f>COUNTIF(Antibiotics!$N$2:$N$138,"Intermediate")</f>
        <v>1</v>
      </c>
      <c r="F15">
        <f>COUNTIF(Antibiotics!$N$2:$N$138,"Resistant")</f>
        <v>4</v>
      </c>
      <c r="H15">
        <f t="shared" si="0"/>
        <v>136</v>
      </c>
    </row>
    <row r="16" spans="1:8" x14ac:dyDescent="0.25">
      <c r="A16" s="20" t="s">
        <v>27</v>
      </c>
      <c r="B16">
        <f>COUNTIF(Antibiotics!O$2:O$138,"Susceptible")</f>
        <v>136</v>
      </c>
      <c r="D16">
        <f>COUNTIF(Antibiotics!$O$2:$O$138,"Intermediate")</f>
        <v>0</v>
      </c>
      <c r="F16">
        <f>COUNTIF(Antibiotics!$O$2:$O$138,"Resistant")</f>
        <v>0</v>
      </c>
      <c r="H16">
        <f t="shared" si="0"/>
        <v>136</v>
      </c>
    </row>
    <row r="20" spans="1:8" x14ac:dyDescent="0.25">
      <c r="A20" s="22" t="s">
        <v>116</v>
      </c>
      <c r="B20" s="22" t="s">
        <v>44</v>
      </c>
      <c r="C20" s="26" t="s">
        <v>118</v>
      </c>
      <c r="D20" s="22" t="s">
        <v>45</v>
      </c>
      <c r="E20" s="26" t="s">
        <v>118</v>
      </c>
      <c r="F20" s="22" t="s">
        <v>48</v>
      </c>
      <c r="G20" s="26" t="s">
        <v>118</v>
      </c>
      <c r="H20" s="22" t="s">
        <v>117</v>
      </c>
    </row>
    <row r="21" spans="1:8" x14ac:dyDescent="0.25">
      <c r="A21" s="23" t="s">
        <v>13</v>
      </c>
      <c r="B21" s="22">
        <v>135</v>
      </c>
      <c r="C21" s="26">
        <f>(B21/$H21)</f>
        <v>0.99264705882352944</v>
      </c>
      <c r="D21" s="22">
        <v>1</v>
      </c>
      <c r="E21" s="26">
        <f>(D21/$H21)</f>
        <v>7.3529411764705881E-3</v>
      </c>
      <c r="F21" s="22">
        <v>0</v>
      </c>
      <c r="G21" s="26">
        <f>(F21/$H21)</f>
        <v>0</v>
      </c>
      <c r="H21" s="22">
        <v>136</v>
      </c>
    </row>
    <row r="22" spans="1:8" x14ac:dyDescent="0.25">
      <c r="A22" s="23" t="s">
        <v>14</v>
      </c>
      <c r="B22" s="22">
        <v>117</v>
      </c>
      <c r="C22" s="26">
        <f t="shared" ref="C22:C36" si="1">(B22/$H22)</f>
        <v>0.86029411764705888</v>
      </c>
      <c r="D22" s="22">
        <v>7</v>
      </c>
      <c r="E22" s="26">
        <f t="shared" ref="E22:E35" si="2">(D22/$H22)</f>
        <v>5.1470588235294115E-2</v>
      </c>
      <c r="F22" s="22">
        <v>12</v>
      </c>
      <c r="G22" s="26">
        <f t="shared" ref="G22:G34" si="3">(F22/$H22)</f>
        <v>8.8235294117647065E-2</v>
      </c>
      <c r="H22" s="22">
        <v>136</v>
      </c>
    </row>
    <row r="23" spans="1:8" x14ac:dyDescent="0.25">
      <c r="A23" s="23" t="s">
        <v>15</v>
      </c>
      <c r="B23" s="22">
        <v>95</v>
      </c>
      <c r="C23" s="26">
        <f t="shared" si="1"/>
        <v>0.69852941176470584</v>
      </c>
      <c r="D23" s="22">
        <v>31</v>
      </c>
      <c r="E23" s="26">
        <f t="shared" si="2"/>
        <v>0.22794117647058823</v>
      </c>
      <c r="F23" s="22">
        <v>10</v>
      </c>
      <c r="G23" s="26">
        <f t="shared" si="3"/>
        <v>7.3529411764705885E-2</v>
      </c>
      <c r="H23" s="22">
        <v>136</v>
      </c>
    </row>
    <row r="24" spans="1:8" x14ac:dyDescent="0.25">
      <c r="A24" s="23" t="s">
        <v>16</v>
      </c>
      <c r="B24" s="22">
        <v>84</v>
      </c>
      <c r="C24" s="26">
        <f t="shared" si="1"/>
        <v>0.61764705882352944</v>
      </c>
      <c r="D24" s="22">
        <v>30</v>
      </c>
      <c r="E24" s="26">
        <f t="shared" si="2"/>
        <v>0.22058823529411764</v>
      </c>
      <c r="F24" s="22">
        <v>22</v>
      </c>
      <c r="G24" s="26">
        <f t="shared" si="3"/>
        <v>0.16176470588235295</v>
      </c>
      <c r="H24" s="22">
        <v>136</v>
      </c>
    </row>
    <row r="25" spans="1:8" x14ac:dyDescent="0.25">
      <c r="A25" s="23" t="s">
        <v>17</v>
      </c>
      <c r="B25" s="22">
        <v>123</v>
      </c>
      <c r="C25" s="26">
        <f t="shared" si="1"/>
        <v>0.90441176470588236</v>
      </c>
      <c r="D25" s="22">
        <v>9</v>
      </c>
      <c r="E25" s="26">
        <f t="shared" si="2"/>
        <v>6.6176470588235295E-2</v>
      </c>
      <c r="F25" s="22">
        <v>4</v>
      </c>
      <c r="G25" s="26">
        <f t="shared" si="3"/>
        <v>2.9411764705882353E-2</v>
      </c>
      <c r="H25" s="22">
        <v>136</v>
      </c>
    </row>
    <row r="26" spans="1:8" x14ac:dyDescent="0.25">
      <c r="A26" s="23" t="s">
        <v>18</v>
      </c>
      <c r="B26" s="22">
        <v>114</v>
      </c>
      <c r="C26" s="26">
        <f t="shared" si="1"/>
        <v>0.83823529411764708</v>
      </c>
      <c r="D26" s="22">
        <v>17</v>
      </c>
      <c r="E26" s="26">
        <f t="shared" si="2"/>
        <v>0.125</v>
      </c>
      <c r="F26" s="22">
        <v>5</v>
      </c>
      <c r="G26" s="26">
        <f t="shared" si="3"/>
        <v>3.6764705882352942E-2</v>
      </c>
      <c r="H26" s="22">
        <v>136</v>
      </c>
    </row>
    <row r="27" spans="1:8" x14ac:dyDescent="0.25">
      <c r="A27" s="23" t="s">
        <v>19</v>
      </c>
      <c r="B27" s="22">
        <v>102</v>
      </c>
      <c r="C27" s="26">
        <f t="shared" si="1"/>
        <v>0.96226415094339623</v>
      </c>
      <c r="D27" s="22">
        <v>0</v>
      </c>
      <c r="E27" s="26">
        <f t="shared" si="2"/>
        <v>0</v>
      </c>
      <c r="F27" s="22">
        <v>4</v>
      </c>
      <c r="G27" s="26">
        <f t="shared" si="3"/>
        <v>3.7735849056603772E-2</v>
      </c>
      <c r="H27" s="22">
        <v>106</v>
      </c>
    </row>
    <row r="28" spans="1:8" x14ac:dyDescent="0.25">
      <c r="A28" s="23" t="s">
        <v>20</v>
      </c>
      <c r="B28" s="22">
        <v>33</v>
      </c>
      <c r="C28" s="26">
        <f t="shared" si="1"/>
        <v>0.24264705882352941</v>
      </c>
      <c r="D28" s="22">
        <v>65</v>
      </c>
      <c r="E28" s="26">
        <f t="shared" si="2"/>
        <v>0.47794117647058826</v>
      </c>
      <c r="F28" s="22">
        <v>38</v>
      </c>
      <c r="G28" s="26">
        <f t="shared" si="3"/>
        <v>0.27941176470588236</v>
      </c>
      <c r="H28" s="22">
        <v>136</v>
      </c>
    </row>
    <row r="29" spans="1:8" x14ac:dyDescent="0.25">
      <c r="A29" s="23" t="s">
        <v>21</v>
      </c>
      <c r="B29" s="22">
        <v>127</v>
      </c>
      <c r="C29" s="26">
        <f t="shared" si="1"/>
        <v>0.93382352941176472</v>
      </c>
      <c r="D29" s="22">
        <v>2</v>
      </c>
      <c r="E29" s="26">
        <f t="shared" si="2"/>
        <v>1.4705882352941176E-2</v>
      </c>
      <c r="F29" s="22">
        <v>7</v>
      </c>
      <c r="G29" s="26">
        <f t="shared" si="3"/>
        <v>5.1470588235294115E-2</v>
      </c>
      <c r="H29" s="22">
        <v>136</v>
      </c>
    </row>
    <row r="30" spans="1:8" x14ac:dyDescent="0.25">
      <c r="A30" s="23" t="s">
        <v>22</v>
      </c>
      <c r="B30" s="22">
        <v>124</v>
      </c>
      <c r="C30" s="26">
        <f t="shared" si="1"/>
        <v>0.91176470588235292</v>
      </c>
      <c r="D30" s="22">
        <v>11</v>
      </c>
      <c r="E30" s="26">
        <f t="shared" si="2"/>
        <v>8.0882352941176475E-2</v>
      </c>
      <c r="F30" s="22">
        <v>1</v>
      </c>
      <c r="G30" s="26">
        <f t="shared" si="3"/>
        <v>7.3529411764705881E-3</v>
      </c>
      <c r="H30" s="22">
        <v>136</v>
      </c>
    </row>
    <row r="31" spans="1:8" x14ac:dyDescent="0.25">
      <c r="A31" s="23" t="s">
        <v>23</v>
      </c>
      <c r="B31" s="22">
        <v>122</v>
      </c>
      <c r="C31" s="26">
        <f t="shared" si="1"/>
        <v>0.8970588235294118</v>
      </c>
      <c r="D31" s="22">
        <v>11</v>
      </c>
      <c r="E31" s="26">
        <f t="shared" si="2"/>
        <v>8.0882352941176475E-2</v>
      </c>
      <c r="F31" s="22">
        <v>3</v>
      </c>
      <c r="G31" s="26">
        <f t="shared" si="3"/>
        <v>2.2058823529411766E-2</v>
      </c>
      <c r="H31" s="22">
        <v>136</v>
      </c>
    </row>
    <row r="32" spans="1:8" x14ac:dyDescent="0.25">
      <c r="A32" s="23" t="s">
        <v>24</v>
      </c>
      <c r="B32" s="22">
        <v>136</v>
      </c>
      <c r="C32" s="26">
        <f t="shared" si="1"/>
        <v>1</v>
      </c>
      <c r="D32" s="22">
        <v>0</v>
      </c>
      <c r="E32" s="26">
        <f t="shared" si="2"/>
        <v>0</v>
      </c>
      <c r="F32" s="22">
        <v>0</v>
      </c>
      <c r="G32" s="26">
        <f t="shared" si="3"/>
        <v>0</v>
      </c>
      <c r="H32" s="22">
        <v>136</v>
      </c>
    </row>
    <row r="33" spans="1:8" x14ac:dyDescent="0.25">
      <c r="A33" s="23" t="s">
        <v>25</v>
      </c>
      <c r="B33" s="22">
        <v>83</v>
      </c>
      <c r="C33" s="26">
        <f t="shared" si="1"/>
        <v>0.61029411764705888</v>
      </c>
      <c r="D33" s="22">
        <v>51</v>
      </c>
      <c r="E33" s="26">
        <f t="shared" si="2"/>
        <v>0.375</v>
      </c>
      <c r="F33" s="22">
        <v>2</v>
      </c>
      <c r="G33" s="26">
        <f t="shared" si="3"/>
        <v>1.4705882352941176E-2</v>
      </c>
      <c r="H33" s="22">
        <v>136</v>
      </c>
    </row>
    <row r="34" spans="1:8" x14ac:dyDescent="0.25">
      <c r="A34" s="23" t="s">
        <v>26</v>
      </c>
      <c r="B34" s="22">
        <v>131</v>
      </c>
      <c r="C34" s="26">
        <f t="shared" si="1"/>
        <v>0.96323529411764708</v>
      </c>
      <c r="D34" s="22">
        <v>1</v>
      </c>
      <c r="E34" s="26">
        <f t="shared" si="2"/>
        <v>7.3529411764705881E-3</v>
      </c>
      <c r="F34" s="22">
        <v>4</v>
      </c>
      <c r="G34" s="26">
        <f t="shared" si="3"/>
        <v>2.9411764705882353E-2</v>
      </c>
      <c r="H34" s="22">
        <v>136</v>
      </c>
    </row>
    <row r="35" spans="1:8" x14ac:dyDescent="0.25">
      <c r="A35" s="23" t="s">
        <v>27</v>
      </c>
      <c r="B35" s="22">
        <v>136</v>
      </c>
      <c r="C35" s="26">
        <f t="shared" si="1"/>
        <v>1</v>
      </c>
      <c r="D35" s="22">
        <v>0</v>
      </c>
      <c r="E35" s="26">
        <f t="shared" si="2"/>
        <v>0</v>
      </c>
      <c r="F35" s="22">
        <v>0</v>
      </c>
      <c r="G35" s="26">
        <f>(F35/$H35)</f>
        <v>0</v>
      </c>
      <c r="H35" s="22">
        <v>136</v>
      </c>
    </row>
    <row r="36" spans="1:8" x14ac:dyDescent="0.25">
      <c r="B36">
        <f>SUM(B21:B35)</f>
        <v>1662</v>
      </c>
      <c r="C36" s="26">
        <f t="shared" si="1"/>
        <v>0.82686567164179103</v>
      </c>
      <c r="D36">
        <f>SUM(D21:D35)</f>
        <v>236</v>
      </c>
      <c r="E36" s="26">
        <f>(D36/$H36)</f>
        <v>0.11741293532338308</v>
      </c>
      <c r="F36">
        <f>SUM(F21:F35)</f>
        <v>112</v>
      </c>
      <c r="G36" s="26">
        <f>(F36/$H36)</f>
        <v>5.5721393034825872E-2</v>
      </c>
      <c r="H36">
        <f>SUM(H21:H35)</f>
        <v>2010</v>
      </c>
    </row>
  </sheetData>
  <conditionalFormatting sqref="B20:H34 C36 E36 B35:F35 H35 G35:G3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{8083856B-757B-4453-8A79-A0943D7831B8}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83856B-757B-4453-8A79-A0943D7831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B20:H34 C36 E36 B35:F35 H35 G35:G36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5"/>
  <sheetViews>
    <sheetView workbookViewId="0">
      <pane ySplit="1" topLeftCell="A2" activePane="bottomLeft" state="frozen"/>
      <selection pane="bottomLeft" activeCell="J29" sqref="J29"/>
    </sheetView>
  </sheetViews>
  <sheetFormatPr defaultRowHeight="15" x14ac:dyDescent="0.25"/>
  <cols>
    <col min="1" max="1" width="9.140625" customWidth="1"/>
    <col min="2" max="2" width="31.42578125" bestFit="1" customWidth="1"/>
    <col min="3" max="3" width="19.85546875" bestFit="1" customWidth="1"/>
    <col min="4" max="4" width="20.7109375" bestFit="1" customWidth="1"/>
    <col min="5" max="5" width="20.140625" bestFit="1" customWidth="1"/>
    <col min="6" max="6" width="25" bestFit="1" customWidth="1"/>
    <col min="7" max="7" width="21.140625" bestFit="1" customWidth="1"/>
    <col min="8" max="8" width="19.42578125" bestFit="1" customWidth="1"/>
    <col min="9" max="9" width="15.85546875" bestFit="1" customWidth="1"/>
    <col min="10" max="10" width="19.28515625" bestFit="1" customWidth="1"/>
    <col min="11" max="12" width="19" bestFit="1" customWidth="1"/>
    <col min="13" max="13" width="23.85546875" bestFit="1" customWidth="1"/>
    <col min="14" max="14" width="21.140625" bestFit="1" customWidth="1"/>
    <col min="15" max="15" width="41" bestFit="1" customWidth="1"/>
    <col min="16" max="16" width="19.42578125" bestFit="1" customWidth="1"/>
    <col min="17" max="17" width="19.42578125" customWidth="1"/>
  </cols>
  <sheetData>
    <row r="1" spans="1:18" x14ac:dyDescent="0.25">
      <c r="A1" t="s">
        <v>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30"/>
    </row>
    <row r="2" spans="1:18" x14ac:dyDescent="0.25">
      <c r="A2" t="s">
        <v>126</v>
      </c>
      <c r="B2" t="str">
        <f>IF(data!N2="","",IF(data!N2="Resistant",data!N$1,IF(OR(data!N2="Intermediate",data!N2="Susceptible",data!N2="Intermedate"),"",data!N2)))</f>
        <v/>
      </c>
      <c r="C2" t="str">
        <f>IF(data!O2="","",IF(data!O2="Resistant",data!O$1,IF(OR(data!O2="Intermediate",data!O2="Susceptible",data!O2="Intermedate"),"",data!O2)))</f>
        <v/>
      </c>
      <c r="D2" t="str">
        <f>IF(data!P2="","",IF(data!P2="Resistant",data!P$1,IF(OR(data!P2="Intermediate",data!P2="Susceptible",data!P2="Intermedate"),"",data!P2)))</f>
        <v/>
      </c>
      <c r="E2" t="str">
        <f>IF(data!Q2="","",IF(data!Q2="Resistant",data!Q$1,IF(OR(data!Q2="Intermediate",data!Q2="Susceptible",data!Q2="Intermedate"),"",data!Q2)))</f>
        <v/>
      </c>
      <c r="F2" t="str">
        <f>IF(data!R2="","",IF(data!R2="Resistant",data!R$1,IF(OR(data!R2="Intermediate",data!R2="Susceptible",data!R2="Intermedate"),"",data!R2)))</f>
        <v/>
      </c>
      <c r="G2" t="str">
        <f>IF(data!S2="","",IF(data!S2="Resistant",data!S$1,IF(OR(data!S2="Intermediate",data!S2="Susceptible",data!S2="Intermedate"),"",data!S2)))</f>
        <v/>
      </c>
      <c r="H2" t="str">
        <f>IF(data!T2="","",IF(data!T2="Resistant",data!T$1,IF(OR(data!T2="Intermediate",data!T2="Susceptible",data!T2="Intermedate"),"",data!T2)))</f>
        <v/>
      </c>
      <c r="I2" t="str">
        <f>IF(data!U2="","",IF(data!U2="Resistant",data!U$1,IF(OR(data!U2="Intermediate",data!U2="Susceptible",data!U2="Intermedate"),"",data!U2)))</f>
        <v/>
      </c>
      <c r="J2" t="str">
        <f>IF(data!V2="","",IF(data!V2="Resistant",data!V$1,IF(OR(data!V2="Intermediate",data!V2="Susceptible",data!V2="Intermedate"),"",data!V2)))</f>
        <v/>
      </c>
      <c r="K2" t="str">
        <f>IF(data!W2="","",IF(data!W2="Resistant",data!W$1,IF(OR(data!W2="Intermediate",data!W2="Susceptible",data!W2="Intermedate"),"",data!W2)))</f>
        <v/>
      </c>
      <c r="L2" t="str">
        <f>IF(data!X2="","",IF(data!X2="Resistant",data!X$1,IF(OR(data!X2="Intermediate",data!X2="Susceptible",data!X2="Intermedate"),"",data!X2)))</f>
        <v/>
      </c>
      <c r="M2" t="str">
        <f>IF(data!Y2="","",IF(data!Y2="Resistant",data!Y$1,IF(OR(data!Y2="Intermediate",data!Y2="Susceptible",data!Y2="Intermedate"),"",data!Y2)))</f>
        <v/>
      </c>
      <c r="N2" t="str">
        <f>IF(data!Z2="","",IF(data!Z2="Resistant",data!Z$1,IF(OR(data!Z2="Intermediate",data!Z2="Susceptible",data!Z2="Intermedate"),"",data!Z2)))</f>
        <v/>
      </c>
      <c r="O2" t="str">
        <f>IF(data!AA2="","",IF(data!AA2="Resistant",data!AA$1,IF(OR(data!AA2="Intermediate",data!AA2="Susceptible",data!AA2="Intermedate"),"",data!AA2)))</f>
        <v/>
      </c>
      <c r="P2" t="str">
        <f>IF(data!AB2="","",IF(data!AB2="Resistant",data!AB$1,IF(OR(data!AB2="Intermediate",data!AB2="Susceptible",data!AB2="Intermedate"),"",data!AB2)))</f>
        <v/>
      </c>
      <c r="R2">
        <v>0</v>
      </c>
    </row>
    <row r="3" spans="1:18" x14ac:dyDescent="0.25">
      <c r="A3" t="s">
        <v>127</v>
      </c>
      <c r="B3" t="str">
        <f>IF(data!N3="","",IF(data!N3="Resistant",data!N$1,IF(OR(data!N3="Intermediate",data!N3="Susceptible",data!N3="Intermedate"),"",data!N3)))</f>
        <v/>
      </c>
      <c r="C3" t="str">
        <f>IF(data!O3="","",IF(data!O3="Resistant",data!O$1,IF(OR(data!O3="Intermediate",data!O3="Susceptible",data!O3="Intermedate"),"",data!O3)))</f>
        <v/>
      </c>
      <c r="D3" t="str">
        <f>IF(data!P3="","",IF(data!P3="Resistant",data!P$1,IF(OR(data!P3="Intermediate",data!P3="Susceptible",data!P3="Intermedate"),"",data!P3)))</f>
        <v/>
      </c>
      <c r="E3" t="str">
        <f>IF(data!Q3="","",IF(data!Q3="Resistant",data!Q$1,IF(OR(data!Q3="Intermediate",data!Q3="Susceptible",data!Q3="Intermedate"),"",data!Q3)))</f>
        <v/>
      </c>
      <c r="F3" t="str">
        <f>IF(data!R3="","",IF(data!R3="Resistant",data!R$1,IF(OR(data!R3="Intermediate",data!R3="Susceptible",data!R3="Intermedate"),"",data!R3)))</f>
        <v/>
      </c>
      <c r="G3" t="str">
        <f>IF(data!S3="","",IF(data!S3="Resistant",data!S$1,IF(OR(data!S3="Intermediate",data!S3="Susceptible",data!S3="Intermedate"),"",data!S3)))</f>
        <v/>
      </c>
      <c r="H3" t="str">
        <f>IF(data!T3="","",IF(data!T3="Resistant",data!T$1,IF(OR(data!T3="Intermediate",data!T3="Susceptible",data!T3="Intermedate"),"",data!T3)))</f>
        <v/>
      </c>
      <c r="I3" t="str">
        <f>IF(data!U3="","",IF(data!U3="Resistant",data!U$1,IF(OR(data!U3="Intermediate",data!U3="Susceptible",data!U3="Intermedate"),"",data!U3)))</f>
        <v>Cefaclor CF (30g)</v>
      </c>
      <c r="J3" t="str">
        <f>IF(data!V3="","",IF(data!V3="Resistant",data!V$1,IF(OR(data!V3="Intermediate",data!V3="Susceptible",data!V3="Intermedate"),"",data!V3)))</f>
        <v/>
      </c>
      <c r="K3" t="str">
        <f>IF(data!W3="","",IF(data!W3="Resistant",data!W$1,IF(OR(data!W3="Intermediate",data!W3="Susceptible",data!W3="Intermedate"),"",data!W3)))</f>
        <v/>
      </c>
      <c r="L3" t="str">
        <f>IF(data!X3="","",IF(data!X3="Resistant",data!X$1,IF(OR(data!X3="Intermediate",data!X3="Susceptible",data!X3="Intermedate"),"",data!X3)))</f>
        <v/>
      </c>
      <c r="M3" t="str">
        <f>IF(data!Y3="","",IF(data!Y3="Resistant",data!Y$1,IF(OR(data!Y3="Intermediate",data!Y3="Susceptible",data!Y3="Intermedate"),"",data!Y3)))</f>
        <v/>
      </c>
      <c r="N3" t="str">
        <f>IF(data!Z3="","",IF(data!Z3="Resistant",data!Z$1,IF(OR(data!Z3="Intermediate",data!Z3="Susceptible",data!Z3="Intermedate"),"",data!Z3)))</f>
        <v/>
      </c>
      <c r="O3" t="str">
        <f>IF(data!AA3="","",IF(data!AA3="Resistant",data!AA$1,IF(OR(data!AA3="Intermediate",data!AA3="Susceptible",data!AA3="Intermedate"),"",data!AA3)))</f>
        <v/>
      </c>
      <c r="P3" t="str">
        <f>IF(data!AB3="","",IF(data!AB3="Resistant",data!AB$1,IF(OR(data!AB3="Intermediate",data!AB3="Susceptible",data!AB3="Intermedate"),"",data!AB3)))</f>
        <v/>
      </c>
      <c r="R3">
        <v>1</v>
      </c>
    </row>
    <row r="4" spans="1:18" x14ac:dyDescent="0.25">
      <c r="A4" t="s">
        <v>128</v>
      </c>
      <c r="B4" t="str">
        <f>IF(data!N4="","",IF(data!N4="Resistant",data!N$1,IF(OR(data!N4="Intermediate",data!N4="Susceptible",data!N4="Intermedate"),"",data!N4)))</f>
        <v/>
      </c>
      <c r="C4" t="str">
        <f>IF(data!O4="","",IF(data!O4="Resistant",data!O$1,IF(OR(data!O4="Intermediate",data!O4="Susceptible",data!O4="Intermedate"),"",data!O4)))</f>
        <v/>
      </c>
      <c r="D4" t="str">
        <f>IF(data!P4="","",IF(data!P4="Resistant",data!P$1,IF(OR(data!P4="Intermediate",data!P4="Susceptible",data!P4="Intermedate"),"",data!P4)))</f>
        <v/>
      </c>
      <c r="E4" t="str">
        <f>IF(data!Q4="","",IF(data!Q4="Resistant",data!Q$1,IF(OR(data!Q4="Intermediate",data!Q4="Susceptible",data!Q4="Intermedate"),"",data!Q4)))</f>
        <v/>
      </c>
      <c r="F4" t="str">
        <f>IF(data!R4="","",IF(data!R4="Resistant",data!R$1,IF(OR(data!R4="Intermediate",data!R4="Susceptible",data!R4="Intermedate"),"",data!R4)))</f>
        <v/>
      </c>
      <c r="G4" t="str">
        <f>IF(data!S4="","",IF(data!S4="Resistant",data!S$1,IF(OR(data!S4="Intermediate",data!S4="Susceptible",data!S4="Intermedate"),"",data!S4)))</f>
        <v/>
      </c>
      <c r="H4" t="str">
        <f>IF(data!T4="","",IF(data!T4="Resistant",data!T$1,IF(OR(data!T4="Intermediate",data!T4="Susceptible",data!T4="Intermedate"),"",data!T4)))</f>
        <v/>
      </c>
      <c r="I4" t="str">
        <f>IF(data!U4="","",IF(data!U4="Resistant",data!U$1,IF(OR(data!U4="Intermediate",data!U4="Susceptible",data!U4="Intermedate"),"",data!U4)))</f>
        <v/>
      </c>
      <c r="J4" t="str">
        <f>IF(data!V4="","",IF(data!V4="Resistant",data!V$1,IF(OR(data!V4="Intermediate",data!V4="Susceptible",data!V4="Intermedate"),"",data!V4)))</f>
        <v/>
      </c>
      <c r="K4" t="str">
        <f>IF(data!W4="","",IF(data!W4="Resistant",data!W$1,IF(OR(data!W4="Intermediate",data!W4="Susceptible",data!W4="Intermedate"),"",data!W4)))</f>
        <v/>
      </c>
      <c r="L4" t="str">
        <f>IF(data!X4="","",IF(data!X4="Resistant",data!X$1,IF(OR(data!X4="Intermediate",data!X4="Susceptible",data!X4="Intermedate"),"",data!X4)))</f>
        <v/>
      </c>
      <c r="M4" t="str">
        <f>IF(data!Y4="","",IF(data!Y4="Resistant",data!Y$1,IF(OR(data!Y4="Intermediate",data!Y4="Susceptible",data!Y4="Intermedate"),"",data!Y4)))</f>
        <v/>
      </c>
      <c r="N4" t="str">
        <f>IF(data!Z4="","",IF(data!Z4="Resistant",data!Z$1,IF(OR(data!Z4="Intermediate",data!Z4="Susceptible",data!Z4="Intermedate"),"",data!Z4)))</f>
        <v/>
      </c>
      <c r="O4" t="str">
        <f>IF(data!AA4="","",IF(data!AA4="Resistant",data!AA$1,IF(OR(data!AA4="Intermediate",data!AA4="Susceptible",data!AA4="Intermedate"),"",data!AA4)))</f>
        <v/>
      </c>
      <c r="P4" t="str">
        <f>IF(data!AB4="","",IF(data!AB4="Resistant",data!AB$1,IF(OR(data!AB4="Intermediate",data!AB4="Susceptible",data!AB4="Intermedate"),"",data!AB4)))</f>
        <v/>
      </c>
      <c r="R4">
        <v>0</v>
      </c>
    </row>
    <row r="5" spans="1:18" x14ac:dyDescent="0.25">
      <c r="A5" t="s">
        <v>129</v>
      </c>
      <c r="B5" t="str">
        <f>IF(data!N5="","",IF(data!N5="Resistant",data!N$1,IF(OR(data!N5="Intermediate",data!N5="Susceptible",data!N5="Intermedate"),"",data!N5)))</f>
        <v/>
      </c>
      <c r="C5" t="str">
        <f>IF(data!O5="","",IF(data!O5="Resistant",data!O$1,IF(OR(data!O5="Intermediate",data!O5="Susceptible",data!O5="Intermedate"),"",data!O5)))</f>
        <v/>
      </c>
      <c r="D5" t="str">
        <f>IF(data!P5="","",IF(data!P5="Resistant",data!P$1,IF(OR(data!P5="Intermediate",data!P5="Susceptible",data!P5="Intermedate"),"",data!P5)))</f>
        <v/>
      </c>
      <c r="E5" t="str">
        <f>IF(data!Q5="","",IF(data!Q5="Resistant",data!Q$1,IF(OR(data!Q5="Intermediate",data!Q5="Susceptible",data!Q5="Intermedate"),"",data!Q5)))</f>
        <v/>
      </c>
      <c r="F5" t="str">
        <f>IF(data!R5="","",IF(data!R5="Resistant",data!R$1,IF(OR(data!R5="Intermediate",data!R5="Susceptible",data!R5="Intermedate"),"",data!R5)))</f>
        <v/>
      </c>
      <c r="G5" t="str">
        <f>IF(data!S5="","",IF(data!S5="Resistant",data!S$1,IF(OR(data!S5="Intermediate",data!S5="Susceptible",data!S5="Intermedate"),"",data!S5)))</f>
        <v/>
      </c>
      <c r="H5" t="str">
        <f>IF(data!T5="","",IF(data!T5="Resistant",data!T$1,IF(OR(data!T5="Intermediate",data!T5="Susceptible",data!T5="Intermedate"),"",data!T5)))</f>
        <v/>
      </c>
      <c r="I5" t="str">
        <f>IF(data!U5="","",IF(data!U5="Resistant",data!U$1,IF(OR(data!U5="Intermediate",data!U5="Susceptible",data!U5="Intermedate"),"",data!U5)))</f>
        <v>Cefaclor CF (30g)</v>
      </c>
      <c r="J5" t="str">
        <f>IF(data!V5="","",IF(data!V5="Resistant",data!V$1,IF(OR(data!V5="Intermediate",data!V5="Susceptible",data!V5="Intermedate"),"",data!V5)))</f>
        <v/>
      </c>
      <c r="K5" t="str">
        <f>IF(data!W5="","",IF(data!W5="Resistant",data!W$1,IF(OR(data!W5="Intermediate",data!W5="Susceptible",data!W5="Intermedate"),"",data!W5)))</f>
        <v/>
      </c>
      <c r="L5" t="str">
        <f>IF(data!X5="","",IF(data!X5="Resistant",data!X$1,IF(OR(data!X5="Intermediate",data!X5="Susceptible",data!X5="Intermedate"),"",data!X5)))</f>
        <v/>
      </c>
      <c r="M5" t="str">
        <f>IF(data!Y5="","",IF(data!Y5="Resistant",data!Y$1,IF(OR(data!Y5="Intermediate",data!Y5="Susceptible",data!Y5="Intermedate"),"",data!Y5)))</f>
        <v/>
      </c>
      <c r="N5" t="str">
        <f>IF(data!Z5="","",IF(data!Z5="Resistant",data!Z$1,IF(OR(data!Z5="Intermediate",data!Z5="Susceptible",data!Z5="Intermedate"),"",data!Z5)))</f>
        <v/>
      </c>
      <c r="O5" t="str">
        <f>IF(data!AA5="","",IF(data!AA5="Resistant",data!AA$1,IF(OR(data!AA5="Intermediate",data!AA5="Susceptible",data!AA5="Intermedate"),"",data!AA5)))</f>
        <v/>
      </c>
      <c r="P5" t="str">
        <f>IF(data!AB5="","",IF(data!AB5="Resistant",data!AB$1,IF(OR(data!AB5="Intermediate",data!AB5="Susceptible",data!AB5="Intermedate"),"",data!AB5)))</f>
        <v/>
      </c>
      <c r="R5">
        <v>1</v>
      </c>
    </row>
    <row r="6" spans="1:18" x14ac:dyDescent="0.25">
      <c r="A6" t="s">
        <v>130</v>
      </c>
      <c r="B6" t="str">
        <f>IF(data!N6="","",IF(data!N6="Resistant",data!N$1,IF(OR(data!N6="Intermediate",data!N6="Susceptible",data!N6="Intermedate"),"",data!N6)))</f>
        <v/>
      </c>
      <c r="C6" t="str">
        <f>IF(data!O6="","",IF(data!O6="Resistant",data!O$1,IF(OR(data!O6="Intermediate",data!O6="Susceptible",data!O6="Intermedate"),"",data!O6)))</f>
        <v/>
      </c>
      <c r="D6" t="str">
        <f>IF(data!P6="","",IF(data!P6="Resistant",data!P$1,IF(OR(data!P6="Intermediate",data!P6="Susceptible",data!P6="Intermedate"),"",data!P6)))</f>
        <v/>
      </c>
      <c r="E6" t="str">
        <f>IF(data!Q6="","",IF(data!Q6="Resistant",data!Q$1,IF(OR(data!Q6="Intermediate",data!Q6="Susceptible",data!Q6="Intermedate"),"",data!Q6)))</f>
        <v/>
      </c>
      <c r="F6" t="str">
        <f>IF(data!R6="","",IF(data!R6="Resistant",data!R$1,IF(OR(data!R6="Intermediate",data!R6="Susceptible",data!R6="Intermedate"),"",data!R6)))</f>
        <v/>
      </c>
      <c r="G6" t="str">
        <f>IF(data!S6="","",IF(data!S6="Resistant",data!S$1,IF(OR(data!S6="Intermediate",data!S6="Susceptible",data!S6="Intermedate"),"",data!S6)))</f>
        <v/>
      </c>
      <c r="H6" t="str">
        <f>IF(data!T6="","",IF(data!T6="Resistant",data!T$1,IF(OR(data!T6="Intermediate",data!T6="Susceptible",data!T6="Intermedate"),"",data!T6)))</f>
        <v/>
      </c>
      <c r="I6" t="str">
        <f>IF(data!U6="","",IF(data!U6="Resistant",data!U$1,IF(OR(data!U6="Intermediate",data!U6="Susceptible",data!U6="Intermedate"),"",data!U6)))</f>
        <v/>
      </c>
      <c r="J6" t="str">
        <f>IF(data!V6="","",IF(data!V6="Resistant",data!V$1,IF(OR(data!V6="Intermediate",data!V6="Susceptible",data!V6="Intermedate"),"",data!V6)))</f>
        <v/>
      </c>
      <c r="K6" t="str">
        <f>IF(data!W6="","",IF(data!W6="Resistant",data!W$1,IF(OR(data!W6="Intermediate",data!W6="Susceptible",data!W6="Intermedate"),"",data!W6)))</f>
        <v/>
      </c>
      <c r="L6" t="str">
        <f>IF(data!X6="","",IF(data!X6="Resistant",data!X$1,IF(OR(data!X6="Intermediate",data!X6="Susceptible",data!X6="Intermedate"),"",data!X6)))</f>
        <v/>
      </c>
      <c r="M6" t="str">
        <f>IF(data!Y6="","",IF(data!Y6="Resistant",data!Y$1,IF(OR(data!Y6="Intermediate",data!Y6="Susceptible",data!Y6="Intermedate"),"",data!Y6)))</f>
        <v/>
      </c>
      <c r="N6" t="str">
        <f>IF(data!Z6="","",IF(data!Z6="Resistant",data!Z$1,IF(OR(data!Z6="Intermediate",data!Z6="Susceptible",data!Z6="Intermedate"),"",data!Z6)))</f>
        <v/>
      </c>
      <c r="O6" t="str">
        <f>IF(data!AA6="","",IF(data!AA6="Resistant",data!AA$1,IF(OR(data!AA6="Intermediate",data!AA6="Susceptible",data!AA6="Intermedate"),"",data!AA6)))</f>
        <v/>
      </c>
      <c r="P6" t="str">
        <f>IF(data!AB6="","",IF(data!AB6="Resistant",data!AB$1,IF(OR(data!AB6="Intermediate",data!AB6="Susceptible",data!AB6="Intermedate"),"",data!AB6)))</f>
        <v/>
      </c>
      <c r="R6">
        <v>0</v>
      </c>
    </row>
    <row r="7" spans="1:18" x14ac:dyDescent="0.25">
      <c r="A7" t="s">
        <v>131</v>
      </c>
      <c r="B7" t="str">
        <f>IF(data!N7="","",IF(data!N7="Resistant",data!N$1,IF(OR(data!N7="Intermediate",data!N7="Susceptible",data!N7="Intermedate"),"",data!N7)))</f>
        <v/>
      </c>
      <c r="C7" t="str">
        <f>IF(data!O7="","",IF(data!O7="Resistant",data!O$1,IF(OR(data!O7="Intermediate",data!O7="Susceptible",data!O7="Intermedate"),"",data!O7)))</f>
        <v>Ampicillin AMP (10g)</v>
      </c>
      <c r="D7" t="str">
        <f>IF(data!P7="","",IF(data!P7="Resistant",data!P$1,IF(OR(data!P7="Intermediate",data!P7="Susceptible",data!P7="Intermedate"),"",data!P7)))</f>
        <v/>
      </c>
      <c r="E7" t="str">
        <f>IF(data!Q7="","",IF(data!Q7="Resistant",data!Q$1,IF(OR(data!Q7="Intermediate",data!Q7="Susceptible",data!Q7="Intermedate"),"",data!Q7)))</f>
        <v/>
      </c>
      <c r="F7" t="str">
        <f>IF(data!R7="","",IF(data!R7="Resistant",data!R$1,IF(OR(data!R7="Intermediate",data!R7="Susceptible",data!R7="Intermedate"),"",data!R7)))</f>
        <v/>
      </c>
      <c r="G7" t="str">
        <f>IF(data!S7="","",IF(data!S7="Resistant",data!S$1,IF(OR(data!S7="Intermediate",data!S7="Susceptible",data!S7="Intermedate"),"",data!S7)))</f>
        <v/>
      </c>
      <c r="H7" t="str">
        <f>IF(data!T7="","",IF(data!T7="Resistant",data!T$1,IF(OR(data!T7="Intermediate",data!T7="Susceptible",data!T7="Intermedate"),"",data!T7)))</f>
        <v>SDD</v>
      </c>
      <c r="I7" t="str">
        <f>IF(data!U7="","",IF(data!U7="Resistant",data!U$1,IF(OR(data!U7="Intermediate",data!U7="Susceptible",data!U7="Intermedate"),"",data!U7)))</f>
        <v>Cefaclor CF (30g)</v>
      </c>
      <c r="J7" t="str">
        <f>IF(data!V7="","",IF(data!V7="Resistant",data!V$1,IF(OR(data!V7="Intermediate",data!V7="Susceptible",data!V7="Intermedate"),"",data!V7)))</f>
        <v>Tetracycline TE (30g)</v>
      </c>
      <c r="K7" t="str">
        <f>IF(data!W7="","",IF(data!W7="Resistant",data!W$1,IF(OR(data!W7="Intermediate",data!W7="Susceptible",data!W7="Intermedate"),"",data!W7)))</f>
        <v/>
      </c>
      <c r="L7" t="str">
        <f>IF(data!X7="","",IF(data!X7="Resistant",data!X$1,IF(OR(data!X7="Intermediate",data!X7="Susceptible",data!X7="Intermedate"),"",data!X7)))</f>
        <v>StreptomycinS (300)</v>
      </c>
      <c r="M7" t="str">
        <f>IF(data!Y7="","",IF(data!Y7="Resistant",data!Y$1,IF(OR(data!Y7="Intermediate",data!Y7="Susceptible",data!Y7="Intermedate"),"",data!Y7)))</f>
        <v/>
      </c>
      <c r="N7" t="str">
        <f>IF(data!Z7="","",IF(data!Z7="Resistant",data!Z$1,IF(OR(data!Z7="Intermediate",data!Z7="Susceptible",data!Z7="Intermedate"),"",data!Z7)))</f>
        <v/>
      </c>
      <c r="O7" t="str">
        <f>IF(data!AA7="","",IF(data!AA7="Resistant",data!AA$1,IF(OR(data!AA7="Intermediate",data!AA7="Susceptible",data!AA7="Intermedate"),"",data!AA7)))</f>
        <v>Trimethoprim/Suphamethoxazole COT (25g)</v>
      </c>
      <c r="P7" t="str">
        <f>IF(data!AB7="","",IF(data!AB7="Resistant",data!AB$1,IF(OR(data!AB7="Intermediate",data!AB7="Susceptible",data!AB7="Intermedate"),"",data!AB7)))</f>
        <v/>
      </c>
      <c r="R7">
        <v>6</v>
      </c>
    </row>
    <row r="8" spans="1:18" x14ac:dyDescent="0.25">
      <c r="A8" t="s">
        <v>132</v>
      </c>
      <c r="B8" t="str">
        <f>IF(data!N8="","",IF(data!N8="Resistant",data!N$1,IF(OR(data!N8="Intermediate",data!N8="Susceptible",data!N8="Intermedate"),"",data!N8)))</f>
        <v/>
      </c>
      <c r="C8" t="str">
        <f>IF(data!O8="","",IF(data!O8="Resistant",data!O$1,IF(OR(data!O8="Intermediate",data!O8="Susceptible",data!O8="Intermedate"),"",data!O8)))</f>
        <v/>
      </c>
      <c r="D8" t="str">
        <f>IF(data!P8="","",IF(data!P8="Resistant",data!P$1,IF(OR(data!P8="Intermediate",data!P8="Susceptible",data!P8="Intermedate"),"",data!P8)))</f>
        <v/>
      </c>
      <c r="E8" t="str">
        <f>IF(data!Q8="","",IF(data!Q8="Resistant",data!Q$1,IF(OR(data!Q8="Intermediate",data!Q8="Susceptible",data!Q8="Intermedate"),"",data!Q8)))</f>
        <v/>
      </c>
      <c r="F8" t="str">
        <f>IF(data!R8="","",IF(data!R8="Resistant",data!R$1,IF(OR(data!R8="Intermediate",data!R8="Susceptible",data!R8="Intermedate"),"",data!R8)))</f>
        <v/>
      </c>
      <c r="G8" t="str">
        <f>IF(data!S8="","",IF(data!S8="Resistant",data!S$1,IF(OR(data!S8="Intermediate",data!S8="Susceptible",data!S8="Intermedate"),"",data!S8)))</f>
        <v/>
      </c>
      <c r="H8" t="str">
        <f>IF(data!T8="","",IF(data!T8="Resistant",data!T$1,IF(OR(data!T8="Intermediate",data!T8="Susceptible",data!T8="Intermedate"),"",data!T8)))</f>
        <v/>
      </c>
      <c r="I8" t="str">
        <f>IF(data!U8="","",IF(data!U8="Resistant",data!U$1,IF(OR(data!U8="Intermediate",data!U8="Susceptible",data!U8="Intermedate"),"",data!U8)))</f>
        <v/>
      </c>
      <c r="J8" t="str">
        <f>IF(data!V8="","",IF(data!V8="Resistant",data!V$1,IF(OR(data!V8="Intermediate",data!V8="Susceptible",data!V8="Intermedate"),"",data!V8)))</f>
        <v/>
      </c>
      <c r="K8" t="str">
        <f>IF(data!W8="","",IF(data!W8="Resistant",data!W$1,IF(OR(data!W8="Intermediate",data!W8="Susceptible",data!W8="Intermedate"),"",data!W8)))</f>
        <v/>
      </c>
      <c r="L8" t="str">
        <f>IF(data!X8="","",IF(data!X8="Resistant",data!X$1,IF(OR(data!X8="Intermediate",data!X8="Susceptible",data!X8="Intermedate"),"",data!X8)))</f>
        <v/>
      </c>
      <c r="M8" t="str">
        <f>IF(data!Y8="","",IF(data!Y8="Resistant",data!Y$1,IF(OR(data!Y8="Intermediate",data!Y8="Susceptible",data!Y8="Intermedate"),"",data!Y8)))</f>
        <v/>
      </c>
      <c r="N8" t="str">
        <f>IF(data!Z8="","",IF(data!Z8="Resistant",data!Z$1,IF(OR(data!Z8="Intermediate",data!Z8="Susceptible",data!Z8="Intermedate"),"",data!Z8)))</f>
        <v/>
      </c>
      <c r="O8" t="str">
        <f>IF(data!AA8="","",IF(data!AA8="Resistant",data!AA$1,IF(OR(data!AA8="Intermediate",data!AA8="Susceptible",data!AA8="Intermedate"),"",data!AA8)))</f>
        <v/>
      </c>
      <c r="P8" t="str">
        <f>IF(data!AB8="","",IF(data!AB8="Resistant",data!AB$1,IF(OR(data!AB8="Intermediate",data!AB8="Susceptible",data!AB8="Intermedate"),"",data!AB8)))</f>
        <v/>
      </c>
      <c r="R8">
        <v>0</v>
      </c>
    </row>
    <row r="9" spans="1:18" x14ac:dyDescent="0.25">
      <c r="A9" t="s">
        <v>133</v>
      </c>
      <c r="B9" t="str">
        <f>IF(data!N9="","",IF(data!N9="Resistant",data!N$1,IF(OR(data!N9="Intermediate",data!N9="Susceptible",data!N9="Intermedate"),"",data!N9)))</f>
        <v/>
      </c>
      <c r="C9" t="str">
        <f>IF(data!O9="","",IF(data!O9="Resistant",data!O$1,IF(OR(data!O9="Intermediate",data!O9="Susceptible",data!O9="Intermedate"),"",data!O9)))</f>
        <v/>
      </c>
      <c r="D9" t="str">
        <f>IF(data!P9="","",IF(data!P9="Resistant",data!P$1,IF(OR(data!P9="Intermediate",data!P9="Susceptible",data!P9="Intermedate"),"",data!P9)))</f>
        <v/>
      </c>
      <c r="E9" t="str">
        <f>IF(data!Q9="","",IF(data!Q9="Resistant",data!Q$1,IF(OR(data!Q9="Intermediate",data!Q9="Susceptible",data!Q9="Intermedate"),"",data!Q9)))</f>
        <v/>
      </c>
      <c r="F9" t="str">
        <f>IF(data!R9="","",IF(data!R9="Resistant",data!R$1,IF(OR(data!R9="Intermediate",data!R9="Susceptible",data!R9="Intermedate"),"",data!R9)))</f>
        <v/>
      </c>
      <c r="G9" t="str">
        <f>IF(data!S9="","",IF(data!S9="Resistant",data!S$1,IF(OR(data!S9="Intermediate",data!S9="Susceptible",data!S9="Intermedate"),"",data!S9)))</f>
        <v/>
      </c>
      <c r="H9" t="str">
        <f>IF(data!T9="","",IF(data!T9="Resistant",data!T$1,IF(OR(data!T9="Intermediate",data!T9="Susceptible",data!T9="Intermedate"),"",data!T9)))</f>
        <v>SDD</v>
      </c>
      <c r="I9" t="str">
        <f>IF(data!U9="","",IF(data!U9="Resistant",data!U$1,IF(OR(data!U9="Intermediate",data!U9="Susceptible",data!U9="Intermedate"),"",data!U9)))</f>
        <v>Cefaclor CF (30g)</v>
      </c>
      <c r="J9" t="str">
        <f>IF(data!V9="","",IF(data!V9="Resistant",data!V$1,IF(OR(data!V9="Intermediate",data!V9="Susceptible",data!V9="Intermedate"),"",data!V9)))</f>
        <v/>
      </c>
      <c r="K9" t="str">
        <f>IF(data!W9="","",IF(data!W9="Resistant",data!W$1,IF(OR(data!W9="Intermediate",data!W9="Susceptible",data!W9="Intermedate"),"",data!W9)))</f>
        <v/>
      </c>
      <c r="L9" t="str">
        <f>IF(data!X9="","",IF(data!X9="Resistant",data!X$1,IF(OR(data!X9="Intermediate",data!X9="Susceptible",data!X9="Intermedate"),"",data!X9)))</f>
        <v/>
      </c>
      <c r="M9" t="str">
        <f>IF(data!Y9="","",IF(data!Y9="Resistant",data!Y$1,IF(OR(data!Y9="Intermediate",data!Y9="Susceptible",data!Y9="Intermedate"),"",data!Y9)))</f>
        <v/>
      </c>
      <c r="N9" t="str">
        <f>IF(data!Z9="","",IF(data!Z9="Resistant",data!Z$1,IF(OR(data!Z9="Intermediate",data!Z9="Susceptible",data!Z9="Intermedate"),"",data!Z9)))</f>
        <v/>
      </c>
      <c r="O9" t="str">
        <f>IF(data!AA9="","",IF(data!AA9="Resistant",data!AA$1,IF(OR(data!AA9="Intermediate",data!AA9="Susceptible",data!AA9="Intermedate"),"",data!AA9)))</f>
        <v/>
      </c>
      <c r="P9" t="str">
        <f>IF(data!AB9="","",IF(data!AB9="Resistant",data!AB$1,IF(OR(data!AB9="Intermediate",data!AB9="Susceptible",data!AB9="Intermedate"),"",data!AB9)))</f>
        <v/>
      </c>
      <c r="R9">
        <v>2</v>
      </c>
    </row>
    <row r="10" spans="1:18" x14ac:dyDescent="0.25">
      <c r="A10" t="s">
        <v>134</v>
      </c>
      <c r="B10" t="str">
        <f>IF(data!N10="","",IF(data!N10="Resistant",data!N$1,IF(OR(data!N10="Intermediate",data!N10="Susceptible",data!N10="Intermedate"),"",data!N10)))</f>
        <v/>
      </c>
      <c r="C10" t="str">
        <f>IF(data!O10="","",IF(data!O10="Resistant",data!O$1,IF(OR(data!O10="Intermediate",data!O10="Susceptible",data!O10="Intermedate"),"",data!O10)))</f>
        <v/>
      </c>
      <c r="D10" t="str">
        <f>IF(data!P10="","",IF(data!P10="Resistant",data!P$1,IF(OR(data!P10="Intermediate",data!P10="Susceptible",data!P10="Intermedate"),"",data!P10)))</f>
        <v/>
      </c>
      <c r="E10" t="str">
        <f>IF(data!Q10="","",IF(data!Q10="Resistant",data!Q$1,IF(OR(data!Q10="Intermediate",data!Q10="Susceptible",data!Q10="Intermedate"),"",data!Q10)))</f>
        <v/>
      </c>
      <c r="F10" t="str">
        <f>IF(data!R10="","",IF(data!R10="Resistant",data!R$1,IF(OR(data!R10="Intermediate",data!R10="Susceptible",data!R10="Intermedate"),"",data!R10)))</f>
        <v/>
      </c>
      <c r="G10" t="str">
        <f>IF(data!S10="","",IF(data!S10="Resistant",data!S$1,IF(OR(data!S10="Intermediate",data!S10="Susceptible",data!S10="Intermedate"),"",data!S10)))</f>
        <v/>
      </c>
      <c r="H10" t="str">
        <f>IF(data!T10="","",IF(data!T10="Resistant",data!T$1,IF(OR(data!T10="Intermediate",data!T10="Susceptible",data!T10="Intermedate"),"",data!T10)))</f>
        <v/>
      </c>
      <c r="I10" t="str">
        <f>IF(data!U10="","",IF(data!U10="Resistant",data!U$1,IF(OR(data!U10="Intermediate",data!U10="Susceptible",data!U10="Intermedate"),"",data!U10)))</f>
        <v/>
      </c>
      <c r="J10" t="str">
        <f>IF(data!V10="","",IF(data!V10="Resistant",data!V$1,IF(OR(data!V10="Intermediate",data!V10="Susceptible",data!V10="Intermedate"),"",data!V10)))</f>
        <v/>
      </c>
      <c r="K10" t="str">
        <f>IF(data!W10="","",IF(data!W10="Resistant",data!W$1,IF(OR(data!W10="Intermediate",data!W10="Susceptible",data!W10="Intermedate"),"",data!W10)))</f>
        <v/>
      </c>
      <c r="L10" t="str">
        <f>IF(data!X10="","",IF(data!X10="Resistant",data!X$1,IF(OR(data!X10="Intermediate",data!X10="Susceptible",data!X10="Intermedate"),"",data!X10)))</f>
        <v/>
      </c>
      <c r="M10" t="str">
        <f>IF(data!Y10="","",IF(data!Y10="Resistant",data!Y$1,IF(OR(data!Y10="Intermediate",data!Y10="Susceptible",data!Y10="Intermedate"),"",data!Y10)))</f>
        <v/>
      </c>
      <c r="N10" t="str">
        <f>IF(data!Z10="","",IF(data!Z10="Resistant",data!Z$1,IF(OR(data!Z10="Intermediate",data!Z10="Susceptible",data!Z10="Intermedate"),"",data!Z10)))</f>
        <v/>
      </c>
      <c r="O10" t="str">
        <f>IF(data!AA10="","",IF(data!AA10="Resistant",data!AA$1,IF(OR(data!AA10="Intermediate",data!AA10="Susceptible",data!AA10="Intermedate"),"",data!AA10)))</f>
        <v/>
      </c>
      <c r="P10" t="str">
        <f>IF(data!AB10="","",IF(data!AB10="Resistant",data!AB$1,IF(OR(data!AB10="Intermediate",data!AB10="Susceptible",data!AB10="Intermedate"),"",data!AB10)))</f>
        <v/>
      </c>
      <c r="R10">
        <v>0</v>
      </c>
    </row>
    <row r="11" spans="1:18" x14ac:dyDescent="0.25">
      <c r="A11" t="s">
        <v>135</v>
      </c>
      <c r="B11" t="str">
        <f>IF(data!N11="","",IF(data!N11="Resistant",data!N$1,IF(OR(data!N11="Intermediate",data!N11="Susceptible",data!N11="Intermedate"),"",data!N11)))</f>
        <v/>
      </c>
      <c r="C11" t="str">
        <f>IF(data!O11="","",IF(data!O11="Resistant",data!O$1,IF(OR(data!O11="Intermediate",data!O11="Susceptible",data!O11="Intermedate"),"",data!O11)))</f>
        <v/>
      </c>
      <c r="D11" t="str">
        <f>IF(data!P11="","",IF(data!P11="Resistant",data!P$1,IF(OR(data!P11="Intermediate",data!P11="Susceptible",data!P11="Intermedate"),"",data!P11)))</f>
        <v/>
      </c>
      <c r="E11" t="str">
        <f>IF(data!Q11="","",IF(data!Q11="Resistant",data!Q$1,IF(OR(data!Q11="Intermediate",data!Q11="Susceptible",data!Q11="Intermedate"),"",data!Q11)))</f>
        <v/>
      </c>
      <c r="F11" t="str">
        <f>IF(data!R11="","",IF(data!R11="Resistant",data!R$1,IF(OR(data!R11="Intermediate",data!R11="Susceptible",data!R11="Intermedate"),"",data!R11)))</f>
        <v/>
      </c>
      <c r="G11" t="str">
        <f>IF(data!S11="","",IF(data!S11="Resistant",data!S$1,IF(OR(data!S11="Intermediate",data!S11="Susceptible",data!S11="Intermedate"),"",data!S11)))</f>
        <v/>
      </c>
      <c r="H11" t="str">
        <f>IF(data!T11="","",IF(data!T11="Resistant",data!T$1,IF(OR(data!T11="Intermediate",data!T11="Susceptible",data!T11="Intermedate"),"",data!T11)))</f>
        <v/>
      </c>
      <c r="I11" t="str">
        <f>IF(data!U11="","",IF(data!U11="Resistant",data!U$1,IF(OR(data!U11="Intermediate",data!U11="Susceptible",data!U11="Intermedate"),"",data!U11)))</f>
        <v/>
      </c>
      <c r="J11" t="str">
        <f>IF(data!V11="","",IF(data!V11="Resistant",data!V$1,IF(OR(data!V11="Intermediate",data!V11="Susceptible",data!V11="Intermedate"),"",data!V11)))</f>
        <v/>
      </c>
      <c r="K11" t="str">
        <f>IF(data!W11="","",IF(data!W11="Resistant",data!W$1,IF(OR(data!W11="Intermediate",data!W11="Susceptible",data!W11="Intermedate"),"",data!W11)))</f>
        <v/>
      </c>
      <c r="L11" t="str">
        <f>IF(data!X11="","",IF(data!X11="Resistant",data!X$1,IF(OR(data!X11="Intermediate",data!X11="Susceptible",data!X11="Intermedate"),"",data!X11)))</f>
        <v/>
      </c>
      <c r="M11" t="str">
        <f>IF(data!Y11="","",IF(data!Y11="Resistant",data!Y$1,IF(OR(data!Y11="Intermediate",data!Y11="Susceptible",data!Y11="Intermedate"),"",data!Y11)))</f>
        <v/>
      </c>
      <c r="N11" t="str">
        <f>IF(data!Z11="","",IF(data!Z11="Resistant",data!Z$1,IF(OR(data!Z11="Intermediate",data!Z11="Susceptible",data!Z11="Intermedate"),"",data!Z11)))</f>
        <v/>
      </c>
      <c r="O11" t="str">
        <f>IF(data!AA11="","",IF(data!AA11="Resistant",data!AA$1,IF(OR(data!AA11="Intermediate",data!AA11="Susceptible",data!AA11="Intermedate"),"",data!AA11)))</f>
        <v/>
      </c>
      <c r="P11" t="str">
        <f>IF(data!AB11="","",IF(data!AB11="Resistant",data!AB$1,IF(OR(data!AB11="Intermediate",data!AB11="Susceptible",data!AB11="Intermedate"),"",data!AB11)))</f>
        <v/>
      </c>
      <c r="R11">
        <v>0</v>
      </c>
    </row>
    <row r="12" spans="1:18" x14ac:dyDescent="0.25">
      <c r="A12" t="s">
        <v>136</v>
      </c>
      <c r="B12" t="str">
        <f>IF(data!N12="","",IF(data!N12="Resistant",data!N$1,IF(OR(data!N12="Intermediate",data!N12="Susceptible",data!N12="Intermedate"),"",data!N12)))</f>
        <v/>
      </c>
      <c r="C12" t="str">
        <f>IF(data!O12="","",IF(data!O12="Resistant",data!O$1,IF(OR(data!O12="Intermediate",data!O12="Susceptible",data!O12="Intermedate"),"",data!O12)))</f>
        <v/>
      </c>
      <c r="D12" t="str">
        <f>IF(data!P12="","",IF(data!P12="Resistant",data!P$1,IF(OR(data!P12="Intermediate",data!P12="Susceptible",data!P12="Intermedate"),"",data!P12)))</f>
        <v/>
      </c>
      <c r="E12" t="str">
        <f>IF(data!Q12="","",IF(data!Q12="Resistant",data!Q$1,IF(OR(data!Q12="Intermediate",data!Q12="Susceptible",data!Q12="Intermedate"),"",data!Q12)))</f>
        <v/>
      </c>
      <c r="F12" t="str">
        <f>IF(data!R12="","",IF(data!R12="Resistant",data!R$1,IF(OR(data!R12="Intermediate",data!R12="Susceptible",data!R12="Intermedate"),"",data!R12)))</f>
        <v/>
      </c>
      <c r="G12" t="str">
        <f>IF(data!S12="","",IF(data!S12="Resistant",data!S$1,IF(OR(data!S12="Intermediate",data!S12="Susceptible",data!S12="Intermedate"),"",data!S12)))</f>
        <v/>
      </c>
      <c r="H12" t="str">
        <f>IF(data!T12="","",IF(data!T12="Resistant",data!T$1,IF(OR(data!T12="Intermediate",data!T12="Susceptible",data!T12="Intermedate"),"",data!T12)))</f>
        <v/>
      </c>
      <c r="I12" t="str">
        <f>IF(data!U12="","",IF(data!U12="Resistant",data!U$1,IF(OR(data!U12="Intermediate",data!U12="Susceptible",data!U12="Intermedate"),"",data!U12)))</f>
        <v/>
      </c>
      <c r="J12" t="str">
        <f>IF(data!V12="","",IF(data!V12="Resistant",data!V$1,IF(OR(data!V12="Intermediate",data!V12="Susceptible",data!V12="Intermedate"),"",data!V12)))</f>
        <v/>
      </c>
      <c r="K12" t="str">
        <f>IF(data!W12="","",IF(data!W12="Resistant",data!W$1,IF(OR(data!W12="Intermediate",data!W12="Susceptible",data!W12="Intermedate"),"",data!W12)))</f>
        <v/>
      </c>
      <c r="L12" t="str">
        <f>IF(data!X12="","",IF(data!X12="Resistant",data!X$1,IF(OR(data!X12="Intermediate",data!X12="Susceptible",data!X12="Intermedate"),"",data!X12)))</f>
        <v/>
      </c>
      <c r="M12" t="str">
        <f>IF(data!Y12="","",IF(data!Y12="Resistant",data!Y$1,IF(OR(data!Y12="Intermediate",data!Y12="Susceptible",data!Y12="Intermedate"),"",data!Y12)))</f>
        <v/>
      </c>
      <c r="N12" t="str">
        <f>IF(data!Z12="","",IF(data!Z12="Resistant",data!Z$1,IF(OR(data!Z12="Intermediate",data!Z12="Susceptible",data!Z12="Intermedate"),"",data!Z12)))</f>
        <v/>
      </c>
      <c r="O12" t="str">
        <f>IF(data!AA12="","",IF(data!AA12="Resistant",data!AA$1,IF(OR(data!AA12="Intermediate",data!AA12="Susceptible",data!AA12="Intermedate"),"",data!AA12)))</f>
        <v/>
      </c>
      <c r="P12" t="str">
        <f>IF(data!AB12="","",IF(data!AB12="Resistant",data!AB$1,IF(OR(data!AB12="Intermediate",data!AB12="Susceptible",data!AB12="Intermedate"),"",data!AB12)))</f>
        <v/>
      </c>
      <c r="R12">
        <v>0</v>
      </c>
    </row>
    <row r="13" spans="1:18" x14ac:dyDescent="0.25">
      <c r="A13" t="s">
        <v>137</v>
      </c>
      <c r="B13" t="str">
        <f>IF(data!N13="","",IF(data!N13="Resistant",data!N$1,IF(OR(data!N13="Intermediate",data!N13="Susceptible",data!N13="Intermedate"),"",data!N13)))</f>
        <v/>
      </c>
      <c r="C13" t="str">
        <f>IF(data!O13="","",IF(data!O13="Resistant",data!O$1,IF(OR(data!O13="Intermediate",data!O13="Susceptible",data!O13="Intermedate"),"",data!O13)))</f>
        <v/>
      </c>
      <c r="D13" t="str">
        <f>IF(data!P13="","",IF(data!P13="Resistant",data!P$1,IF(OR(data!P13="Intermediate",data!P13="Susceptible",data!P13="Intermedate"),"",data!P13)))</f>
        <v/>
      </c>
      <c r="E13" t="str">
        <f>IF(data!Q13="","",IF(data!Q13="Resistant",data!Q$1,IF(OR(data!Q13="Intermediate",data!Q13="Susceptible",data!Q13="Intermedate"),"",data!Q13)))</f>
        <v/>
      </c>
      <c r="F13" t="str">
        <f>IF(data!R13="","",IF(data!R13="Resistant",data!R$1,IF(OR(data!R13="Intermediate",data!R13="Susceptible",data!R13="Intermedate"),"",data!R13)))</f>
        <v/>
      </c>
      <c r="G13" t="str">
        <f>IF(data!S13="","",IF(data!S13="Resistant",data!S$1,IF(OR(data!S13="Intermediate",data!S13="Susceptible",data!S13="Intermedate"),"",data!S13)))</f>
        <v/>
      </c>
      <c r="H13" t="str">
        <f>IF(data!T13="","",IF(data!T13="Resistant",data!T$1,IF(OR(data!T13="Intermediate",data!T13="Susceptible",data!T13="Intermedate"),"",data!T13)))</f>
        <v/>
      </c>
      <c r="I13" t="str">
        <f>IF(data!U13="","",IF(data!U13="Resistant",data!U$1,IF(OR(data!U13="Intermediate",data!U13="Susceptible",data!U13="Intermedate"),"",data!U13)))</f>
        <v/>
      </c>
      <c r="J13" t="str">
        <f>IF(data!V13="","",IF(data!V13="Resistant",data!V$1,IF(OR(data!V13="Intermediate",data!V13="Susceptible",data!V13="Intermedate"),"",data!V13)))</f>
        <v/>
      </c>
      <c r="K13" t="str">
        <f>IF(data!W13="","",IF(data!W13="Resistant",data!W$1,IF(OR(data!W13="Intermediate",data!W13="Susceptible",data!W13="Intermedate"),"",data!W13)))</f>
        <v/>
      </c>
      <c r="L13" t="str">
        <f>IF(data!X13="","",IF(data!X13="Resistant",data!X$1,IF(OR(data!X13="Intermediate",data!X13="Susceptible",data!X13="Intermedate"),"",data!X13)))</f>
        <v/>
      </c>
      <c r="M13" t="str">
        <f>IF(data!Y13="","",IF(data!Y13="Resistant",data!Y$1,IF(OR(data!Y13="Intermediate",data!Y13="Susceptible",data!Y13="Intermedate"),"",data!Y13)))</f>
        <v/>
      </c>
      <c r="N13" t="str">
        <f>IF(data!Z13="","",IF(data!Z13="Resistant",data!Z$1,IF(OR(data!Z13="Intermediate",data!Z13="Susceptible",data!Z13="Intermedate"),"",data!Z13)))</f>
        <v/>
      </c>
      <c r="O13" t="str">
        <f>IF(data!AA13="","",IF(data!AA13="Resistant",data!AA$1,IF(OR(data!AA13="Intermediate",data!AA13="Susceptible",data!AA13="Intermedate"),"",data!AA13)))</f>
        <v/>
      </c>
      <c r="P13" t="str">
        <f>IF(data!AB13="","",IF(data!AB13="Resistant",data!AB$1,IF(OR(data!AB13="Intermediate",data!AB13="Susceptible",data!AB13="Intermedate"),"",data!AB13)))</f>
        <v/>
      </c>
      <c r="R13">
        <v>0</v>
      </c>
    </row>
    <row r="14" spans="1:18" x14ac:dyDescent="0.25">
      <c r="A14" t="s">
        <v>138</v>
      </c>
      <c r="B14" t="str">
        <f>IF(data!N14="","",IF(data!N14="Resistant",data!N$1,IF(OR(data!N14="Intermediate",data!N14="Susceptible",data!N14="Intermedate"),"",data!N14)))</f>
        <v/>
      </c>
      <c r="C14" t="str">
        <f>IF(data!O14="","",IF(data!O14="Resistant",data!O$1,IF(OR(data!O14="Intermediate",data!O14="Susceptible",data!O14="Intermedate"),"",data!O14)))</f>
        <v/>
      </c>
      <c r="D14" t="str">
        <f>IF(data!P14="","",IF(data!P14="Resistant",data!P$1,IF(OR(data!P14="Intermediate",data!P14="Susceptible",data!P14="Intermedate"),"",data!P14)))</f>
        <v/>
      </c>
      <c r="E14" t="str">
        <f>IF(data!Q14="","",IF(data!Q14="Resistant",data!Q$1,IF(OR(data!Q14="Intermediate",data!Q14="Susceptible",data!Q14="Intermedate"),"",data!Q14)))</f>
        <v/>
      </c>
      <c r="F14" t="str">
        <f>IF(data!R14="","",IF(data!R14="Resistant",data!R$1,IF(OR(data!R14="Intermediate",data!R14="Susceptible",data!R14="Intermedate"),"",data!R14)))</f>
        <v/>
      </c>
      <c r="G14" t="str">
        <f>IF(data!S14="","",IF(data!S14="Resistant",data!S$1,IF(OR(data!S14="Intermediate",data!S14="Susceptible",data!S14="Intermedate"),"",data!S14)))</f>
        <v/>
      </c>
      <c r="H14" t="str">
        <f>IF(data!T14="","",IF(data!T14="Resistant",data!T$1,IF(OR(data!T14="Intermediate",data!T14="Susceptible",data!T14="Intermedate"),"",data!T14)))</f>
        <v/>
      </c>
      <c r="I14" t="str">
        <f>IF(data!U14="","",IF(data!U14="Resistant",data!U$1,IF(OR(data!U14="Intermediate",data!U14="Susceptible",data!U14="Intermedate"),"",data!U14)))</f>
        <v/>
      </c>
      <c r="J14" t="str">
        <f>IF(data!V14="","",IF(data!V14="Resistant",data!V$1,IF(OR(data!V14="Intermediate",data!V14="Susceptible",data!V14="Intermedate"),"",data!V14)))</f>
        <v/>
      </c>
      <c r="K14" t="str">
        <f>IF(data!W14="","",IF(data!W14="Resistant",data!W$1,IF(OR(data!W14="Intermediate",data!W14="Susceptible",data!W14="Intermedate"),"",data!W14)))</f>
        <v/>
      </c>
      <c r="L14" t="str">
        <f>IF(data!X14="","",IF(data!X14="Resistant",data!X$1,IF(OR(data!X14="Intermediate",data!X14="Susceptible",data!X14="Intermedate"),"",data!X14)))</f>
        <v/>
      </c>
      <c r="M14" t="str">
        <f>IF(data!Y14="","",IF(data!Y14="Resistant",data!Y$1,IF(OR(data!Y14="Intermediate",data!Y14="Susceptible",data!Y14="Intermedate"),"",data!Y14)))</f>
        <v/>
      </c>
      <c r="N14" t="str">
        <f>IF(data!Z14="","",IF(data!Z14="Resistant",data!Z$1,IF(OR(data!Z14="Intermediate",data!Z14="Susceptible",data!Z14="Intermedate"),"",data!Z14)))</f>
        <v/>
      </c>
      <c r="O14" t="str">
        <f>IF(data!AA14="","",IF(data!AA14="Resistant",data!AA$1,IF(OR(data!AA14="Intermediate",data!AA14="Susceptible",data!AA14="Intermedate"),"",data!AA14)))</f>
        <v/>
      </c>
      <c r="P14" t="str">
        <f>IF(data!AB14="","",IF(data!AB14="Resistant",data!AB$1,IF(OR(data!AB14="Intermediate",data!AB14="Susceptible",data!AB14="Intermedate"),"",data!AB14)))</f>
        <v/>
      </c>
      <c r="R14">
        <v>0</v>
      </c>
    </row>
    <row r="15" spans="1:18" x14ac:dyDescent="0.25">
      <c r="A15" t="s">
        <v>139</v>
      </c>
      <c r="B15" t="str">
        <f>IF(data!N15="","",IF(data!N15="Resistant",data!N$1,IF(OR(data!N15="Intermediate",data!N15="Susceptible",data!N15="Intermedate"),"",data!N15)))</f>
        <v/>
      </c>
      <c r="C15" t="str">
        <f>IF(data!O15="","",IF(data!O15="Resistant",data!O$1,IF(OR(data!O15="Intermediate",data!O15="Susceptible",data!O15="Intermedate"),"",data!O15)))</f>
        <v/>
      </c>
      <c r="D15" t="str">
        <f>IF(data!P15="","",IF(data!P15="Resistant",data!P$1,IF(OR(data!P15="Intermediate",data!P15="Susceptible",data!P15="Intermedate"),"",data!P15)))</f>
        <v/>
      </c>
      <c r="E15" t="str">
        <f>IF(data!Q15="","",IF(data!Q15="Resistant",data!Q$1,IF(OR(data!Q15="Intermediate",data!Q15="Susceptible",data!Q15="Intermedate"),"",data!Q15)))</f>
        <v/>
      </c>
      <c r="F15" t="str">
        <f>IF(data!R15="","",IF(data!R15="Resistant",data!R$1,IF(OR(data!R15="Intermediate",data!R15="Susceptible",data!R15="Intermedate"),"",data!R15)))</f>
        <v/>
      </c>
      <c r="G15" t="str">
        <f>IF(data!S15="","",IF(data!S15="Resistant",data!S$1,IF(OR(data!S15="Intermediate",data!S15="Susceptible",data!S15="Intermedate"),"",data!S15)))</f>
        <v/>
      </c>
      <c r="H15" t="str">
        <f>IF(data!T15="","",IF(data!T15="Resistant",data!T$1,IF(OR(data!T15="Intermediate",data!T15="Susceptible",data!T15="Intermedate"),"",data!T15)))</f>
        <v/>
      </c>
      <c r="I15" t="str">
        <f>IF(data!U15="","",IF(data!U15="Resistant",data!U$1,IF(OR(data!U15="Intermediate",data!U15="Susceptible",data!U15="Intermedate"),"",data!U15)))</f>
        <v/>
      </c>
      <c r="J15" t="str">
        <f>IF(data!V15="","",IF(data!V15="Resistant",data!V$1,IF(OR(data!V15="Intermediate",data!V15="Susceptible",data!V15="Intermedate"),"",data!V15)))</f>
        <v/>
      </c>
      <c r="K15" t="str">
        <f>IF(data!W15="","",IF(data!W15="Resistant",data!W$1,IF(OR(data!W15="Intermediate",data!W15="Susceptible",data!W15="Intermedate"),"",data!W15)))</f>
        <v/>
      </c>
      <c r="L15" t="str">
        <f>IF(data!X15="","",IF(data!X15="Resistant",data!X$1,IF(OR(data!X15="Intermediate",data!X15="Susceptible",data!X15="Intermedate"),"",data!X15)))</f>
        <v/>
      </c>
      <c r="M15" t="str">
        <f>IF(data!Y15="","",IF(data!Y15="Resistant",data!Y$1,IF(OR(data!Y15="Intermediate",data!Y15="Susceptible",data!Y15="Intermedate"),"",data!Y15)))</f>
        <v/>
      </c>
      <c r="N15" t="str">
        <f>IF(data!Z15="","",IF(data!Z15="Resistant",data!Z$1,IF(OR(data!Z15="Intermediate",data!Z15="Susceptible",data!Z15="Intermedate"),"",data!Z15)))</f>
        <v/>
      </c>
      <c r="O15" t="str">
        <f>IF(data!AA15="","",IF(data!AA15="Resistant",data!AA$1,IF(OR(data!AA15="Intermediate",data!AA15="Susceptible",data!AA15="Intermedate"),"",data!AA15)))</f>
        <v/>
      </c>
      <c r="P15" t="str">
        <f>IF(data!AB15="","",IF(data!AB15="Resistant",data!AB$1,IF(OR(data!AB15="Intermediate",data!AB15="Susceptible",data!AB15="Intermedate"),"",data!AB15)))</f>
        <v/>
      </c>
      <c r="R15">
        <v>0</v>
      </c>
    </row>
    <row r="16" spans="1:18" x14ac:dyDescent="0.25">
      <c r="A16" t="s">
        <v>140</v>
      </c>
      <c r="B16" t="str">
        <f>IF(data!N16="","",IF(data!N16="Resistant",data!N$1,IF(OR(data!N16="Intermediate",data!N16="Susceptible",data!N16="Intermedate"),"",data!N16)))</f>
        <v/>
      </c>
      <c r="C16" t="str">
        <f>IF(data!O16="","",IF(data!O16="Resistant",data!O$1,IF(OR(data!O16="Intermediate",data!O16="Susceptible",data!O16="Intermedate"),"",data!O16)))</f>
        <v/>
      </c>
      <c r="D16" t="str">
        <f>IF(data!P16="","",IF(data!P16="Resistant",data!P$1,IF(OR(data!P16="Intermediate",data!P16="Susceptible",data!P16="Intermedate"),"",data!P16)))</f>
        <v/>
      </c>
      <c r="E16" t="str">
        <f>IF(data!Q16="","",IF(data!Q16="Resistant",data!Q$1,IF(OR(data!Q16="Intermediate",data!Q16="Susceptible",data!Q16="Intermedate"),"",data!Q16)))</f>
        <v/>
      </c>
      <c r="F16" t="str">
        <f>IF(data!R16="","",IF(data!R16="Resistant",data!R$1,IF(OR(data!R16="Intermediate",data!R16="Susceptible",data!R16="Intermedate"),"",data!R16)))</f>
        <v/>
      </c>
      <c r="G16" t="str">
        <f>IF(data!S16="","",IF(data!S16="Resistant",data!S$1,IF(OR(data!S16="Intermediate",data!S16="Susceptible",data!S16="Intermedate"),"",data!S16)))</f>
        <v/>
      </c>
      <c r="H16" t="str">
        <f>IF(data!T16="","",IF(data!T16="Resistant",data!T$1,IF(OR(data!T16="Intermediate",data!T16="Susceptible",data!T16="Intermedate"),"",data!T16)))</f>
        <v/>
      </c>
      <c r="I16" t="str">
        <f>IF(data!U16="","",IF(data!U16="Resistant",data!U$1,IF(OR(data!U16="Intermediate",data!U16="Susceptible",data!U16="Intermedate"),"",data!U16)))</f>
        <v/>
      </c>
      <c r="J16" t="str">
        <f>IF(data!V16="","",IF(data!V16="Resistant",data!V$1,IF(OR(data!V16="Intermediate",data!V16="Susceptible",data!V16="Intermedate"),"",data!V16)))</f>
        <v/>
      </c>
      <c r="K16" t="str">
        <f>IF(data!W16="","",IF(data!W16="Resistant",data!W$1,IF(OR(data!W16="Intermediate",data!W16="Susceptible",data!W16="Intermedate"),"",data!W16)))</f>
        <v/>
      </c>
      <c r="L16" t="str">
        <f>IF(data!X16="","",IF(data!X16="Resistant",data!X$1,IF(OR(data!X16="Intermediate",data!X16="Susceptible",data!X16="Intermedate"),"",data!X16)))</f>
        <v/>
      </c>
      <c r="M16" t="str">
        <f>IF(data!Y16="","",IF(data!Y16="Resistant",data!Y$1,IF(OR(data!Y16="Intermediate",data!Y16="Susceptible",data!Y16="Intermedate"),"",data!Y16)))</f>
        <v/>
      </c>
      <c r="N16" t="str">
        <f>IF(data!Z16="","",IF(data!Z16="Resistant",data!Z$1,IF(OR(data!Z16="Intermediate",data!Z16="Susceptible",data!Z16="Intermedate"),"",data!Z16)))</f>
        <v/>
      </c>
      <c r="O16" t="str">
        <f>IF(data!AA16="","",IF(data!AA16="Resistant",data!AA$1,IF(OR(data!AA16="Intermediate",data!AA16="Susceptible",data!AA16="Intermedate"),"",data!AA16)))</f>
        <v/>
      </c>
      <c r="P16" t="str">
        <f>IF(data!AB16="","",IF(data!AB16="Resistant",data!AB$1,IF(OR(data!AB16="Intermediate",data!AB16="Susceptible",data!AB16="Intermedate"),"",data!AB16)))</f>
        <v/>
      </c>
      <c r="R16">
        <v>0</v>
      </c>
    </row>
    <row r="17" spans="1:18" x14ac:dyDescent="0.25">
      <c r="A17" t="s">
        <v>141</v>
      </c>
      <c r="B17" t="str">
        <f>IF(data!N17="","",IF(data!N17="Resistant",data!N$1,IF(OR(data!N17="Intermediate",data!N17="Susceptible",data!N17="Intermedate"),"",data!N17)))</f>
        <v/>
      </c>
      <c r="C17" t="str">
        <f>IF(data!O17="","",IF(data!O17="Resistant",data!O$1,IF(OR(data!O17="Intermediate",data!O17="Susceptible",data!O17="Intermedate"),"",data!O17)))</f>
        <v/>
      </c>
      <c r="D17" t="str">
        <f>IF(data!P17="","",IF(data!P17="Resistant",data!P$1,IF(OR(data!P17="Intermediate",data!P17="Susceptible",data!P17="Intermedate"),"",data!P17)))</f>
        <v/>
      </c>
      <c r="E17" t="str">
        <f>IF(data!Q17="","",IF(data!Q17="Resistant",data!Q$1,IF(OR(data!Q17="Intermediate",data!Q17="Susceptible",data!Q17="Intermedate"),"",data!Q17)))</f>
        <v/>
      </c>
      <c r="F17" t="str">
        <f>IF(data!R17="","",IF(data!R17="Resistant",data!R$1,IF(OR(data!R17="Intermediate",data!R17="Susceptible",data!R17="Intermedate"),"",data!R17)))</f>
        <v/>
      </c>
      <c r="G17" t="str">
        <f>IF(data!S17="","",IF(data!S17="Resistant",data!S$1,IF(OR(data!S17="Intermediate",data!S17="Susceptible",data!S17="Intermedate"),"",data!S17)))</f>
        <v/>
      </c>
      <c r="H17" t="str">
        <f>IF(data!T17="","",IF(data!T17="Resistant",data!T$1,IF(OR(data!T17="Intermediate",data!T17="Susceptible",data!T17="Intermedate"),"",data!T17)))</f>
        <v/>
      </c>
      <c r="I17" t="str">
        <f>IF(data!U17="","",IF(data!U17="Resistant",data!U$1,IF(OR(data!U17="Intermediate",data!U17="Susceptible",data!U17="Intermedate"),"",data!U17)))</f>
        <v/>
      </c>
      <c r="J17" t="str">
        <f>IF(data!V17="","",IF(data!V17="Resistant",data!V$1,IF(OR(data!V17="Intermediate",data!V17="Susceptible",data!V17="Intermedate"),"",data!V17)))</f>
        <v/>
      </c>
      <c r="K17" t="str">
        <f>IF(data!W17="","",IF(data!W17="Resistant",data!W$1,IF(OR(data!W17="Intermediate",data!W17="Susceptible",data!W17="Intermedate"),"",data!W17)))</f>
        <v/>
      </c>
      <c r="L17" t="str">
        <f>IF(data!X17="","",IF(data!X17="Resistant",data!X$1,IF(OR(data!X17="Intermediate",data!X17="Susceptible",data!X17="Intermedate"),"",data!X17)))</f>
        <v/>
      </c>
      <c r="M17" t="str">
        <f>IF(data!Y17="","",IF(data!Y17="Resistant",data!Y$1,IF(OR(data!Y17="Intermediate",data!Y17="Susceptible",data!Y17="Intermedate"),"",data!Y17)))</f>
        <v/>
      </c>
      <c r="N17" t="str">
        <f>IF(data!Z17="","",IF(data!Z17="Resistant",data!Z$1,IF(OR(data!Z17="Intermediate",data!Z17="Susceptible",data!Z17="Intermedate"),"",data!Z17)))</f>
        <v>Ciprofloxacin CIP (30g)</v>
      </c>
      <c r="O17" t="str">
        <f>IF(data!AA17="","",IF(data!AA17="Resistant",data!AA$1,IF(OR(data!AA17="Intermediate",data!AA17="Susceptible",data!AA17="Intermedate"),"",data!AA17)))</f>
        <v/>
      </c>
      <c r="P17" t="str">
        <f>IF(data!AB17="","",IF(data!AB17="Resistant",data!AB$1,IF(OR(data!AB17="Intermediate",data!AB17="Susceptible",data!AB17="Intermedate"),"",data!AB17)))</f>
        <v/>
      </c>
      <c r="R17">
        <v>1</v>
      </c>
    </row>
    <row r="18" spans="1:18" x14ac:dyDescent="0.25">
      <c r="A18" t="s">
        <v>142</v>
      </c>
      <c r="B18" t="str">
        <f>IF(data!N18="","",IF(data!N18="Resistant",data!N$1,IF(OR(data!N18="Intermediate",data!N18="Susceptible",data!N18="Intermedate"),"",data!N18)))</f>
        <v/>
      </c>
      <c r="C18" t="str">
        <f>IF(data!O18="","",IF(data!O18="Resistant",data!O$1,IF(OR(data!O18="Intermediate",data!O18="Susceptible",data!O18="Intermedate"),"",data!O18)))</f>
        <v/>
      </c>
      <c r="D18" t="str">
        <f>IF(data!P18="","",IF(data!P18="Resistant",data!P$1,IF(OR(data!P18="Intermediate",data!P18="Susceptible",data!P18="Intermedate"),"",data!P18)))</f>
        <v/>
      </c>
      <c r="E18" t="str">
        <f>IF(data!Q18="","",IF(data!Q18="Resistant",data!Q$1,IF(OR(data!Q18="Intermediate",data!Q18="Susceptible",data!Q18="Intermedate"),"",data!Q18)))</f>
        <v/>
      </c>
      <c r="F18" t="str">
        <f>IF(data!R18="","",IF(data!R18="Resistant",data!R$1,IF(OR(data!R18="Intermediate",data!R18="Susceptible",data!R18="Intermedate"),"",data!R18)))</f>
        <v/>
      </c>
      <c r="G18" t="str">
        <f>IF(data!S18="","",IF(data!S18="Resistant",data!S$1,IF(OR(data!S18="Intermediate",data!S18="Susceptible",data!S18="Intermedate"),"",data!S18)))</f>
        <v/>
      </c>
      <c r="H18" t="str">
        <f>IF(data!T18="","",IF(data!T18="Resistant",data!T$1,IF(OR(data!T18="Intermediate",data!T18="Susceptible",data!T18="Intermedate"),"",data!T18)))</f>
        <v/>
      </c>
      <c r="I18" t="str">
        <f>IF(data!U18="","",IF(data!U18="Resistant",data!U$1,IF(OR(data!U18="Intermediate",data!U18="Susceptible",data!U18="Intermedate"),"",data!U18)))</f>
        <v/>
      </c>
      <c r="J18" t="str">
        <f>IF(data!V18="","",IF(data!V18="Resistant",data!V$1,IF(OR(data!V18="Intermediate",data!V18="Susceptible",data!V18="Intermedate"),"",data!V18)))</f>
        <v/>
      </c>
      <c r="K18" t="str">
        <f>IF(data!W18="","",IF(data!W18="Resistant",data!W$1,IF(OR(data!W18="Intermediate",data!W18="Susceptible",data!W18="Intermedate"),"",data!W18)))</f>
        <v/>
      </c>
      <c r="L18" t="str">
        <f>IF(data!X18="","",IF(data!X18="Resistant",data!X$1,IF(OR(data!X18="Intermediate",data!X18="Susceptible",data!X18="Intermedate"),"",data!X18)))</f>
        <v/>
      </c>
      <c r="M18" t="str">
        <f>IF(data!Y18="","",IF(data!Y18="Resistant",data!Y$1,IF(OR(data!Y18="Intermediate",data!Y18="Susceptible",data!Y18="Intermedate"),"",data!Y18)))</f>
        <v/>
      </c>
      <c r="N18" t="str">
        <f>IF(data!Z18="","",IF(data!Z18="Resistant",data!Z$1,IF(OR(data!Z18="Intermediate",data!Z18="Susceptible",data!Z18="Intermedate"),"",data!Z18)))</f>
        <v/>
      </c>
      <c r="O18" t="str">
        <f>IF(data!AA18="","",IF(data!AA18="Resistant",data!AA$1,IF(OR(data!AA18="Intermediate",data!AA18="Susceptible",data!AA18="Intermedate"),"",data!AA18)))</f>
        <v/>
      </c>
      <c r="P18" t="str">
        <f>IF(data!AB18="","",IF(data!AB18="Resistant",data!AB$1,IF(OR(data!AB18="Intermediate",data!AB18="Susceptible",data!AB18="Intermedate"),"",data!AB18)))</f>
        <v/>
      </c>
      <c r="R18">
        <v>0</v>
      </c>
    </row>
    <row r="19" spans="1:18" x14ac:dyDescent="0.25">
      <c r="A19" t="s">
        <v>143</v>
      </c>
      <c r="B19" t="str">
        <f>IF(data!N19="","",IF(data!N19="Resistant",data!N$1,IF(OR(data!N19="Intermediate",data!N19="Susceptible",data!N19="Intermedate"),"",data!N19)))</f>
        <v/>
      </c>
      <c r="C19" t="str">
        <f>IF(data!O19="","",IF(data!O19="Resistant",data!O$1,IF(OR(data!O19="Intermediate",data!O19="Susceptible",data!O19="Intermedate"),"",data!O19)))</f>
        <v/>
      </c>
      <c r="D19" t="str">
        <f>IF(data!P19="","",IF(data!P19="Resistant",data!P$1,IF(OR(data!P19="Intermediate",data!P19="Susceptible",data!P19="Intermedate"),"",data!P19)))</f>
        <v/>
      </c>
      <c r="E19" t="str">
        <f>IF(data!Q19="","",IF(data!Q19="Resistant",data!Q$1,IF(OR(data!Q19="Intermediate",data!Q19="Susceptible",data!Q19="Intermedate"),"",data!Q19)))</f>
        <v/>
      </c>
      <c r="F19" t="str">
        <f>IF(data!R19="","",IF(data!R19="Resistant",data!R$1,IF(OR(data!R19="Intermediate",data!R19="Susceptible",data!R19="Intermedate"),"",data!R19)))</f>
        <v/>
      </c>
      <c r="G19" t="str">
        <f>IF(data!S19="","",IF(data!S19="Resistant",data!S$1,IF(OR(data!S19="Intermediate",data!S19="Susceptible",data!S19="Intermedate"),"",data!S19)))</f>
        <v/>
      </c>
      <c r="H19" t="str">
        <f>IF(data!T19="","",IF(data!T19="Resistant",data!T$1,IF(OR(data!T19="Intermediate",data!T19="Susceptible",data!T19="Intermedate"),"",data!T19)))</f>
        <v/>
      </c>
      <c r="I19" t="str">
        <f>IF(data!U19="","",IF(data!U19="Resistant",data!U$1,IF(OR(data!U19="Intermediate",data!U19="Susceptible",data!U19="Intermedate"),"",data!U19)))</f>
        <v/>
      </c>
      <c r="J19" t="str">
        <f>IF(data!V19="","",IF(data!V19="Resistant",data!V$1,IF(OR(data!V19="Intermediate",data!V19="Susceptible",data!V19="Intermedate"),"",data!V19)))</f>
        <v/>
      </c>
      <c r="K19" t="str">
        <f>IF(data!W19="","",IF(data!W19="Resistant",data!W$1,IF(OR(data!W19="Intermediate",data!W19="Susceptible",data!W19="Intermedate"),"",data!W19)))</f>
        <v/>
      </c>
      <c r="L19" t="str">
        <f>IF(data!X19="","",IF(data!X19="Resistant",data!X$1,IF(OR(data!X19="Intermediate",data!X19="Susceptible",data!X19="Intermedate"),"",data!X19)))</f>
        <v/>
      </c>
      <c r="M19" t="str">
        <f>IF(data!Y19="","",IF(data!Y19="Resistant",data!Y$1,IF(OR(data!Y19="Intermediate",data!Y19="Susceptible",data!Y19="Intermedate"),"",data!Y19)))</f>
        <v/>
      </c>
      <c r="N19" t="str">
        <f>IF(data!Z19="","",IF(data!Z19="Resistant",data!Z$1,IF(OR(data!Z19="Intermediate",data!Z19="Susceptible",data!Z19="Intermedate"),"",data!Z19)))</f>
        <v/>
      </c>
      <c r="O19" t="str">
        <f>IF(data!AA19="","",IF(data!AA19="Resistant",data!AA$1,IF(OR(data!AA19="Intermediate",data!AA19="Susceptible",data!AA19="Intermedate"),"",data!AA19)))</f>
        <v/>
      </c>
      <c r="P19" t="str">
        <f>IF(data!AB19="","",IF(data!AB19="Resistant",data!AB$1,IF(OR(data!AB19="Intermediate",data!AB19="Susceptible",data!AB19="Intermedate"),"",data!AB19)))</f>
        <v/>
      </c>
      <c r="R19">
        <v>0</v>
      </c>
    </row>
    <row r="20" spans="1:18" x14ac:dyDescent="0.25">
      <c r="A20" t="s">
        <v>144</v>
      </c>
      <c r="B20" t="str">
        <f>IF(data!N20="","",IF(data!N20="Resistant",data!N$1,IF(OR(data!N20="Intermediate",data!N20="Susceptible",data!N20="Intermedate"),"",data!N20)))</f>
        <v/>
      </c>
      <c r="C20" t="str">
        <f>IF(data!O20="","",IF(data!O20="Resistant",data!O$1,IF(OR(data!O20="Intermediate",data!O20="Susceptible",data!O20="Intermedate"),"",data!O20)))</f>
        <v/>
      </c>
      <c r="D20" t="str">
        <f>IF(data!P20="","",IF(data!P20="Resistant",data!P$1,IF(OR(data!P20="Intermediate",data!P20="Susceptible",data!P20="Intermedate"),"",data!P20)))</f>
        <v/>
      </c>
      <c r="E20" t="str">
        <f>IF(data!Q20="","",IF(data!Q20="Resistant",data!Q$1,IF(OR(data!Q20="Intermediate",data!Q20="Susceptible",data!Q20="Intermedate"),"",data!Q20)))</f>
        <v/>
      </c>
      <c r="F20" t="str">
        <f>IF(data!R20="","",IF(data!R20="Resistant",data!R$1,IF(OR(data!R20="Intermediate",data!R20="Susceptible",data!R20="Intermedate"),"",data!R20)))</f>
        <v/>
      </c>
      <c r="G20" t="str">
        <f>IF(data!S20="","",IF(data!S20="Resistant",data!S$1,IF(OR(data!S20="Intermediate",data!S20="Susceptible",data!S20="Intermedate"),"",data!S20)))</f>
        <v/>
      </c>
      <c r="H20" t="str">
        <f>IF(data!T20="","",IF(data!T20="Resistant",data!T$1,IF(OR(data!T20="Intermediate",data!T20="Susceptible",data!T20="Intermedate"),"",data!T20)))</f>
        <v/>
      </c>
      <c r="I20" t="str">
        <f>IF(data!U20="","",IF(data!U20="Resistant",data!U$1,IF(OR(data!U20="Intermediate",data!U20="Susceptible",data!U20="Intermedate"),"",data!U20)))</f>
        <v/>
      </c>
      <c r="J20" t="str">
        <f>IF(data!V20="","",IF(data!V20="Resistant",data!V$1,IF(OR(data!V20="Intermediate",data!V20="Susceptible",data!V20="Intermedate"),"",data!V20)))</f>
        <v/>
      </c>
      <c r="K20" t="str">
        <f>IF(data!W20="","",IF(data!W20="Resistant",data!W$1,IF(OR(data!W20="Intermediate",data!W20="Susceptible",data!W20="Intermedate"),"",data!W20)))</f>
        <v/>
      </c>
      <c r="L20" t="str">
        <f>IF(data!X20="","",IF(data!X20="Resistant",data!X$1,IF(OR(data!X20="Intermediate",data!X20="Susceptible",data!X20="Intermedate"),"",data!X20)))</f>
        <v/>
      </c>
      <c r="M20" t="str">
        <f>IF(data!Y20="","",IF(data!Y20="Resistant",data!Y$1,IF(OR(data!Y20="Intermediate",data!Y20="Susceptible",data!Y20="Intermedate"),"",data!Y20)))</f>
        <v/>
      </c>
      <c r="N20" t="str">
        <f>IF(data!Z20="","",IF(data!Z20="Resistant",data!Z$1,IF(OR(data!Z20="Intermediate",data!Z20="Susceptible",data!Z20="Intermedate"),"",data!Z20)))</f>
        <v/>
      </c>
      <c r="O20" t="str">
        <f>IF(data!AA20="","",IF(data!AA20="Resistant",data!AA$1,IF(OR(data!AA20="Intermediate",data!AA20="Susceptible",data!AA20="Intermedate"),"",data!AA20)))</f>
        <v/>
      </c>
      <c r="P20" t="str">
        <f>IF(data!AB20="","",IF(data!AB20="Resistant",data!AB$1,IF(OR(data!AB20="Intermediate",data!AB20="Susceptible",data!AB20="Intermedate"),"",data!AB20)))</f>
        <v/>
      </c>
      <c r="R20">
        <v>0</v>
      </c>
    </row>
    <row r="21" spans="1:18" x14ac:dyDescent="0.25">
      <c r="A21" t="s">
        <v>145</v>
      </c>
      <c r="B21" t="str">
        <f>IF(data!N21="","",IF(data!N21="Resistant",data!N$1,IF(OR(data!N21="Intermediate",data!N21="Susceptible",data!N21="Intermedate"),"",data!N21)))</f>
        <v/>
      </c>
      <c r="C21" t="str">
        <f>IF(data!O21="","",IF(data!O21="Resistant",data!O$1,IF(OR(data!O21="Intermediate",data!O21="Susceptible",data!O21="Intermedate"),"",data!O21)))</f>
        <v/>
      </c>
      <c r="D21" t="str">
        <f>IF(data!P21="","",IF(data!P21="Resistant",data!P$1,IF(OR(data!P21="Intermediate",data!P21="Susceptible",data!P21="Intermedate"),"",data!P21)))</f>
        <v/>
      </c>
      <c r="E21" t="str">
        <f>IF(data!Q21="","",IF(data!Q21="Resistant",data!Q$1,IF(OR(data!Q21="Intermediate",data!Q21="Susceptible",data!Q21="Intermedate"),"",data!Q21)))</f>
        <v/>
      </c>
      <c r="F21" t="str">
        <f>IF(data!R21="","",IF(data!R21="Resistant",data!R$1,IF(OR(data!R21="Intermediate",data!R21="Susceptible",data!R21="Intermedate"),"",data!R21)))</f>
        <v/>
      </c>
      <c r="G21" t="str">
        <f>IF(data!S21="","",IF(data!S21="Resistant",data!S$1,IF(OR(data!S21="Intermediate",data!S21="Susceptible",data!S21="Intermedate"),"",data!S21)))</f>
        <v/>
      </c>
      <c r="H21" t="str">
        <f>IF(data!T21="","",IF(data!T21="Resistant",data!T$1,IF(OR(data!T21="Intermediate",data!T21="Susceptible",data!T21="Intermedate"),"",data!T21)))</f>
        <v/>
      </c>
      <c r="I21" t="str">
        <f>IF(data!U21="","",IF(data!U21="Resistant",data!U$1,IF(OR(data!U21="Intermediate",data!U21="Susceptible",data!U21="Intermedate"),"",data!U21)))</f>
        <v/>
      </c>
      <c r="J21" t="str">
        <f>IF(data!V21="","",IF(data!V21="Resistant",data!V$1,IF(OR(data!V21="Intermediate",data!V21="Susceptible",data!V21="Intermedate"),"",data!V21)))</f>
        <v/>
      </c>
      <c r="K21" t="str">
        <f>IF(data!W21="","",IF(data!W21="Resistant",data!W$1,IF(OR(data!W21="Intermediate",data!W21="Susceptible",data!W21="Intermedate"),"",data!W21)))</f>
        <v/>
      </c>
      <c r="L21" t="str">
        <f>IF(data!X21="","",IF(data!X21="Resistant",data!X$1,IF(OR(data!X21="Intermediate",data!X21="Susceptible",data!X21="Intermedate"),"",data!X21)))</f>
        <v/>
      </c>
      <c r="M21" t="str">
        <f>IF(data!Y21="","",IF(data!Y21="Resistant",data!Y$1,IF(OR(data!Y21="Intermediate",data!Y21="Susceptible",data!Y21="Intermedate"),"",data!Y21)))</f>
        <v/>
      </c>
      <c r="N21" t="str">
        <f>IF(data!Z21="","",IF(data!Z21="Resistant",data!Z$1,IF(OR(data!Z21="Intermediate",data!Z21="Susceptible",data!Z21="Intermedate"),"",data!Z21)))</f>
        <v/>
      </c>
      <c r="O21" t="str">
        <f>IF(data!AA21="","",IF(data!AA21="Resistant",data!AA$1,IF(OR(data!AA21="Intermediate",data!AA21="Susceptible",data!AA21="Intermedate"),"",data!AA21)))</f>
        <v/>
      </c>
      <c r="P21" t="str">
        <f>IF(data!AB21="","",IF(data!AB21="Resistant",data!AB$1,IF(OR(data!AB21="Intermediate",data!AB21="Susceptible",data!AB21="Intermedate"),"",data!AB21)))</f>
        <v/>
      </c>
      <c r="R21">
        <v>0</v>
      </c>
    </row>
    <row r="22" spans="1:18" x14ac:dyDescent="0.25">
      <c r="A22" t="s">
        <v>146</v>
      </c>
      <c r="B22" t="str">
        <f>IF(data!N22="","",IF(data!N22="Resistant",data!N$1,IF(OR(data!N22="Intermediate",data!N22="Susceptible",data!N22="Intermedate"),"",data!N22)))</f>
        <v/>
      </c>
      <c r="C22" t="str">
        <f>IF(data!O22="","",IF(data!O22="Resistant",data!O$1,IF(OR(data!O22="Intermediate",data!O22="Susceptible",data!O22="Intermedate"),"",data!O22)))</f>
        <v/>
      </c>
      <c r="D22" t="str">
        <f>IF(data!P22="","",IF(data!P22="Resistant",data!P$1,IF(OR(data!P22="Intermediate",data!P22="Susceptible",data!P22="Intermedate"),"",data!P22)))</f>
        <v/>
      </c>
      <c r="E22" t="str">
        <f>IF(data!Q22="","",IF(data!Q22="Resistant",data!Q$1,IF(OR(data!Q22="Intermediate",data!Q22="Susceptible",data!Q22="Intermedate"),"",data!Q22)))</f>
        <v/>
      </c>
      <c r="F22" t="str">
        <f>IF(data!R22="","",IF(data!R22="Resistant",data!R$1,IF(OR(data!R22="Intermediate",data!R22="Susceptible",data!R22="Intermedate"),"",data!R22)))</f>
        <v/>
      </c>
      <c r="G22" t="str">
        <f>IF(data!S22="","",IF(data!S22="Resistant",data!S$1,IF(OR(data!S22="Intermediate",data!S22="Susceptible",data!S22="Intermedate"),"",data!S22)))</f>
        <v/>
      </c>
      <c r="H22" t="str">
        <f>IF(data!T22="","",IF(data!T22="Resistant",data!T$1,IF(OR(data!T22="Intermediate",data!T22="Susceptible",data!T22="Intermedate"),"",data!T22)))</f>
        <v/>
      </c>
      <c r="I22" t="str">
        <f>IF(data!U22="","",IF(data!U22="Resistant",data!U$1,IF(OR(data!U22="Intermediate",data!U22="Susceptible",data!U22="Intermedate"),"",data!U22)))</f>
        <v/>
      </c>
      <c r="J22" t="str">
        <f>IF(data!V22="","",IF(data!V22="Resistant",data!V$1,IF(OR(data!V22="Intermediate",data!V22="Susceptible",data!V22="Intermedate"),"",data!V22)))</f>
        <v/>
      </c>
      <c r="K22" t="str">
        <f>IF(data!W22="","",IF(data!W22="Resistant",data!W$1,IF(OR(data!W22="Intermediate",data!W22="Susceptible",data!W22="Intermedate"),"",data!W22)))</f>
        <v/>
      </c>
      <c r="L22" t="str">
        <f>IF(data!X22="","",IF(data!X22="Resistant",data!X$1,IF(OR(data!X22="Intermediate",data!X22="Susceptible",data!X22="Intermedate"),"",data!X22)))</f>
        <v/>
      </c>
      <c r="M22" t="str">
        <f>IF(data!Y22="","",IF(data!Y22="Resistant",data!Y$1,IF(OR(data!Y22="Intermediate",data!Y22="Susceptible",data!Y22="Intermedate"),"",data!Y22)))</f>
        <v/>
      </c>
      <c r="N22" t="str">
        <f>IF(data!Z22="","",IF(data!Z22="Resistant",data!Z$1,IF(OR(data!Z22="Intermediate",data!Z22="Susceptible",data!Z22="Intermedate"),"",data!Z22)))</f>
        <v/>
      </c>
      <c r="O22" t="str">
        <f>IF(data!AA22="","",IF(data!AA22="Resistant",data!AA$1,IF(OR(data!AA22="Intermediate",data!AA22="Susceptible",data!AA22="Intermedate"),"",data!AA22)))</f>
        <v/>
      </c>
      <c r="P22" t="str">
        <f>IF(data!AB22="","",IF(data!AB22="Resistant",data!AB$1,IF(OR(data!AB22="Intermediate",data!AB22="Susceptible",data!AB22="Intermedate"),"",data!AB22)))</f>
        <v/>
      </c>
      <c r="R22">
        <v>0</v>
      </c>
    </row>
    <row r="23" spans="1:18" x14ac:dyDescent="0.25">
      <c r="A23" t="s">
        <v>147</v>
      </c>
      <c r="B23" t="str">
        <f>IF(data!N23="","",IF(data!N23="Resistant",data!N$1,IF(OR(data!N23="Intermediate",data!N23="Susceptible",data!N23="Intermedate"),"",data!N23)))</f>
        <v/>
      </c>
      <c r="C23" t="str">
        <f>IF(data!O23="","",IF(data!O23="Resistant",data!O$1,IF(OR(data!O23="Intermediate",data!O23="Susceptible",data!O23="Intermedate"),"",data!O23)))</f>
        <v/>
      </c>
      <c r="D23" t="str">
        <f>IF(data!P23="","",IF(data!P23="Resistant",data!P$1,IF(OR(data!P23="Intermediate",data!P23="Susceptible",data!P23="Intermedate"),"",data!P23)))</f>
        <v/>
      </c>
      <c r="E23" t="str">
        <f>IF(data!Q23="","",IF(data!Q23="Resistant",data!Q$1,IF(OR(data!Q23="Intermediate",data!Q23="Susceptible",data!Q23="Intermedate"),"",data!Q23)))</f>
        <v/>
      </c>
      <c r="F23" t="str">
        <f>IF(data!R23="","",IF(data!R23="Resistant",data!R$1,IF(OR(data!R23="Intermediate",data!R23="Susceptible",data!R23="Intermedate"),"",data!R23)))</f>
        <v/>
      </c>
      <c r="G23" t="str">
        <f>IF(data!S23="","",IF(data!S23="Resistant",data!S$1,IF(OR(data!S23="Intermediate",data!S23="Susceptible",data!S23="Intermedate"),"",data!S23)))</f>
        <v/>
      </c>
      <c r="H23" t="str">
        <f>IF(data!T23="","",IF(data!T23="Resistant",data!T$1,IF(OR(data!T23="Intermediate",data!T23="Susceptible",data!T23="Intermedate"),"",data!T23)))</f>
        <v/>
      </c>
      <c r="I23" t="str">
        <f>IF(data!U23="","",IF(data!U23="Resistant",data!U$1,IF(OR(data!U23="Intermediate",data!U23="Susceptible",data!U23="Intermedate"),"",data!U23)))</f>
        <v/>
      </c>
      <c r="J23" t="str">
        <f>IF(data!V23="","",IF(data!V23="Resistant",data!V$1,IF(OR(data!V23="Intermediate",data!V23="Susceptible",data!V23="Intermedate"),"",data!V23)))</f>
        <v/>
      </c>
      <c r="K23" t="str">
        <f>IF(data!W23="","",IF(data!W23="Resistant",data!W$1,IF(OR(data!W23="Intermediate",data!W23="Susceptible",data!W23="Intermedate"),"",data!W23)))</f>
        <v/>
      </c>
      <c r="L23" t="str">
        <f>IF(data!X23="","",IF(data!X23="Resistant",data!X$1,IF(OR(data!X23="Intermediate",data!X23="Susceptible",data!X23="Intermedate"),"",data!X23)))</f>
        <v/>
      </c>
      <c r="M23" t="str">
        <f>IF(data!Y23="","",IF(data!Y23="Resistant",data!Y$1,IF(OR(data!Y23="Intermediate",data!Y23="Susceptible",data!Y23="Intermedate"),"",data!Y23)))</f>
        <v/>
      </c>
      <c r="N23" t="str">
        <f>IF(data!Z23="","",IF(data!Z23="Resistant",data!Z$1,IF(OR(data!Z23="Intermediate",data!Z23="Susceptible",data!Z23="Intermedate"),"",data!Z23)))</f>
        <v/>
      </c>
      <c r="O23" t="str">
        <f>IF(data!AA23="","",IF(data!AA23="Resistant",data!AA$1,IF(OR(data!AA23="Intermediate",data!AA23="Susceptible",data!AA23="Intermedate"),"",data!AA23)))</f>
        <v/>
      </c>
      <c r="P23" t="str">
        <f>IF(data!AB23="","",IF(data!AB23="Resistant",data!AB$1,IF(OR(data!AB23="Intermediate",data!AB23="Susceptible",data!AB23="Intermedate"),"",data!AB23)))</f>
        <v/>
      </c>
      <c r="R23">
        <v>0</v>
      </c>
    </row>
    <row r="24" spans="1:18" x14ac:dyDescent="0.25">
      <c r="A24" t="s">
        <v>148</v>
      </c>
      <c r="B24" t="str">
        <f>IF(data!N24="","",IF(data!N24="Resistant",data!N$1,IF(OR(data!N24="Intermediate",data!N24="Susceptible",data!N24="Intermedate"),"",data!N24)))</f>
        <v/>
      </c>
      <c r="C24" t="str">
        <f>IF(data!O24="","",IF(data!O24="Resistant",data!O$1,IF(OR(data!O24="Intermediate",data!O24="Susceptible",data!O24="Intermedate"),"",data!O24)))</f>
        <v/>
      </c>
      <c r="D24" t="str">
        <f>IF(data!P24="","",IF(data!P24="Resistant",data!P$1,IF(OR(data!P24="Intermediate",data!P24="Susceptible",data!P24="Intermedate"),"",data!P24)))</f>
        <v/>
      </c>
      <c r="E24" t="str">
        <f>IF(data!Q24="","",IF(data!Q24="Resistant",data!Q$1,IF(OR(data!Q24="Intermediate",data!Q24="Susceptible",data!Q24="Intermedate"),"",data!Q24)))</f>
        <v/>
      </c>
      <c r="F24" t="str">
        <f>IF(data!R24="","",IF(data!R24="Resistant",data!R$1,IF(OR(data!R24="Intermediate",data!R24="Susceptible",data!R24="Intermedate"),"",data!R24)))</f>
        <v/>
      </c>
      <c r="G24" t="str">
        <f>IF(data!S24="","",IF(data!S24="Resistant",data!S$1,IF(OR(data!S24="Intermediate",data!S24="Susceptible",data!S24="Intermedate"),"",data!S24)))</f>
        <v/>
      </c>
      <c r="H24" t="str">
        <f>IF(data!T24="","",IF(data!T24="Resistant",data!T$1,IF(OR(data!T24="Intermediate",data!T24="Susceptible",data!T24="Intermedate"),"",data!T24)))</f>
        <v/>
      </c>
      <c r="I24" t="str">
        <f>IF(data!U24="","",IF(data!U24="Resistant",data!U$1,IF(OR(data!U24="Intermediate",data!U24="Susceptible",data!U24="Intermedate"),"",data!U24)))</f>
        <v/>
      </c>
      <c r="J24" t="str">
        <f>IF(data!V24="","",IF(data!V24="Resistant",data!V$1,IF(OR(data!V24="Intermediate",data!V24="Susceptible",data!V24="Intermedate"),"",data!V24)))</f>
        <v/>
      </c>
      <c r="K24" t="str">
        <f>IF(data!W24="","",IF(data!W24="Resistant",data!W$1,IF(OR(data!W24="Intermediate",data!W24="Susceptible",data!W24="Intermedate"),"",data!W24)))</f>
        <v/>
      </c>
      <c r="L24" t="str">
        <f>IF(data!X24="","",IF(data!X24="Resistant",data!X$1,IF(OR(data!X24="Intermediate",data!X24="Susceptible",data!X24="Intermedate"),"",data!X24)))</f>
        <v/>
      </c>
      <c r="M24" t="str">
        <f>IF(data!Y24="","",IF(data!Y24="Resistant",data!Y$1,IF(OR(data!Y24="Intermediate",data!Y24="Susceptible",data!Y24="Intermedate"),"",data!Y24)))</f>
        <v/>
      </c>
      <c r="N24" t="str">
        <f>IF(data!Z24="","",IF(data!Z24="Resistant",data!Z$1,IF(OR(data!Z24="Intermediate",data!Z24="Susceptible",data!Z24="Intermedate"),"",data!Z24)))</f>
        <v/>
      </c>
      <c r="O24" t="str">
        <f>IF(data!AA24="","",IF(data!AA24="Resistant",data!AA$1,IF(OR(data!AA24="Intermediate",data!AA24="Susceptible",data!AA24="Intermedate"),"",data!AA24)))</f>
        <v/>
      </c>
      <c r="P24" t="str">
        <f>IF(data!AB24="","",IF(data!AB24="Resistant",data!AB$1,IF(OR(data!AB24="Intermediate",data!AB24="Susceptible",data!AB24="Intermedate"),"",data!AB24)))</f>
        <v/>
      </c>
      <c r="R24">
        <v>0</v>
      </c>
    </row>
    <row r="25" spans="1:18" x14ac:dyDescent="0.25">
      <c r="A25" t="s">
        <v>149</v>
      </c>
      <c r="B25" t="str">
        <f>IF(data!N25="","",IF(data!N25="Resistant",data!N$1,IF(OR(data!N25="Intermediate",data!N25="Susceptible",data!N25="Intermedate"),"",data!N25)))</f>
        <v/>
      </c>
      <c r="C25" t="str">
        <f>IF(data!O25="","",IF(data!O25="Resistant",data!O$1,IF(OR(data!O25="Intermediate",data!O25="Susceptible",data!O25="Intermedate"),"",data!O25)))</f>
        <v/>
      </c>
      <c r="D25" t="str">
        <f>IF(data!P25="","",IF(data!P25="Resistant",data!P$1,IF(OR(data!P25="Intermediate",data!P25="Susceptible",data!P25="Intermedate"),"",data!P25)))</f>
        <v/>
      </c>
      <c r="E25" t="str">
        <f>IF(data!Q25="","",IF(data!Q25="Resistant",data!Q$1,IF(OR(data!Q25="Intermediate",data!Q25="Susceptible",data!Q25="Intermedate"),"",data!Q25)))</f>
        <v/>
      </c>
      <c r="F25" t="str">
        <f>IF(data!R25="","",IF(data!R25="Resistant",data!R$1,IF(OR(data!R25="Intermediate",data!R25="Susceptible",data!R25="Intermedate"),"",data!R25)))</f>
        <v/>
      </c>
      <c r="G25" t="str">
        <f>IF(data!S25="","",IF(data!S25="Resistant",data!S$1,IF(OR(data!S25="Intermediate",data!S25="Susceptible",data!S25="Intermedate"),"",data!S25)))</f>
        <v/>
      </c>
      <c r="H25" t="str">
        <f>IF(data!T25="","",IF(data!T25="Resistant",data!T$1,IF(OR(data!T25="Intermediate",data!T25="Susceptible",data!T25="Intermedate"),"",data!T25)))</f>
        <v/>
      </c>
      <c r="I25" t="str">
        <f>IF(data!U25="","",IF(data!U25="Resistant",data!U$1,IF(OR(data!U25="Intermediate",data!U25="Susceptible",data!U25="Intermedate"),"",data!U25)))</f>
        <v/>
      </c>
      <c r="J25" t="str">
        <f>IF(data!V25="","",IF(data!V25="Resistant",data!V$1,IF(OR(data!V25="Intermediate",data!V25="Susceptible",data!V25="Intermedate"),"",data!V25)))</f>
        <v/>
      </c>
      <c r="K25" t="str">
        <f>IF(data!W25="","",IF(data!W25="Resistant",data!W$1,IF(OR(data!W25="Intermediate",data!W25="Susceptible",data!W25="Intermedate"),"",data!W25)))</f>
        <v/>
      </c>
      <c r="L25" t="str">
        <f>IF(data!X25="","",IF(data!X25="Resistant",data!X$1,IF(OR(data!X25="Intermediate",data!X25="Susceptible",data!X25="Intermedate"),"",data!X25)))</f>
        <v/>
      </c>
      <c r="M25" t="str">
        <f>IF(data!Y25="","",IF(data!Y25="Resistant",data!Y$1,IF(OR(data!Y25="Intermediate",data!Y25="Susceptible",data!Y25="Intermedate"),"",data!Y25)))</f>
        <v/>
      </c>
      <c r="N25" t="str">
        <f>IF(data!Z25="","",IF(data!Z25="Resistant",data!Z$1,IF(OR(data!Z25="Intermediate",data!Z25="Susceptible",data!Z25="Intermedate"),"",data!Z25)))</f>
        <v/>
      </c>
      <c r="O25" t="str">
        <f>IF(data!AA25="","",IF(data!AA25="Resistant",data!AA$1,IF(OR(data!AA25="Intermediate",data!AA25="Susceptible",data!AA25="Intermedate"),"",data!AA25)))</f>
        <v/>
      </c>
      <c r="P25" t="str">
        <f>IF(data!AB25="","",IF(data!AB25="Resistant",data!AB$1,IF(OR(data!AB25="Intermediate",data!AB25="Susceptible",data!AB25="Intermedate"),"",data!AB25)))</f>
        <v/>
      </c>
      <c r="R25">
        <v>0</v>
      </c>
    </row>
    <row r="26" spans="1:18" x14ac:dyDescent="0.25">
      <c r="A26" t="s">
        <v>150</v>
      </c>
      <c r="B26" t="str">
        <f>IF(data!N26="","",IF(data!N26="Resistant",data!N$1,IF(OR(data!N26="Intermediate",data!N26="Susceptible",data!N26="Intermedate"),"",data!N26)))</f>
        <v/>
      </c>
      <c r="C26" t="str">
        <f>IF(data!O26="","",IF(data!O26="Resistant",data!O$1,IF(OR(data!O26="Intermediate",data!O26="Susceptible",data!O26="Intermedate"),"",data!O26)))</f>
        <v/>
      </c>
      <c r="D26" t="str">
        <f>IF(data!P26="","",IF(data!P26="Resistant",data!P$1,IF(OR(data!P26="Intermediate",data!P26="Susceptible",data!P26="Intermedate"),"",data!P26)))</f>
        <v/>
      </c>
      <c r="E26" t="str">
        <f>IF(data!Q26="","",IF(data!Q26="Resistant",data!Q$1,IF(OR(data!Q26="Intermediate",data!Q26="Susceptible",data!Q26="Intermedate"),"",data!Q26)))</f>
        <v/>
      </c>
      <c r="F26" t="str">
        <f>IF(data!R26="","",IF(data!R26="Resistant",data!R$1,IF(OR(data!R26="Intermediate",data!R26="Susceptible",data!R26="Intermedate"),"",data!R26)))</f>
        <v/>
      </c>
      <c r="G26" t="str">
        <f>IF(data!S26="","",IF(data!S26="Resistant",data!S$1,IF(OR(data!S26="Intermediate",data!S26="Susceptible",data!S26="Intermedate"),"",data!S26)))</f>
        <v/>
      </c>
      <c r="H26" t="str">
        <f>IF(data!T26="","",IF(data!T26="Resistant",data!T$1,IF(OR(data!T26="Intermediate",data!T26="Susceptible",data!T26="Intermedate"),"",data!T26)))</f>
        <v/>
      </c>
      <c r="I26" t="str">
        <f>IF(data!U26="","",IF(data!U26="Resistant",data!U$1,IF(OR(data!U26="Intermediate",data!U26="Susceptible",data!U26="Intermedate"),"",data!U26)))</f>
        <v/>
      </c>
      <c r="J26" t="str">
        <f>IF(data!V26="","",IF(data!V26="Resistant",data!V$1,IF(OR(data!V26="Intermediate",data!V26="Susceptible",data!V26="Intermedate"),"",data!V26)))</f>
        <v/>
      </c>
      <c r="K26" t="str">
        <f>IF(data!W26="","",IF(data!W26="Resistant",data!W$1,IF(OR(data!W26="Intermediate",data!W26="Susceptible",data!W26="Intermedate"),"",data!W26)))</f>
        <v/>
      </c>
      <c r="L26" t="str">
        <f>IF(data!X26="","",IF(data!X26="Resistant",data!X$1,IF(OR(data!X26="Intermediate",data!X26="Susceptible",data!X26="Intermedate"),"",data!X26)))</f>
        <v/>
      </c>
      <c r="M26" t="str">
        <f>IF(data!Y26="","",IF(data!Y26="Resistant",data!Y$1,IF(OR(data!Y26="Intermediate",data!Y26="Susceptible",data!Y26="Intermedate"),"",data!Y26)))</f>
        <v/>
      </c>
      <c r="N26" t="str">
        <f>IF(data!Z26="","",IF(data!Z26="Resistant",data!Z$1,IF(OR(data!Z26="Intermediate",data!Z26="Susceptible",data!Z26="Intermedate"),"",data!Z26)))</f>
        <v/>
      </c>
      <c r="O26" t="str">
        <f>IF(data!AA26="","",IF(data!AA26="Resistant",data!AA$1,IF(OR(data!AA26="Intermediate",data!AA26="Susceptible",data!AA26="Intermedate"),"",data!AA26)))</f>
        <v/>
      </c>
      <c r="P26" t="str">
        <f>IF(data!AB26="","",IF(data!AB26="Resistant",data!AB$1,IF(OR(data!AB26="Intermediate",data!AB26="Susceptible",data!AB26="Intermedate"),"",data!AB26)))</f>
        <v/>
      </c>
      <c r="R26">
        <v>0</v>
      </c>
    </row>
    <row r="27" spans="1:18" x14ac:dyDescent="0.25">
      <c r="A27" t="s">
        <v>151</v>
      </c>
      <c r="B27" t="str">
        <f>IF(data!N27="","",IF(data!N27="Resistant",data!N$1,IF(OR(data!N27="Intermediate",data!N27="Susceptible",data!N27="Intermedate"),"",data!N27)))</f>
        <v/>
      </c>
      <c r="C27" t="str">
        <f>IF(data!O27="","",IF(data!O27="Resistant",data!O$1,IF(OR(data!O27="Intermediate",data!O27="Susceptible",data!O27="Intermedate"),"",data!O27)))</f>
        <v/>
      </c>
      <c r="D27" t="str">
        <f>IF(data!P27="","",IF(data!P27="Resistant",data!P$1,IF(OR(data!P27="Intermediate",data!P27="Susceptible",data!P27="Intermedate"),"",data!P27)))</f>
        <v/>
      </c>
      <c r="E27" t="str">
        <f>IF(data!Q27="","",IF(data!Q27="Resistant",data!Q$1,IF(OR(data!Q27="Intermediate",data!Q27="Susceptible",data!Q27="Intermedate"),"",data!Q27)))</f>
        <v/>
      </c>
      <c r="F27" t="str">
        <f>IF(data!R27="","",IF(data!R27="Resistant",data!R$1,IF(OR(data!R27="Intermediate",data!R27="Susceptible",data!R27="Intermedate"),"",data!R27)))</f>
        <v/>
      </c>
      <c r="G27" t="str">
        <f>IF(data!S27="","",IF(data!S27="Resistant",data!S$1,IF(OR(data!S27="Intermediate",data!S27="Susceptible",data!S27="Intermedate"),"",data!S27)))</f>
        <v/>
      </c>
      <c r="H27" t="str">
        <f>IF(data!T27="","",IF(data!T27="Resistant",data!T$1,IF(OR(data!T27="Intermediate",data!T27="Susceptible",data!T27="Intermedate"),"",data!T27)))</f>
        <v/>
      </c>
      <c r="I27" t="str">
        <f>IF(data!U27="","",IF(data!U27="Resistant",data!U$1,IF(OR(data!U27="Intermediate",data!U27="Susceptible",data!U27="Intermedate"),"",data!U27)))</f>
        <v/>
      </c>
      <c r="J27" t="str">
        <f>IF(data!V27="","",IF(data!V27="Resistant",data!V$1,IF(OR(data!V27="Intermediate",data!V27="Susceptible",data!V27="Intermedate"),"",data!V27)))</f>
        <v/>
      </c>
      <c r="K27" t="str">
        <f>IF(data!W27="","",IF(data!W27="Resistant",data!W$1,IF(OR(data!W27="Intermediate",data!W27="Susceptible",data!W27="Intermedate"),"",data!W27)))</f>
        <v/>
      </c>
      <c r="L27" t="str">
        <f>IF(data!X27="","",IF(data!X27="Resistant",data!X$1,IF(OR(data!X27="Intermediate",data!X27="Susceptible",data!X27="Intermedate"),"",data!X27)))</f>
        <v/>
      </c>
      <c r="M27" t="str">
        <f>IF(data!Y27="","",IF(data!Y27="Resistant",data!Y$1,IF(OR(data!Y27="Intermediate",data!Y27="Susceptible",data!Y27="Intermedate"),"",data!Y27)))</f>
        <v/>
      </c>
      <c r="N27" t="str">
        <f>IF(data!Z27="","",IF(data!Z27="Resistant",data!Z$1,IF(OR(data!Z27="Intermediate",data!Z27="Susceptible",data!Z27="Intermedate"),"",data!Z27)))</f>
        <v/>
      </c>
      <c r="O27" t="str">
        <f>IF(data!AA27="","",IF(data!AA27="Resistant",data!AA$1,IF(OR(data!AA27="Intermediate",data!AA27="Susceptible",data!AA27="Intermedate"),"",data!AA27)))</f>
        <v/>
      </c>
      <c r="P27" t="str">
        <f>IF(data!AB27="","",IF(data!AB27="Resistant",data!AB$1,IF(OR(data!AB27="Intermediate",data!AB27="Susceptible",data!AB27="Intermedate"),"",data!AB27)))</f>
        <v/>
      </c>
      <c r="R27">
        <v>0</v>
      </c>
    </row>
    <row r="28" spans="1:18" x14ac:dyDescent="0.25">
      <c r="A28" t="s">
        <v>152</v>
      </c>
      <c r="B28" t="str">
        <f>IF(data!N28="","",IF(data!N28="Resistant",data!N$1,IF(OR(data!N28="Intermediate",data!N28="Susceptible",data!N28="Intermedate"),"",data!N28)))</f>
        <v/>
      </c>
      <c r="C28" t="str">
        <f>IF(data!O28="","",IF(data!O28="Resistant",data!O$1,IF(OR(data!O28="Intermediate",data!O28="Susceptible",data!O28="Intermedate"),"",data!O28)))</f>
        <v/>
      </c>
      <c r="D28" t="str">
        <f>IF(data!P28="","",IF(data!P28="Resistant",data!P$1,IF(OR(data!P28="Intermediate",data!P28="Susceptible",data!P28="Intermedate"),"",data!P28)))</f>
        <v/>
      </c>
      <c r="E28" t="str">
        <f>IF(data!Q28="","",IF(data!Q28="Resistant",data!Q$1,IF(OR(data!Q28="Intermediate",data!Q28="Susceptible",data!Q28="Intermedate"),"",data!Q28)))</f>
        <v/>
      </c>
      <c r="F28" t="str">
        <f>IF(data!R28="","",IF(data!R28="Resistant",data!R$1,IF(OR(data!R28="Intermediate",data!R28="Susceptible",data!R28="Intermedate"),"",data!R28)))</f>
        <v/>
      </c>
      <c r="G28" t="str">
        <f>IF(data!S28="","",IF(data!S28="Resistant",data!S$1,IF(OR(data!S28="Intermediate",data!S28="Susceptible",data!S28="Intermedate"),"",data!S28)))</f>
        <v/>
      </c>
      <c r="H28" t="str">
        <f>IF(data!T28="","",IF(data!T28="Resistant",data!T$1,IF(OR(data!T28="Intermediate",data!T28="Susceptible",data!T28="Intermedate"),"",data!T28)))</f>
        <v/>
      </c>
      <c r="I28" t="str">
        <f>IF(data!U28="","",IF(data!U28="Resistant",data!U$1,IF(OR(data!U28="Intermediate",data!U28="Susceptible",data!U28="Intermedate"),"",data!U28)))</f>
        <v/>
      </c>
      <c r="J28" t="str">
        <f>IF(data!V28="","",IF(data!V28="Resistant",data!V$1,IF(OR(data!V28="Intermediate",data!V28="Susceptible",data!V28="Intermedate"),"",data!V28)))</f>
        <v/>
      </c>
      <c r="K28" t="str">
        <f>IF(data!W28="","",IF(data!W28="Resistant",data!W$1,IF(OR(data!W28="Intermediate",data!W28="Susceptible",data!W28="Intermedate"),"",data!W28)))</f>
        <v/>
      </c>
      <c r="L28" t="str">
        <f>IF(data!X28="","",IF(data!X28="Resistant",data!X$1,IF(OR(data!X28="Intermediate",data!X28="Susceptible",data!X28="Intermedate"),"",data!X28)))</f>
        <v/>
      </c>
      <c r="M28" t="str">
        <f>IF(data!Y28="","",IF(data!Y28="Resistant",data!Y$1,IF(OR(data!Y28="Intermediate",data!Y28="Susceptible",data!Y28="Intermedate"),"",data!Y28)))</f>
        <v/>
      </c>
      <c r="N28" t="str">
        <f>IF(data!Z28="","",IF(data!Z28="Resistant",data!Z$1,IF(OR(data!Z28="Intermediate",data!Z28="Susceptible",data!Z28="Intermedate"),"",data!Z28)))</f>
        <v/>
      </c>
      <c r="O28" t="str">
        <f>IF(data!AA28="","",IF(data!AA28="Resistant",data!AA$1,IF(OR(data!AA28="Intermediate",data!AA28="Susceptible",data!AA28="Intermedate"),"",data!AA28)))</f>
        <v/>
      </c>
      <c r="P28" t="str">
        <f>IF(data!AB28="","",IF(data!AB28="Resistant",data!AB$1,IF(OR(data!AB28="Intermediate",data!AB28="Susceptible",data!AB28="Intermedate"),"",data!AB28)))</f>
        <v/>
      </c>
      <c r="R28">
        <v>0</v>
      </c>
    </row>
    <row r="29" spans="1:18" x14ac:dyDescent="0.25">
      <c r="A29" t="s">
        <v>153</v>
      </c>
      <c r="B29" t="str">
        <f>IF(data!N29="","",IF(data!N29="Resistant",data!N$1,IF(OR(data!N29="Intermediate",data!N29="Susceptible",data!N29="Intermedate"),"",data!N29)))</f>
        <v/>
      </c>
      <c r="C29" t="str">
        <f>IF(data!O29="","",IF(data!O29="Resistant",data!O$1,IF(OR(data!O29="Intermediate",data!O29="Susceptible",data!O29="Intermedate"),"",data!O29)))</f>
        <v>Ampicillin AMP (10g)</v>
      </c>
      <c r="D29" t="str">
        <f>IF(data!P29="","",IF(data!P29="Resistant",data!P$1,IF(OR(data!P29="Intermediate",data!P29="Susceptible",data!P29="Intermedate"),"",data!P29)))</f>
        <v/>
      </c>
      <c r="E29" t="str">
        <f>IF(data!Q29="","",IF(data!Q29="Resistant",data!Q$1,IF(OR(data!Q29="Intermediate",data!Q29="Susceptible",data!Q29="Intermedate"),"",data!Q29)))</f>
        <v/>
      </c>
      <c r="F29" t="str">
        <f>IF(data!R29="","",IF(data!R29="Resistant",data!R$1,IF(OR(data!R29="Intermediate",data!R29="Susceptible",data!R29="Intermedate"),"",data!R29)))</f>
        <v/>
      </c>
      <c r="G29" t="str">
        <f>IF(data!S29="","",IF(data!S29="Resistant",data!S$1,IF(OR(data!S29="Intermediate",data!S29="Susceptible",data!S29="Intermedate"),"",data!S29)))</f>
        <v/>
      </c>
      <c r="H29" t="str">
        <f>IF(data!T29="","",IF(data!T29="Resistant",data!T$1,IF(OR(data!T29="Intermediate",data!T29="Susceptible",data!T29="Intermedate"),"",data!T29)))</f>
        <v/>
      </c>
      <c r="I29" t="str">
        <f>IF(data!U29="","",IF(data!U29="Resistant",data!U$1,IF(OR(data!U29="Intermediate",data!U29="Susceptible",data!U29="Intermedate"),"",data!U29)))</f>
        <v/>
      </c>
      <c r="J29" t="str">
        <f>IF(data!V29="","",IF(data!V29="Resistant",data!V$1,IF(OR(data!V29="Intermediate",data!V29="Susceptible",data!V29="Intermedate"),"",data!V29)))</f>
        <v/>
      </c>
      <c r="K29" t="str">
        <f>IF(data!W29="","",IF(data!W29="Resistant",data!W$1,IF(OR(data!W29="Intermediate",data!W29="Susceptible",data!W29="Intermedate"),"",data!W29)))</f>
        <v/>
      </c>
      <c r="L29" t="str">
        <f>IF(data!X29="","",IF(data!X29="Resistant",data!X$1,IF(OR(data!X29="Intermediate",data!X29="Susceptible",data!X29="Intermedate"),"",data!X29)))</f>
        <v/>
      </c>
      <c r="M29" t="str">
        <f>IF(data!Y29="","",IF(data!Y29="Resistant",data!Y$1,IF(OR(data!Y29="Intermediate",data!Y29="Susceptible",data!Y29="Intermedate"),"",data!Y29)))</f>
        <v/>
      </c>
      <c r="N29" t="str">
        <f>IF(data!Z29="","",IF(data!Z29="Resistant",data!Z$1,IF(OR(data!Z29="Intermediate",data!Z29="Susceptible",data!Z29="Intermedate"),"",data!Z29)))</f>
        <v/>
      </c>
      <c r="O29" t="str">
        <f>IF(data!AA29="","",IF(data!AA29="Resistant",data!AA$1,IF(OR(data!AA29="Intermediate",data!AA29="Susceptible",data!AA29="Intermedate"),"",data!AA29)))</f>
        <v/>
      </c>
      <c r="P29" t="str">
        <f>IF(data!AB29="","",IF(data!AB29="Resistant",data!AB$1,IF(OR(data!AB29="Intermediate",data!AB29="Susceptible",data!AB29="Intermedate"),"",data!AB29)))</f>
        <v/>
      </c>
      <c r="R29">
        <v>1</v>
      </c>
    </row>
    <row r="30" spans="1:18" x14ac:dyDescent="0.25">
      <c r="A30" t="s">
        <v>153</v>
      </c>
      <c r="B30" t="str">
        <f>IF(data!N30="","",IF(data!N30="Resistant",data!N$1,IF(OR(data!N30="Intermediate",data!N30="Susceptible",data!N30="Intermedate"),"",data!N30)))</f>
        <v/>
      </c>
      <c r="C30" t="str">
        <f>IF(data!O30="","",IF(data!O30="Resistant",data!O$1,IF(OR(data!O30="Intermediate",data!O30="Susceptible",data!O30="Intermedate"),"",data!O30)))</f>
        <v/>
      </c>
      <c r="D30" t="str">
        <f>IF(data!P30="","",IF(data!P30="Resistant",data!P$1,IF(OR(data!P30="Intermediate",data!P30="Susceptible",data!P30="Intermedate"),"",data!P30)))</f>
        <v/>
      </c>
      <c r="E30" t="str">
        <f>IF(data!Q30="","",IF(data!Q30="Resistant",data!Q$1,IF(OR(data!Q30="Intermediate",data!Q30="Susceptible",data!Q30="Intermedate"),"",data!Q30)))</f>
        <v/>
      </c>
      <c r="F30" t="str">
        <f>IF(data!R30="","",IF(data!R30="Resistant",data!R$1,IF(OR(data!R30="Intermediate",data!R30="Susceptible",data!R30="Intermedate"),"",data!R30)))</f>
        <v/>
      </c>
      <c r="G30" t="str">
        <f>IF(data!S30="","",IF(data!S30="Resistant",data!S$1,IF(OR(data!S30="Intermediate",data!S30="Susceptible",data!S30="Intermedate"),"",data!S30)))</f>
        <v/>
      </c>
      <c r="H30" t="str">
        <f>IF(data!T30="","",IF(data!T30="Resistant",data!T$1,IF(OR(data!T30="Intermediate",data!T30="Susceptible",data!T30="Intermedate"),"",data!T30)))</f>
        <v/>
      </c>
      <c r="I30" t="str">
        <f>IF(data!U30="","",IF(data!U30="Resistant",data!U$1,IF(OR(data!U30="Intermediate",data!U30="Susceptible",data!U30="Intermedate"),"",data!U30)))</f>
        <v/>
      </c>
      <c r="J30" t="str">
        <f>IF(data!V30="","",IF(data!V30="Resistant",data!V$1,IF(OR(data!V30="Intermediate",data!V30="Susceptible",data!V30="Intermedate"),"",data!V30)))</f>
        <v/>
      </c>
      <c r="K30" t="str">
        <f>IF(data!W30="","",IF(data!W30="Resistant",data!W$1,IF(OR(data!W30="Intermediate",data!W30="Susceptible",data!W30="Intermedate"),"",data!W30)))</f>
        <v/>
      </c>
      <c r="L30" t="str">
        <f>IF(data!X30="","",IF(data!X30="Resistant",data!X$1,IF(OR(data!X30="Intermediate",data!X30="Susceptible",data!X30="Intermedate"),"",data!X30)))</f>
        <v/>
      </c>
      <c r="M30" t="str">
        <f>IF(data!Y30="","",IF(data!Y30="Resistant",data!Y$1,IF(OR(data!Y30="Intermediate",data!Y30="Susceptible",data!Y30="Intermedate"),"",data!Y30)))</f>
        <v/>
      </c>
      <c r="N30" t="str">
        <f>IF(data!Z30="","",IF(data!Z30="Resistant",data!Z$1,IF(OR(data!Z30="Intermediate",data!Z30="Susceptible",data!Z30="Intermedate"),"",data!Z30)))</f>
        <v/>
      </c>
      <c r="O30" t="str">
        <f>IF(data!AA30="","",IF(data!AA30="Resistant",data!AA$1,IF(OR(data!AA30="Intermediate",data!AA30="Susceptible",data!AA30="Intermedate"),"",data!AA30)))</f>
        <v/>
      </c>
      <c r="P30" t="str">
        <f>IF(data!AB30="","",IF(data!AB30="Resistant",data!AB$1,IF(OR(data!AB30="Intermediate",data!AB30="Susceptible",data!AB30="Intermedate"),"",data!AB30)))</f>
        <v/>
      </c>
      <c r="R30">
        <v>0</v>
      </c>
    </row>
    <row r="31" spans="1:18" x14ac:dyDescent="0.25">
      <c r="A31" t="s">
        <v>154</v>
      </c>
      <c r="B31" t="str">
        <f>IF(data!N31="","",IF(data!N31="Resistant",data!N$1,IF(OR(data!N31="Intermediate",data!N31="Susceptible",data!N31="Intermedate"),"",data!N31)))</f>
        <v/>
      </c>
      <c r="C31" t="str">
        <f>IF(data!O31="","",IF(data!O31="Resistant",data!O$1,IF(OR(data!O31="Intermediate",data!O31="Susceptible",data!O31="Intermedate"),"",data!O31)))</f>
        <v/>
      </c>
      <c r="D31" t="str">
        <f>IF(data!P31="","",IF(data!P31="Resistant",data!P$1,IF(OR(data!P31="Intermediate",data!P31="Susceptible",data!P31="Intermedate"),"",data!P31)))</f>
        <v/>
      </c>
      <c r="E31" t="str">
        <f>IF(data!Q31="","",IF(data!Q31="Resistant",data!Q$1,IF(OR(data!Q31="Intermediate",data!Q31="Susceptible",data!Q31="Intermedate"),"",data!Q31)))</f>
        <v/>
      </c>
      <c r="F31" t="str">
        <f>IF(data!R31="","",IF(data!R31="Resistant",data!R$1,IF(OR(data!R31="Intermediate",data!R31="Susceptible",data!R31="Intermedate"),"",data!R31)))</f>
        <v/>
      </c>
      <c r="G31" t="str">
        <f>IF(data!S31="","",IF(data!S31="Resistant",data!S$1,IF(OR(data!S31="Intermediate",data!S31="Susceptible",data!S31="Intermedate"),"",data!S31)))</f>
        <v/>
      </c>
      <c r="H31" t="str">
        <f>IF(data!T31="","",IF(data!T31="Resistant",data!T$1,IF(OR(data!T31="Intermediate",data!T31="Susceptible",data!T31="Intermedate"),"",data!T31)))</f>
        <v/>
      </c>
      <c r="I31" t="str">
        <f>IF(data!U31="","",IF(data!U31="Resistant",data!U$1,IF(OR(data!U31="Intermediate",data!U31="Susceptible",data!U31="Intermedate"),"",data!U31)))</f>
        <v>Cefaclor CF (30g)</v>
      </c>
      <c r="J31" t="str">
        <f>IF(data!V31="","",IF(data!V31="Resistant",data!V$1,IF(OR(data!V31="Intermediate",data!V31="Susceptible",data!V31="Intermedate"),"",data!V31)))</f>
        <v/>
      </c>
      <c r="K31" t="str">
        <f>IF(data!W31="","",IF(data!W31="Resistant",data!W$1,IF(OR(data!W31="Intermediate",data!W31="Susceptible",data!W31="Intermedate"),"",data!W31)))</f>
        <v/>
      </c>
      <c r="L31" t="str">
        <f>IF(data!X31="","",IF(data!X31="Resistant",data!X$1,IF(OR(data!X31="Intermediate",data!X31="Susceptible",data!X31="Intermedate"),"",data!X31)))</f>
        <v/>
      </c>
      <c r="M31" t="str">
        <f>IF(data!Y31="","",IF(data!Y31="Resistant",data!Y$1,IF(OR(data!Y31="Intermediate",data!Y31="Susceptible",data!Y31="Intermedate"),"",data!Y31)))</f>
        <v/>
      </c>
      <c r="N31" t="str">
        <f>IF(data!Z31="","",IF(data!Z31="Resistant",data!Z$1,IF(OR(data!Z31="Intermediate",data!Z31="Susceptible",data!Z31="Intermedate"),"",data!Z31)))</f>
        <v/>
      </c>
      <c r="O31" t="str">
        <f>IF(data!AA31="","",IF(data!AA31="Resistant",data!AA$1,IF(OR(data!AA31="Intermediate",data!AA31="Susceptible",data!AA31="Intermedate"),"",data!AA31)))</f>
        <v/>
      </c>
      <c r="P31" t="str">
        <f>IF(data!AB31="","",IF(data!AB31="Resistant",data!AB$1,IF(OR(data!AB31="Intermediate",data!AB31="Susceptible",data!AB31="Intermedate"),"",data!AB31)))</f>
        <v/>
      </c>
      <c r="R31">
        <v>1</v>
      </c>
    </row>
    <row r="32" spans="1:18" x14ac:dyDescent="0.25">
      <c r="A32" t="s">
        <v>155</v>
      </c>
      <c r="B32" t="str">
        <f>IF(data!N32="","",IF(data!N32="Resistant",data!N$1,IF(OR(data!N32="Intermediate",data!N32="Susceptible",data!N32="Intermedate"),"",data!N32)))</f>
        <v/>
      </c>
      <c r="C32" t="str">
        <f>IF(data!O32="","",IF(data!O32="Resistant",data!O$1,IF(OR(data!O32="Intermediate",data!O32="Susceptible",data!O32="Intermedate"),"",data!O32)))</f>
        <v>Ampicillin AMP (10g)</v>
      </c>
      <c r="D32" t="str">
        <f>IF(data!P32="","",IF(data!P32="Resistant",data!P$1,IF(OR(data!P32="Intermediate",data!P32="Susceptible",data!P32="Intermedate"),"",data!P32)))</f>
        <v/>
      </c>
      <c r="E32" t="str">
        <f>IF(data!Q32="","",IF(data!Q32="Resistant",data!Q$1,IF(OR(data!Q32="Intermediate",data!Q32="Susceptible",data!Q32="Intermedate"),"",data!Q32)))</f>
        <v>Cefotaxime CTX (30g)</v>
      </c>
      <c r="F32" t="str">
        <f>IF(data!R32="","",IF(data!R32="Resistant",data!R$1,IF(OR(data!R32="Intermediate",data!R32="Susceptible",data!R32="Intermedate"),"",data!R32)))</f>
        <v/>
      </c>
      <c r="G32" t="str">
        <f>IF(data!S32="","",IF(data!S32="Resistant",data!S$1,IF(OR(data!S32="Intermediate",data!S32="Susceptible",data!S32="Intermedate"),"",data!S32)))</f>
        <v/>
      </c>
      <c r="H32" t="str">
        <f>IF(data!T32="","",IF(data!T32="Resistant",data!T$1,IF(OR(data!T32="Intermediate",data!T32="Susceptible",data!T32="Intermedate"),"",data!T32)))</f>
        <v>SDD</v>
      </c>
      <c r="I32" t="str">
        <f>IF(data!U32="","",IF(data!U32="Resistant",data!U$1,IF(OR(data!U32="Intermediate",data!U32="Susceptible",data!U32="Intermedate"),"",data!U32)))</f>
        <v>Cefaclor CF (30g)</v>
      </c>
      <c r="J32" t="str">
        <f>IF(data!V32="","",IF(data!V32="Resistant",data!V$1,IF(OR(data!V32="Intermediate",data!V32="Susceptible",data!V32="Intermedate"),"",data!V32)))</f>
        <v/>
      </c>
      <c r="K32" t="str">
        <f>IF(data!W32="","",IF(data!W32="Resistant",data!W$1,IF(OR(data!W32="Intermediate",data!W32="Susceptible",data!W32="Intermedate"),"",data!W32)))</f>
        <v/>
      </c>
      <c r="L32" t="str">
        <f>IF(data!X32="","",IF(data!X32="Resistant",data!X$1,IF(OR(data!X32="Intermediate",data!X32="Susceptible",data!X32="Intermedate"),"",data!X32)))</f>
        <v/>
      </c>
      <c r="M32" t="str">
        <f>IF(data!Y32="","",IF(data!Y32="Resistant",data!Y$1,IF(OR(data!Y32="Intermediate",data!Y32="Susceptible",data!Y32="Intermedate"),"",data!Y32)))</f>
        <v/>
      </c>
      <c r="N32" t="str">
        <f>IF(data!Z32="","",IF(data!Z32="Resistant",data!Z$1,IF(OR(data!Z32="Intermediate",data!Z32="Susceptible",data!Z32="Intermedate"),"",data!Z32)))</f>
        <v>Ciprofloxacin CIP (30g)</v>
      </c>
      <c r="O32" t="str">
        <f>IF(data!AA32="","",IF(data!AA32="Resistant",data!AA$1,IF(OR(data!AA32="Intermediate",data!AA32="Susceptible",data!AA32="Intermedate"),"",data!AA32)))</f>
        <v/>
      </c>
      <c r="P32" t="str">
        <f>IF(data!AB32="","",IF(data!AB32="Resistant",data!AB$1,IF(OR(data!AB32="Intermediate",data!AB32="Susceptible",data!AB32="Intermedate"),"",data!AB32)))</f>
        <v/>
      </c>
      <c r="R32">
        <v>5</v>
      </c>
    </row>
    <row r="33" spans="1:18" x14ac:dyDescent="0.25">
      <c r="A33" t="s">
        <v>156</v>
      </c>
      <c r="B33" t="str">
        <f>IF(data!N33="","",IF(data!N33="Resistant",data!N$1,IF(OR(data!N33="Intermediate",data!N33="Susceptible",data!N33="Intermedate"),"",data!N33)))</f>
        <v/>
      </c>
      <c r="C33" t="str">
        <f>IF(data!O33="","",IF(data!O33="Resistant",data!O$1,IF(OR(data!O33="Intermediate",data!O33="Susceptible",data!O33="Intermedate"),"",data!O33)))</f>
        <v/>
      </c>
      <c r="D33" t="str">
        <f>IF(data!P33="","",IF(data!P33="Resistant",data!P$1,IF(OR(data!P33="Intermediate",data!P33="Susceptible",data!P33="Intermedate"),"",data!P33)))</f>
        <v/>
      </c>
      <c r="E33" t="str">
        <f>IF(data!Q33="","",IF(data!Q33="Resistant",data!Q$1,IF(OR(data!Q33="Intermediate",data!Q33="Susceptible",data!Q33="Intermedate"),"",data!Q33)))</f>
        <v/>
      </c>
      <c r="F33" t="str">
        <f>IF(data!R33="","",IF(data!R33="Resistant",data!R$1,IF(OR(data!R33="Intermediate",data!R33="Susceptible",data!R33="Intermedate"),"",data!R33)))</f>
        <v/>
      </c>
      <c r="G33" t="str">
        <f>IF(data!S33="","",IF(data!S33="Resistant",data!S$1,IF(OR(data!S33="Intermediate",data!S33="Susceptible",data!S33="Intermedate"),"",data!S33)))</f>
        <v/>
      </c>
      <c r="H33" t="str">
        <f>IF(data!T33="","",IF(data!T33="Resistant",data!T$1,IF(OR(data!T33="Intermediate",data!T33="Susceptible",data!T33="Intermedate"),"",data!T33)))</f>
        <v/>
      </c>
      <c r="I33" t="str">
        <f>IF(data!U33="","",IF(data!U33="Resistant",data!U$1,IF(OR(data!U33="Intermediate",data!U33="Susceptible",data!U33="Intermedate"),"",data!U33)))</f>
        <v/>
      </c>
      <c r="J33" t="str">
        <f>IF(data!V33="","",IF(data!V33="Resistant",data!V$1,IF(OR(data!V33="Intermediate",data!V33="Susceptible",data!V33="Intermedate"),"",data!V33)))</f>
        <v/>
      </c>
      <c r="K33" t="str">
        <f>IF(data!W33="","",IF(data!W33="Resistant",data!W$1,IF(OR(data!W33="Intermediate",data!W33="Susceptible",data!W33="Intermedate"),"",data!W33)))</f>
        <v/>
      </c>
      <c r="L33" t="str">
        <f>IF(data!X33="","",IF(data!X33="Resistant",data!X$1,IF(OR(data!X33="Intermediate",data!X33="Susceptible",data!X33="Intermedate"),"",data!X33)))</f>
        <v/>
      </c>
      <c r="M33" t="str">
        <f>IF(data!Y33="","",IF(data!Y33="Resistant",data!Y$1,IF(OR(data!Y33="Intermediate",data!Y33="Susceptible",data!Y33="Intermedate"),"",data!Y33)))</f>
        <v/>
      </c>
      <c r="N33" t="str">
        <f>IF(data!Z33="","",IF(data!Z33="Resistant",data!Z$1,IF(OR(data!Z33="Intermediate",data!Z33="Susceptible",data!Z33="Intermedate"),"",data!Z33)))</f>
        <v/>
      </c>
      <c r="O33" t="str">
        <f>IF(data!AA33="","",IF(data!AA33="Resistant",data!AA$1,IF(OR(data!AA33="Intermediate",data!AA33="Susceptible",data!AA33="Intermedate"),"",data!AA33)))</f>
        <v/>
      </c>
      <c r="P33" t="str">
        <f>IF(data!AB33="","",IF(data!AB33="Resistant",data!AB$1,IF(OR(data!AB33="Intermediate",data!AB33="Susceptible",data!AB33="Intermedate"),"",data!AB33)))</f>
        <v/>
      </c>
      <c r="R33">
        <v>0</v>
      </c>
    </row>
    <row r="34" spans="1:18" x14ac:dyDescent="0.25">
      <c r="A34" t="s">
        <v>157</v>
      </c>
      <c r="B34" t="str">
        <f>IF(data!N34="","",IF(data!N34="Resistant",data!N$1,IF(OR(data!N34="Intermediate",data!N34="Susceptible",data!N34="Intermedate"),"",data!N34)))</f>
        <v/>
      </c>
      <c r="C34" t="str">
        <f>IF(data!O34="","",IF(data!O34="Resistant",data!O$1,IF(OR(data!O34="Intermediate",data!O34="Susceptible",data!O34="Intermedate"),"",data!O34)))</f>
        <v/>
      </c>
      <c r="D34" t="str">
        <f>IF(data!P34="","",IF(data!P34="Resistant",data!P$1,IF(OR(data!P34="Intermediate",data!P34="Susceptible",data!P34="Intermedate"),"",data!P34)))</f>
        <v/>
      </c>
      <c r="E34" t="str">
        <f>IF(data!Q34="","",IF(data!Q34="Resistant",data!Q$1,IF(OR(data!Q34="Intermediate",data!Q34="Susceptible",data!Q34="Intermedate"),"",data!Q34)))</f>
        <v/>
      </c>
      <c r="F34" t="str">
        <f>IF(data!R34="","",IF(data!R34="Resistant",data!R$1,IF(OR(data!R34="Intermediate",data!R34="Susceptible",data!R34="Intermedate"),"",data!R34)))</f>
        <v/>
      </c>
      <c r="G34" t="str">
        <f>IF(data!S34="","",IF(data!S34="Resistant",data!S$1,IF(OR(data!S34="Intermediate",data!S34="Susceptible",data!S34="Intermedate"),"",data!S34)))</f>
        <v/>
      </c>
      <c r="H34" t="str">
        <f>IF(data!T34="","",IF(data!T34="Resistant",data!T$1,IF(OR(data!T34="Intermediate",data!T34="Susceptible",data!T34="Intermedate"),"",data!T34)))</f>
        <v/>
      </c>
      <c r="I34" t="str">
        <f>IF(data!U34="","",IF(data!U34="Resistant",data!U$1,IF(OR(data!U34="Intermediate",data!U34="Susceptible",data!U34="Intermedate"),"",data!U34)))</f>
        <v>Cefaclor CF (30g)</v>
      </c>
      <c r="J34" t="str">
        <f>IF(data!V34="","",IF(data!V34="Resistant",data!V$1,IF(OR(data!V34="Intermediate",data!V34="Susceptible",data!V34="Intermedate"),"",data!V34)))</f>
        <v/>
      </c>
      <c r="K34" t="str">
        <f>IF(data!W34="","",IF(data!W34="Resistant",data!W$1,IF(OR(data!W34="Intermediate",data!W34="Susceptible",data!W34="Intermedate"),"",data!W34)))</f>
        <v/>
      </c>
      <c r="L34" t="str">
        <f>IF(data!X34="","",IF(data!X34="Resistant",data!X$1,IF(OR(data!X34="Intermediate",data!X34="Susceptible",data!X34="Intermedate"),"",data!X34)))</f>
        <v/>
      </c>
      <c r="M34" t="str">
        <f>IF(data!Y34="","",IF(data!Y34="Resistant",data!Y$1,IF(OR(data!Y34="Intermediate",data!Y34="Susceptible",data!Y34="Intermedate"),"",data!Y34)))</f>
        <v/>
      </c>
      <c r="N34" t="str">
        <f>IF(data!Z34="","",IF(data!Z34="Resistant",data!Z$1,IF(OR(data!Z34="Intermediate",data!Z34="Susceptible",data!Z34="Intermedate"),"",data!Z34)))</f>
        <v/>
      </c>
      <c r="O34" t="str">
        <f>IF(data!AA34="","",IF(data!AA34="Resistant",data!AA$1,IF(OR(data!AA34="Intermediate",data!AA34="Susceptible",data!AA34="Intermedate"),"",data!AA34)))</f>
        <v/>
      </c>
      <c r="P34" t="str">
        <f>IF(data!AB34="","",IF(data!AB34="Resistant",data!AB$1,IF(OR(data!AB34="Intermediate",data!AB34="Susceptible",data!AB34="Intermedate"),"",data!AB34)))</f>
        <v/>
      </c>
      <c r="R34">
        <v>1</v>
      </c>
    </row>
    <row r="35" spans="1:18" x14ac:dyDescent="0.25">
      <c r="A35" t="s">
        <v>157</v>
      </c>
      <c r="B35" t="str">
        <f>IF(data!N35="","",IF(data!N35="Resistant",data!N$1,IF(OR(data!N35="Intermediate",data!N35="Susceptible",data!N35="Intermedate"),"",data!N35)))</f>
        <v/>
      </c>
      <c r="C35" t="str">
        <f>IF(data!O35="","",IF(data!O35="Resistant",data!O$1,IF(OR(data!O35="Intermediate",data!O35="Susceptible",data!O35="Intermedate"),"",data!O35)))</f>
        <v/>
      </c>
      <c r="D35" t="str">
        <f>IF(data!P35="","",IF(data!P35="Resistant",data!P$1,IF(OR(data!P35="Intermediate",data!P35="Susceptible",data!P35="Intermedate"),"",data!P35)))</f>
        <v/>
      </c>
      <c r="E35" t="str">
        <f>IF(data!Q35="","",IF(data!Q35="Resistant",data!Q$1,IF(OR(data!Q35="Intermediate",data!Q35="Susceptible",data!Q35="Intermedate"),"",data!Q35)))</f>
        <v/>
      </c>
      <c r="F35" t="str">
        <f>IF(data!R35="","",IF(data!R35="Resistant",data!R$1,IF(OR(data!R35="Intermediate",data!R35="Susceptible",data!R35="Intermedate"),"",data!R35)))</f>
        <v/>
      </c>
      <c r="G35" t="str">
        <f>IF(data!S35="","",IF(data!S35="Resistant",data!S$1,IF(OR(data!S35="Intermediate",data!S35="Susceptible",data!S35="Intermedate"),"",data!S35)))</f>
        <v/>
      </c>
      <c r="H35" t="str">
        <f>IF(data!T35="","",IF(data!T35="Resistant",data!T$1,IF(OR(data!T35="Intermediate",data!T35="Susceptible",data!T35="Intermedate"),"",data!T35)))</f>
        <v/>
      </c>
      <c r="I35" t="str">
        <f>IF(data!U35="","",IF(data!U35="Resistant",data!U$1,IF(OR(data!U35="Intermediate",data!U35="Susceptible",data!U35="Intermedate"),"",data!U35)))</f>
        <v/>
      </c>
      <c r="J35" t="str">
        <f>IF(data!V35="","",IF(data!V35="Resistant",data!V$1,IF(OR(data!V35="Intermediate",data!V35="Susceptible",data!V35="Intermedate"),"",data!V35)))</f>
        <v/>
      </c>
      <c r="K35" t="str">
        <f>IF(data!W35="","",IF(data!W35="Resistant",data!W$1,IF(OR(data!W35="Intermediate",data!W35="Susceptible",data!W35="Intermedate"),"",data!W35)))</f>
        <v/>
      </c>
      <c r="L35" t="str">
        <f>IF(data!X35="","",IF(data!X35="Resistant",data!X$1,IF(OR(data!X35="Intermediate",data!X35="Susceptible",data!X35="Intermedate"),"",data!X35)))</f>
        <v/>
      </c>
      <c r="M35" t="str">
        <f>IF(data!Y35="","",IF(data!Y35="Resistant",data!Y$1,IF(OR(data!Y35="Intermediate",data!Y35="Susceptible",data!Y35="Intermedate"),"",data!Y35)))</f>
        <v/>
      </c>
      <c r="N35" t="str">
        <f>IF(data!Z35="","",IF(data!Z35="Resistant",data!Z$1,IF(OR(data!Z35="Intermediate",data!Z35="Susceptible",data!Z35="Intermedate"),"",data!Z35)))</f>
        <v/>
      </c>
      <c r="O35" t="str">
        <f>IF(data!AA35="","",IF(data!AA35="Resistant",data!AA$1,IF(OR(data!AA35="Intermediate",data!AA35="Susceptible",data!AA35="Intermedate"),"",data!AA35)))</f>
        <v/>
      </c>
      <c r="P35" t="str">
        <f>IF(data!AB35="","",IF(data!AB35="Resistant",data!AB$1,IF(OR(data!AB35="Intermediate",data!AB35="Susceptible",data!AB35="Intermedate"),"",data!AB35)))</f>
        <v/>
      </c>
      <c r="R35">
        <v>0</v>
      </c>
    </row>
    <row r="36" spans="1:18" x14ac:dyDescent="0.25">
      <c r="A36" t="s">
        <v>158</v>
      </c>
      <c r="B36" t="str">
        <f>IF(data!N36="","",IF(data!N36="Resistant",data!N$1,IF(OR(data!N36="Intermediate",data!N36="Susceptible",data!N36="Intermedate"),"",data!N36)))</f>
        <v/>
      </c>
      <c r="C36" t="str">
        <f>IF(data!O36="","",IF(data!O36="Resistant",data!O$1,IF(OR(data!O36="Intermediate",data!O36="Susceptible",data!O36="Intermedate"),"",data!O36)))</f>
        <v/>
      </c>
      <c r="D36" t="str">
        <f>IF(data!P36="","",IF(data!P36="Resistant",data!P$1,IF(OR(data!P36="Intermediate",data!P36="Susceptible",data!P36="Intermedate"),"",data!P36)))</f>
        <v/>
      </c>
      <c r="E36" t="str">
        <f>IF(data!Q36="","",IF(data!Q36="Resistant",data!Q$1,IF(OR(data!Q36="Intermediate",data!Q36="Susceptible",data!Q36="Intermedate"),"",data!Q36)))</f>
        <v/>
      </c>
      <c r="F36" t="str">
        <f>IF(data!R36="","",IF(data!R36="Resistant",data!R$1,IF(OR(data!R36="Intermediate",data!R36="Susceptible",data!R36="Intermedate"),"",data!R36)))</f>
        <v/>
      </c>
      <c r="G36" t="str">
        <f>IF(data!S36="","",IF(data!S36="Resistant",data!S$1,IF(OR(data!S36="Intermediate",data!S36="Susceptible",data!S36="Intermedate"),"",data!S36)))</f>
        <v/>
      </c>
      <c r="H36" t="str">
        <f>IF(data!T36="","",IF(data!T36="Resistant",data!T$1,IF(OR(data!T36="Intermediate",data!T36="Susceptible",data!T36="Intermedate"),"",data!T36)))</f>
        <v/>
      </c>
      <c r="I36" t="str">
        <f>IF(data!U36="","",IF(data!U36="Resistant",data!U$1,IF(OR(data!U36="Intermediate",data!U36="Susceptible",data!U36="Intermedate"),"",data!U36)))</f>
        <v/>
      </c>
      <c r="J36" t="str">
        <f>IF(data!V36="","",IF(data!V36="Resistant",data!V$1,IF(OR(data!V36="Intermediate",data!V36="Susceptible",data!V36="Intermedate"),"",data!V36)))</f>
        <v/>
      </c>
      <c r="K36" t="str">
        <f>IF(data!W36="","",IF(data!W36="Resistant",data!W$1,IF(OR(data!W36="Intermediate",data!W36="Susceptible",data!W36="Intermedate"),"",data!W36)))</f>
        <v/>
      </c>
      <c r="L36" t="str">
        <f>IF(data!X36="","",IF(data!X36="Resistant",data!X$1,IF(OR(data!X36="Intermediate",data!X36="Susceptible",data!X36="Intermedate"),"",data!X36)))</f>
        <v/>
      </c>
      <c r="M36" t="str">
        <f>IF(data!Y36="","",IF(data!Y36="Resistant",data!Y$1,IF(OR(data!Y36="Intermediate",data!Y36="Susceptible",data!Y36="Intermedate"),"",data!Y36)))</f>
        <v/>
      </c>
      <c r="N36" t="str">
        <f>IF(data!Z36="","",IF(data!Z36="Resistant",data!Z$1,IF(OR(data!Z36="Intermediate",data!Z36="Susceptible",data!Z36="Intermedate"),"",data!Z36)))</f>
        <v/>
      </c>
      <c r="O36" t="str">
        <f>IF(data!AA36="","",IF(data!AA36="Resistant",data!AA$1,IF(OR(data!AA36="Intermediate",data!AA36="Susceptible",data!AA36="Intermedate"),"",data!AA36)))</f>
        <v/>
      </c>
      <c r="P36" t="str">
        <f>IF(data!AB36="","",IF(data!AB36="Resistant",data!AB$1,IF(OR(data!AB36="Intermediate",data!AB36="Susceptible",data!AB36="Intermedate"),"",data!AB36)))</f>
        <v/>
      </c>
      <c r="R36">
        <v>0</v>
      </c>
    </row>
    <row r="37" spans="1:18" x14ac:dyDescent="0.25">
      <c r="A37" t="s">
        <v>159</v>
      </c>
      <c r="B37" t="str">
        <f>IF(data!N37="","",IF(data!N37="Resistant",data!N$1,IF(OR(data!N37="Intermediate",data!N37="Susceptible",data!N37="Intermedate"),"",data!N37)))</f>
        <v/>
      </c>
      <c r="C37" t="str">
        <f>IF(data!O37="","",IF(data!O37="Resistant",data!O$1,IF(OR(data!O37="Intermediate",data!O37="Susceptible",data!O37="Intermedate"),"",data!O37)))</f>
        <v/>
      </c>
      <c r="D37" t="str">
        <f>IF(data!P37="","",IF(data!P37="Resistant",data!P$1,IF(OR(data!P37="Intermediate",data!P37="Susceptible",data!P37="Intermedate"),"",data!P37)))</f>
        <v/>
      </c>
      <c r="E37" t="str">
        <f>IF(data!Q37="","",IF(data!Q37="Resistant",data!Q$1,IF(OR(data!Q37="Intermediate",data!Q37="Susceptible",data!Q37="Intermedate"),"",data!Q37)))</f>
        <v/>
      </c>
      <c r="F37" t="str">
        <f>IF(data!R37="","",IF(data!R37="Resistant",data!R$1,IF(OR(data!R37="Intermediate",data!R37="Susceptible",data!R37="Intermedate"),"",data!R37)))</f>
        <v/>
      </c>
      <c r="G37" t="str">
        <f>IF(data!S37="","",IF(data!S37="Resistant",data!S$1,IF(OR(data!S37="Intermediate",data!S37="Susceptible",data!S37="Intermedate"),"",data!S37)))</f>
        <v/>
      </c>
      <c r="H37" t="str">
        <f>IF(data!T37="","",IF(data!T37="Resistant",data!T$1,IF(OR(data!T37="Intermediate",data!T37="Susceptible",data!T37="Intermedate"),"",data!T37)))</f>
        <v/>
      </c>
      <c r="I37" t="str">
        <f>IF(data!U37="","",IF(data!U37="Resistant",data!U$1,IF(OR(data!U37="Intermediate",data!U37="Susceptible",data!U37="Intermedate"),"",data!U37)))</f>
        <v/>
      </c>
      <c r="J37" t="str">
        <f>IF(data!V37="","",IF(data!V37="Resistant",data!V$1,IF(OR(data!V37="Intermediate",data!V37="Susceptible",data!V37="Intermedate"),"",data!V37)))</f>
        <v/>
      </c>
      <c r="K37" t="str">
        <f>IF(data!W37="","",IF(data!W37="Resistant",data!W$1,IF(OR(data!W37="Intermediate",data!W37="Susceptible",data!W37="Intermedate"),"",data!W37)))</f>
        <v/>
      </c>
      <c r="L37" t="str">
        <f>IF(data!X37="","",IF(data!X37="Resistant",data!X$1,IF(OR(data!X37="Intermediate",data!X37="Susceptible",data!X37="Intermedate"),"",data!X37)))</f>
        <v/>
      </c>
      <c r="M37" t="str">
        <f>IF(data!Y37="","",IF(data!Y37="Resistant",data!Y$1,IF(OR(data!Y37="Intermediate",data!Y37="Susceptible",data!Y37="Intermedate"),"",data!Y37)))</f>
        <v/>
      </c>
      <c r="N37" t="str">
        <f>IF(data!Z37="","",IF(data!Z37="Resistant",data!Z$1,IF(OR(data!Z37="Intermediate",data!Z37="Susceptible",data!Z37="Intermedate"),"",data!Z37)))</f>
        <v/>
      </c>
      <c r="O37" t="str">
        <f>IF(data!AA37="","",IF(data!AA37="Resistant",data!AA$1,IF(OR(data!AA37="Intermediate",data!AA37="Susceptible",data!AA37="Intermedate"),"",data!AA37)))</f>
        <v/>
      </c>
      <c r="P37" t="str">
        <f>IF(data!AB37="","",IF(data!AB37="Resistant",data!AB$1,IF(OR(data!AB37="Intermediate",data!AB37="Susceptible",data!AB37="Intermedate"),"",data!AB37)))</f>
        <v/>
      </c>
      <c r="R37">
        <v>0</v>
      </c>
    </row>
    <row r="38" spans="1:18" x14ac:dyDescent="0.25">
      <c r="A38" t="s">
        <v>160</v>
      </c>
      <c r="B38" t="str">
        <f>IF(data!N38="","",IF(data!N38="Resistant",data!N$1,IF(OR(data!N38="Intermediate",data!N38="Susceptible",data!N38="Intermedate"),"",data!N38)))</f>
        <v/>
      </c>
      <c r="C38" t="str">
        <f>IF(data!O38="","",IF(data!O38="Resistant",data!O$1,IF(OR(data!O38="Intermediate",data!O38="Susceptible",data!O38="Intermedate"),"",data!O38)))</f>
        <v/>
      </c>
      <c r="D38" t="str">
        <f>IF(data!P38="","",IF(data!P38="Resistant",data!P$1,IF(OR(data!P38="Intermediate",data!P38="Susceptible",data!P38="Intermedate"),"",data!P38)))</f>
        <v/>
      </c>
      <c r="E38" t="str">
        <f>IF(data!Q38="","",IF(data!Q38="Resistant",data!Q$1,IF(OR(data!Q38="Intermediate",data!Q38="Susceptible",data!Q38="Intermedate"),"",data!Q38)))</f>
        <v/>
      </c>
      <c r="F38" t="str">
        <f>IF(data!R38="","",IF(data!R38="Resistant",data!R$1,IF(OR(data!R38="Intermediate",data!R38="Susceptible",data!R38="Intermedate"),"",data!R38)))</f>
        <v/>
      </c>
      <c r="G38" t="str">
        <f>IF(data!S38="","",IF(data!S38="Resistant",data!S$1,IF(OR(data!S38="Intermediate",data!S38="Susceptible",data!S38="Intermedate"),"",data!S38)))</f>
        <v/>
      </c>
      <c r="H38" t="str">
        <f>IF(data!T38="","",IF(data!T38="Resistant",data!T$1,IF(OR(data!T38="Intermediate",data!T38="Susceptible",data!T38="Intermedate"),"",data!T38)))</f>
        <v/>
      </c>
      <c r="I38" t="str">
        <f>IF(data!U38="","",IF(data!U38="Resistant",data!U$1,IF(OR(data!U38="Intermediate",data!U38="Susceptible",data!U38="Intermedate"),"",data!U38)))</f>
        <v/>
      </c>
      <c r="J38" t="str">
        <f>IF(data!V38="","",IF(data!V38="Resistant",data!V$1,IF(OR(data!V38="Intermediate",data!V38="Susceptible",data!V38="Intermedate"),"",data!V38)))</f>
        <v/>
      </c>
      <c r="K38" t="str">
        <f>IF(data!W38="","",IF(data!W38="Resistant",data!W$1,IF(OR(data!W38="Intermediate",data!W38="Susceptible",data!W38="Intermedate"),"",data!W38)))</f>
        <v/>
      </c>
      <c r="L38" t="str">
        <f>IF(data!X38="","",IF(data!X38="Resistant",data!X$1,IF(OR(data!X38="Intermediate",data!X38="Susceptible",data!X38="Intermedate"),"",data!X38)))</f>
        <v/>
      </c>
      <c r="M38" t="str">
        <f>IF(data!Y38="","",IF(data!Y38="Resistant",data!Y$1,IF(OR(data!Y38="Intermediate",data!Y38="Susceptible",data!Y38="Intermedate"),"",data!Y38)))</f>
        <v/>
      </c>
      <c r="N38" t="str">
        <f>IF(data!Z38="","",IF(data!Z38="Resistant",data!Z$1,IF(OR(data!Z38="Intermediate",data!Z38="Susceptible",data!Z38="Intermedate"),"",data!Z38)))</f>
        <v/>
      </c>
      <c r="O38" t="str">
        <f>IF(data!AA38="","",IF(data!AA38="Resistant",data!AA$1,IF(OR(data!AA38="Intermediate",data!AA38="Susceptible",data!AA38="Intermedate"),"",data!AA38)))</f>
        <v/>
      </c>
      <c r="P38" t="str">
        <f>IF(data!AB38="","",IF(data!AB38="Resistant",data!AB$1,IF(OR(data!AB38="Intermediate",data!AB38="Susceptible",data!AB38="Intermedate"),"",data!AB38)))</f>
        <v/>
      </c>
      <c r="R38">
        <v>0</v>
      </c>
    </row>
    <row r="39" spans="1:18" x14ac:dyDescent="0.25">
      <c r="A39" t="s">
        <v>161</v>
      </c>
      <c r="B39" t="str">
        <f>IF(data!N39="","",IF(data!N39="Resistant",data!N$1,IF(OR(data!N39="Intermediate",data!N39="Susceptible",data!N39="Intermedate"),"",data!N39)))</f>
        <v/>
      </c>
      <c r="C39" t="str">
        <f>IF(data!O39="","",IF(data!O39="Resistant",data!O$1,IF(OR(data!O39="Intermediate",data!O39="Susceptible",data!O39="Intermedate"),"",data!O39)))</f>
        <v/>
      </c>
      <c r="D39" t="str">
        <f>IF(data!P39="","",IF(data!P39="Resistant",data!P$1,IF(OR(data!P39="Intermediate",data!P39="Susceptible",data!P39="Intermedate"),"",data!P39)))</f>
        <v/>
      </c>
      <c r="E39" t="str">
        <f>IF(data!Q39="","",IF(data!Q39="Resistant",data!Q$1,IF(OR(data!Q39="Intermediate",data!Q39="Susceptible",data!Q39="Intermedate"),"",data!Q39)))</f>
        <v/>
      </c>
      <c r="F39" t="str">
        <f>IF(data!R39="","",IF(data!R39="Resistant",data!R$1,IF(OR(data!R39="Intermediate",data!R39="Susceptible",data!R39="Intermedate"),"",data!R39)))</f>
        <v/>
      </c>
      <c r="G39" t="str">
        <f>IF(data!S39="","",IF(data!S39="Resistant",data!S$1,IF(OR(data!S39="Intermediate",data!S39="Susceptible",data!S39="Intermedate"),"",data!S39)))</f>
        <v/>
      </c>
      <c r="H39" t="str">
        <f>IF(data!T39="","",IF(data!T39="Resistant",data!T$1,IF(OR(data!T39="Intermediate",data!T39="Susceptible",data!T39="Intermedate"),"",data!T39)))</f>
        <v/>
      </c>
      <c r="I39" t="str">
        <f>IF(data!U39="","",IF(data!U39="Resistant",data!U$1,IF(OR(data!U39="Intermediate",data!U39="Susceptible",data!U39="Intermedate"),"",data!U39)))</f>
        <v/>
      </c>
      <c r="J39" t="str">
        <f>IF(data!V39="","",IF(data!V39="Resistant",data!V$1,IF(OR(data!V39="Intermediate",data!V39="Susceptible",data!V39="Intermedate"),"",data!V39)))</f>
        <v/>
      </c>
      <c r="K39" t="str">
        <f>IF(data!W39="","",IF(data!W39="Resistant",data!W$1,IF(OR(data!W39="Intermediate",data!W39="Susceptible",data!W39="Intermedate"),"",data!W39)))</f>
        <v/>
      </c>
      <c r="L39" t="str">
        <f>IF(data!X39="","",IF(data!X39="Resistant",data!X$1,IF(OR(data!X39="Intermediate",data!X39="Susceptible",data!X39="Intermedate"),"",data!X39)))</f>
        <v/>
      </c>
      <c r="M39" t="str">
        <f>IF(data!Y39="","",IF(data!Y39="Resistant",data!Y$1,IF(OR(data!Y39="Intermediate",data!Y39="Susceptible",data!Y39="Intermedate"),"",data!Y39)))</f>
        <v/>
      </c>
      <c r="N39" t="str">
        <f>IF(data!Z39="","",IF(data!Z39="Resistant",data!Z$1,IF(OR(data!Z39="Intermediate",data!Z39="Susceptible",data!Z39="Intermedate"),"",data!Z39)))</f>
        <v/>
      </c>
      <c r="O39" t="str">
        <f>IF(data!AA39="","",IF(data!AA39="Resistant",data!AA$1,IF(OR(data!AA39="Intermediate",data!AA39="Susceptible",data!AA39="Intermedate"),"",data!AA39)))</f>
        <v/>
      </c>
      <c r="P39" t="str">
        <f>IF(data!AB39="","",IF(data!AB39="Resistant",data!AB$1,IF(OR(data!AB39="Intermediate",data!AB39="Susceptible",data!AB39="Intermedate"),"",data!AB39)))</f>
        <v/>
      </c>
      <c r="R39">
        <v>0</v>
      </c>
    </row>
    <row r="40" spans="1:18" x14ac:dyDescent="0.25">
      <c r="A40" t="s">
        <v>162</v>
      </c>
      <c r="B40" t="str">
        <f>IF(data!N40="","",IF(data!N40="Resistant",data!N$1,IF(OR(data!N40="Intermediate",data!N40="Susceptible",data!N40="Intermedate"),"",data!N40)))</f>
        <v/>
      </c>
      <c r="C40" t="str">
        <f>IF(data!O40="","",IF(data!O40="Resistant",data!O$1,IF(OR(data!O40="Intermediate",data!O40="Susceptible",data!O40="Intermedate"),"",data!O40)))</f>
        <v/>
      </c>
      <c r="D40" t="str">
        <f>IF(data!P40="","",IF(data!P40="Resistant",data!P$1,IF(OR(data!P40="Intermediate",data!P40="Susceptible",data!P40="Intermedate"),"",data!P40)))</f>
        <v/>
      </c>
      <c r="E40" t="str">
        <f>IF(data!Q40="","",IF(data!Q40="Resistant",data!Q$1,IF(OR(data!Q40="Intermediate",data!Q40="Susceptible",data!Q40="Intermedate"),"",data!Q40)))</f>
        <v/>
      </c>
      <c r="F40" t="str">
        <f>IF(data!R40="","",IF(data!R40="Resistant",data!R$1,IF(OR(data!R40="Intermediate",data!R40="Susceptible",data!R40="Intermedate"),"",data!R40)))</f>
        <v/>
      </c>
      <c r="G40" t="str">
        <f>IF(data!S40="","",IF(data!S40="Resistant",data!S$1,IF(OR(data!S40="Intermediate",data!S40="Susceptible",data!S40="Intermedate"),"",data!S40)))</f>
        <v/>
      </c>
      <c r="H40" t="str">
        <f>IF(data!T40="","",IF(data!T40="Resistant",data!T$1,IF(OR(data!T40="Intermediate",data!T40="Susceptible",data!T40="Intermedate"),"",data!T40)))</f>
        <v/>
      </c>
      <c r="I40" t="str">
        <f>IF(data!U40="","",IF(data!U40="Resistant",data!U$1,IF(OR(data!U40="Intermediate",data!U40="Susceptible",data!U40="Intermedate"),"",data!U40)))</f>
        <v>Cefaclor CF (30g)</v>
      </c>
      <c r="J40" t="str">
        <f>IF(data!V40="","",IF(data!V40="Resistant",data!V$1,IF(OR(data!V40="Intermediate",data!V40="Susceptible",data!V40="Intermedate"),"",data!V40)))</f>
        <v/>
      </c>
      <c r="K40" t="str">
        <f>IF(data!W40="","",IF(data!W40="Resistant",data!W$1,IF(OR(data!W40="Intermediate",data!W40="Susceptible",data!W40="Intermedate"),"",data!W40)))</f>
        <v/>
      </c>
      <c r="L40" t="str">
        <f>IF(data!X40="","",IF(data!X40="Resistant",data!X$1,IF(OR(data!X40="Intermediate",data!X40="Susceptible",data!X40="Intermedate"),"",data!X40)))</f>
        <v/>
      </c>
      <c r="M40" t="str">
        <f>IF(data!Y40="","",IF(data!Y40="Resistant",data!Y$1,IF(OR(data!Y40="Intermediate",data!Y40="Susceptible",data!Y40="Intermedate"),"",data!Y40)))</f>
        <v/>
      </c>
      <c r="N40" t="str">
        <f>IF(data!Z40="","",IF(data!Z40="Resistant",data!Z$1,IF(OR(data!Z40="Intermediate",data!Z40="Susceptible",data!Z40="Intermedate"),"",data!Z40)))</f>
        <v/>
      </c>
      <c r="O40" t="str">
        <f>IF(data!AA40="","",IF(data!AA40="Resistant",data!AA$1,IF(OR(data!AA40="Intermediate",data!AA40="Susceptible",data!AA40="Intermedate"),"",data!AA40)))</f>
        <v/>
      </c>
      <c r="P40" t="str">
        <f>IF(data!AB40="","",IF(data!AB40="Resistant",data!AB$1,IF(OR(data!AB40="Intermediate",data!AB40="Susceptible",data!AB40="Intermedate"),"",data!AB40)))</f>
        <v/>
      </c>
      <c r="R40">
        <v>1</v>
      </c>
    </row>
    <row r="41" spans="1:18" x14ac:dyDescent="0.25">
      <c r="A41" t="s">
        <v>163</v>
      </c>
      <c r="B41" t="str">
        <f>IF(data!N41="","",IF(data!N41="Resistant",data!N$1,IF(OR(data!N41="Intermediate",data!N41="Susceptible",data!N41="Intermedate"),"",data!N41)))</f>
        <v/>
      </c>
      <c r="C41" t="str">
        <f>IF(data!O41="","",IF(data!O41="Resistant",data!O$1,IF(OR(data!O41="Intermediate",data!O41="Susceptible",data!O41="Intermedate"),"",data!O41)))</f>
        <v/>
      </c>
      <c r="D41" t="str">
        <f>IF(data!P41="","",IF(data!P41="Resistant",data!P$1,IF(OR(data!P41="Intermediate",data!P41="Susceptible",data!P41="Intermedate"),"",data!P41)))</f>
        <v/>
      </c>
      <c r="E41" t="str">
        <f>IF(data!Q41="","",IF(data!Q41="Resistant",data!Q$1,IF(OR(data!Q41="Intermediate",data!Q41="Susceptible",data!Q41="Intermedate"),"",data!Q41)))</f>
        <v/>
      </c>
      <c r="F41" t="str">
        <f>IF(data!R41="","",IF(data!R41="Resistant",data!R$1,IF(OR(data!R41="Intermediate",data!R41="Susceptible",data!R41="Intermedate"),"",data!R41)))</f>
        <v/>
      </c>
      <c r="G41" t="str">
        <f>IF(data!S41="","",IF(data!S41="Resistant",data!S$1,IF(OR(data!S41="Intermediate",data!S41="Susceptible",data!S41="Intermedate"),"",data!S41)))</f>
        <v/>
      </c>
      <c r="H41" t="str">
        <f>IF(data!T41="","",IF(data!T41="Resistant",data!T$1,IF(OR(data!T41="Intermediate",data!T41="Susceptible",data!T41="Intermedate"),"",data!T41)))</f>
        <v/>
      </c>
      <c r="I41" t="str">
        <f>IF(data!U41="","",IF(data!U41="Resistant",data!U$1,IF(OR(data!U41="Intermediate",data!U41="Susceptible",data!U41="Intermedate"),"",data!U41)))</f>
        <v/>
      </c>
      <c r="J41" t="str">
        <f>IF(data!V41="","",IF(data!V41="Resistant",data!V$1,IF(OR(data!V41="Intermediate",data!V41="Susceptible",data!V41="Intermedate"),"",data!V41)))</f>
        <v/>
      </c>
      <c r="K41" t="str">
        <f>IF(data!W41="","",IF(data!W41="Resistant",data!W$1,IF(OR(data!W41="Intermediate",data!W41="Susceptible",data!W41="Intermedate"),"",data!W41)))</f>
        <v/>
      </c>
      <c r="L41" t="str">
        <f>IF(data!X41="","",IF(data!X41="Resistant",data!X$1,IF(OR(data!X41="Intermediate",data!X41="Susceptible",data!X41="Intermedate"),"",data!X41)))</f>
        <v/>
      </c>
      <c r="M41" t="str">
        <f>IF(data!Y41="","",IF(data!Y41="Resistant",data!Y$1,IF(OR(data!Y41="Intermediate",data!Y41="Susceptible",data!Y41="Intermedate"),"",data!Y41)))</f>
        <v/>
      </c>
      <c r="N41" t="str">
        <f>IF(data!Z41="","",IF(data!Z41="Resistant",data!Z$1,IF(OR(data!Z41="Intermediate",data!Z41="Susceptible",data!Z41="Intermedate"),"",data!Z41)))</f>
        <v/>
      </c>
      <c r="O41" t="str">
        <f>IF(data!AA41="","",IF(data!AA41="Resistant",data!AA$1,IF(OR(data!AA41="Intermediate",data!AA41="Susceptible",data!AA41="Intermedate"),"",data!AA41)))</f>
        <v/>
      </c>
      <c r="P41" t="str">
        <f>IF(data!AB41="","",IF(data!AB41="Resistant",data!AB$1,IF(OR(data!AB41="Intermediate",data!AB41="Susceptible",data!AB41="Intermedate"),"",data!AB41)))</f>
        <v/>
      </c>
      <c r="R41">
        <v>0</v>
      </c>
    </row>
    <row r="42" spans="1:18" x14ac:dyDescent="0.25">
      <c r="A42" t="s">
        <v>164</v>
      </c>
      <c r="B42" t="str">
        <f>IF(data!N42="","",IF(data!N42="Resistant",data!N$1,IF(OR(data!N42="Intermediate",data!N42="Susceptible",data!N42="Intermedate"),"",data!N42)))</f>
        <v/>
      </c>
      <c r="C42" t="str">
        <f>IF(data!O42="","",IF(data!O42="Resistant",data!O$1,IF(OR(data!O42="Intermediate",data!O42="Susceptible",data!O42="Intermedate"),"",data!O42)))</f>
        <v/>
      </c>
      <c r="D42" t="str">
        <f>IF(data!P42="","",IF(data!P42="Resistant",data!P$1,IF(OR(data!P42="Intermediate",data!P42="Susceptible",data!P42="Intermedate"),"",data!P42)))</f>
        <v/>
      </c>
      <c r="E42" t="str">
        <f>IF(data!Q42="","",IF(data!Q42="Resistant",data!Q$1,IF(OR(data!Q42="Intermediate",data!Q42="Susceptible",data!Q42="Intermedate"),"",data!Q42)))</f>
        <v/>
      </c>
      <c r="F42" t="str">
        <f>IF(data!R42="","",IF(data!R42="Resistant",data!R$1,IF(OR(data!R42="Intermediate",data!R42="Susceptible",data!R42="Intermedate"),"",data!R42)))</f>
        <v/>
      </c>
      <c r="G42" t="str">
        <f>IF(data!S42="","",IF(data!S42="Resistant",data!S$1,IF(OR(data!S42="Intermediate",data!S42="Susceptible",data!S42="Intermedate"),"",data!S42)))</f>
        <v/>
      </c>
      <c r="H42" t="str">
        <f>IF(data!T42="","",IF(data!T42="Resistant",data!T$1,IF(OR(data!T42="Intermediate",data!T42="Susceptible",data!T42="Intermedate"),"",data!T42)))</f>
        <v/>
      </c>
      <c r="I42" t="str">
        <f>IF(data!U42="","",IF(data!U42="Resistant",data!U$1,IF(OR(data!U42="Intermediate",data!U42="Susceptible",data!U42="Intermedate"),"",data!U42)))</f>
        <v/>
      </c>
      <c r="J42" t="str">
        <f>IF(data!V42="","",IF(data!V42="Resistant",data!V$1,IF(OR(data!V42="Intermediate",data!V42="Susceptible",data!V42="Intermedate"),"",data!V42)))</f>
        <v/>
      </c>
      <c r="K42" t="str">
        <f>IF(data!W42="","",IF(data!W42="Resistant",data!W$1,IF(OR(data!W42="Intermediate",data!W42="Susceptible",data!W42="Intermedate"),"",data!W42)))</f>
        <v/>
      </c>
      <c r="L42" t="str">
        <f>IF(data!X42="","",IF(data!X42="Resistant",data!X$1,IF(OR(data!X42="Intermediate",data!X42="Susceptible",data!X42="Intermedate"),"",data!X42)))</f>
        <v/>
      </c>
      <c r="M42" t="str">
        <f>IF(data!Y42="","",IF(data!Y42="Resistant",data!Y$1,IF(OR(data!Y42="Intermediate",data!Y42="Susceptible",data!Y42="Intermedate"),"",data!Y42)))</f>
        <v/>
      </c>
      <c r="N42" t="str">
        <f>IF(data!Z42="","",IF(data!Z42="Resistant",data!Z$1,IF(OR(data!Z42="Intermediate",data!Z42="Susceptible",data!Z42="Intermedate"),"",data!Z42)))</f>
        <v/>
      </c>
      <c r="O42" t="str">
        <f>IF(data!AA42="","",IF(data!AA42="Resistant",data!AA$1,IF(OR(data!AA42="Intermediate",data!AA42="Susceptible",data!AA42="Intermedate"),"",data!AA42)))</f>
        <v/>
      </c>
      <c r="P42" t="str">
        <f>IF(data!AB42="","",IF(data!AB42="Resistant",data!AB$1,IF(OR(data!AB42="Intermediate",data!AB42="Susceptible",data!AB42="Intermedate"),"",data!AB42)))</f>
        <v/>
      </c>
      <c r="R42">
        <v>0</v>
      </c>
    </row>
    <row r="43" spans="1:18" x14ac:dyDescent="0.25">
      <c r="A43" t="s">
        <v>165</v>
      </c>
      <c r="B43" t="str">
        <f>IF(data!N43="","",IF(data!N43="Resistant",data!N$1,IF(OR(data!N43="Intermediate",data!N43="Susceptible",data!N43="Intermedate"),"",data!N43)))</f>
        <v/>
      </c>
      <c r="C43" t="str">
        <f>IF(data!O43="","",IF(data!O43="Resistant",data!O$1,IF(OR(data!O43="Intermediate",data!O43="Susceptible",data!O43="Intermedate"),"",data!O43)))</f>
        <v/>
      </c>
      <c r="D43" t="str">
        <f>IF(data!P43="","",IF(data!P43="Resistant",data!P$1,IF(OR(data!P43="Intermediate",data!P43="Susceptible",data!P43="Intermedate"),"",data!P43)))</f>
        <v/>
      </c>
      <c r="E43" t="str">
        <f>IF(data!Q43="","",IF(data!Q43="Resistant",data!Q$1,IF(OR(data!Q43="Intermediate",data!Q43="Susceptible",data!Q43="Intermedate"),"",data!Q43)))</f>
        <v/>
      </c>
      <c r="F43" t="str">
        <f>IF(data!R43="","",IF(data!R43="Resistant",data!R$1,IF(OR(data!R43="Intermediate",data!R43="Susceptible",data!R43="Intermedate"),"",data!R43)))</f>
        <v/>
      </c>
      <c r="G43" t="str">
        <f>IF(data!S43="","",IF(data!S43="Resistant",data!S$1,IF(OR(data!S43="Intermediate",data!S43="Susceptible",data!S43="Intermedate"),"",data!S43)))</f>
        <v/>
      </c>
      <c r="H43" t="str">
        <f>IF(data!T43="","",IF(data!T43="Resistant",data!T$1,IF(OR(data!T43="Intermediate",data!T43="Susceptible",data!T43="Intermedate"),"",data!T43)))</f>
        <v/>
      </c>
      <c r="I43" t="str">
        <f>IF(data!U43="","",IF(data!U43="Resistant",data!U$1,IF(OR(data!U43="Intermediate",data!U43="Susceptible",data!U43="Intermedate"),"",data!U43)))</f>
        <v/>
      </c>
      <c r="J43" t="str">
        <f>IF(data!V43="","",IF(data!V43="Resistant",data!V$1,IF(OR(data!V43="Intermediate",data!V43="Susceptible",data!V43="Intermedate"),"",data!V43)))</f>
        <v/>
      </c>
      <c r="K43" t="str">
        <f>IF(data!W43="","",IF(data!W43="Resistant",data!W$1,IF(OR(data!W43="Intermediate",data!W43="Susceptible",data!W43="Intermedate"),"",data!W43)))</f>
        <v/>
      </c>
      <c r="L43" t="str">
        <f>IF(data!X43="","",IF(data!X43="Resistant",data!X$1,IF(OR(data!X43="Intermediate",data!X43="Susceptible",data!X43="Intermedate"),"",data!X43)))</f>
        <v/>
      </c>
      <c r="M43" t="str">
        <f>IF(data!Y43="","",IF(data!Y43="Resistant",data!Y$1,IF(OR(data!Y43="Intermediate",data!Y43="Susceptible",data!Y43="Intermedate"),"",data!Y43)))</f>
        <v/>
      </c>
      <c r="N43" t="str">
        <f>IF(data!Z43="","",IF(data!Z43="Resistant",data!Z$1,IF(OR(data!Z43="Intermediate",data!Z43="Susceptible",data!Z43="Intermedate"),"",data!Z43)))</f>
        <v/>
      </c>
      <c r="O43" t="str">
        <f>IF(data!AA43="","",IF(data!AA43="Resistant",data!AA$1,IF(OR(data!AA43="Intermediate",data!AA43="Susceptible",data!AA43="Intermedate"),"",data!AA43)))</f>
        <v/>
      </c>
      <c r="P43" t="str">
        <f>IF(data!AB43="","",IF(data!AB43="Resistant",data!AB$1,IF(OR(data!AB43="Intermediate",data!AB43="Susceptible",data!AB43="Intermedate"),"",data!AB43)))</f>
        <v/>
      </c>
      <c r="R43">
        <v>0</v>
      </c>
    </row>
    <row r="44" spans="1:18" x14ac:dyDescent="0.25">
      <c r="A44" t="s">
        <v>166</v>
      </c>
      <c r="B44" t="str">
        <f>IF(data!N44="","",IF(data!N44="Resistant",data!N$1,IF(OR(data!N44="Intermediate",data!N44="Susceptible",data!N44="Intermedate"),"",data!N44)))</f>
        <v/>
      </c>
      <c r="C44" t="str">
        <f>IF(data!O44="","",IF(data!O44="Resistant",data!O$1,IF(OR(data!O44="Intermediate",data!O44="Susceptible",data!O44="Intermedate"),"",data!O44)))</f>
        <v/>
      </c>
      <c r="D44" t="str">
        <f>IF(data!P44="","",IF(data!P44="Resistant",data!P$1,IF(OR(data!P44="Intermediate",data!P44="Susceptible",data!P44="Intermedate"),"",data!P44)))</f>
        <v/>
      </c>
      <c r="E44" t="str">
        <f>IF(data!Q44="","",IF(data!Q44="Resistant",data!Q$1,IF(OR(data!Q44="Intermediate",data!Q44="Susceptible",data!Q44="Intermedate"),"",data!Q44)))</f>
        <v/>
      </c>
      <c r="F44" t="str">
        <f>IF(data!R44="","",IF(data!R44="Resistant",data!R$1,IF(OR(data!R44="Intermediate",data!R44="Susceptible",data!R44="Intermedate"),"",data!R44)))</f>
        <v/>
      </c>
      <c r="G44" t="str">
        <f>IF(data!S44="","",IF(data!S44="Resistant",data!S$1,IF(OR(data!S44="Intermediate",data!S44="Susceptible",data!S44="Intermedate"),"",data!S44)))</f>
        <v/>
      </c>
      <c r="H44" t="str">
        <f>IF(data!T44="","",IF(data!T44="Resistant",data!T$1,IF(OR(data!T44="Intermediate",data!T44="Susceptible",data!T44="Intermedate"),"",data!T44)))</f>
        <v/>
      </c>
      <c r="I44" t="str">
        <f>IF(data!U44="","",IF(data!U44="Resistant",data!U$1,IF(OR(data!U44="Intermediate",data!U44="Susceptible",data!U44="Intermedate"),"",data!U44)))</f>
        <v/>
      </c>
      <c r="J44" t="str">
        <f>IF(data!V44="","",IF(data!V44="Resistant",data!V$1,IF(OR(data!V44="Intermediate",data!V44="Susceptible",data!V44="Intermedate"),"",data!V44)))</f>
        <v/>
      </c>
      <c r="K44" t="str">
        <f>IF(data!W44="","",IF(data!W44="Resistant",data!W$1,IF(OR(data!W44="Intermediate",data!W44="Susceptible",data!W44="Intermedate"),"",data!W44)))</f>
        <v/>
      </c>
      <c r="L44" t="str">
        <f>IF(data!X44="","",IF(data!X44="Resistant",data!X$1,IF(OR(data!X44="Intermediate",data!X44="Susceptible",data!X44="Intermedate"),"",data!X44)))</f>
        <v/>
      </c>
      <c r="M44" t="str">
        <f>IF(data!Y44="","",IF(data!Y44="Resistant",data!Y$1,IF(OR(data!Y44="Intermediate",data!Y44="Susceptible",data!Y44="Intermedate"),"",data!Y44)))</f>
        <v/>
      </c>
      <c r="N44" t="str">
        <f>IF(data!Z44="","",IF(data!Z44="Resistant",data!Z$1,IF(OR(data!Z44="Intermediate",data!Z44="Susceptible",data!Z44="Intermedate"),"",data!Z44)))</f>
        <v/>
      </c>
      <c r="O44" t="str">
        <f>IF(data!AA44="","",IF(data!AA44="Resistant",data!AA$1,IF(OR(data!AA44="Intermediate",data!AA44="Susceptible",data!AA44="Intermedate"),"",data!AA44)))</f>
        <v/>
      </c>
      <c r="P44" t="str">
        <f>IF(data!AB44="","",IF(data!AB44="Resistant",data!AB$1,IF(OR(data!AB44="Intermediate",data!AB44="Susceptible",data!AB44="Intermedate"),"",data!AB44)))</f>
        <v/>
      </c>
      <c r="R44">
        <v>0</v>
      </c>
    </row>
    <row r="45" spans="1:18" x14ac:dyDescent="0.25">
      <c r="A45" t="s">
        <v>167</v>
      </c>
      <c r="B45" t="str">
        <f>IF(data!N45="","",IF(data!N45="Resistant",data!N$1,IF(OR(data!N45="Intermediate",data!N45="Susceptible",data!N45="Intermedate"),"",data!N45)))</f>
        <v/>
      </c>
      <c r="C45" t="str">
        <f>IF(data!O45="","",IF(data!O45="Resistant",data!O$1,IF(OR(data!O45="Intermediate",data!O45="Susceptible",data!O45="Intermedate"),"",data!O45)))</f>
        <v/>
      </c>
      <c r="D45" t="str">
        <f>IF(data!P45="","",IF(data!P45="Resistant",data!P$1,IF(OR(data!P45="Intermediate",data!P45="Susceptible",data!P45="Intermedate"),"",data!P45)))</f>
        <v/>
      </c>
      <c r="E45" t="str">
        <f>IF(data!Q45="","",IF(data!Q45="Resistant",data!Q$1,IF(OR(data!Q45="Intermediate",data!Q45="Susceptible",data!Q45="Intermedate"),"",data!Q45)))</f>
        <v/>
      </c>
      <c r="F45" t="str">
        <f>IF(data!R45="","",IF(data!R45="Resistant",data!R$1,IF(OR(data!R45="Intermediate",data!R45="Susceptible",data!R45="Intermedate"),"",data!R45)))</f>
        <v/>
      </c>
      <c r="G45" t="str">
        <f>IF(data!S45="","",IF(data!S45="Resistant",data!S$1,IF(OR(data!S45="Intermediate",data!S45="Susceptible",data!S45="Intermedate"),"",data!S45)))</f>
        <v/>
      </c>
      <c r="H45" t="str">
        <f>IF(data!T45="","",IF(data!T45="Resistant",data!T$1,IF(OR(data!T45="Intermediate",data!T45="Susceptible",data!T45="Intermedate"),"",data!T45)))</f>
        <v/>
      </c>
      <c r="I45" t="str">
        <f>IF(data!U45="","",IF(data!U45="Resistant",data!U$1,IF(OR(data!U45="Intermediate",data!U45="Susceptible",data!U45="Intermedate"),"",data!U45)))</f>
        <v/>
      </c>
      <c r="J45" t="str">
        <f>IF(data!V45="","",IF(data!V45="Resistant",data!V$1,IF(OR(data!V45="Intermediate",data!V45="Susceptible",data!V45="Intermedate"),"",data!V45)))</f>
        <v/>
      </c>
      <c r="K45" t="str">
        <f>IF(data!W45="","",IF(data!W45="Resistant",data!W$1,IF(OR(data!W45="Intermediate",data!W45="Susceptible",data!W45="Intermedate"),"",data!W45)))</f>
        <v/>
      </c>
      <c r="L45" t="str">
        <f>IF(data!X45="","",IF(data!X45="Resistant",data!X$1,IF(OR(data!X45="Intermediate",data!X45="Susceptible",data!X45="Intermedate"),"",data!X45)))</f>
        <v/>
      </c>
      <c r="M45" t="str">
        <f>IF(data!Y45="","",IF(data!Y45="Resistant",data!Y$1,IF(OR(data!Y45="Intermediate",data!Y45="Susceptible",data!Y45="Intermedate"),"",data!Y45)))</f>
        <v/>
      </c>
      <c r="N45" t="str">
        <f>IF(data!Z45="","",IF(data!Z45="Resistant",data!Z$1,IF(OR(data!Z45="Intermediate",data!Z45="Susceptible",data!Z45="Intermedate"),"",data!Z45)))</f>
        <v/>
      </c>
      <c r="O45" t="str">
        <f>IF(data!AA45="","",IF(data!AA45="Resistant",data!AA$1,IF(OR(data!AA45="Intermediate",data!AA45="Susceptible",data!AA45="Intermedate"),"",data!AA45)))</f>
        <v/>
      </c>
      <c r="P45" t="str">
        <f>IF(data!AB45="","",IF(data!AB45="Resistant",data!AB$1,IF(OR(data!AB45="Intermediate",data!AB45="Susceptible",data!AB45="Intermedate"),"",data!AB45)))</f>
        <v/>
      </c>
      <c r="R45">
        <v>0</v>
      </c>
    </row>
    <row r="46" spans="1:18" x14ac:dyDescent="0.25">
      <c r="A46" t="s">
        <v>168</v>
      </c>
      <c r="B46" t="str">
        <f>IF(data!N46="","",IF(data!N46="Resistant",data!N$1,IF(OR(data!N46="Intermediate",data!N46="Susceptible",data!N46="Intermedate"),"",data!N46)))</f>
        <v/>
      </c>
      <c r="C46" t="str">
        <f>IF(data!O46="","",IF(data!O46="Resistant",data!O$1,IF(OR(data!O46="Intermediate",data!O46="Susceptible",data!O46="Intermedate"),"",data!O46)))</f>
        <v/>
      </c>
      <c r="D46" t="str">
        <f>IF(data!P46="","",IF(data!P46="Resistant",data!P$1,IF(OR(data!P46="Intermediate",data!P46="Susceptible",data!P46="Intermedate"),"",data!P46)))</f>
        <v/>
      </c>
      <c r="E46" t="str">
        <f>IF(data!Q46="","",IF(data!Q46="Resistant",data!Q$1,IF(OR(data!Q46="Intermediate",data!Q46="Susceptible",data!Q46="Intermedate"),"",data!Q46)))</f>
        <v/>
      </c>
      <c r="F46" t="str">
        <f>IF(data!R46="","",IF(data!R46="Resistant",data!R$1,IF(OR(data!R46="Intermediate",data!R46="Susceptible",data!R46="Intermedate"),"",data!R46)))</f>
        <v/>
      </c>
      <c r="G46" t="str">
        <f>IF(data!S46="","",IF(data!S46="Resistant",data!S$1,IF(OR(data!S46="Intermediate",data!S46="Susceptible",data!S46="Intermedate"),"",data!S46)))</f>
        <v/>
      </c>
      <c r="H46" t="str">
        <f>IF(data!T46="","",IF(data!T46="Resistant",data!T$1,IF(OR(data!T46="Intermediate",data!T46="Susceptible",data!T46="Intermedate"),"",data!T46)))</f>
        <v/>
      </c>
      <c r="I46" t="str">
        <f>IF(data!U46="","",IF(data!U46="Resistant",data!U$1,IF(OR(data!U46="Intermediate",data!U46="Susceptible",data!U46="Intermedate"),"",data!U46)))</f>
        <v/>
      </c>
      <c r="J46" t="str">
        <f>IF(data!V46="","",IF(data!V46="Resistant",data!V$1,IF(OR(data!V46="Intermediate",data!V46="Susceptible",data!V46="Intermedate"),"",data!V46)))</f>
        <v/>
      </c>
      <c r="K46" t="str">
        <f>IF(data!W46="","",IF(data!W46="Resistant",data!W$1,IF(OR(data!W46="Intermediate",data!W46="Susceptible",data!W46="Intermedate"),"",data!W46)))</f>
        <v/>
      </c>
      <c r="L46" t="str">
        <f>IF(data!X46="","",IF(data!X46="Resistant",data!X$1,IF(OR(data!X46="Intermediate",data!X46="Susceptible",data!X46="Intermedate"),"",data!X46)))</f>
        <v/>
      </c>
      <c r="M46" t="str">
        <f>IF(data!Y46="","",IF(data!Y46="Resistant",data!Y$1,IF(OR(data!Y46="Intermediate",data!Y46="Susceptible",data!Y46="Intermedate"),"",data!Y46)))</f>
        <v/>
      </c>
      <c r="N46" t="str">
        <f>IF(data!Z46="","",IF(data!Z46="Resistant",data!Z$1,IF(OR(data!Z46="Intermediate",data!Z46="Susceptible",data!Z46="Intermedate"),"",data!Z46)))</f>
        <v/>
      </c>
      <c r="O46" t="str">
        <f>IF(data!AA46="","",IF(data!AA46="Resistant",data!AA$1,IF(OR(data!AA46="Intermediate",data!AA46="Susceptible",data!AA46="Intermedate"),"",data!AA46)))</f>
        <v/>
      </c>
      <c r="P46" t="str">
        <f>IF(data!AB46="","",IF(data!AB46="Resistant",data!AB$1,IF(OR(data!AB46="Intermediate",data!AB46="Susceptible",data!AB46="Intermedate"),"",data!AB46)))</f>
        <v/>
      </c>
      <c r="R46">
        <v>0</v>
      </c>
    </row>
    <row r="47" spans="1:18" x14ac:dyDescent="0.25">
      <c r="A47" t="s">
        <v>169</v>
      </c>
      <c r="B47" t="str">
        <f>IF(data!N47="","",IF(data!N47="Resistant",data!N$1,IF(OR(data!N47="Intermediate",data!N47="Susceptible",data!N47="Intermedate"),"",data!N47)))</f>
        <v/>
      </c>
      <c r="C47" t="str">
        <f>IF(data!O47="","",IF(data!O47="Resistant",data!O$1,IF(OR(data!O47="Intermediate",data!O47="Susceptible",data!O47="Intermedate"),"",data!O47)))</f>
        <v/>
      </c>
      <c r="D47" t="str">
        <f>IF(data!P47="","",IF(data!P47="Resistant",data!P$1,IF(OR(data!P47="Intermediate",data!P47="Susceptible",data!P47="Intermedate"),"",data!P47)))</f>
        <v/>
      </c>
      <c r="E47" t="str">
        <f>IF(data!Q47="","",IF(data!Q47="Resistant",data!Q$1,IF(OR(data!Q47="Intermediate",data!Q47="Susceptible",data!Q47="Intermedate"),"",data!Q47)))</f>
        <v/>
      </c>
      <c r="F47" t="str">
        <f>IF(data!R47="","",IF(data!R47="Resistant",data!R$1,IF(OR(data!R47="Intermediate",data!R47="Susceptible",data!R47="Intermedate"),"",data!R47)))</f>
        <v/>
      </c>
      <c r="G47" t="str">
        <f>IF(data!S47="","",IF(data!S47="Resistant",data!S$1,IF(OR(data!S47="Intermediate",data!S47="Susceptible",data!S47="Intermedate"),"",data!S47)))</f>
        <v/>
      </c>
      <c r="H47" t="str">
        <f>IF(data!T47="","",IF(data!T47="Resistant",data!T$1,IF(OR(data!T47="Intermediate",data!T47="Susceptible",data!T47="Intermedate"),"",data!T47)))</f>
        <v/>
      </c>
      <c r="I47" t="str">
        <f>IF(data!U47="","",IF(data!U47="Resistant",data!U$1,IF(OR(data!U47="Intermediate",data!U47="Susceptible",data!U47="Intermedate"),"",data!U47)))</f>
        <v/>
      </c>
      <c r="J47" t="str">
        <f>IF(data!V47="","",IF(data!V47="Resistant",data!V$1,IF(OR(data!V47="Intermediate",data!V47="Susceptible",data!V47="Intermedate"),"",data!V47)))</f>
        <v/>
      </c>
      <c r="K47" t="str">
        <f>IF(data!W47="","",IF(data!W47="Resistant",data!W$1,IF(OR(data!W47="Intermediate",data!W47="Susceptible",data!W47="Intermedate"),"",data!W47)))</f>
        <v/>
      </c>
      <c r="L47" t="str">
        <f>IF(data!X47="","",IF(data!X47="Resistant",data!X$1,IF(OR(data!X47="Intermediate",data!X47="Susceptible",data!X47="Intermedate"),"",data!X47)))</f>
        <v/>
      </c>
      <c r="M47" t="str">
        <f>IF(data!Y47="","",IF(data!Y47="Resistant",data!Y$1,IF(OR(data!Y47="Intermediate",data!Y47="Susceptible",data!Y47="Intermedate"),"",data!Y47)))</f>
        <v/>
      </c>
      <c r="N47" t="str">
        <f>IF(data!Z47="","",IF(data!Z47="Resistant",data!Z$1,IF(OR(data!Z47="Intermediate",data!Z47="Susceptible",data!Z47="Intermedate"),"",data!Z47)))</f>
        <v/>
      </c>
      <c r="O47" t="str">
        <f>IF(data!AA47="","",IF(data!AA47="Resistant",data!AA$1,IF(OR(data!AA47="Intermediate",data!AA47="Susceptible",data!AA47="Intermedate"),"",data!AA47)))</f>
        <v/>
      </c>
      <c r="P47" t="str">
        <f>IF(data!AB47="","",IF(data!AB47="Resistant",data!AB$1,IF(OR(data!AB47="Intermediate",data!AB47="Susceptible",data!AB47="Intermedate"),"",data!AB47)))</f>
        <v/>
      </c>
      <c r="R47">
        <v>0</v>
      </c>
    </row>
    <row r="48" spans="1:18" x14ac:dyDescent="0.25">
      <c r="A48" t="s">
        <v>170</v>
      </c>
      <c r="B48" t="str">
        <f>IF(data!N48="","",IF(data!N48="Resistant",data!N$1,IF(OR(data!N48="Intermediate",data!N48="Susceptible",data!N48="Intermedate"),"",data!N48)))</f>
        <v/>
      </c>
      <c r="C48" t="str">
        <f>IF(data!O48="","",IF(data!O48="Resistant",data!O$1,IF(OR(data!O48="Intermediate",data!O48="Susceptible",data!O48="Intermedate"),"",data!O48)))</f>
        <v/>
      </c>
      <c r="D48" t="str">
        <f>IF(data!P48="","",IF(data!P48="Resistant",data!P$1,IF(OR(data!P48="Intermediate",data!P48="Susceptible",data!P48="Intermedate"),"",data!P48)))</f>
        <v/>
      </c>
      <c r="E48" t="str">
        <f>IF(data!Q48="","",IF(data!Q48="Resistant",data!Q$1,IF(OR(data!Q48="Intermediate",data!Q48="Susceptible",data!Q48="Intermedate"),"",data!Q48)))</f>
        <v/>
      </c>
      <c r="F48" t="str">
        <f>IF(data!R48="","",IF(data!R48="Resistant",data!R$1,IF(OR(data!R48="Intermediate",data!R48="Susceptible",data!R48="Intermedate"),"",data!R48)))</f>
        <v/>
      </c>
      <c r="G48" t="str">
        <f>IF(data!S48="","",IF(data!S48="Resistant",data!S$1,IF(OR(data!S48="Intermediate",data!S48="Susceptible",data!S48="Intermedate"),"",data!S48)))</f>
        <v/>
      </c>
      <c r="H48" t="str">
        <f>IF(data!T48="","",IF(data!T48="Resistant",data!T$1,IF(OR(data!T48="Intermediate",data!T48="Susceptible",data!T48="Intermedate"),"",data!T48)))</f>
        <v/>
      </c>
      <c r="I48" t="str">
        <f>IF(data!U48="","",IF(data!U48="Resistant",data!U$1,IF(OR(data!U48="Intermediate",data!U48="Susceptible",data!U48="Intermedate"),"",data!U48)))</f>
        <v/>
      </c>
      <c r="J48" t="str">
        <f>IF(data!V48="","",IF(data!V48="Resistant",data!V$1,IF(OR(data!V48="Intermediate",data!V48="Susceptible",data!V48="Intermedate"),"",data!V48)))</f>
        <v/>
      </c>
      <c r="K48" t="str">
        <f>IF(data!W48="","",IF(data!W48="Resistant",data!W$1,IF(OR(data!W48="Intermediate",data!W48="Susceptible",data!W48="Intermedate"),"",data!W48)))</f>
        <v/>
      </c>
      <c r="L48" t="str">
        <f>IF(data!X48="","",IF(data!X48="Resistant",data!X$1,IF(OR(data!X48="Intermediate",data!X48="Susceptible",data!X48="Intermedate"),"",data!X48)))</f>
        <v/>
      </c>
      <c r="M48" t="str">
        <f>IF(data!Y48="","",IF(data!Y48="Resistant",data!Y$1,IF(OR(data!Y48="Intermediate",data!Y48="Susceptible",data!Y48="Intermedate"),"",data!Y48)))</f>
        <v/>
      </c>
      <c r="N48" t="str">
        <f>IF(data!Z48="","",IF(data!Z48="Resistant",data!Z$1,IF(OR(data!Z48="Intermediate",data!Z48="Susceptible",data!Z48="Intermedate"),"",data!Z48)))</f>
        <v/>
      </c>
      <c r="O48" t="str">
        <f>IF(data!AA48="","",IF(data!AA48="Resistant",data!AA$1,IF(OR(data!AA48="Intermediate",data!AA48="Susceptible",data!AA48="Intermedate"),"",data!AA48)))</f>
        <v/>
      </c>
      <c r="P48" t="str">
        <f>IF(data!AB48="","",IF(data!AB48="Resistant",data!AB$1,IF(OR(data!AB48="Intermediate",data!AB48="Susceptible",data!AB48="Intermedate"),"",data!AB48)))</f>
        <v/>
      </c>
      <c r="R48">
        <v>0</v>
      </c>
    </row>
    <row r="49" spans="1:18" x14ac:dyDescent="0.25">
      <c r="A49" t="s">
        <v>171</v>
      </c>
      <c r="B49" t="str">
        <f>IF(data!N49="","",IF(data!N49="Resistant",data!N$1,IF(OR(data!N49="Intermediate",data!N49="Susceptible",data!N49="Intermedate"),"",data!N49)))</f>
        <v/>
      </c>
      <c r="C49" t="str">
        <f>IF(data!O49="","",IF(data!O49="Resistant",data!O$1,IF(OR(data!O49="Intermediate",data!O49="Susceptible",data!O49="Intermedate"),"",data!O49)))</f>
        <v/>
      </c>
      <c r="D49" t="str">
        <f>IF(data!P49="","",IF(data!P49="Resistant",data!P$1,IF(OR(data!P49="Intermediate",data!P49="Susceptible",data!P49="Intermedate"),"",data!P49)))</f>
        <v/>
      </c>
      <c r="E49" t="str">
        <f>IF(data!Q49="","",IF(data!Q49="Resistant",data!Q$1,IF(OR(data!Q49="Intermediate",data!Q49="Susceptible",data!Q49="Intermedate"),"",data!Q49)))</f>
        <v/>
      </c>
      <c r="F49" t="str">
        <f>IF(data!R49="","",IF(data!R49="Resistant",data!R$1,IF(OR(data!R49="Intermediate",data!R49="Susceptible",data!R49="Intermedate"),"",data!R49)))</f>
        <v/>
      </c>
      <c r="G49" t="str">
        <f>IF(data!S49="","",IF(data!S49="Resistant",data!S$1,IF(OR(data!S49="Intermediate",data!S49="Susceptible",data!S49="Intermedate"),"",data!S49)))</f>
        <v/>
      </c>
      <c r="H49" t="str">
        <f>IF(data!T49="","",IF(data!T49="Resistant",data!T$1,IF(OR(data!T49="Intermediate",data!T49="Susceptible",data!T49="Intermedate"),"",data!T49)))</f>
        <v/>
      </c>
      <c r="I49" t="str">
        <f>IF(data!U49="","",IF(data!U49="Resistant",data!U$1,IF(OR(data!U49="Intermediate",data!U49="Susceptible",data!U49="Intermedate"),"",data!U49)))</f>
        <v/>
      </c>
      <c r="J49" t="str">
        <f>IF(data!V49="","",IF(data!V49="Resistant",data!V$1,IF(OR(data!V49="Intermediate",data!V49="Susceptible",data!V49="Intermedate"),"",data!V49)))</f>
        <v/>
      </c>
      <c r="K49" t="str">
        <f>IF(data!W49="","",IF(data!W49="Resistant",data!W$1,IF(OR(data!W49="Intermediate",data!W49="Susceptible",data!W49="Intermedate"),"",data!W49)))</f>
        <v/>
      </c>
      <c r="L49" t="str">
        <f>IF(data!X49="","",IF(data!X49="Resistant",data!X$1,IF(OR(data!X49="Intermediate",data!X49="Susceptible",data!X49="Intermedate"),"",data!X49)))</f>
        <v/>
      </c>
      <c r="M49" t="str">
        <f>IF(data!Y49="","",IF(data!Y49="Resistant",data!Y$1,IF(OR(data!Y49="Intermediate",data!Y49="Susceptible",data!Y49="Intermedate"),"",data!Y49)))</f>
        <v/>
      </c>
      <c r="N49" t="str">
        <f>IF(data!Z49="","",IF(data!Z49="Resistant",data!Z$1,IF(OR(data!Z49="Intermediate",data!Z49="Susceptible",data!Z49="Intermedate"),"",data!Z49)))</f>
        <v/>
      </c>
      <c r="O49" t="str">
        <f>IF(data!AA49="","",IF(data!AA49="Resistant",data!AA$1,IF(OR(data!AA49="Intermediate",data!AA49="Susceptible",data!AA49="Intermedate"),"",data!AA49)))</f>
        <v/>
      </c>
      <c r="P49" t="str">
        <f>IF(data!AB49="","",IF(data!AB49="Resistant",data!AB$1,IF(OR(data!AB49="Intermediate",data!AB49="Susceptible",data!AB49="Intermedate"),"",data!AB49)))</f>
        <v/>
      </c>
      <c r="R49">
        <v>0</v>
      </c>
    </row>
    <row r="50" spans="1:18" x14ac:dyDescent="0.25">
      <c r="A50" t="s">
        <v>172</v>
      </c>
      <c r="B50" t="str">
        <f>IF(data!N50="","",IF(data!N50="Resistant",data!N$1,IF(OR(data!N50="Intermediate",data!N50="Susceptible",data!N50="Intermedate"),"",data!N50)))</f>
        <v/>
      </c>
      <c r="C50" t="str">
        <f>IF(data!O50="","",IF(data!O50="Resistant",data!O$1,IF(OR(data!O50="Intermediate",data!O50="Susceptible",data!O50="Intermedate"),"",data!O50)))</f>
        <v/>
      </c>
      <c r="D50" t="str">
        <f>IF(data!P50="","",IF(data!P50="Resistant",data!P$1,IF(OR(data!P50="Intermediate",data!P50="Susceptible",data!P50="Intermedate"),"",data!P50)))</f>
        <v/>
      </c>
      <c r="E50" t="str">
        <f>IF(data!Q50="","",IF(data!Q50="Resistant",data!Q$1,IF(OR(data!Q50="Intermediate",data!Q50="Susceptible",data!Q50="Intermedate"),"",data!Q50)))</f>
        <v/>
      </c>
      <c r="F50" t="str">
        <f>IF(data!R50="","",IF(data!R50="Resistant",data!R$1,IF(OR(data!R50="Intermediate",data!R50="Susceptible",data!R50="Intermedate"),"",data!R50)))</f>
        <v/>
      </c>
      <c r="G50" t="str">
        <f>IF(data!S50="","",IF(data!S50="Resistant",data!S$1,IF(OR(data!S50="Intermediate",data!S50="Susceptible",data!S50="Intermedate"),"",data!S50)))</f>
        <v/>
      </c>
      <c r="H50" t="str">
        <f>IF(data!T50="","",IF(data!T50="Resistant",data!T$1,IF(OR(data!T50="Intermediate",data!T50="Susceptible",data!T50="Intermedate"),"",data!T50)))</f>
        <v/>
      </c>
      <c r="I50" t="str">
        <f>IF(data!U50="","",IF(data!U50="Resistant",data!U$1,IF(OR(data!U50="Intermediate",data!U50="Susceptible",data!U50="Intermedate"),"",data!U50)))</f>
        <v/>
      </c>
      <c r="J50" t="str">
        <f>IF(data!V50="","",IF(data!V50="Resistant",data!V$1,IF(OR(data!V50="Intermediate",data!V50="Susceptible",data!V50="Intermedate"),"",data!V50)))</f>
        <v/>
      </c>
      <c r="K50" t="str">
        <f>IF(data!W50="","",IF(data!W50="Resistant",data!W$1,IF(OR(data!W50="Intermediate",data!W50="Susceptible",data!W50="Intermedate"),"",data!W50)))</f>
        <v/>
      </c>
      <c r="L50" t="str">
        <f>IF(data!X50="","",IF(data!X50="Resistant",data!X$1,IF(OR(data!X50="Intermediate",data!X50="Susceptible",data!X50="Intermedate"),"",data!X50)))</f>
        <v/>
      </c>
      <c r="M50" t="str">
        <f>IF(data!Y50="","",IF(data!Y50="Resistant",data!Y$1,IF(OR(data!Y50="Intermediate",data!Y50="Susceptible",data!Y50="Intermedate"),"",data!Y50)))</f>
        <v/>
      </c>
      <c r="N50" t="str">
        <f>IF(data!Z50="","",IF(data!Z50="Resistant",data!Z$1,IF(OR(data!Z50="Intermediate",data!Z50="Susceptible",data!Z50="Intermedate"),"",data!Z50)))</f>
        <v/>
      </c>
      <c r="O50" t="str">
        <f>IF(data!AA50="","",IF(data!AA50="Resistant",data!AA$1,IF(OR(data!AA50="Intermediate",data!AA50="Susceptible",data!AA50="Intermedate"),"",data!AA50)))</f>
        <v/>
      </c>
      <c r="P50" t="str">
        <f>IF(data!AB50="","",IF(data!AB50="Resistant",data!AB$1,IF(OR(data!AB50="Intermediate",data!AB50="Susceptible",data!AB50="Intermedate"),"",data!AB50)))</f>
        <v/>
      </c>
      <c r="R50">
        <v>0</v>
      </c>
    </row>
    <row r="51" spans="1:18" x14ac:dyDescent="0.25">
      <c r="A51" t="s">
        <v>173</v>
      </c>
      <c r="B51" t="str">
        <f>IF(data!N51="","",IF(data!N51="Resistant",data!N$1,IF(OR(data!N51="Intermediate",data!N51="Susceptible",data!N51="Intermedate"),"",data!N51)))</f>
        <v/>
      </c>
      <c r="C51" t="str">
        <f>IF(data!O51="","",IF(data!O51="Resistant",data!O$1,IF(OR(data!O51="Intermediate",data!O51="Susceptible",data!O51="Intermedate"),"",data!O51)))</f>
        <v/>
      </c>
      <c r="D51" t="str">
        <f>IF(data!P51="","",IF(data!P51="Resistant",data!P$1,IF(OR(data!P51="Intermediate",data!P51="Susceptible",data!P51="Intermedate"),"",data!P51)))</f>
        <v/>
      </c>
      <c r="E51" t="str">
        <f>IF(data!Q51="","",IF(data!Q51="Resistant",data!Q$1,IF(OR(data!Q51="Intermediate",data!Q51="Susceptible",data!Q51="Intermedate"),"",data!Q51)))</f>
        <v/>
      </c>
      <c r="F51" t="str">
        <f>IF(data!R51="","",IF(data!R51="Resistant",data!R$1,IF(OR(data!R51="Intermediate",data!R51="Susceptible",data!R51="Intermedate"),"",data!R51)))</f>
        <v/>
      </c>
      <c r="G51" t="str">
        <f>IF(data!S51="","",IF(data!S51="Resistant",data!S$1,IF(OR(data!S51="Intermediate",data!S51="Susceptible",data!S51="Intermedate"),"",data!S51)))</f>
        <v/>
      </c>
      <c r="H51" t="str">
        <f>IF(data!T51="","",IF(data!T51="Resistant",data!T$1,IF(OR(data!T51="Intermediate",data!T51="Susceptible",data!T51="Intermedate"),"",data!T51)))</f>
        <v/>
      </c>
      <c r="I51" t="str">
        <f>IF(data!U51="","",IF(data!U51="Resistant",data!U$1,IF(OR(data!U51="Intermediate",data!U51="Susceptible",data!U51="Intermedate"),"",data!U51)))</f>
        <v/>
      </c>
      <c r="J51" t="str">
        <f>IF(data!V51="","",IF(data!V51="Resistant",data!V$1,IF(OR(data!V51="Intermediate",data!V51="Susceptible",data!V51="Intermedate"),"",data!V51)))</f>
        <v/>
      </c>
      <c r="K51" t="str">
        <f>IF(data!W51="","",IF(data!W51="Resistant",data!W$1,IF(OR(data!W51="Intermediate",data!W51="Susceptible",data!W51="Intermedate"),"",data!W51)))</f>
        <v/>
      </c>
      <c r="L51" t="str">
        <f>IF(data!X51="","",IF(data!X51="Resistant",data!X$1,IF(OR(data!X51="Intermediate",data!X51="Susceptible",data!X51="Intermedate"),"",data!X51)))</f>
        <v/>
      </c>
      <c r="M51" t="str">
        <f>IF(data!Y51="","",IF(data!Y51="Resistant",data!Y$1,IF(OR(data!Y51="Intermediate",data!Y51="Susceptible",data!Y51="Intermedate"),"",data!Y51)))</f>
        <v/>
      </c>
      <c r="N51" t="str">
        <f>IF(data!Z51="","",IF(data!Z51="Resistant",data!Z$1,IF(OR(data!Z51="Intermediate",data!Z51="Susceptible",data!Z51="Intermedate"),"",data!Z51)))</f>
        <v/>
      </c>
      <c r="O51" t="str">
        <f>IF(data!AA51="","",IF(data!AA51="Resistant",data!AA$1,IF(OR(data!AA51="Intermediate",data!AA51="Susceptible",data!AA51="Intermedate"),"",data!AA51)))</f>
        <v/>
      </c>
      <c r="P51" t="str">
        <f>IF(data!AB51="","",IF(data!AB51="Resistant",data!AB$1,IF(OR(data!AB51="Intermediate",data!AB51="Susceptible",data!AB51="Intermedate"),"",data!AB51)))</f>
        <v/>
      </c>
      <c r="R51">
        <v>0</v>
      </c>
    </row>
    <row r="52" spans="1:18" x14ac:dyDescent="0.25">
      <c r="A52" t="s">
        <v>174</v>
      </c>
      <c r="B52" t="str">
        <f>IF(data!N52="","",IF(data!N52="Resistant",data!N$1,IF(OR(data!N52="Intermediate",data!N52="Susceptible",data!N52="Intermedate"),"",data!N52)))</f>
        <v/>
      </c>
      <c r="C52" t="str">
        <f>IF(data!O52="","",IF(data!O52="Resistant",data!O$1,IF(OR(data!O52="Intermediate",data!O52="Susceptible",data!O52="Intermedate"),"",data!O52)))</f>
        <v/>
      </c>
      <c r="D52" t="str">
        <f>IF(data!P52="","",IF(data!P52="Resistant",data!P$1,IF(OR(data!P52="Intermediate",data!P52="Susceptible",data!P52="Intermedate"),"",data!P52)))</f>
        <v/>
      </c>
      <c r="E52" t="str">
        <f>IF(data!Q52="","",IF(data!Q52="Resistant",data!Q$1,IF(OR(data!Q52="Intermediate",data!Q52="Susceptible",data!Q52="Intermedate"),"",data!Q52)))</f>
        <v/>
      </c>
      <c r="F52" t="str">
        <f>IF(data!R52="","",IF(data!R52="Resistant",data!R$1,IF(OR(data!R52="Intermediate",data!R52="Susceptible",data!R52="Intermedate"),"",data!R52)))</f>
        <v/>
      </c>
      <c r="G52" t="str">
        <f>IF(data!S52="","",IF(data!S52="Resistant",data!S$1,IF(OR(data!S52="Intermediate",data!S52="Susceptible",data!S52="Intermedate"),"",data!S52)))</f>
        <v/>
      </c>
      <c r="H52" t="str">
        <f>IF(data!T52="","",IF(data!T52="Resistant",data!T$1,IF(OR(data!T52="Intermediate",data!T52="Susceptible",data!T52="Intermedate"),"",data!T52)))</f>
        <v/>
      </c>
      <c r="I52" t="str">
        <f>IF(data!U52="","",IF(data!U52="Resistant",data!U$1,IF(OR(data!U52="Intermediate",data!U52="Susceptible",data!U52="Intermedate"),"",data!U52)))</f>
        <v/>
      </c>
      <c r="J52" t="str">
        <f>IF(data!V52="","",IF(data!V52="Resistant",data!V$1,IF(OR(data!V52="Intermediate",data!V52="Susceptible",data!V52="Intermedate"),"",data!V52)))</f>
        <v/>
      </c>
      <c r="K52" t="str">
        <f>IF(data!W52="","",IF(data!W52="Resistant",data!W$1,IF(OR(data!W52="Intermediate",data!W52="Susceptible",data!W52="Intermedate"),"",data!W52)))</f>
        <v/>
      </c>
      <c r="L52" t="str">
        <f>IF(data!X52="","",IF(data!X52="Resistant",data!X$1,IF(OR(data!X52="Intermediate",data!X52="Susceptible",data!X52="Intermedate"),"",data!X52)))</f>
        <v/>
      </c>
      <c r="M52" t="str">
        <f>IF(data!Y52="","",IF(data!Y52="Resistant",data!Y$1,IF(OR(data!Y52="Intermediate",data!Y52="Susceptible",data!Y52="Intermedate"),"",data!Y52)))</f>
        <v/>
      </c>
      <c r="N52" t="str">
        <f>IF(data!Z52="","",IF(data!Z52="Resistant",data!Z$1,IF(OR(data!Z52="Intermediate",data!Z52="Susceptible",data!Z52="Intermedate"),"",data!Z52)))</f>
        <v/>
      </c>
      <c r="O52" t="str">
        <f>IF(data!AA52="","",IF(data!AA52="Resistant",data!AA$1,IF(OR(data!AA52="Intermediate",data!AA52="Susceptible",data!AA52="Intermedate"),"",data!AA52)))</f>
        <v/>
      </c>
      <c r="P52" t="str">
        <f>IF(data!AB52="","",IF(data!AB52="Resistant",data!AB$1,IF(OR(data!AB52="Intermediate",data!AB52="Susceptible",data!AB52="Intermedate"),"",data!AB52)))</f>
        <v/>
      </c>
      <c r="R52">
        <v>0</v>
      </c>
    </row>
    <row r="53" spans="1:18" x14ac:dyDescent="0.25">
      <c r="A53" t="s">
        <v>175</v>
      </c>
      <c r="B53" t="str">
        <f>IF(data!N53="","",IF(data!N53="Resistant",data!N$1,IF(OR(data!N53="Intermediate",data!N53="Susceptible",data!N53="Intermedate"),"",data!N53)))</f>
        <v/>
      </c>
      <c r="C53" t="str">
        <f>IF(data!O53="","",IF(data!O53="Resistant",data!O$1,IF(OR(data!O53="Intermediate",data!O53="Susceptible",data!O53="Intermedate"),"",data!O53)))</f>
        <v/>
      </c>
      <c r="D53" t="str">
        <f>IF(data!P53="","",IF(data!P53="Resistant",data!P$1,IF(OR(data!P53="Intermediate",data!P53="Susceptible",data!P53="Intermedate"),"",data!P53)))</f>
        <v/>
      </c>
      <c r="E53" t="str">
        <f>IF(data!Q53="","",IF(data!Q53="Resistant",data!Q$1,IF(OR(data!Q53="Intermediate",data!Q53="Susceptible",data!Q53="Intermedate"),"",data!Q53)))</f>
        <v/>
      </c>
      <c r="F53" t="str">
        <f>IF(data!R53="","",IF(data!R53="Resistant",data!R$1,IF(OR(data!R53="Intermediate",data!R53="Susceptible",data!R53="Intermedate"),"",data!R53)))</f>
        <v/>
      </c>
      <c r="G53" t="str">
        <f>IF(data!S53="","",IF(data!S53="Resistant",data!S$1,IF(OR(data!S53="Intermediate",data!S53="Susceptible",data!S53="Intermedate"),"",data!S53)))</f>
        <v/>
      </c>
      <c r="H53" t="str">
        <f>IF(data!T53="","",IF(data!T53="Resistant",data!T$1,IF(OR(data!T53="Intermediate",data!T53="Susceptible",data!T53="Intermedate"),"",data!T53)))</f>
        <v/>
      </c>
      <c r="I53" t="str">
        <f>IF(data!U53="","",IF(data!U53="Resistant",data!U$1,IF(OR(data!U53="Intermediate",data!U53="Susceptible",data!U53="Intermedate"),"",data!U53)))</f>
        <v/>
      </c>
      <c r="J53" t="str">
        <f>IF(data!V53="","",IF(data!V53="Resistant",data!V$1,IF(OR(data!V53="Intermediate",data!V53="Susceptible",data!V53="Intermedate"),"",data!V53)))</f>
        <v/>
      </c>
      <c r="K53" t="str">
        <f>IF(data!W53="","",IF(data!W53="Resistant",data!W$1,IF(OR(data!W53="Intermediate",data!W53="Susceptible",data!W53="Intermedate"),"",data!W53)))</f>
        <v/>
      </c>
      <c r="L53" t="str">
        <f>IF(data!X53="","",IF(data!X53="Resistant",data!X$1,IF(OR(data!X53="Intermediate",data!X53="Susceptible",data!X53="Intermedate"),"",data!X53)))</f>
        <v/>
      </c>
      <c r="M53" t="str">
        <f>IF(data!Y53="","",IF(data!Y53="Resistant",data!Y$1,IF(OR(data!Y53="Intermediate",data!Y53="Susceptible",data!Y53="Intermedate"),"",data!Y53)))</f>
        <v/>
      </c>
      <c r="N53" t="str">
        <f>IF(data!Z53="","",IF(data!Z53="Resistant",data!Z$1,IF(OR(data!Z53="Intermediate",data!Z53="Susceptible",data!Z53="Intermedate"),"",data!Z53)))</f>
        <v/>
      </c>
      <c r="O53" t="str">
        <f>IF(data!AA53="","",IF(data!AA53="Resistant",data!AA$1,IF(OR(data!AA53="Intermediate",data!AA53="Susceptible",data!AA53="Intermedate"),"",data!AA53)))</f>
        <v/>
      </c>
      <c r="P53" t="str">
        <f>IF(data!AB53="","",IF(data!AB53="Resistant",data!AB$1,IF(OR(data!AB53="Intermediate",data!AB53="Susceptible",data!AB53="Intermedate"),"",data!AB53)))</f>
        <v/>
      </c>
      <c r="R53">
        <v>0</v>
      </c>
    </row>
    <row r="54" spans="1:18" x14ac:dyDescent="0.25">
      <c r="A54" t="s">
        <v>176</v>
      </c>
      <c r="B54" t="str">
        <f>IF(data!N54="","",IF(data!N54="Resistant",data!N$1,IF(OR(data!N54="Intermediate",data!N54="Susceptible",data!N54="Intermedate"),"",data!N54)))</f>
        <v/>
      </c>
      <c r="C54" t="str">
        <f>IF(data!O54="","",IF(data!O54="Resistant",data!O$1,IF(OR(data!O54="Intermediate",data!O54="Susceptible",data!O54="Intermedate"),"",data!O54)))</f>
        <v/>
      </c>
      <c r="D54" t="str">
        <f>IF(data!P54="","",IF(data!P54="Resistant",data!P$1,IF(OR(data!P54="Intermediate",data!P54="Susceptible",data!P54="Intermedate"),"",data!P54)))</f>
        <v/>
      </c>
      <c r="E54" t="str">
        <f>IF(data!Q54="","",IF(data!Q54="Resistant",data!Q$1,IF(OR(data!Q54="Intermediate",data!Q54="Susceptible",data!Q54="Intermedate"),"",data!Q54)))</f>
        <v/>
      </c>
      <c r="F54" t="str">
        <f>IF(data!R54="","",IF(data!R54="Resistant",data!R$1,IF(OR(data!R54="Intermediate",data!R54="Susceptible",data!R54="Intermedate"),"",data!R54)))</f>
        <v/>
      </c>
      <c r="G54" t="str">
        <f>IF(data!S54="","",IF(data!S54="Resistant",data!S$1,IF(OR(data!S54="Intermediate",data!S54="Susceptible",data!S54="Intermedate"),"",data!S54)))</f>
        <v/>
      </c>
      <c r="H54" t="str">
        <f>IF(data!T54="","",IF(data!T54="Resistant",data!T$1,IF(OR(data!T54="Intermediate",data!T54="Susceptible",data!T54="Intermedate"),"",data!T54)))</f>
        <v/>
      </c>
      <c r="I54" t="str">
        <f>IF(data!U54="","",IF(data!U54="Resistant",data!U$1,IF(OR(data!U54="Intermediate",data!U54="Susceptible",data!U54="Intermedate"),"",data!U54)))</f>
        <v>Cefaclor CF (30g)</v>
      </c>
      <c r="J54" t="str">
        <f>IF(data!V54="","",IF(data!V54="Resistant",data!V$1,IF(OR(data!V54="Intermediate",data!V54="Susceptible",data!V54="Intermedate"),"",data!V54)))</f>
        <v/>
      </c>
      <c r="K54" t="str">
        <f>IF(data!W54="","",IF(data!W54="Resistant",data!W$1,IF(OR(data!W54="Intermediate",data!W54="Susceptible",data!W54="Intermedate"),"",data!W54)))</f>
        <v/>
      </c>
      <c r="L54" t="str">
        <f>IF(data!X54="","",IF(data!X54="Resistant",data!X$1,IF(OR(data!X54="Intermediate",data!X54="Susceptible",data!X54="Intermedate"),"",data!X54)))</f>
        <v/>
      </c>
      <c r="M54" t="str">
        <f>IF(data!Y54="","",IF(data!Y54="Resistant",data!Y$1,IF(OR(data!Y54="Intermediate",data!Y54="Susceptible",data!Y54="Intermedate"),"",data!Y54)))</f>
        <v/>
      </c>
      <c r="N54" t="str">
        <f>IF(data!Z54="","",IF(data!Z54="Resistant",data!Z$1,IF(OR(data!Z54="Intermediate",data!Z54="Susceptible",data!Z54="Intermedate"),"",data!Z54)))</f>
        <v/>
      </c>
      <c r="O54" t="str">
        <f>IF(data!AA54="","",IF(data!AA54="Resistant",data!AA$1,IF(OR(data!AA54="Intermediate",data!AA54="Susceptible",data!AA54="Intermedate"),"",data!AA54)))</f>
        <v/>
      </c>
      <c r="P54" t="str">
        <f>IF(data!AB54="","",IF(data!AB54="Resistant",data!AB$1,IF(OR(data!AB54="Intermediate",data!AB54="Susceptible",data!AB54="Intermedate"),"",data!AB54)))</f>
        <v/>
      </c>
      <c r="R54">
        <v>1</v>
      </c>
    </row>
    <row r="55" spans="1:18" x14ac:dyDescent="0.25">
      <c r="A55" t="s">
        <v>177</v>
      </c>
      <c r="B55" t="str">
        <f>IF(data!N55="","",IF(data!N55="Resistant",data!N$1,IF(OR(data!N55="Intermediate",data!N55="Susceptible",data!N55="Intermedate"),"",data!N55)))</f>
        <v/>
      </c>
      <c r="C55" t="str">
        <f>IF(data!O55="","",IF(data!O55="Resistant",data!O$1,IF(OR(data!O55="Intermediate",data!O55="Susceptible",data!O55="Intermedate"),"",data!O55)))</f>
        <v>Ampicillin AMP (10g)</v>
      </c>
      <c r="D55" t="str">
        <f>IF(data!P55="","",IF(data!P55="Resistant",data!P$1,IF(OR(data!P55="Intermediate",data!P55="Susceptible",data!P55="Intermedate"),"",data!P55)))</f>
        <v/>
      </c>
      <c r="E55" t="str">
        <f>IF(data!Q55="","",IF(data!Q55="Resistant",data!Q$1,IF(OR(data!Q55="Intermediate",data!Q55="Susceptible",data!Q55="Intermedate"),"",data!Q55)))</f>
        <v/>
      </c>
      <c r="F55" t="str">
        <f>IF(data!R55="","",IF(data!R55="Resistant",data!R$1,IF(OR(data!R55="Intermediate",data!R55="Susceptible",data!R55="Intermedate"),"",data!R55)))</f>
        <v/>
      </c>
      <c r="G55" t="str">
        <f>IF(data!S55="","",IF(data!S55="Resistant",data!S$1,IF(OR(data!S55="Intermediate",data!S55="Susceptible",data!S55="Intermedate"),"",data!S55)))</f>
        <v/>
      </c>
      <c r="H55" t="str">
        <f>IF(data!T55="","",IF(data!T55="Resistant",data!T$1,IF(OR(data!T55="Intermediate",data!T55="Susceptible",data!T55="Intermedate"),"",data!T55)))</f>
        <v>SDD</v>
      </c>
      <c r="I55" t="str">
        <f>IF(data!U55="","",IF(data!U55="Resistant",data!U$1,IF(OR(data!U55="Intermediate",data!U55="Susceptible",data!U55="Intermedate"),"",data!U55)))</f>
        <v/>
      </c>
      <c r="J55" t="str">
        <f>IF(data!V55="","",IF(data!V55="Resistant",data!V$1,IF(OR(data!V55="Intermediate",data!V55="Susceptible",data!V55="Intermedate"),"",data!V55)))</f>
        <v/>
      </c>
      <c r="K55" t="str">
        <f>IF(data!W55="","",IF(data!W55="Resistant",data!W$1,IF(OR(data!W55="Intermediate",data!W55="Susceptible",data!W55="Intermedate"),"",data!W55)))</f>
        <v/>
      </c>
      <c r="L55" t="str">
        <f>IF(data!X55="","",IF(data!X55="Resistant",data!X$1,IF(OR(data!X55="Intermediate",data!X55="Susceptible",data!X55="Intermedate"),"",data!X55)))</f>
        <v/>
      </c>
      <c r="M55" t="str">
        <f>IF(data!Y55="","",IF(data!Y55="Resistant",data!Y$1,IF(OR(data!Y55="Intermediate",data!Y55="Susceptible",data!Y55="Intermedate"),"",data!Y55)))</f>
        <v/>
      </c>
      <c r="N55" t="str">
        <f>IF(data!Z55="","",IF(data!Z55="Resistant",data!Z$1,IF(OR(data!Z55="Intermediate",data!Z55="Susceptible",data!Z55="Intermedate"),"",data!Z55)))</f>
        <v/>
      </c>
      <c r="O55" t="str">
        <f>IF(data!AA55="","",IF(data!AA55="Resistant",data!AA$1,IF(OR(data!AA55="Intermediate",data!AA55="Susceptible",data!AA55="Intermedate"),"",data!AA55)))</f>
        <v/>
      </c>
      <c r="P55" t="str">
        <f>IF(data!AB55="","",IF(data!AB55="Resistant",data!AB$1,IF(OR(data!AB55="Intermediate",data!AB55="Susceptible",data!AB55="Intermedate"),"",data!AB55)))</f>
        <v/>
      </c>
      <c r="R55">
        <v>2</v>
      </c>
    </row>
    <row r="56" spans="1:18" x14ac:dyDescent="0.25">
      <c r="A56" t="s">
        <v>178</v>
      </c>
      <c r="B56" t="str">
        <f>IF(data!N56="","",IF(data!N56="Resistant",data!N$1,IF(OR(data!N56="Intermediate",data!N56="Susceptible",data!N56="Intermedate"),"",data!N56)))</f>
        <v/>
      </c>
      <c r="C56" t="str">
        <f>IF(data!O56="","",IF(data!O56="Resistant",data!O$1,IF(OR(data!O56="Intermediate",data!O56="Susceptible",data!O56="Intermedate"),"",data!O56)))</f>
        <v/>
      </c>
      <c r="D56" t="str">
        <f>IF(data!P56="","",IF(data!P56="Resistant",data!P$1,IF(OR(data!P56="Intermediate",data!P56="Susceptible",data!P56="Intermedate"),"",data!P56)))</f>
        <v/>
      </c>
      <c r="E56" t="str">
        <f>IF(data!Q56="","",IF(data!Q56="Resistant",data!Q$1,IF(OR(data!Q56="Intermediate",data!Q56="Susceptible",data!Q56="Intermedate"),"",data!Q56)))</f>
        <v/>
      </c>
      <c r="F56" t="str">
        <f>IF(data!R56="","",IF(data!R56="Resistant",data!R$1,IF(OR(data!R56="Intermediate",data!R56="Susceptible",data!R56="Intermedate"),"",data!R56)))</f>
        <v/>
      </c>
      <c r="G56" t="str">
        <f>IF(data!S56="","",IF(data!S56="Resistant",data!S$1,IF(OR(data!S56="Intermediate",data!S56="Susceptible",data!S56="Intermedate"),"",data!S56)))</f>
        <v/>
      </c>
      <c r="H56" t="str">
        <f>IF(data!T56="","",IF(data!T56="Resistant",data!T$1,IF(OR(data!T56="Intermediate",data!T56="Susceptible",data!T56="Intermedate"),"",data!T56)))</f>
        <v/>
      </c>
      <c r="I56" t="str">
        <f>IF(data!U56="","",IF(data!U56="Resistant",data!U$1,IF(OR(data!U56="Intermediate",data!U56="Susceptible",data!U56="Intermedate"),"",data!U56)))</f>
        <v/>
      </c>
      <c r="J56" t="str">
        <f>IF(data!V56="","",IF(data!V56="Resistant",data!V$1,IF(OR(data!V56="Intermediate",data!V56="Susceptible",data!V56="Intermedate"),"",data!V56)))</f>
        <v/>
      </c>
      <c r="K56" t="str">
        <f>IF(data!W56="","",IF(data!W56="Resistant",data!W$1,IF(OR(data!W56="Intermediate",data!W56="Susceptible",data!W56="Intermedate"),"",data!W56)))</f>
        <v/>
      </c>
      <c r="L56" t="str">
        <f>IF(data!X56="","",IF(data!X56="Resistant",data!X$1,IF(OR(data!X56="Intermediate",data!X56="Susceptible",data!X56="Intermedate"),"",data!X56)))</f>
        <v/>
      </c>
      <c r="M56" t="str">
        <f>IF(data!Y56="","",IF(data!Y56="Resistant",data!Y$1,IF(OR(data!Y56="Intermediate",data!Y56="Susceptible",data!Y56="Intermedate"),"",data!Y56)))</f>
        <v/>
      </c>
      <c r="N56" t="str">
        <f>IF(data!Z56="","",IF(data!Z56="Resistant",data!Z$1,IF(OR(data!Z56="Intermediate",data!Z56="Susceptible",data!Z56="Intermedate"),"",data!Z56)))</f>
        <v/>
      </c>
      <c r="O56" t="str">
        <f>IF(data!AA56="","",IF(data!AA56="Resistant",data!AA$1,IF(OR(data!AA56="Intermediate",data!AA56="Susceptible",data!AA56="Intermedate"),"",data!AA56)))</f>
        <v/>
      </c>
      <c r="P56" t="str">
        <f>IF(data!AB56="","",IF(data!AB56="Resistant",data!AB$1,IF(OR(data!AB56="Intermediate",data!AB56="Susceptible",data!AB56="Intermedate"),"",data!AB56)))</f>
        <v/>
      </c>
      <c r="R56">
        <v>0</v>
      </c>
    </row>
    <row r="57" spans="1:18" x14ac:dyDescent="0.25">
      <c r="A57" t="s">
        <v>179</v>
      </c>
      <c r="B57" t="str">
        <f>IF(data!N57="","",IF(data!N57="Resistant",data!N$1,IF(OR(data!N57="Intermediate",data!N57="Susceptible",data!N57="Intermedate"),"",data!N57)))</f>
        <v/>
      </c>
      <c r="C57" t="str">
        <f>IF(data!O57="","",IF(data!O57="Resistant",data!O$1,IF(OR(data!O57="Intermediate",data!O57="Susceptible",data!O57="Intermedate"),"",data!O57)))</f>
        <v/>
      </c>
      <c r="D57" t="str">
        <f>IF(data!P57="","",IF(data!P57="Resistant",data!P$1,IF(OR(data!P57="Intermediate",data!P57="Susceptible",data!P57="Intermedate"),"",data!P57)))</f>
        <v/>
      </c>
      <c r="E57" t="str">
        <f>IF(data!Q57="","",IF(data!Q57="Resistant",data!Q$1,IF(OR(data!Q57="Intermediate",data!Q57="Susceptible",data!Q57="Intermedate"),"",data!Q57)))</f>
        <v/>
      </c>
      <c r="F57" t="str">
        <f>IF(data!R57="","",IF(data!R57="Resistant",data!R$1,IF(OR(data!R57="Intermediate",data!R57="Susceptible",data!R57="Intermedate"),"",data!R57)))</f>
        <v/>
      </c>
      <c r="G57" t="str">
        <f>IF(data!S57="","",IF(data!S57="Resistant",data!S$1,IF(OR(data!S57="Intermediate",data!S57="Susceptible",data!S57="Intermedate"),"",data!S57)))</f>
        <v/>
      </c>
      <c r="H57" t="str">
        <f>IF(data!T57="","",IF(data!T57="Resistant",data!T$1,IF(OR(data!T57="Intermediate",data!T57="Susceptible",data!T57="Intermedate"),"",data!T57)))</f>
        <v/>
      </c>
      <c r="I57" t="str">
        <f>IF(data!U57="","",IF(data!U57="Resistant",data!U$1,IF(OR(data!U57="Intermediate",data!U57="Susceptible",data!U57="Intermedate"),"",data!U57)))</f>
        <v/>
      </c>
      <c r="J57" t="str">
        <f>IF(data!V57="","",IF(data!V57="Resistant",data!V$1,IF(OR(data!V57="Intermediate",data!V57="Susceptible",data!V57="Intermedate"),"",data!V57)))</f>
        <v/>
      </c>
      <c r="K57" t="str">
        <f>IF(data!W57="","",IF(data!W57="Resistant",data!W$1,IF(OR(data!W57="Intermediate",data!W57="Susceptible",data!W57="Intermedate"),"",data!W57)))</f>
        <v/>
      </c>
      <c r="L57" t="str">
        <f>IF(data!X57="","",IF(data!X57="Resistant",data!X$1,IF(OR(data!X57="Intermediate",data!X57="Susceptible",data!X57="Intermedate"),"",data!X57)))</f>
        <v/>
      </c>
      <c r="M57" t="str">
        <f>IF(data!Y57="","",IF(data!Y57="Resistant",data!Y$1,IF(OR(data!Y57="Intermediate",data!Y57="Susceptible",data!Y57="Intermedate"),"",data!Y57)))</f>
        <v/>
      </c>
      <c r="N57" t="str">
        <f>IF(data!Z57="","",IF(data!Z57="Resistant",data!Z$1,IF(OR(data!Z57="Intermediate",data!Z57="Susceptible",data!Z57="Intermedate"),"",data!Z57)))</f>
        <v/>
      </c>
      <c r="O57" t="str">
        <f>IF(data!AA57="","",IF(data!AA57="Resistant",data!AA$1,IF(OR(data!AA57="Intermediate",data!AA57="Susceptible",data!AA57="Intermedate"),"",data!AA57)))</f>
        <v/>
      </c>
      <c r="P57" t="str">
        <f>IF(data!AB57="","",IF(data!AB57="Resistant",data!AB$1,IF(OR(data!AB57="Intermediate",data!AB57="Susceptible",data!AB57="Intermedate"),"",data!AB57)))</f>
        <v/>
      </c>
      <c r="R57">
        <v>0</v>
      </c>
    </row>
    <row r="58" spans="1:18" x14ac:dyDescent="0.25">
      <c r="A58" t="s">
        <v>180</v>
      </c>
      <c r="B58" t="str">
        <f>IF(data!N58="","",IF(data!N58="Resistant",data!N$1,IF(OR(data!N58="Intermediate",data!N58="Susceptible",data!N58="Intermedate"),"",data!N58)))</f>
        <v/>
      </c>
      <c r="C58" t="str">
        <f>IF(data!O58="","",IF(data!O58="Resistant",data!O$1,IF(OR(data!O58="Intermediate",data!O58="Susceptible",data!O58="Intermedate"),"",data!O58)))</f>
        <v/>
      </c>
      <c r="D58" t="str">
        <f>IF(data!P58="","",IF(data!P58="Resistant",data!P$1,IF(OR(data!P58="Intermediate",data!P58="Susceptible",data!P58="Intermedate"),"",data!P58)))</f>
        <v/>
      </c>
      <c r="E58" t="str">
        <f>IF(data!Q58="","",IF(data!Q58="Resistant",data!Q$1,IF(OR(data!Q58="Intermediate",data!Q58="Susceptible",data!Q58="Intermedate"),"",data!Q58)))</f>
        <v/>
      </c>
      <c r="F58" t="str">
        <f>IF(data!R58="","",IF(data!R58="Resistant",data!R$1,IF(OR(data!R58="Intermediate",data!R58="Susceptible",data!R58="Intermedate"),"",data!R58)))</f>
        <v/>
      </c>
      <c r="G58" t="str">
        <f>IF(data!S58="","",IF(data!S58="Resistant",data!S$1,IF(OR(data!S58="Intermediate",data!S58="Susceptible",data!S58="Intermedate"),"",data!S58)))</f>
        <v/>
      </c>
      <c r="H58" t="str">
        <f>IF(data!T58="","",IF(data!T58="Resistant",data!T$1,IF(OR(data!T58="Intermediate",data!T58="Susceptible",data!T58="Intermedate"),"",data!T58)))</f>
        <v/>
      </c>
      <c r="I58" t="str">
        <f>IF(data!U58="","",IF(data!U58="Resistant",data!U$1,IF(OR(data!U58="Intermediate",data!U58="Susceptible",data!U58="Intermedate"),"",data!U58)))</f>
        <v/>
      </c>
      <c r="J58" t="str">
        <f>IF(data!V58="","",IF(data!V58="Resistant",data!V$1,IF(OR(data!V58="Intermediate",data!V58="Susceptible",data!V58="Intermedate"),"",data!V58)))</f>
        <v/>
      </c>
      <c r="K58" t="str">
        <f>IF(data!W58="","",IF(data!W58="Resistant",data!W$1,IF(OR(data!W58="Intermediate",data!W58="Susceptible",data!W58="Intermedate"),"",data!W58)))</f>
        <v/>
      </c>
      <c r="L58" t="str">
        <f>IF(data!X58="","",IF(data!X58="Resistant",data!X$1,IF(OR(data!X58="Intermediate",data!X58="Susceptible",data!X58="Intermedate"),"",data!X58)))</f>
        <v/>
      </c>
      <c r="M58" t="str">
        <f>IF(data!Y58="","",IF(data!Y58="Resistant",data!Y$1,IF(OR(data!Y58="Intermediate",data!Y58="Susceptible",data!Y58="Intermedate"),"",data!Y58)))</f>
        <v/>
      </c>
      <c r="N58" t="str">
        <f>IF(data!Z58="","",IF(data!Z58="Resistant",data!Z$1,IF(OR(data!Z58="Intermediate",data!Z58="Susceptible",data!Z58="Intermedate"),"",data!Z58)))</f>
        <v/>
      </c>
      <c r="O58" t="str">
        <f>IF(data!AA58="","",IF(data!AA58="Resistant",data!AA$1,IF(OR(data!AA58="Intermediate",data!AA58="Susceptible",data!AA58="Intermedate"),"",data!AA58)))</f>
        <v/>
      </c>
      <c r="P58" t="str">
        <f>IF(data!AB58="","",IF(data!AB58="Resistant",data!AB$1,IF(OR(data!AB58="Intermediate",data!AB58="Susceptible",data!AB58="Intermedate"),"",data!AB58)))</f>
        <v/>
      </c>
      <c r="R58">
        <v>0</v>
      </c>
    </row>
    <row r="59" spans="1:18" x14ac:dyDescent="0.25">
      <c r="A59" t="s">
        <v>181</v>
      </c>
      <c r="B59" t="str">
        <f>IF(data!N59="","",IF(data!N59="Resistant",data!N$1,IF(OR(data!N59="Intermediate",data!N59="Susceptible",data!N59="Intermedate"),"",data!N59)))</f>
        <v/>
      </c>
      <c r="C59" t="str">
        <f>IF(data!O59="","",IF(data!O59="Resistant",data!O$1,IF(OR(data!O59="Intermediate",data!O59="Susceptible",data!O59="Intermedate"),"",data!O59)))</f>
        <v/>
      </c>
      <c r="D59" t="str">
        <f>IF(data!P59="","",IF(data!P59="Resistant",data!P$1,IF(OR(data!P59="Intermediate",data!P59="Susceptible",data!P59="Intermedate"),"",data!P59)))</f>
        <v/>
      </c>
      <c r="E59" t="str">
        <f>IF(data!Q59="","",IF(data!Q59="Resistant",data!Q$1,IF(OR(data!Q59="Intermediate",data!Q59="Susceptible",data!Q59="Intermedate"),"",data!Q59)))</f>
        <v/>
      </c>
      <c r="F59" t="str">
        <f>IF(data!R59="","",IF(data!R59="Resistant",data!R$1,IF(OR(data!R59="Intermediate",data!R59="Susceptible",data!R59="Intermedate"),"",data!R59)))</f>
        <v/>
      </c>
      <c r="G59" t="str">
        <f>IF(data!S59="","",IF(data!S59="Resistant",data!S$1,IF(OR(data!S59="Intermediate",data!S59="Susceptible",data!S59="Intermedate"),"",data!S59)))</f>
        <v/>
      </c>
      <c r="H59" t="str">
        <f>IF(data!T59="","",IF(data!T59="Resistant",data!T$1,IF(OR(data!T59="Intermediate",data!T59="Susceptible",data!T59="Intermedate"),"",data!T59)))</f>
        <v/>
      </c>
      <c r="I59" t="str">
        <f>IF(data!U59="","",IF(data!U59="Resistant",data!U$1,IF(OR(data!U59="Intermediate",data!U59="Susceptible",data!U59="Intermedate"),"",data!U59)))</f>
        <v/>
      </c>
      <c r="J59" t="str">
        <f>IF(data!V59="","",IF(data!V59="Resistant",data!V$1,IF(OR(data!V59="Intermediate",data!V59="Susceptible",data!V59="Intermedate"),"",data!V59)))</f>
        <v/>
      </c>
      <c r="K59" t="str">
        <f>IF(data!W59="","",IF(data!W59="Resistant",data!W$1,IF(OR(data!W59="Intermediate",data!W59="Susceptible",data!W59="Intermedate"),"",data!W59)))</f>
        <v/>
      </c>
      <c r="L59" t="str">
        <f>IF(data!X59="","",IF(data!X59="Resistant",data!X$1,IF(OR(data!X59="Intermediate",data!X59="Susceptible",data!X59="Intermedate"),"",data!X59)))</f>
        <v/>
      </c>
      <c r="M59" t="str">
        <f>IF(data!Y59="","",IF(data!Y59="Resistant",data!Y$1,IF(OR(data!Y59="Intermediate",data!Y59="Susceptible",data!Y59="Intermedate"),"",data!Y59)))</f>
        <v/>
      </c>
      <c r="N59" t="str">
        <f>IF(data!Z59="","",IF(data!Z59="Resistant",data!Z$1,IF(OR(data!Z59="Intermediate",data!Z59="Susceptible",data!Z59="Intermedate"),"",data!Z59)))</f>
        <v/>
      </c>
      <c r="O59" t="str">
        <f>IF(data!AA59="","",IF(data!AA59="Resistant",data!AA$1,IF(OR(data!AA59="Intermediate",data!AA59="Susceptible",data!AA59="Intermedate"),"",data!AA59)))</f>
        <v/>
      </c>
      <c r="P59" t="str">
        <f>IF(data!AB59="","",IF(data!AB59="Resistant",data!AB$1,IF(OR(data!AB59="Intermediate",data!AB59="Susceptible",data!AB59="Intermedate"),"",data!AB59)))</f>
        <v/>
      </c>
      <c r="R59">
        <v>0</v>
      </c>
    </row>
    <row r="60" spans="1:18" x14ac:dyDescent="0.25">
      <c r="A60" t="s">
        <v>182</v>
      </c>
      <c r="B60" t="str">
        <f>IF(data!N60="","",IF(data!N60="Resistant",data!N$1,IF(OR(data!N60="Intermediate",data!N60="Susceptible",data!N60="Intermedate"),"",data!N60)))</f>
        <v/>
      </c>
      <c r="C60" t="str">
        <f>IF(data!O60="","",IF(data!O60="Resistant",data!O$1,IF(OR(data!O60="Intermediate",data!O60="Susceptible",data!O60="Intermedate"),"",data!O60)))</f>
        <v/>
      </c>
      <c r="D60" t="str">
        <f>IF(data!P60="","",IF(data!P60="Resistant",data!P$1,IF(OR(data!P60="Intermediate",data!P60="Susceptible",data!P60="Intermedate"),"",data!P60)))</f>
        <v/>
      </c>
      <c r="E60" t="str">
        <f>IF(data!Q60="","",IF(data!Q60="Resistant",data!Q$1,IF(OR(data!Q60="Intermediate",data!Q60="Susceptible",data!Q60="Intermedate"),"",data!Q60)))</f>
        <v/>
      </c>
      <c r="F60" t="str">
        <f>IF(data!R60="","",IF(data!R60="Resistant",data!R$1,IF(OR(data!R60="Intermediate",data!R60="Susceptible",data!R60="Intermedate"),"",data!R60)))</f>
        <v/>
      </c>
      <c r="G60" t="str">
        <f>IF(data!S60="","",IF(data!S60="Resistant",data!S$1,IF(OR(data!S60="Intermediate",data!S60="Susceptible",data!S60="Intermedate"),"",data!S60)))</f>
        <v/>
      </c>
      <c r="H60" t="str">
        <f>IF(data!T60="","",IF(data!T60="Resistant",data!T$1,IF(OR(data!T60="Intermediate",data!T60="Susceptible",data!T60="Intermedate"),"",data!T60)))</f>
        <v/>
      </c>
      <c r="I60" t="str">
        <f>IF(data!U60="","",IF(data!U60="Resistant",data!U$1,IF(OR(data!U60="Intermediate",data!U60="Susceptible",data!U60="Intermedate"),"",data!U60)))</f>
        <v/>
      </c>
      <c r="J60" t="str">
        <f>IF(data!V60="","",IF(data!V60="Resistant",data!V$1,IF(OR(data!V60="Intermediate",data!V60="Susceptible",data!V60="Intermedate"),"",data!V60)))</f>
        <v/>
      </c>
      <c r="K60" t="str">
        <f>IF(data!W60="","",IF(data!W60="Resistant",data!W$1,IF(OR(data!W60="Intermediate",data!W60="Susceptible",data!W60="Intermedate"),"",data!W60)))</f>
        <v/>
      </c>
      <c r="L60" t="str">
        <f>IF(data!X60="","",IF(data!X60="Resistant",data!X$1,IF(OR(data!X60="Intermediate",data!X60="Susceptible",data!X60="Intermedate"),"",data!X60)))</f>
        <v/>
      </c>
      <c r="M60" t="str">
        <f>IF(data!Y60="","",IF(data!Y60="Resistant",data!Y$1,IF(OR(data!Y60="Intermediate",data!Y60="Susceptible",data!Y60="Intermedate"),"",data!Y60)))</f>
        <v/>
      </c>
      <c r="N60" t="str">
        <f>IF(data!Z60="","",IF(data!Z60="Resistant",data!Z$1,IF(OR(data!Z60="Intermediate",data!Z60="Susceptible",data!Z60="Intermedate"),"",data!Z60)))</f>
        <v/>
      </c>
      <c r="O60" t="str">
        <f>IF(data!AA60="","",IF(data!AA60="Resistant",data!AA$1,IF(OR(data!AA60="Intermediate",data!AA60="Susceptible",data!AA60="Intermedate"),"",data!AA60)))</f>
        <v/>
      </c>
      <c r="P60" t="str">
        <f>IF(data!AB60="","",IF(data!AB60="Resistant",data!AB$1,IF(OR(data!AB60="Intermediate",data!AB60="Susceptible",data!AB60="Intermedate"),"",data!AB60)))</f>
        <v/>
      </c>
      <c r="R60">
        <v>0</v>
      </c>
    </row>
    <row r="61" spans="1:18" x14ac:dyDescent="0.25">
      <c r="A61" t="s">
        <v>183</v>
      </c>
      <c r="B61" t="str">
        <f>IF(data!N61="","",IF(data!N61="Resistant",data!N$1,IF(OR(data!N61="Intermediate",data!N61="Susceptible",data!N61="Intermedate"),"",data!N61)))</f>
        <v/>
      </c>
      <c r="C61" t="str">
        <f>IF(data!O61="","",IF(data!O61="Resistant",data!O$1,IF(OR(data!O61="Intermediate",data!O61="Susceptible",data!O61="Intermedate"),"",data!O61)))</f>
        <v/>
      </c>
      <c r="D61" t="str">
        <f>IF(data!P61="","",IF(data!P61="Resistant",data!P$1,IF(OR(data!P61="Intermediate",data!P61="Susceptible",data!P61="Intermedate"),"",data!P61)))</f>
        <v/>
      </c>
      <c r="E61" t="str">
        <f>IF(data!Q61="","",IF(data!Q61="Resistant",data!Q$1,IF(OR(data!Q61="Intermediate",data!Q61="Susceptible",data!Q61="Intermedate"),"",data!Q61)))</f>
        <v/>
      </c>
      <c r="F61" t="str">
        <f>IF(data!R61="","",IF(data!R61="Resistant",data!R$1,IF(OR(data!R61="Intermediate",data!R61="Susceptible",data!R61="Intermedate"),"",data!R61)))</f>
        <v/>
      </c>
      <c r="G61" t="str">
        <f>IF(data!S61="","",IF(data!S61="Resistant",data!S$1,IF(OR(data!S61="Intermediate",data!S61="Susceptible",data!S61="Intermedate"),"",data!S61)))</f>
        <v/>
      </c>
      <c r="H61" t="str">
        <f>IF(data!T61="","",IF(data!T61="Resistant",data!T$1,IF(OR(data!T61="Intermediate",data!T61="Susceptible",data!T61="Intermedate"),"",data!T61)))</f>
        <v/>
      </c>
      <c r="I61" t="str">
        <f>IF(data!U61="","",IF(data!U61="Resistant",data!U$1,IF(OR(data!U61="Intermediate",data!U61="Susceptible",data!U61="Intermedate"),"",data!U61)))</f>
        <v/>
      </c>
      <c r="J61" t="str">
        <f>IF(data!V61="","",IF(data!V61="Resistant",data!V$1,IF(OR(data!V61="Intermediate",data!V61="Susceptible",data!V61="Intermedate"),"",data!V61)))</f>
        <v/>
      </c>
      <c r="K61" t="str">
        <f>IF(data!W61="","",IF(data!W61="Resistant",data!W$1,IF(OR(data!W61="Intermediate",data!W61="Susceptible",data!W61="Intermedate"),"",data!W61)))</f>
        <v/>
      </c>
      <c r="L61" t="str">
        <f>IF(data!X61="","",IF(data!X61="Resistant",data!X$1,IF(OR(data!X61="Intermediate",data!X61="Susceptible",data!X61="Intermedate"),"",data!X61)))</f>
        <v/>
      </c>
      <c r="M61" t="str">
        <f>IF(data!Y61="","",IF(data!Y61="Resistant",data!Y$1,IF(OR(data!Y61="Intermediate",data!Y61="Susceptible",data!Y61="Intermedate"),"",data!Y61)))</f>
        <v/>
      </c>
      <c r="N61" t="str">
        <f>IF(data!Z61="","",IF(data!Z61="Resistant",data!Z$1,IF(OR(data!Z61="Intermediate",data!Z61="Susceptible",data!Z61="Intermedate"),"",data!Z61)))</f>
        <v/>
      </c>
      <c r="O61" t="str">
        <f>IF(data!AA61="","",IF(data!AA61="Resistant",data!AA$1,IF(OR(data!AA61="Intermediate",data!AA61="Susceptible",data!AA61="Intermedate"),"",data!AA61)))</f>
        <v/>
      </c>
      <c r="P61" t="str">
        <f>IF(data!AB61="","",IF(data!AB61="Resistant",data!AB$1,IF(OR(data!AB61="Intermediate",data!AB61="Susceptible",data!AB61="Intermedate"),"",data!AB61)))</f>
        <v/>
      </c>
      <c r="R61">
        <v>0</v>
      </c>
    </row>
    <row r="62" spans="1:18" x14ac:dyDescent="0.25">
      <c r="A62" t="s">
        <v>184</v>
      </c>
      <c r="B62" t="str">
        <f>IF(data!N62="","",IF(data!N62="Resistant",data!N$1,IF(OR(data!N62="Intermediate",data!N62="Susceptible",data!N62="Intermedate"),"",data!N62)))</f>
        <v/>
      </c>
      <c r="C62" t="str">
        <f>IF(data!O62="","",IF(data!O62="Resistant",data!O$1,IF(OR(data!O62="Intermediate",data!O62="Susceptible",data!O62="Intermedate"),"",data!O62)))</f>
        <v/>
      </c>
      <c r="D62" t="str">
        <f>IF(data!P62="","",IF(data!P62="Resistant",data!P$1,IF(OR(data!P62="Intermediate",data!P62="Susceptible",data!P62="Intermedate"),"",data!P62)))</f>
        <v/>
      </c>
      <c r="E62" t="str">
        <f>IF(data!Q62="","",IF(data!Q62="Resistant",data!Q$1,IF(OR(data!Q62="Intermediate",data!Q62="Susceptible",data!Q62="Intermedate"),"",data!Q62)))</f>
        <v/>
      </c>
      <c r="F62" t="str">
        <f>IF(data!R62="","",IF(data!R62="Resistant",data!R$1,IF(OR(data!R62="Intermediate",data!R62="Susceptible",data!R62="Intermedate"),"",data!R62)))</f>
        <v/>
      </c>
      <c r="G62" t="str">
        <f>IF(data!S62="","",IF(data!S62="Resistant",data!S$1,IF(OR(data!S62="Intermediate",data!S62="Susceptible",data!S62="Intermedate"),"",data!S62)))</f>
        <v/>
      </c>
      <c r="H62" t="str">
        <f>IF(data!T62="","",IF(data!T62="Resistant",data!T$1,IF(OR(data!T62="Intermediate",data!T62="Susceptible",data!T62="Intermedate"),"",data!T62)))</f>
        <v/>
      </c>
      <c r="I62" t="str">
        <f>IF(data!U62="","",IF(data!U62="Resistant",data!U$1,IF(OR(data!U62="Intermediate",data!U62="Susceptible",data!U62="Intermedate"),"",data!U62)))</f>
        <v/>
      </c>
      <c r="J62" t="str">
        <f>IF(data!V62="","",IF(data!V62="Resistant",data!V$1,IF(OR(data!V62="Intermediate",data!V62="Susceptible",data!V62="Intermedate"),"",data!V62)))</f>
        <v/>
      </c>
      <c r="K62" t="str">
        <f>IF(data!W62="","",IF(data!W62="Resistant",data!W$1,IF(OR(data!W62="Intermediate",data!W62="Susceptible",data!W62="Intermedate"),"",data!W62)))</f>
        <v/>
      </c>
      <c r="L62" t="str">
        <f>IF(data!X62="","",IF(data!X62="Resistant",data!X$1,IF(OR(data!X62="Intermediate",data!X62="Susceptible",data!X62="Intermedate"),"",data!X62)))</f>
        <v/>
      </c>
      <c r="M62" t="str">
        <f>IF(data!Y62="","",IF(data!Y62="Resistant",data!Y$1,IF(OR(data!Y62="Intermediate",data!Y62="Susceptible",data!Y62="Intermedate"),"",data!Y62)))</f>
        <v/>
      </c>
      <c r="N62" t="str">
        <f>IF(data!Z62="","",IF(data!Z62="Resistant",data!Z$1,IF(OR(data!Z62="Intermediate",data!Z62="Susceptible",data!Z62="Intermedate"),"",data!Z62)))</f>
        <v/>
      </c>
      <c r="O62" t="str">
        <f>IF(data!AA62="","",IF(data!AA62="Resistant",data!AA$1,IF(OR(data!AA62="Intermediate",data!AA62="Susceptible",data!AA62="Intermedate"),"",data!AA62)))</f>
        <v/>
      </c>
      <c r="P62" t="str">
        <f>IF(data!AB62="","",IF(data!AB62="Resistant",data!AB$1,IF(OR(data!AB62="Intermediate",data!AB62="Susceptible",data!AB62="Intermedate"),"",data!AB62)))</f>
        <v/>
      </c>
      <c r="R62">
        <v>0</v>
      </c>
    </row>
    <row r="63" spans="1:18" x14ac:dyDescent="0.25">
      <c r="A63" t="s">
        <v>185</v>
      </c>
      <c r="B63" t="str">
        <f>IF(data!N63="","",IF(data!N63="Resistant",data!N$1,IF(OR(data!N63="Intermediate",data!N63="Susceptible",data!N63="Intermedate"),"",data!N63)))</f>
        <v/>
      </c>
      <c r="C63" t="str">
        <f>IF(data!O63="","",IF(data!O63="Resistant",data!O$1,IF(OR(data!O63="Intermediate",data!O63="Susceptible",data!O63="Intermedate"),"",data!O63)))</f>
        <v/>
      </c>
      <c r="D63" t="str">
        <f>IF(data!P63="","",IF(data!P63="Resistant",data!P$1,IF(OR(data!P63="Intermediate",data!P63="Susceptible",data!P63="Intermedate"),"",data!P63)))</f>
        <v/>
      </c>
      <c r="E63" t="str">
        <f>IF(data!Q63="","",IF(data!Q63="Resistant",data!Q$1,IF(OR(data!Q63="Intermediate",data!Q63="Susceptible",data!Q63="Intermedate"),"",data!Q63)))</f>
        <v/>
      </c>
      <c r="F63" t="str">
        <f>IF(data!R63="","",IF(data!R63="Resistant",data!R$1,IF(OR(data!R63="Intermediate",data!R63="Susceptible",data!R63="Intermedate"),"",data!R63)))</f>
        <v/>
      </c>
      <c r="G63" t="str">
        <f>IF(data!S63="","",IF(data!S63="Resistant",data!S$1,IF(OR(data!S63="Intermediate",data!S63="Susceptible",data!S63="Intermedate"),"",data!S63)))</f>
        <v/>
      </c>
      <c r="H63" t="str">
        <f>IF(data!T63="","",IF(data!T63="Resistant",data!T$1,IF(OR(data!T63="Intermediate",data!T63="Susceptible",data!T63="Intermedate"),"",data!T63)))</f>
        <v/>
      </c>
      <c r="I63" t="str">
        <f>IF(data!U63="","",IF(data!U63="Resistant",data!U$1,IF(OR(data!U63="Intermediate",data!U63="Susceptible",data!U63="Intermedate"),"",data!U63)))</f>
        <v/>
      </c>
      <c r="J63" t="str">
        <f>IF(data!V63="","",IF(data!V63="Resistant",data!V$1,IF(OR(data!V63="Intermediate",data!V63="Susceptible",data!V63="Intermedate"),"",data!V63)))</f>
        <v/>
      </c>
      <c r="K63" t="str">
        <f>IF(data!W63="","",IF(data!W63="Resistant",data!W$1,IF(OR(data!W63="Intermediate",data!W63="Susceptible",data!W63="Intermedate"),"",data!W63)))</f>
        <v/>
      </c>
      <c r="L63" t="str">
        <f>IF(data!X63="","",IF(data!X63="Resistant",data!X$1,IF(OR(data!X63="Intermediate",data!X63="Susceptible",data!X63="Intermedate"),"",data!X63)))</f>
        <v/>
      </c>
      <c r="M63" t="str">
        <f>IF(data!Y63="","",IF(data!Y63="Resistant",data!Y$1,IF(OR(data!Y63="Intermediate",data!Y63="Susceptible",data!Y63="Intermedate"),"",data!Y63)))</f>
        <v/>
      </c>
      <c r="N63" t="str">
        <f>IF(data!Z63="","",IF(data!Z63="Resistant",data!Z$1,IF(OR(data!Z63="Intermediate",data!Z63="Susceptible",data!Z63="Intermedate"),"",data!Z63)))</f>
        <v/>
      </c>
      <c r="O63" t="str">
        <f>IF(data!AA63="","",IF(data!AA63="Resistant",data!AA$1,IF(OR(data!AA63="Intermediate",data!AA63="Susceptible",data!AA63="Intermedate"),"",data!AA63)))</f>
        <v/>
      </c>
      <c r="P63" t="str">
        <f>IF(data!AB63="","",IF(data!AB63="Resistant",data!AB$1,IF(OR(data!AB63="Intermediate",data!AB63="Susceptible",data!AB63="Intermedate"),"",data!AB63)))</f>
        <v/>
      </c>
      <c r="R63">
        <v>0</v>
      </c>
    </row>
    <row r="64" spans="1:18" x14ac:dyDescent="0.25">
      <c r="A64" t="s">
        <v>186</v>
      </c>
      <c r="B64" t="str">
        <f>IF(data!N64="","",IF(data!N64="Resistant",data!N$1,IF(OR(data!N64="Intermediate",data!N64="Susceptible",data!N64="Intermedate"),"",data!N64)))</f>
        <v/>
      </c>
      <c r="C64" t="str">
        <f>IF(data!O64="","",IF(data!O64="Resistant",data!O$1,IF(OR(data!O64="Intermediate",data!O64="Susceptible",data!O64="Intermedate"),"",data!O64)))</f>
        <v/>
      </c>
      <c r="D64" t="str">
        <f>IF(data!P64="","",IF(data!P64="Resistant",data!P$1,IF(OR(data!P64="Intermediate",data!P64="Susceptible",data!P64="Intermedate"),"",data!P64)))</f>
        <v/>
      </c>
      <c r="E64" t="str">
        <f>IF(data!Q64="","",IF(data!Q64="Resistant",data!Q$1,IF(OR(data!Q64="Intermediate",data!Q64="Susceptible",data!Q64="Intermedate"),"",data!Q64)))</f>
        <v/>
      </c>
      <c r="F64" t="str">
        <f>IF(data!R64="","",IF(data!R64="Resistant",data!R$1,IF(OR(data!R64="Intermediate",data!R64="Susceptible",data!R64="Intermedate"),"",data!R64)))</f>
        <v/>
      </c>
      <c r="G64" t="str">
        <f>IF(data!S64="","",IF(data!S64="Resistant",data!S$1,IF(OR(data!S64="Intermediate",data!S64="Susceptible",data!S64="Intermedate"),"",data!S64)))</f>
        <v/>
      </c>
      <c r="H64" t="str">
        <f>IF(data!T64="","",IF(data!T64="Resistant",data!T$1,IF(OR(data!T64="Intermediate",data!T64="Susceptible",data!T64="Intermedate"),"",data!T64)))</f>
        <v/>
      </c>
      <c r="I64" t="str">
        <f>IF(data!U64="","",IF(data!U64="Resistant",data!U$1,IF(OR(data!U64="Intermediate",data!U64="Susceptible",data!U64="Intermedate"),"",data!U64)))</f>
        <v/>
      </c>
      <c r="J64" t="str">
        <f>IF(data!V64="","",IF(data!V64="Resistant",data!V$1,IF(OR(data!V64="Intermediate",data!V64="Susceptible",data!V64="Intermedate"),"",data!V64)))</f>
        <v/>
      </c>
      <c r="K64" t="str">
        <f>IF(data!W64="","",IF(data!W64="Resistant",data!W$1,IF(OR(data!W64="Intermediate",data!W64="Susceptible",data!W64="Intermedate"),"",data!W64)))</f>
        <v/>
      </c>
      <c r="L64" t="str">
        <f>IF(data!X64="","",IF(data!X64="Resistant",data!X$1,IF(OR(data!X64="Intermediate",data!X64="Susceptible",data!X64="Intermedate"),"",data!X64)))</f>
        <v/>
      </c>
      <c r="M64" t="str">
        <f>IF(data!Y64="","",IF(data!Y64="Resistant",data!Y$1,IF(OR(data!Y64="Intermediate",data!Y64="Susceptible",data!Y64="Intermedate"),"",data!Y64)))</f>
        <v/>
      </c>
      <c r="N64" t="str">
        <f>IF(data!Z64="","",IF(data!Z64="Resistant",data!Z$1,IF(OR(data!Z64="Intermediate",data!Z64="Susceptible",data!Z64="Intermedate"),"",data!Z64)))</f>
        <v/>
      </c>
      <c r="O64" t="str">
        <f>IF(data!AA64="","",IF(data!AA64="Resistant",data!AA$1,IF(OR(data!AA64="Intermediate",data!AA64="Susceptible",data!AA64="Intermedate"),"",data!AA64)))</f>
        <v/>
      </c>
      <c r="P64" t="str">
        <f>IF(data!AB64="","",IF(data!AB64="Resistant",data!AB$1,IF(OR(data!AB64="Intermediate",data!AB64="Susceptible",data!AB64="Intermedate"),"",data!AB64)))</f>
        <v/>
      </c>
      <c r="R64">
        <v>0</v>
      </c>
    </row>
    <row r="65" spans="1:18" x14ac:dyDescent="0.25">
      <c r="A65" t="s">
        <v>187</v>
      </c>
      <c r="B65" t="str">
        <f>IF(data!N65="","",IF(data!N65="Resistant",data!N$1,IF(OR(data!N65="Intermediate",data!N65="Susceptible",data!N65="Intermedate"),"",data!N65)))</f>
        <v/>
      </c>
      <c r="C65" t="str">
        <f>IF(data!O65="","",IF(data!O65="Resistant",data!O$1,IF(OR(data!O65="Intermediate",data!O65="Susceptible",data!O65="Intermedate"),"",data!O65)))</f>
        <v/>
      </c>
      <c r="D65" t="str">
        <f>IF(data!P65="","",IF(data!P65="Resistant",data!P$1,IF(OR(data!P65="Intermediate",data!P65="Susceptible",data!P65="Intermedate"),"",data!P65)))</f>
        <v/>
      </c>
      <c r="E65" t="str">
        <f>IF(data!Q65="","",IF(data!Q65="Resistant",data!Q$1,IF(OR(data!Q65="Intermediate",data!Q65="Susceptible",data!Q65="Intermedate"),"",data!Q65)))</f>
        <v/>
      </c>
      <c r="F65" t="str">
        <f>IF(data!R65="","",IF(data!R65="Resistant",data!R$1,IF(OR(data!R65="Intermediate",data!R65="Susceptible",data!R65="Intermedate"),"",data!R65)))</f>
        <v/>
      </c>
      <c r="G65" t="str">
        <f>IF(data!S65="","",IF(data!S65="Resistant",data!S$1,IF(OR(data!S65="Intermediate",data!S65="Susceptible",data!S65="Intermedate"),"",data!S65)))</f>
        <v/>
      </c>
      <c r="H65" t="str">
        <f>IF(data!T65="","",IF(data!T65="Resistant",data!T$1,IF(OR(data!T65="Intermediate",data!T65="Susceptible",data!T65="Intermedate"),"",data!T65)))</f>
        <v/>
      </c>
      <c r="I65" t="str">
        <f>IF(data!U65="","",IF(data!U65="Resistant",data!U$1,IF(OR(data!U65="Intermediate",data!U65="Susceptible",data!U65="Intermedate"),"",data!U65)))</f>
        <v/>
      </c>
      <c r="J65" t="str">
        <f>IF(data!V65="","",IF(data!V65="Resistant",data!V$1,IF(OR(data!V65="Intermediate",data!V65="Susceptible",data!V65="Intermedate"),"",data!V65)))</f>
        <v/>
      </c>
      <c r="K65" t="str">
        <f>IF(data!W65="","",IF(data!W65="Resistant",data!W$1,IF(OR(data!W65="Intermediate",data!W65="Susceptible",data!W65="Intermedate"),"",data!W65)))</f>
        <v/>
      </c>
      <c r="L65" t="str">
        <f>IF(data!X65="","",IF(data!X65="Resistant",data!X$1,IF(OR(data!X65="Intermediate",data!X65="Susceptible",data!X65="Intermedate"),"",data!X65)))</f>
        <v/>
      </c>
      <c r="M65" t="str">
        <f>IF(data!Y65="","",IF(data!Y65="Resistant",data!Y$1,IF(OR(data!Y65="Intermediate",data!Y65="Susceptible",data!Y65="Intermedate"),"",data!Y65)))</f>
        <v/>
      </c>
      <c r="N65" t="str">
        <f>IF(data!Z65="","",IF(data!Z65="Resistant",data!Z$1,IF(OR(data!Z65="Intermediate",data!Z65="Susceptible",data!Z65="Intermedate"),"",data!Z65)))</f>
        <v/>
      </c>
      <c r="O65" t="str">
        <f>IF(data!AA65="","",IF(data!AA65="Resistant",data!AA$1,IF(OR(data!AA65="Intermediate",data!AA65="Susceptible",data!AA65="Intermedate"),"",data!AA65)))</f>
        <v/>
      </c>
      <c r="P65" t="str">
        <f>IF(data!AB65="","",IF(data!AB65="Resistant",data!AB$1,IF(OR(data!AB65="Intermediate",data!AB65="Susceptible",data!AB65="Intermedate"),"",data!AB65)))</f>
        <v/>
      </c>
      <c r="R65">
        <v>0</v>
      </c>
    </row>
    <row r="66" spans="1:18" x14ac:dyDescent="0.25">
      <c r="A66" t="s">
        <v>188</v>
      </c>
      <c r="B66" t="str">
        <f>IF(data!N66="","",IF(data!N66="Resistant",data!N$1,IF(OR(data!N66="Intermediate",data!N66="Susceptible",data!N66="Intermedate"),"",data!N66)))</f>
        <v/>
      </c>
      <c r="C66" t="str">
        <f>IF(data!O66="","",IF(data!O66="Resistant",data!O$1,IF(OR(data!O66="Intermediate",data!O66="Susceptible",data!O66="Intermedate"),"",data!O66)))</f>
        <v/>
      </c>
      <c r="D66" t="str">
        <f>IF(data!P66="","",IF(data!P66="Resistant",data!P$1,IF(OR(data!P66="Intermediate",data!P66="Susceptible",data!P66="Intermedate"),"",data!P66)))</f>
        <v/>
      </c>
      <c r="E66" t="str">
        <f>IF(data!Q66="","",IF(data!Q66="Resistant",data!Q$1,IF(OR(data!Q66="Intermediate",data!Q66="Susceptible",data!Q66="Intermedate"),"",data!Q66)))</f>
        <v/>
      </c>
      <c r="F66" t="str">
        <f>IF(data!R66="","",IF(data!R66="Resistant",data!R$1,IF(OR(data!R66="Intermediate",data!R66="Susceptible",data!R66="Intermedate"),"",data!R66)))</f>
        <v/>
      </c>
      <c r="G66" t="str">
        <f>IF(data!S66="","",IF(data!S66="Resistant",data!S$1,IF(OR(data!S66="Intermediate",data!S66="Susceptible",data!S66="Intermedate"),"",data!S66)))</f>
        <v/>
      </c>
      <c r="H66" t="str">
        <f>IF(data!T66="","",IF(data!T66="Resistant",data!T$1,IF(OR(data!T66="Intermediate",data!T66="Susceptible",data!T66="Intermedate"),"",data!T66)))</f>
        <v/>
      </c>
      <c r="I66" t="str">
        <f>IF(data!U66="","",IF(data!U66="Resistant",data!U$1,IF(OR(data!U66="Intermediate",data!U66="Susceptible",data!U66="Intermedate"),"",data!U66)))</f>
        <v/>
      </c>
      <c r="J66" t="str">
        <f>IF(data!V66="","",IF(data!V66="Resistant",data!V$1,IF(OR(data!V66="Intermediate",data!V66="Susceptible",data!V66="Intermedate"),"",data!V66)))</f>
        <v/>
      </c>
      <c r="K66" t="str">
        <f>IF(data!W66="","",IF(data!W66="Resistant",data!W$1,IF(OR(data!W66="Intermediate",data!W66="Susceptible",data!W66="Intermedate"),"",data!W66)))</f>
        <v/>
      </c>
      <c r="L66" t="str">
        <f>IF(data!X66="","",IF(data!X66="Resistant",data!X$1,IF(OR(data!X66="Intermediate",data!X66="Susceptible",data!X66="Intermedate"),"",data!X66)))</f>
        <v/>
      </c>
      <c r="M66" t="str">
        <f>IF(data!Y66="","",IF(data!Y66="Resistant",data!Y$1,IF(OR(data!Y66="Intermediate",data!Y66="Susceptible",data!Y66="Intermedate"),"",data!Y66)))</f>
        <v/>
      </c>
      <c r="N66" t="str">
        <f>IF(data!Z66="","",IF(data!Z66="Resistant",data!Z$1,IF(OR(data!Z66="Intermediate",data!Z66="Susceptible",data!Z66="Intermedate"),"",data!Z66)))</f>
        <v/>
      </c>
      <c r="O66" t="str">
        <f>IF(data!AA66="","",IF(data!AA66="Resistant",data!AA$1,IF(OR(data!AA66="Intermediate",data!AA66="Susceptible",data!AA66="Intermedate"),"",data!AA66)))</f>
        <v/>
      </c>
      <c r="P66" t="str">
        <f>IF(data!AB66="","",IF(data!AB66="Resistant",data!AB$1,IF(OR(data!AB66="Intermediate",data!AB66="Susceptible",data!AB66="Intermedate"),"",data!AB66)))</f>
        <v/>
      </c>
      <c r="R66">
        <v>0</v>
      </c>
    </row>
    <row r="67" spans="1:18" x14ac:dyDescent="0.25">
      <c r="A67" t="s">
        <v>189</v>
      </c>
      <c r="B67" t="str">
        <f>IF(data!N67="","",IF(data!N67="Resistant",data!N$1,IF(OR(data!N67="Intermediate",data!N67="Susceptible",data!N67="Intermedate"),"",data!N67)))</f>
        <v/>
      </c>
      <c r="C67" t="str">
        <f>IF(data!O67="","",IF(data!O67="Resistant",data!O$1,IF(OR(data!O67="Intermediate",data!O67="Susceptible",data!O67="Intermedate"),"",data!O67)))</f>
        <v/>
      </c>
      <c r="D67" t="str">
        <f>IF(data!P67="","",IF(data!P67="Resistant",data!P$1,IF(OR(data!P67="Intermediate",data!P67="Susceptible",data!P67="Intermedate"),"",data!P67)))</f>
        <v/>
      </c>
      <c r="E67" t="str">
        <f>IF(data!Q67="","",IF(data!Q67="Resistant",data!Q$1,IF(OR(data!Q67="Intermediate",data!Q67="Susceptible",data!Q67="Intermedate"),"",data!Q67)))</f>
        <v>Cefotaxime CTX (30g)</v>
      </c>
      <c r="F67" t="str">
        <f>IF(data!R67="","",IF(data!R67="Resistant",data!R$1,IF(OR(data!R67="Intermediate",data!R67="Susceptible",data!R67="Intermedate"),"",data!R67)))</f>
        <v/>
      </c>
      <c r="G67" t="str">
        <f>IF(data!S67="","",IF(data!S67="Resistant",data!S$1,IF(OR(data!S67="Intermediate",data!S67="Susceptible",data!S67="Intermedate"),"",data!S67)))</f>
        <v/>
      </c>
      <c r="H67" t="str">
        <f>IF(data!T67="","",IF(data!T67="Resistant",data!T$1,IF(OR(data!T67="Intermediate",data!T67="Susceptible",data!T67="Intermedate"),"",data!T67)))</f>
        <v>SDD</v>
      </c>
      <c r="I67" t="str">
        <f>IF(data!U67="","",IF(data!U67="Resistant",data!U$1,IF(OR(data!U67="Intermediate",data!U67="Susceptible",data!U67="Intermedate"),"",data!U67)))</f>
        <v>Cefaclor CF (30g)</v>
      </c>
      <c r="J67" t="str">
        <f>IF(data!V67="","",IF(data!V67="Resistant",data!V$1,IF(OR(data!V67="Intermediate",data!V67="Susceptible",data!V67="Intermedate"),"",data!V67)))</f>
        <v/>
      </c>
      <c r="K67" t="str">
        <f>IF(data!W67="","",IF(data!W67="Resistant",data!W$1,IF(OR(data!W67="Intermediate",data!W67="Susceptible",data!W67="Intermedate"),"",data!W67)))</f>
        <v/>
      </c>
      <c r="L67" t="str">
        <f>IF(data!X67="","",IF(data!X67="Resistant",data!X$1,IF(OR(data!X67="Intermediate",data!X67="Susceptible",data!X67="Intermedate"),"",data!X67)))</f>
        <v/>
      </c>
      <c r="M67" t="str">
        <f>IF(data!Y67="","",IF(data!Y67="Resistant",data!Y$1,IF(OR(data!Y67="Intermediate",data!Y67="Susceptible",data!Y67="Intermedate"),"",data!Y67)))</f>
        <v/>
      </c>
      <c r="N67" t="str">
        <f>IF(data!Z67="","",IF(data!Z67="Resistant",data!Z$1,IF(OR(data!Z67="Intermediate",data!Z67="Susceptible",data!Z67="Intermedate"),"",data!Z67)))</f>
        <v/>
      </c>
      <c r="O67" t="str">
        <f>IF(data!AA67="","",IF(data!AA67="Resistant",data!AA$1,IF(OR(data!AA67="Intermediate",data!AA67="Susceptible",data!AA67="Intermedate"),"",data!AA67)))</f>
        <v/>
      </c>
      <c r="P67" t="str">
        <f>IF(data!AB67="","",IF(data!AB67="Resistant",data!AB$1,IF(OR(data!AB67="Intermediate",data!AB67="Susceptible",data!AB67="Intermedate"),"",data!AB67)))</f>
        <v/>
      </c>
      <c r="R67">
        <v>3</v>
      </c>
    </row>
    <row r="68" spans="1:18" x14ac:dyDescent="0.25">
      <c r="A68" t="s">
        <v>189</v>
      </c>
      <c r="B68" t="str">
        <f>IF(data!N68="","",IF(data!N68="Resistant",data!N$1,IF(OR(data!N68="Intermediate",data!N68="Susceptible",data!N68="Intermedate"),"",data!N68)))</f>
        <v/>
      </c>
      <c r="C68" t="str">
        <f>IF(data!O68="","",IF(data!O68="Resistant",data!O$1,IF(OR(data!O68="Intermediate",data!O68="Susceptible",data!O68="Intermedate"),"",data!O68)))</f>
        <v/>
      </c>
      <c r="D68" t="str">
        <f>IF(data!P68="","",IF(data!P68="Resistant",data!P$1,IF(OR(data!P68="Intermediate",data!P68="Susceptible",data!P68="Intermedate"),"",data!P68)))</f>
        <v/>
      </c>
      <c r="E68" t="str">
        <f>IF(data!Q68="","",IF(data!Q68="Resistant",data!Q$1,IF(OR(data!Q68="Intermediate",data!Q68="Susceptible",data!Q68="Intermedate"),"",data!Q68)))</f>
        <v/>
      </c>
      <c r="F68" t="str">
        <f>IF(data!R68="","",IF(data!R68="Resistant",data!R$1,IF(OR(data!R68="Intermediate",data!R68="Susceptible",data!R68="Intermedate"),"",data!R68)))</f>
        <v/>
      </c>
      <c r="G68" t="str">
        <f>IF(data!S68="","",IF(data!S68="Resistant",data!S$1,IF(OR(data!S68="Intermediate",data!S68="Susceptible",data!S68="Intermedate"),"",data!S68)))</f>
        <v/>
      </c>
      <c r="H68" t="str">
        <f>IF(data!T68="","",IF(data!T68="Resistant",data!T$1,IF(OR(data!T68="Intermediate",data!T68="Susceptible",data!T68="Intermedate"),"",data!T68)))</f>
        <v/>
      </c>
      <c r="I68" t="str">
        <f>IF(data!U68="","",IF(data!U68="Resistant",data!U$1,IF(OR(data!U68="Intermediate",data!U68="Susceptible",data!U68="Intermedate"),"",data!U68)))</f>
        <v/>
      </c>
      <c r="J68" t="str">
        <f>IF(data!V68="","",IF(data!V68="Resistant",data!V$1,IF(OR(data!V68="Intermediate",data!V68="Susceptible",data!V68="Intermedate"),"",data!V68)))</f>
        <v/>
      </c>
      <c r="K68" t="str">
        <f>IF(data!W68="","",IF(data!W68="Resistant",data!W$1,IF(OR(data!W68="Intermediate",data!W68="Susceptible",data!W68="Intermedate"),"",data!W68)))</f>
        <v/>
      </c>
      <c r="L68" t="str">
        <f>IF(data!X68="","",IF(data!X68="Resistant",data!X$1,IF(OR(data!X68="Intermediate",data!X68="Susceptible",data!X68="Intermedate"),"",data!X68)))</f>
        <v/>
      </c>
      <c r="M68" t="str">
        <f>IF(data!Y68="","",IF(data!Y68="Resistant",data!Y$1,IF(OR(data!Y68="Intermediate",data!Y68="Susceptible",data!Y68="Intermedate"),"",data!Y68)))</f>
        <v/>
      </c>
      <c r="N68" t="str">
        <f>IF(data!Z68="","",IF(data!Z68="Resistant",data!Z$1,IF(OR(data!Z68="Intermediate",data!Z68="Susceptible",data!Z68="Intermedate"),"",data!Z68)))</f>
        <v/>
      </c>
      <c r="O68" t="str">
        <f>IF(data!AA68="","",IF(data!AA68="Resistant",data!AA$1,IF(OR(data!AA68="Intermediate",data!AA68="Susceptible",data!AA68="Intermedate"),"",data!AA68)))</f>
        <v/>
      </c>
      <c r="P68" t="str">
        <f>IF(data!AB68="","",IF(data!AB68="Resistant",data!AB$1,IF(OR(data!AB68="Intermediate",data!AB68="Susceptible",data!AB68="Intermedate"),"",data!AB68)))</f>
        <v/>
      </c>
      <c r="R68">
        <v>0</v>
      </c>
    </row>
    <row r="69" spans="1:18" x14ac:dyDescent="0.25">
      <c r="A69" t="s">
        <v>190</v>
      </c>
      <c r="B69" t="str">
        <f>IF(data!N69="","",IF(data!N69="Resistant",data!N$1,IF(OR(data!N69="Intermediate",data!N69="Susceptible",data!N69="Intermedate"),"",data!N69)))</f>
        <v/>
      </c>
      <c r="C69" t="str">
        <f>IF(data!O69="","",IF(data!O69="Resistant",data!O$1,IF(OR(data!O69="Intermediate",data!O69="Susceptible",data!O69="Intermedate"),"",data!O69)))</f>
        <v/>
      </c>
      <c r="D69" t="str">
        <f>IF(data!P69="","",IF(data!P69="Resistant",data!P$1,IF(OR(data!P69="Intermediate",data!P69="Susceptible",data!P69="Intermedate"),"",data!P69)))</f>
        <v/>
      </c>
      <c r="E69" t="str">
        <f>IF(data!Q69="","",IF(data!Q69="Resistant",data!Q$1,IF(OR(data!Q69="Intermediate",data!Q69="Susceptible",data!Q69="Intermedate"),"",data!Q69)))</f>
        <v/>
      </c>
      <c r="F69" t="str">
        <f>IF(data!R69="","",IF(data!R69="Resistant",data!R$1,IF(OR(data!R69="Intermediate",data!R69="Susceptible",data!R69="Intermedate"),"",data!R69)))</f>
        <v/>
      </c>
      <c r="G69" t="str">
        <f>IF(data!S69="","",IF(data!S69="Resistant",data!S$1,IF(OR(data!S69="Intermediate",data!S69="Susceptible",data!S69="Intermedate"),"",data!S69)))</f>
        <v/>
      </c>
      <c r="H69" t="str">
        <f>IF(data!T69="","",IF(data!T69="Resistant",data!T$1,IF(OR(data!T69="Intermediate",data!T69="Susceptible",data!T69="Intermedate"),"",data!T69)))</f>
        <v/>
      </c>
      <c r="I69" t="str">
        <f>IF(data!U69="","",IF(data!U69="Resistant",data!U$1,IF(OR(data!U69="Intermediate",data!U69="Susceptible",data!U69="Intermedate"),"",data!U69)))</f>
        <v/>
      </c>
      <c r="J69" t="str">
        <f>IF(data!V69="","",IF(data!V69="Resistant",data!V$1,IF(OR(data!V69="Intermediate",data!V69="Susceptible",data!V69="Intermedate"),"",data!V69)))</f>
        <v/>
      </c>
      <c r="K69" t="str">
        <f>IF(data!W69="","",IF(data!W69="Resistant",data!W$1,IF(OR(data!W69="Intermediate",data!W69="Susceptible",data!W69="Intermedate"),"",data!W69)))</f>
        <v/>
      </c>
      <c r="L69" t="str">
        <f>IF(data!X69="","",IF(data!X69="Resistant",data!X$1,IF(OR(data!X69="Intermediate",data!X69="Susceptible",data!X69="Intermedate"),"",data!X69)))</f>
        <v/>
      </c>
      <c r="M69" t="str">
        <f>IF(data!Y69="","",IF(data!Y69="Resistant",data!Y$1,IF(OR(data!Y69="Intermediate",data!Y69="Susceptible",data!Y69="Intermedate"),"",data!Y69)))</f>
        <v/>
      </c>
      <c r="N69" t="str">
        <f>IF(data!Z69="","",IF(data!Z69="Resistant",data!Z$1,IF(OR(data!Z69="Intermediate",data!Z69="Susceptible",data!Z69="Intermedate"),"",data!Z69)))</f>
        <v/>
      </c>
      <c r="O69" t="str">
        <f>IF(data!AA69="","",IF(data!AA69="Resistant",data!AA$1,IF(OR(data!AA69="Intermediate",data!AA69="Susceptible",data!AA69="Intermedate"),"",data!AA69)))</f>
        <v/>
      </c>
      <c r="P69" t="str">
        <f>IF(data!AB69="","",IF(data!AB69="Resistant",data!AB$1,IF(OR(data!AB69="Intermediate",data!AB69="Susceptible",data!AB69="Intermedate"),"",data!AB69)))</f>
        <v/>
      </c>
      <c r="R69">
        <v>0</v>
      </c>
    </row>
    <row r="70" spans="1:18" x14ac:dyDescent="0.25">
      <c r="A70" t="s">
        <v>191</v>
      </c>
      <c r="B70" t="str">
        <f>IF(data!N70="","",IF(data!N70="Resistant",data!N$1,IF(OR(data!N70="Intermediate",data!N70="Susceptible",data!N70="Intermedate"),"",data!N70)))</f>
        <v/>
      </c>
      <c r="C70" t="str">
        <f>IF(data!O70="","",IF(data!O70="Resistant",data!O$1,IF(OR(data!O70="Intermediate",data!O70="Susceptible",data!O70="Intermedate"),"",data!O70)))</f>
        <v/>
      </c>
      <c r="D70" t="str">
        <f>IF(data!P70="","",IF(data!P70="Resistant",data!P$1,IF(OR(data!P70="Intermediate",data!P70="Susceptible",data!P70="Intermedate"),"",data!P70)))</f>
        <v/>
      </c>
      <c r="E70" t="str">
        <f>IF(data!Q70="","",IF(data!Q70="Resistant",data!Q$1,IF(OR(data!Q70="Intermediate",data!Q70="Susceptible",data!Q70="Intermedate"),"",data!Q70)))</f>
        <v/>
      </c>
      <c r="F70" t="str">
        <f>IF(data!R70="","",IF(data!R70="Resistant",data!R$1,IF(OR(data!R70="Intermediate",data!R70="Susceptible",data!R70="Intermedate"),"",data!R70)))</f>
        <v/>
      </c>
      <c r="G70" t="str">
        <f>IF(data!S70="","",IF(data!S70="Resistant",data!S$1,IF(OR(data!S70="Intermediate",data!S70="Susceptible",data!S70="Intermedate"),"",data!S70)))</f>
        <v/>
      </c>
      <c r="H70" t="str">
        <f>IF(data!T70="","",IF(data!T70="Resistant",data!T$1,IF(OR(data!T70="Intermediate",data!T70="Susceptible",data!T70="Intermedate"),"",data!T70)))</f>
        <v/>
      </c>
      <c r="I70" t="str">
        <f>IF(data!U70="","",IF(data!U70="Resistant",data!U$1,IF(OR(data!U70="Intermediate",data!U70="Susceptible",data!U70="Intermedate"),"",data!U70)))</f>
        <v>Cefaclor CF (30g)</v>
      </c>
      <c r="J70" t="str">
        <f>IF(data!V70="","",IF(data!V70="Resistant",data!V$1,IF(OR(data!V70="Intermediate",data!V70="Susceptible",data!V70="Intermedate"),"",data!V70)))</f>
        <v/>
      </c>
      <c r="K70" t="str">
        <f>IF(data!W70="","",IF(data!W70="Resistant",data!W$1,IF(OR(data!W70="Intermediate",data!W70="Susceptible",data!W70="Intermedate"),"",data!W70)))</f>
        <v/>
      </c>
      <c r="L70" t="str">
        <f>IF(data!X70="","",IF(data!X70="Resistant",data!X$1,IF(OR(data!X70="Intermediate",data!X70="Susceptible",data!X70="Intermedate"),"",data!X70)))</f>
        <v/>
      </c>
      <c r="M70" t="str">
        <f>IF(data!Y70="","",IF(data!Y70="Resistant",data!Y$1,IF(OR(data!Y70="Intermediate",data!Y70="Susceptible",data!Y70="Intermedate"),"",data!Y70)))</f>
        <v/>
      </c>
      <c r="N70" t="str">
        <f>IF(data!Z70="","",IF(data!Z70="Resistant",data!Z$1,IF(OR(data!Z70="Intermediate",data!Z70="Susceptible",data!Z70="Intermedate"),"",data!Z70)))</f>
        <v/>
      </c>
      <c r="O70" t="str">
        <f>IF(data!AA70="","",IF(data!AA70="Resistant",data!AA$1,IF(OR(data!AA70="Intermediate",data!AA70="Susceptible",data!AA70="Intermedate"),"",data!AA70)))</f>
        <v/>
      </c>
      <c r="P70" t="str">
        <f>IF(data!AB70="","",IF(data!AB70="Resistant",data!AB$1,IF(OR(data!AB70="Intermediate",data!AB70="Susceptible",data!AB70="Intermedate"),"",data!AB70)))</f>
        <v/>
      </c>
      <c r="R70">
        <v>1</v>
      </c>
    </row>
    <row r="71" spans="1:18" x14ac:dyDescent="0.25">
      <c r="A71" t="s">
        <v>192</v>
      </c>
      <c r="B71" t="str">
        <f>IF(data!N71="","",IF(data!N71="Resistant",data!N$1,IF(OR(data!N71="Intermediate",data!N71="Susceptible",data!N71="Intermedate"),"",data!N71)))</f>
        <v/>
      </c>
      <c r="C71" t="str">
        <f>IF(data!O71="","",IF(data!O71="Resistant",data!O$1,IF(OR(data!O71="Intermediate",data!O71="Susceptible",data!O71="Intermedate"),"",data!O71)))</f>
        <v/>
      </c>
      <c r="D71" t="str">
        <f>IF(data!P71="","",IF(data!P71="Resistant",data!P$1,IF(OR(data!P71="Intermediate",data!P71="Susceptible",data!P71="Intermedate"),"",data!P71)))</f>
        <v/>
      </c>
      <c r="E71" t="str">
        <f>IF(data!Q71="","",IF(data!Q71="Resistant",data!Q$1,IF(OR(data!Q71="Intermediate",data!Q71="Susceptible",data!Q71="Intermedate"),"",data!Q71)))</f>
        <v/>
      </c>
      <c r="F71" t="str">
        <f>IF(data!R71="","",IF(data!R71="Resistant",data!R$1,IF(OR(data!R71="Intermediate",data!R71="Susceptible",data!R71="Intermedate"),"",data!R71)))</f>
        <v/>
      </c>
      <c r="G71" t="str">
        <f>IF(data!S71="","",IF(data!S71="Resistant",data!S$1,IF(OR(data!S71="Intermediate",data!S71="Susceptible",data!S71="Intermedate"),"",data!S71)))</f>
        <v/>
      </c>
      <c r="H71" t="str">
        <f>IF(data!T71="","",IF(data!T71="Resistant",data!T$1,IF(OR(data!T71="Intermediate",data!T71="Susceptible",data!T71="Intermedate"),"",data!T71)))</f>
        <v/>
      </c>
      <c r="I71" t="str">
        <f>IF(data!U71="","",IF(data!U71="Resistant",data!U$1,IF(OR(data!U71="Intermediate",data!U71="Susceptible",data!U71="Intermedate"),"",data!U71)))</f>
        <v>Cefaclor CF (30g)</v>
      </c>
      <c r="J71" t="str">
        <f>IF(data!V71="","",IF(data!V71="Resistant",data!V$1,IF(OR(data!V71="Intermediate",data!V71="Susceptible",data!V71="Intermedate"),"",data!V71)))</f>
        <v/>
      </c>
      <c r="K71" t="str">
        <f>IF(data!W71="","",IF(data!W71="Resistant",data!W$1,IF(OR(data!W71="Intermediate",data!W71="Susceptible",data!W71="Intermedate"),"",data!W71)))</f>
        <v/>
      </c>
      <c r="L71" t="str">
        <f>IF(data!X71="","",IF(data!X71="Resistant",data!X$1,IF(OR(data!X71="Intermediate",data!X71="Susceptible",data!X71="Intermedate"),"",data!X71)))</f>
        <v/>
      </c>
      <c r="M71" t="str">
        <f>IF(data!Y71="","",IF(data!Y71="Resistant",data!Y$1,IF(OR(data!Y71="Intermediate",data!Y71="Susceptible",data!Y71="Intermedate"),"",data!Y71)))</f>
        <v/>
      </c>
      <c r="N71" t="str">
        <f>IF(data!Z71="","",IF(data!Z71="Resistant",data!Z$1,IF(OR(data!Z71="Intermediate",data!Z71="Susceptible",data!Z71="Intermedate"),"",data!Z71)))</f>
        <v/>
      </c>
      <c r="O71" t="str">
        <f>IF(data!AA71="","",IF(data!AA71="Resistant",data!AA$1,IF(OR(data!AA71="Intermediate",data!AA71="Susceptible",data!AA71="Intermedate"),"",data!AA71)))</f>
        <v/>
      </c>
      <c r="P71" t="str">
        <f>IF(data!AB71="","",IF(data!AB71="Resistant",data!AB$1,IF(OR(data!AB71="Intermediate",data!AB71="Susceptible",data!AB71="Intermedate"),"",data!AB71)))</f>
        <v/>
      </c>
      <c r="R71">
        <v>1</v>
      </c>
    </row>
    <row r="72" spans="1:18" x14ac:dyDescent="0.25">
      <c r="A72" t="s">
        <v>193</v>
      </c>
      <c r="B72" t="str">
        <f>IF(data!N72="","",IF(data!N72="Resistant",data!N$1,IF(OR(data!N72="Intermediate",data!N72="Susceptible",data!N72="Intermedate"),"",data!N72)))</f>
        <v/>
      </c>
      <c r="C72" t="str">
        <f>IF(data!O72="","",IF(data!O72="Resistant",data!O$1,IF(OR(data!O72="Intermediate",data!O72="Susceptible",data!O72="Intermedate"),"",data!O72)))</f>
        <v/>
      </c>
      <c r="D72" t="str">
        <f>IF(data!P72="","",IF(data!P72="Resistant",data!P$1,IF(OR(data!P72="Intermediate",data!P72="Susceptible",data!P72="Intermedate"),"",data!P72)))</f>
        <v>Ceftazidime CAZ (30g)</v>
      </c>
      <c r="E72" t="str">
        <f>IF(data!Q72="","",IF(data!Q72="Resistant",data!Q$1,IF(OR(data!Q72="Intermediate",data!Q72="Susceptible",data!Q72="Intermedate"),"",data!Q72)))</f>
        <v/>
      </c>
      <c r="F72" t="str">
        <f>IF(data!R72="","",IF(data!R72="Resistant",data!R$1,IF(OR(data!R72="Intermediate",data!R72="Susceptible",data!R72="Intermedate"),"",data!R72)))</f>
        <v/>
      </c>
      <c r="G72" t="str">
        <f>IF(data!S72="","",IF(data!S72="Resistant",data!S$1,IF(OR(data!S72="Intermediate",data!S72="Susceptible",data!S72="Intermedate"),"",data!S72)))</f>
        <v/>
      </c>
      <c r="H72" t="str">
        <f>IF(data!T72="","",IF(data!T72="Resistant",data!T$1,IF(OR(data!T72="Intermediate",data!T72="Susceptible",data!T72="Intermedate"),"",data!T72)))</f>
        <v>SDD</v>
      </c>
      <c r="I72" t="str">
        <f>IF(data!U72="","",IF(data!U72="Resistant",data!U$1,IF(OR(data!U72="Intermediate",data!U72="Susceptible",data!U72="Intermedate"),"",data!U72)))</f>
        <v>Cefaclor CF (30g)</v>
      </c>
      <c r="J72" t="str">
        <f>IF(data!V72="","",IF(data!V72="Resistant",data!V$1,IF(OR(data!V72="Intermediate",data!V72="Susceptible",data!V72="Intermedate"),"",data!V72)))</f>
        <v/>
      </c>
      <c r="K72" t="str">
        <f>IF(data!W72="","",IF(data!W72="Resistant",data!W$1,IF(OR(data!W72="Intermediate",data!W72="Susceptible",data!W72="Intermedate"),"",data!W72)))</f>
        <v/>
      </c>
      <c r="L72" t="str">
        <f>IF(data!X72="","",IF(data!X72="Resistant",data!X$1,IF(OR(data!X72="Intermediate",data!X72="Susceptible",data!X72="Intermedate"),"",data!X72)))</f>
        <v/>
      </c>
      <c r="M72" t="str">
        <f>IF(data!Y72="","",IF(data!Y72="Resistant",data!Y$1,IF(OR(data!Y72="Intermediate",data!Y72="Susceptible",data!Y72="Intermedate"),"",data!Y72)))</f>
        <v/>
      </c>
      <c r="N72" t="str">
        <f>IF(data!Z72="","",IF(data!Z72="Resistant",data!Z$1,IF(OR(data!Z72="Intermediate",data!Z72="Susceptible",data!Z72="Intermedate"),"",data!Z72)))</f>
        <v/>
      </c>
      <c r="O72" t="str">
        <f>IF(data!AA72="","",IF(data!AA72="Resistant",data!AA$1,IF(OR(data!AA72="Intermediate",data!AA72="Susceptible",data!AA72="Intermedate"),"",data!AA72)))</f>
        <v/>
      </c>
      <c r="P72" t="str">
        <f>IF(data!AB72="","",IF(data!AB72="Resistant",data!AB$1,IF(OR(data!AB72="Intermediate",data!AB72="Susceptible",data!AB72="Intermedate"),"",data!AB72)))</f>
        <v/>
      </c>
      <c r="R72">
        <v>3</v>
      </c>
    </row>
    <row r="73" spans="1:18" x14ac:dyDescent="0.25">
      <c r="A73" t="s">
        <v>194</v>
      </c>
      <c r="B73" t="str">
        <f>IF(data!N73="","",IF(data!N73="Resistant",data!N$1,IF(OR(data!N73="Intermediate",data!N73="Susceptible",data!N73="Intermedate"),"",data!N73)))</f>
        <v/>
      </c>
      <c r="C73" t="str">
        <f>IF(data!O73="","",IF(data!O73="Resistant",data!O$1,IF(OR(data!O73="Intermediate",data!O73="Susceptible",data!O73="Intermedate"),"",data!O73)))</f>
        <v/>
      </c>
      <c r="D73" t="str">
        <f>IF(data!P73="","",IF(data!P73="Resistant",data!P$1,IF(OR(data!P73="Intermediate",data!P73="Susceptible",data!P73="Intermedate"),"",data!P73)))</f>
        <v/>
      </c>
      <c r="E73" t="str">
        <f>IF(data!Q73="","",IF(data!Q73="Resistant",data!Q$1,IF(OR(data!Q73="Intermediate",data!Q73="Susceptible",data!Q73="Intermedate"),"",data!Q73)))</f>
        <v/>
      </c>
      <c r="F73" t="str">
        <f>IF(data!R73="","",IF(data!R73="Resistant",data!R$1,IF(OR(data!R73="Intermediate",data!R73="Susceptible",data!R73="Intermedate"),"",data!R73)))</f>
        <v/>
      </c>
      <c r="G73" t="str">
        <f>IF(data!S73="","",IF(data!S73="Resistant",data!S$1,IF(OR(data!S73="Intermediate",data!S73="Susceptible",data!S73="Intermedate"),"",data!S73)))</f>
        <v/>
      </c>
      <c r="H73" t="str">
        <f>IF(data!T73="","",IF(data!T73="Resistant",data!T$1,IF(OR(data!T73="Intermediate",data!T73="Susceptible",data!T73="Intermedate"),"",data!T73)))</f>
        <v/>
      </c>
      <c r="I73" t="str">
        <f>IF(data!U73="","",IF(data!U73="Resistant",data!U$1,IF(OR(data!U73="Intermediate",data!U73="Susceptible",data!U73="Intermedate"),"",data!U73)))</f>
        <v/>
      </c>
      <c r="J73" t="str">
        <f>IF(data!V73="","",IF(data!V73="Resistant",data!V$1,IF(OR(data!V73="Intermediate",data!V73="Susceptible",data!V73="Intermedate"),"",data!V73)))</f>
        <v/>
      </c>
      <c r="K73" t="str">
        <f>IF(data!W73="","",IF(data!W73="Resistant",data!W$1,IF(OR(data!W73="Intermediate",data!W73="Susceptible",data!W73="Intermedate"),"",data!W73)))</f>
        <v/>
      </c>
      <c r="L73" t="str">
        <f>IF(data!X73="","",IF(data!X73="Resistant",data!X$1,IF(OR(data!X73="Intermediate",data!X73="Susceptible",data!X73="Intermedate"),"",data!X73)))</f>
        <v/>
      </c>
      <c r="M73" t="str">
        <f>IF(data!Y73="","",IF(data!Y73="Resistant",data!Y$1,IF(OR(data!Y73="Intermediate",data!Y73="Susceptible",data!Y73="Intermedate"),"",data!Y73)))</f>
        <v/>
      </c>
      <c r="N73" t="str">
        <f>IF(data!Z73="","",IF(data!Z73="Resistant",data!Z$1,IF(OR(data!Z73="Intermediate",data!Z73="Susceptible",data!Z73="Intermedate"),"",data!Z73)))</f>
        <v/>
      </c>
      <c r="O73" t="str">
        <f>IF(data!AA73="","",IF(data!AA73="Resistant",data!AA$1,IF(OR(data!AA73="Intermediate",data!AA73="Susceptible",data!AA73="Intermedate"),"",data!AA73)))</f>
        <v/>
      </c>
      <c r="P73" t="str">
        <f>IF(data!AB73="","",IF(data!AB73="Resistant",data!AB$1,IF(OR(data!AB73="Intermediate",data!AB73="Susceptible",data!AB73="Intermedate"),"",data!AB73)))</f>
        <v/>
      </c>
      <c r="R73">
        <v>0</v>
      </c>
    </row>
    <row r="74" spans="1:18" x14ac:dyDescent="0.25">
      <c r="A74" t="s">
        <v>195</v>
      </c>
      <c r="B74" t="str">
        <f>IF(data!N74="","",IF(data!N74="Resistant",data!N$1,IF(OR(data!N74="Intermediate",data!N74="Susceptible",data!N74="Intermedate"),"",data!N74)))</f>
        <v/>
      </c>
      <c r="C74" t="str">
        <f>IF(data!O74="","",IF(data!O74="Resistant",data!O$1,IF(OR(data!O74="Intermediate",data!O74="Susceptible",data!O74="Intermedate"),"",data!O74)))</f>
        <v>Ampicillin AMP (10g)</v>
      </c>
      <c r="D74" t="str">
        <f>IF(data!P74="","",IF(data!P74="Resistant",data!P$1,IF(OR(data!P74="Intermediate",data!P74="Susceptible",data!P74="Intermedate"),"",data!P74)))</f>
        <v/>
      </c>
      <c r="E74" t="str">
        <f>IF(data!Q74="","",IF(data!Q74="Resistant",data!Q$1,IF(OR(data!Q74="Intermediate",data!Q74="Susceptible",data!Q74="Intermedate"),"",data!Q74)))</f>
        <v/>
      </c>
      <c r="F74" t="str">
        <f>IF(data!R74="","",IF(data!R74="Resistant",data!R$1,IF(OR(data!R74="Intermediate",data!R74="Susceptible",data!R74="Intermedate"),"",data!R74)))</f>
        <v/>
      </c>
      <c r="G74" t="str">
        <f>IF(data!S74="","",IF(data!S74="Resistant",data!S$1,IF(OR(data!S74="Intermediate",data!S74="Susceptible",data!S74="Intermedate"),"",data!S74)))</f>
        <v/>
      </c>
      <c r="H74" t="str">
        <f>IF(data!T74="","",IF(data!T74="Resistant",data!T$1,IF(OR(data!T74="Intermediate",data!T74="Susceptible",data!T74="Intermedate"),"",data!T74)))</f>
        <v>SDD</v>
      </c>
      <c r="I74" t="str">
        <f>IF(data!U74="","",IF(data!U74="Resistant",data!U$1,IF(OR(data!U74="Intermediate",data!U74="Susceptible",data!U74="Intermedate"),"",data!U74)))</f>
        <v>Cefaclor CF (30g)</v>
      </c>
      <c r="J74" t="str">
        <f>IF(data!V74="","",IF(data!V74="Resistant",data!V$1,IF(OR(data!V74="Intermediate",data!V74="Susceptible",data!V74="Intermedate"),"",data!V74)))</f>
        <v/>
      </c>
      <c r="K74" t="str">
        <f>IF(data!W74="","",IF(data!W74="Resistant",data!W$1,IF(OR(data!W74="Intermediate",data!W74="Susceptible",data!W74="Intermedate"),"",data!W74)))</f>
        <v/>
      </c>
      <c r="L74" t="str">
        <f>IF(data!X74="","",IF(data!X74="Resistant",data!X$1,IF(OR(data!X74="Intermediate",data!X74="Susceptible",data!X74="Intermedate"),"",data!X74)))</f>
        <v/>
      </c>
      <c r="M74" t="str">
        <f>IF(data!Y74="","",IF(data!Y74="Resistant",data!Y$1,IF(OR(data!Y74="Intermediate",data!Y74="Susceptible",data!Y74="Intermedate"),"",data!Y74)))</f>
        <v/>
      </c>
      <c r="N74" t="str">
        <f>IF(data!Z74="","",IF(data!Z74="Resistant",data!Z$1,IF(OR(data!Z74="Intermediate",data!Z74="Susceptible",data!Z74="Intermedate"),"",data!Z74)))</f>
        <v/>
      </c>
      <c r="O74" t="str">
        <f>IF(data!AA74="","",IF(data!AA74="Resistant",data!AA$1,IF(OR(data!AA74="Intermediate",data!AA74="Susceptible",data!AA74="Intermedate"),"",data!AA74)))</f>
        <v/>
      </c>
      <c r="P74" t="str">
        <f>IF(data!AB74="","",IF(data!AB74="Resistant",data!AB$1,IF(OR(data!AB74="Intermediate",data!AB74="Susceptible",data!AB74="Intermedate"),"",data!AB74)))</f>
        <v/>
      </c>
      <c r="R74">
        <v>3</v>
      </c>
    </row>
    <row r="75" spans="1:18" x14ac:dyDescent="0.25">
      <c r="A75" t="s">
        <v>195</v>
      </c>
      <c r="B75" t="str">
        <f>IF(data!N75="","",IF(data!N75="Resistant",data!N$1,IF(OR(data!N75="Intermediate",data!N75="Susceptible",data!N75="Intermedate"),"",data!N75)))</f>
        <v/>
      </c>
      <c r="C75" t="str">
        <f>IF(data!O75="","",IF(data!O75="Resistant",data!O$1,IF(OR(data!O75="Intermediate",data!O75="Susceptible",data!O75="Intermedate"),"",data!O75)))</f>
        <v/>
      </c>
      <c r="D75" t="str">
        <f>IF(data!P75="","",IF(data!P75="Resistant",data!P$1,IF(OR(data!P75="Intermediate",data!P75="Susceptible",data!P75="Intermedate"),"",data!P75)))</f>
        <v/>
      </c>
      <c r="E75" t="str">
        <f>IF(data!Q75="","",IF(data!Q75="Resistant",data!Q$1,IF(OR(data!Q75="Intermediate",data!Q75="Susceptible",data!Q75="Intermedate"),"",data!Q75)))</f>
        <v/>
      </c>
      <c r="F75" t="str">
        <f>IF(data!R75="","",IF(data!R75="Resistant",data!R$1,IF(OR(data!R75="Intermediate",data!R75="Susceptible",data!R75="Intermedate"),"",data!R75)))</f>
        <v/>
      </c>
      <c r="G75" t="str">
        <f>IF(data!S75="","",IF(data!S75="Resistant",data!S$1,IF(OR(data!S75="Intermediate",data!S75="Susceptible",data!S75="Intermedate"),"",data!S75)))</f>
        <v/>
      </c>
      <c r="H75" t="str">
        <f>IF(data!T75="","",IF(data!T75="Resistant",data!T$1,IF(OR(data!T75="Intermediate",data!T75="Susceptible",data!T75="Intermedate"),"",data!T75)))</f>
        <v/>
      </c>
      <c r="I75" t="str">
        <f>IF(data!U75="","",IF(data!U75="Resistant",data!U$1,IF(OR(data!U75="Intermediate",data!U75="Susceptible",data!U75="Intermedate"),"",data!U75)))</f>
        <v/>
      </c>
      <c r="J75" t="str">
        <f>IF(data!V75="","",IF(data!V75="Resistant",data!V$1,IF(OR(data!V75="Intermediate",data!V75="Susceptible",data!V75="Intermedate"),"",data!V75)))</f>
        <v/>
      </c>
      <c r="K75" t="str">
        <f>IF(data!W75="","",IF(data!W75="Resistant",data!W$1,IF(OR(data!W75="Intermediate",data!W75="Susceptible",data!W75="Intermedate"),"",data!W75)))</f>
        <v/>
      </c>
      <c r="L75" t="str">
        <f>IF(data!X75="","",IF(data!X75="Resistant",data!X$1,IF(OR(data!X75="Intermediate",data!X75="Susceptible",data!X75="Intermedate"),"",data!X75)))</f>
        <v/>
      </c>
      <c r="M75" t="str">
        <f>IF(data!Y75="","",IF(data!Y75="Resistant",data!Y$1,IF(OR(data!Y75="Intermediate",data!Y75="Susceptible",data!Y75="Intermedate"),"",data!Y75)))</f>
        <v/>
      </c>
      <c r="N75" t="str">
        <f>IF(data!Z75="","",IF(data!Z75="Resistant",data!Z$1,IF(OR(data!Z75="Intermediate",data!Z75="Susceptible",data!Z75="Intermedate"),"",data!Z75)))</f>
        <v/>
      </c>
      <c r="O75" t="str">
        <f>IF(data!AA75="","",IF(data!AA75="Resistant",data!AA$1,IF(OR(data!AA75="Intermediate",data!AA75="Susceptible",data!AA75="Intermedate"),"",data!AA75)))</f>
        <v/>
      </c>
      <c r="P75" t="str">
        <f>IF(data!AB75="","",IF(data!AB75="Resistant",data!AB$1,IF(OR(data!AB75="Intermediate",data!AB75="Susceptible",data!AB75="Intermedate"),"",data!AB75)))</f>
        <v/>
      </c>
      <c r="R75">
        <v>0</v>
      </c>
    </row>
    <row r="76" spans="1:18" x14ac:dyDescent="0.25">
      <c r="A76" t="s">
        <v>196</v>
      </c>
      <c r="B76" t="str">
        <f>IF(data!N76="","",IF(data!N76="Resistant",data!N$1,IF(OR(data!N76="Intermediate",data!N76="Susceptible",data!N76="Intermedate"),"",data!N76)))</f>
        <v/>
      </c>
      <c r="C76" t="str">
        <f>IF(data!O76="","",IF(data!O76="Resistant",data!O$1,IF(OR(data!O76="Intermediate",data!O76="Susceptible",data!O76="Intermedate"),"",data!O76)))</f>
        <v/>
      </c>
      <c r="D76" t="str">
        <f>IF(data!P76="","",IF(data!P76="Resistant",data!P$1,IF(OR(data!P76="Intermediate",data!P76="Susceptible",data!P76="Intermedate"),"",data!P76)))</f>
        <v/>
      </c>
      <c r="E76" t="str">
        <f>IF(data!Q76="","",IF(data!Q76="Resistant",data!Q$1,IF(OR(data!Q76="Intermediate",data!Q76="Susceptible",data!Q76="Intermedate"),"",data!Q76)))</f>
        <v>Cefotaxime CTX (30g)</v>
      </c>
      <c r="F76" t="str">
        <f>IF(data!R76="","",IF(data!R76="Resistant",data!R$1,IF(OR(data!R76="Intermediate",data!R76="Susceptible",data!R76="Intermedate"),"",data!R76)))</f>
        <v/>
      </c>
      <c r="G76" t="str">
        <f>IF(data!S76="","",IF(data!S76="Resistant",data!S$1,IF(OR(data!S76="Intermediate",data!S76="Susceptible",data!S76="Intermedate"),"",data!S76)))</f>
        <v/>
      </c>
      <c r="H76" t="str">
        <f>IF(data!T76="","",IF(data!T76="Resistant",data!T$1,IF(OR(data!T76="Intermediate",data!T76="Susceptible",data!T76="Intermedate"),"",data!T76)))</f>
        <v/>
      </c>
      <c r="I76" t="str">
        <f>IF(data!U76="","",IF(data!U76="Resistant",data!U$1,IF(OR(data!U76="Intermediate",data!U76="Susceptible",data!U76="Intermedate"),"",data!U76)))</f>
        <v/>
      </c>
      <c r="J76" t="str">
        <f>IF(data!V76="","",IF(data!V76="Resistant",data!V$1,IF(OR(data!V76="Intermediate",data!V76="Susceptible",data!V76="Intermedate"),"",data!V76)))</f>
        <v/>
      </c>
      <c r="K76" t="str">
        <f>IF(data!W76="","",IF(data!W76="Resistant",data!W$1,IF(OR(data!W76="Intermediate",data!W76="Susceptible",data!W76="Intermedate"),"",data!W76)))</f>
        <v/>
      </c>
      <c r="L76" t="str">
        <f>IF(data!X76="","",IF(data!X76="Resistant",data!X$1,IF(OR(data!X76="Intermediate",data!X76="Susceptible",data!X76="Intermedate"),"",data!X76)))</f>
        <v/>
      </c>
      <c r="M76" t="str">
        <f>IF(data!Y76="","",IF(data!Y76="Resistant",data!Y$1,IF(OR(data!Y76="Intermediate",data!Y76="Susceptible",data!Y76="Intermedate"),"",data!Y76)))</f>
        <v/>
      </c>
      <c r="N76" t="str">
        <f>IF(data!Z76="","",IF(data!Z76="Resistant",data!Z$1,IF(OR(data!Z76="Intermediate",data!Z76="Susceptible",data!Z76="Intermedate"),"",data!Z76)))</f>
        <v/>
      </c>
      <c r="O76" t="str">
        <f>IF(data!AA76="","",IF(data!AA76="Resistant",data!AA$1,IF(OR(data!AA76="Intermediate",data!AA76="Susceptible",data!AA76="Intermedate"),"",data!AA76)))</f>
        <v/>
      </c>
      <c r="P76" t="str">
        <f>IF(data!AB76="","",IF(data!AB76="Resistant",data!AB$1,IF(OR(data!AB76="Intermediate",data!AB76="Susceptible",data!AB76="Intermedate"),"",data!AB76)))</f>
        <v/>
      </c>
      <c r="R76">
        <v>1</v>
      </c>
    </row>
    <row r="77" spans="1:18" x14ac:dyDescent="0.25">
      <c r="A77" t="s">
        <v>197</v>
      </c>
      <c r="B77" t="str">
        <f>IF(data!N77="","",IF(data!N77="Resistant",data!N$1,IF(OR(data!N77="Intermediate",data!N77="Susceptible",data!N77="Intermedate"),"",data!N77)))</f>
        <v/>
      </c>
      <c r="C77" t="str">
        <f>IF(data!O77="","",IF(data!O77="Resistant",data!O$1,IF(OR(data!O77="Intermediate",data!O77="Susceptible",data!O77="Intermedate"),"",data!O77)))</f>
        <v/>
      </c>
      <c r="D77" t="str">
        <f>IF(data!P77="","",IF(data!P77="Resistant",data!P$1,IF(OR(data!P77="Intermediate",data!P77="Susceptible",data!P77="Intermedate"),"",data!P77)))</f>
        <v/>
      </c>
      <c r="E77" t="str">
        <f>IF(data!Q77="","",IF(data!Q77="Resistant",data!Q$1,IF(OR(data!Q77="Intermediate",data!Q77="Susceptible",data!Q77="Intermedate"),"",data!Q77)))</f>
        <v/>
      </c>
      <c r="F77" t="str">
        <f>IF(data!R77="","",IF(data!R77="Resistant",data!R$1,IF(OR(data!R77="Intermediate",data!R77="Susceptible",data!R77="Intermedate"),"",data!R77)))</f>
        <v/>
      </c>
      <c r="G77" t="str">
        <f>IF(data!S77="","",IF(data!S77="Resistant",data!S$1,IF(OR(data!S77="Intermediate",data!S77="Susceptible",data!S77="Intermedate"),"",data!S77)))</f>
        <v/>
      </c>
      <c r="H77" t="str">
        <f>IF(data!T77="","",IF(data!T77="Resistant",data!T$1,IF(OR(data!T77="Intermediate",data!T77="Susceptible",data!T77="Intermedate"),"",data!T77)))</f>
        <v/>
      </c>
      <c r="I77" t="str">
        <f>IF(data!U77="","",IF(data!U77="Resistant",data!U$1,IF(OR(data!U77="Intermediate",data!U77="Susceptible",data!U77="Intermedate"),"",data!U77)))</f>
        <v/>
      </c>
      <c r="J77" t="str">
        <f>IF(data!V77="","",IF(data!V77="Resistant",data!V$1,IF(OR(data!V77="Intermediate",data!V77="Susceptible",data!V77="Intermedate"),"",data!V77)))</f>
        <v/>
      </c>
      <c r="K77" t="str">
        <f>IF(data!W77="","",IF(data!W77="Resistant",data!W$1,IF(OR(data!W77="Intermediate",data!W77="Susceptible",data!W77="Intermedate"),"",data!W77)))</f>
        <v/>
      </c>
      <c r="L77" t="str">
        <f>IF(data!X77="","",IF(data!X77="Resistant",data!X$1,IF(OR(data!X77="Intermediate",data!X77="Susceptible",data!X77="Intermedate"),"",data!X77)))</f>
        <v/>
      </c>
      <c r="M77" t="str">
        <f>IF(data!Y77="","",IF(data!Y77="Resistant",data!Y$1,IF(OR(data!Y77="Intermediate",data!Y77="Susceptible",data!Y77="Intermedate"),"",data!Y77)))</f>
        <v/>
      </c>
      <c r="N77" t="str">
        <f>IF(data!Z77="","",IF(data!Z77="Resistant",data!Z$1,IF(OR(data!Z77="Intermediate",data!Z77="Susceptible",data!Z77="Intermedate"),"",data!Z77)))</f>
        <v/>
      </c>
      <c r="O77" t="str">
        <f>IF(data!AA77="","",IF(data!AA77="Resistant",data!AA$1,IF(OR(data!AA77="Intermediate",data!AA77="Susceptible",data!AA77="Intermedate"),"",data!AA77)))</f>
        <v/>
      </c>
      <c r="P77" t="str">
        <f>IF(data!AB77="","",IF(data!AB77="Resistant",data!AB$1,IF(OR(data!AB77="Intermediate",data!AB77="Susceptible",data!AB77="Intermedate"),"",data!AB77)))</f>
        <v/>
      </c>
      <c r="R77">
        <v>0</v>
      </c>
    </row>
    <row r="78" spans="1:18" x14ac:dyDescent="0.25">
      <c r="A78" t="s">
        <v>198</v>
      </c>
      <c r="B78" t="str">
        <f>IF(data!N78="","",IF(data!N78="Resistant",data!N$1,IF(OR(data!N78="Intermediate",data!N78="Susceptible",data!N78="Intermedate"),"",data!N78)))</f>
        <v/>
      </c>
      <c r="C78" t="str">
        <f>IF(data!O78="","",IF(data!O78="Resistant",data!O$1,IF(OR(data!O78="Intermediate",data!O78="Susceptible",data!O78="Intermedate"),"",data!O78)))</f>
        <v/>
      </c>
      <c r="D78" t="str">
        <f>IF(data!P78="","",IF(data!P78="Resistant",data!P$1,IF(OR(data!P78="Intermediate",data!P78="Susceptible",data!P78="Intermedate"),"",data!P78)))</f>
        <v/>
      </c>
      <c r="E78" t="str">
        <f>IF(data!Q78="","",IF(data!Q78="Resistant",data!Q$1,IF(OR(data!Q78="Intermediate",data!Q78="Susceptible",data!Q78="Intermedate"),"",data!Q78)))</f>
        <v/>
      </c>
      <c r="F78" t="str">
        <f>IF(data!R78="","",IF(data!R78="Resistant",data!R$1,IF(OR(data!R78="Intermediate",data!R78="Susceptible",data!R78="Intermedate"),"",data!R78)))</f>
        <v/>
      </c>
      <c r="G78" t="str">
        <f>IF(data!S78="","",IF(data!S78="Resistant",data!S$1,IF(OR(data!S78="Intermediate",data!S78="Susceptible",data!S78="Intermedate"),"",data!S78)))</f>
        <v/>
      </c>
      <c r="H78" t="str">
        <f>IF(data!T78="","",IF(data!T78="Resistant",data!T$1,IF(OR(data!T78="Intermediate",data!T78="Susceptible",data!T78="Intermedate"),"",data!T78)))</f>
        <v/>
      </c>
      <c r="I78" t="str">
        <f>IF(data!U78="","",IF(data!U78="Resistant",data!U$1,IF(OR(data!U78="Intermediate",data!U78="Susceptible",data!U78="Intermedate"),"",data!U78)))</f>
        <v/>
      </c>
      <c r="J78" t="str">
        <f>IF(data!V78="","",IF(data!V78="Resistant",data!V$1,IF(OR(data!V78="Intermediate",data!V78="Susceptible",data!V78="Intermedate"),"",data!V78)))</f>
        <v/>
      </c>
      <c r="K78" t="str">
        <f>IF(data!W78="","",IF(data!W78="Resistant",data!W$1,IF(OR(data!W78="Intermediate",data!W78="Susceptible",data!W78="Intermedate"),"",data!W78)))</f>
        <v/>
      </c>
      <c r="L78" t="str">
        <f>IF(data!X78="","",IF(data!X78="Resistant",data!X$1,IF(OR(data!X78="Intermediate",data!X78="Susceptible",data!X78="Intermedate"),"",data!X78)))</f>
        <v/>
      </c>
      <c r="M78" t="str">
        <f>IF(data!Y78="","",IF(data!Y78="Resistant",data!Y$1,IF(OR(data!Y78="Intermediate",data!Y78="Susceptible",data!Y78="Intermedate"),"",data!Y78)))</f>
        <v/>
      </c>
      <c r="N78" t="str">
        <f>IF(data!Z78="","",IF(data!Z78="Resistant",data!Z$1,IF(OR(data!Z78="Intermediate",data!Z78="Susceptible",data!Z78="Intermedate"),"",data!Z78)))</f>
        <v/>
      </c>
      <c r="O78" t="str">
        <f>IF(data!AA78="","",IF(data!AA78="Resistant",data!AA$1,IF(OR(data!AA78="Intermediate",data!AA78="Susceptible",data!AA78="Intermedate"),"",data!AA78)))</f>
        <v/>
      </c>
      <c r="P78" t="str">
        <f>IF(data!AB78="","",IF(data!AB78="Resistant",data!AB$1,IF(OR(data!AB78="Intermediate",data!AB78="Susceptible",data!AB78="Intermedate"),"",data!AB78)))</f>
        <v/>
      </c>
      <c r="R78">
        <v>0</v>
      </c>
    </row>
    <row r="79" spans="1:18" x14ac:dyDescent="0.25">
      <c r="A79" t="s">
        <v>199</v>
      </c>
      <c r="B79" t="str">
        <f>IF(data!N79="","",IF(data!N79="Resistant",data!N$1,IF(OR(data!N79="Intermediate",data!N79="Susceptible",data!N79="Intermedate"),"",data!N79)))</f>
        <v/>
      </c>
      <c r="C79" t="str">
        <f>IF(data!O79="","",IF(data!O79="Resistant",data!O$1,IF(OR(data!O79="Intermediate",data!O79="Susceptible",data!O79="Intermedate"),"",data!O79)))</f>
        <v/>
      </c>
      <c r="D79" t="str">
        <f>IF(data!P79="","",IF(data!P79="Resistant",data!P$1,IF(OR(data!P79="Intermediate",data!P79="Susceptible",data!P79="Intermedate"),"",data!P79)))</f>
        <v/>
      </c>
      <c r="E79" t="str">
        <f>IF(data!Q79="","",IF(data!Q79="Resistant",data!Q$1,IF(OR(data!Q79="Intermediate",data!Q79="Susceptible",data!Q79="Intermedate"),"",data!Q79)))</f>
        <v/>
      </c>
      <c r="F79" t="str">
        <f>IF(data!R79="","",IF(data!R79="Resistant",data!R$1,IF(OR(data!R79="Intermediate",data!R79="Susceptible",data!R79="Intermedate"),"",data!R79)))</f>
        <v/>
      </c>
      <c r="G79" t="str">
        <f>IF(data!S79="","",IF(data!S79="Resistant",data!S$1,IF(OR(data!S79="Intermediate",data!S79="Susceptible",data!S79="Intermedate"),"",data!S79)))</f>
        <v/>
      </c>
      <c r="H79" t="str">
        <f>IF(data!T79="","",IF(data!T79="Resistant",data!T$1,IF(OR(data!T79="Intermediate",data!T79="Susceptible",data!T79="Intermedate"),"",data!T79)))</f>
        <v/>
      </c>
      <c r="I79" t="str">
        <f>IF(data!U79="","",IF(data!U79="Resistant",data!U$1,IF(OR(data!U79="Intermediate",data!U79="Susceptible",data!U79="Intermedate"),"",data!U79)))</f>
        <v/>
      </c>
      <c r="J79" t="str">
        <f>IF(data!V79="","",IF(data!V79="Resistant",data!V$1,IF(OR(data!V79="Intermediate",data!V79="Susceptible",data!V79="Intermedate"),"",data!V79)))</f>
        <v/>
      </c>
      <c r="K79" t="str">
        <f>IF(data!W79="","",IF(data!W79="Resistant",data!W$1,IF(OR(data!W79="Intermediate",data!W79="Susceptible",data!W79="Intermedate"),"",data!W79)))</f>
        <v/>
      </c>
      <c r="L79" t="str">
        <f>IF(data!X79="","",IF(data!X79="Resistant",data!X$1,IF(OR(data!X79="Intermediate",data!X79="Susceptible",data!X79="Intermedate"),"",data!X79)))</f>
        <v/>
      </c>
      <c r="M79" t="str">
        <f>IF(data!Y79="","",IF(data!Y79="Resistant",data!Y$1,IF(OR(data!Y79="Intermediate",data!Y79="Susceptible",data!Y79="Intermedate"),"",data!Y79)))</f>
        <v/>
      </c>
      <c r="N79" t="str">
        <f>IF(data!Z79="","",IF(data!Z79="Resistant",data!Z$1,IF(OR(data!Z79="Intermediate",data!Z79="Susceptible",data!Z79="Intermedate"),"",data!Z79)))</f>
        <v/>
      </c>
      <c r="O79" t="str">
        <f>IF(data!AA79="","",IF(data!AA79="Resistant",data!AA$1,IF(OR(data!AA79="Intermediate",data!AA79="Susceptible",data!AA79="Intermedate"),"",data!AA79)))</f>
        <v/>
      </c>
      <c r="P79" t="str">
        <f>IF(data!AB79="","",IF(data!AB79="Resistant",data!AB$1,IF(OR(data!AB79="Intermediate",data!AB79="Susceptible",data!AB79="Intermedate"),"",data!AB79)))</f>
        <v/>
      </c>
      <c r="R79">
        <v>0</v>
      </c>
    </row>
    <row r="80" spans="1:18" x14ac:dyDescent="0.25">
      <c r="A80" t="s">
        <v>200</v>
      </c>
      <c r="B80" t="str">
        <f>IF(data!N80="","",IF(data!N80="Resistant",data!N$1,IF(OR(data!N80="Intermediate",data!N80="Susceptible",data!N80="Intermedate"),"",data!N80)))</f>
        <v/>
      </c>
      <c r="C80" t="str">
        <f>IF(data!O80="","",IF(data!O80="Resistant",data!O$1,IF(OR(data!O80="Intermediate",data!O80="Susceptible",data!O80="Intermedate"),"",data!O80)))</f>
        <v/>
      </c>
      <c r="D80" t="str">
        <f>IF(data!P80="","",IF(data!P80="Resistant",data!P$1,IF(OR(data!P80="Intermediate",data!P80="Susceptible",data!P80="Intermedate"),"",data!P80)))</f>
        <v/>
      </c>
      <c r="E80" t="str">
        <f>IF(data!Q80="","",IF(data!Q80="Resistant",data!Q$1,IF(OR(data!Q80="Intermediate",data!Q80="Susceptible",data!Q80="Intermedate"),"",data!Q80)))</f>
        <v/>
      </c>
      <c r="F80" t="str">
        <f>IF(data!R80="","",IF(data!R80="Resistant",data!R$1,IF(OR(data!R80="Intermediate",data!R80="Susceptible",data!R80="Intermedate"),"",data!R80)))</f>
        <v/>
      </c>
      <c r="G80" t="str">
        <f>IF(data!S80="","",IF(data!S80="Resistant",data!S$1,IF(OR(data!S80="Intermediate",data!S80="Susceptible",data!S80="Intermedate"),"",data!S80)))</f>
        <v/>
      </c>
      <c r="H80" t="str">
        <f>IF(data!T80="","",IF(data!T80="Resistant",data!T$1,IF(OR(data!T80="Intermediate",data!T80="Susceptible",data!T80="Intermedate"),"",data!T80)))</f>
        <v/>
      </c>
      <c r="I80" t="str">
        <f>IF(data!U80="","",IF(data!U80="Resistant",data!U$1,IF(OR(data!U80="Intermediate",data!U80="Susceptible",data!U80="Intermedate"),"",data!U80)))</f>
        <v/>
      </c>
      <c r="J80" t="str">
        <f>IF(data!V80="","",IF(data!V80="Resistant",data!V$1,IF(OR(data!V80="Intermediate",data!V80="Susceptible",data!V80="Intermedate"),"",data!V80)))</f>
        <v/>
      </c>
      <c r="K80" t="str">
        <f>IF(data!W80="","",IF(data!W80="Resistant",data!W$1,IF(OR(data!W80="Intermediate",data!W80="Susceptible",data!W80="Intermedate"),"",data!W80)))</f>
        <v/>
      </c>
      <c r="L80" t="str">
        <f>IF(data!X80="","",IF(data!X80="Resistant",data!X$1,IF(OR(data!X80="Intermediate",data!X80="Susceptible",data!X80="Intermedate"),"",data!X80)))</f>
        <v/>
      </c>
      <c r="M80" t="str">
        <f>IF(data!Y80="","",IF(data!Y80="Resistant",data!Y$1,IF(OR(data!Y80="Intermediate",data!Y80="Susceptible",data!Y80="Intermedate"),"",data!Y80)))</f>
        <v/>
      </c>
      <c r="N80" t="str">
        <f>IF(data!Z80="","",IF(data!Z80="Resistant",data!Z$1,IF(OR(data!Z80="Intermediate",data!Z80="Susceptible",data!Z80="Intermedate"),"",data!Z80)))</f>
        <v/>
      </c>
      <c r="O80" t="str">
        <f>IF(data!AA80="","",IF(data!AA80="Resistant",data!AA$1,IF(OR(data!AA80="Intermediate",data!AA80="Susceptible",data!AA80="Intermedate"),"",data!AA80)))</f>
        <v/>
      </c>
      <c r="P80" t="str">
        <f>IF(data!AB80="","",IF(data!AB80="Resistant",data!AB$1,IF(OR(data!AB80="Intermediate",data!AB80="Susceptible",data!AB80="Intermedate"),"",data!AB80)))</f>
        <v/>
      </c>
      <c r="R80">
        <v>0</v>
      </c>
    </row>
    <row r="81" spans="1:18" x14ac:dyDescent="0.25">
      <c r="A81" t="s">
        <v>201</v>
      </c>
      <c r="B81" t="str">
        <f>IF(data!N81="","",IF(data!N81="Resistant",data!N$1,IF(OR(data!N81="Intermediate",data!N81="Susceptible",data!N81="Intermedate"),"",data!N81)))</f>
        <v/>
      </c>
      <c r="C81" t="str">
        <f>IF(data!O81="","",IF(data!O81="Resistant",data!O$1,IF(OR(data!O81="Intermediate",data!O81="Susceptible",data!O81="Intermedate"),"",data!O81)))</f>
        <v/>
      </c>
      <c r="D81" t="str">
        <f>IF(data!P81="","",IF(data!P81="Resistant",data!P$1,IF(OR(data!P81="Intermediate",data!P81="Susceptible",data!P81="Intermedate"),"",data!P81)))</f>
        <v/>
      </c>
      <c r="E81" t="str">
        <f>IF(data!Q81="","",IF(data!Q81="Resistant",data!Q$1,IF(OR(data!Q81="Intermediate",data!Q81="Susceptible",data!Q81="Intermedate"),"",data!Q81)))</f>
        <v/>
      </c>
      <c r="F81" t="str">
        <f>IF(data!R81="","",IF(data!R81="Resistant",data!R$1,IF(OR(data!R81="Intermediate",data!R81="Susceptible",data!R81="Intermedate"),"",data!R81)))</f>
        <v/>
      </c>
      <c r="G81" t="str">
        <f>IF(data!S81="","",IF(data!S81="Resistant",data!S$1,IF(OR(data!S81="Intermediate",data!S81="Susceptible",data!S81="Intermedate"),"",data!S81)))</f>
        <v/>
      </c>
      <c r="H81" t="str">
        <f>IF(data!T81="","",IF(data!T81="Resistant",data!T$1,IF(OR(data!T81="Intermediate",data!T81="Susceptible",data!T81="Intermedate"),"",data!T81)))</f>
        <v/>
      </c>
      <c r="I81" t="str">
        <f>IF(data!U81="","",IF(data!U81="Resistant",data!U$1,IF(OR(data!U81="Intermediate",data!U81="Susceptible",data!U81="Intermedate"),"",data!U81)))</f>
        <v/>
      </c>
      <c r="J81" t="str">
        <f>IF(data!V81="","",IF(data!V81="Resistant",data!V$1,IF(OR(data!V81="Intermediate",data!V81="Susceptible",data!V81="Intermedate"),"",data!V81)))</f>
        <v/>
      </c>
      <c r="K81" t="str">
        <f>IF(data!W81="","",IF(data!W81="Resistant",data!W$1,IF(OR(data!W81="Intermediate",data!W81="Susceptible",data!W81="Intermedate"),"",data!W81)))</f>
        <v/>
      </c>
      <c r="L81" t="str">
        <f>IF(data!X81="","",IF(data!X81="Resistant",data!X$1,IF(OR(data!X81="Intermediate",data!X81="Susceptible",data!X81="Intermedate"),"",data!X81)))</f>
        <v/>
      </c>
      <c r="M81" t="str">
        <f>IF(data!Y81="","",IF(data!Y81="Resistant",data!Y$1,IF(OR(data!Y81="Intermediate",data!Y81="Susceptible",data!Y81="Intermedate"),"",data!Y81)))</f>
        <v/>
      </c>
      <c r="N81" t="str">
        <f>IF(data!Z81="","",IF(data!Z81="Resistant",data!Z$1,IF(OR(data!Z81="Intermediate",data!Z81="Susceptible",data!Z81="Intermedate"),"",data!Z81)))</f>
        <v/>
      </c>
      <c r="O81" t="str">
        <f>IF(data!AA81="","",IF(data!AA81="Resistant",data!AA$1,IF(OR(data!AA81="Intermediate",data!AA81="Susceptible",data!AA81="Intermedate"),"",data!AA81)))</f>
        <v/>
      </c>
      <c r="P81" t="str">
        <f>IF(data!AB81="","",IF(data!AB81="Resistant",data!AB$1,IF(OR(data!AB81="Intermediate",data!AB81="Susceptible",data!AB81="Intermedate"),"",data!AB81)))</f>
        <v/>
      </c>
      <c r="R81">
        <v>0</v>
      </c>
    </row>
    <row r="82" spans="1:18" x14ac:dyDescent="0.25">
      <c r="A82" t="s">
        <v>202</v>
      </c>
      <c r="B82" t="str">
        <f>IF(data!N82="","",IF(data!N82="Resistant",data!N$1,IF(OR(data!N82="Intermediate",data!N82="Susceptible",data!N82="Intermedate"),"",data!N82)))</f>
        <v/>
      </c>
      <c r="C82" t="str">
        <f>IF(data!O82="","",IF(data!O82="Resistant",data!O$1,IF(OR(data!O82="Intermediate",data!O82="Susceptible",data!O82="Intermedate"),"",data!O82)))</f>
        <v/>
      </c>
      <c r="D82" t="str">
        <f>IF(data!P82="","",IF(data!P82="Resistant",data!P$1,IF(OR(data!P82="Intermediate",data!P82="Susceptible",data!P82="Intermedate"),"",data!P82)))</f>
        <v/>
      </c>
      <c r="E82" t="str">
        <f>IF(data!Q82="","",IF(data!Q82="Resistant",data!Q$1,IF(OR(data!Q82="Intermediate",data!Q82="Susceptible",data!Q82="Intermedate"),"",data!Q82)))</f>
        <v/>
      </c>
      <c r="F82" t="str">
        <f>IF(data!R82="","",IF(data!R82="Resistant",data!R$1,IF(OR(data!R82="Intermediate",data!R82="Susceptible",data!R82="Intermedate"),"",data!R82)))</f>
        <v/>
      </c>
      <c r="G82" t="str">
        <f>IF(data!S82="","",IF(data!S82="Resistant",data!S$1,IF(OR(data!S82="Intermediate",data!S82="Susceptible",data!S82="Intermedate"),"",data!S82)))</f>
        <v/>
      </c>
      <c r="H82" t="str">
        <f>IF(data!T82="","",IF(data!T82="Resistant",data!T$1,IF(OR(data!T82="Intermediate",data!T82="Susceptible",data!T82="Intermedate"),"",data!T82)))</f>
        <v/>
      </c>
      <c r="I82" t="str">
        <f>IF(data!U82="","",IF(data!U82="Resistant",data!U$1,IF(OR(data!U82="Intermediate",data!U82="Susceptible",data!U82="Intermedate"),"",data!U82)))</f>
        <v/>
      </c>
      <c r="J82" t="str">
        <f>IF(data!V82="","",IF(data!V82="Resistant",data!V$1,IF(OR(data!V82="Intermediate",data!V82="Susceptible",data!V82="Intermedate"),"",data!V82)))</f>
        <v/>
      </c>
      <c r="K82" t="str">
        <f>IF(data!W82="","",IF(data!W82="Resistant",data!W$1,IF(OR(data!W82="Intermediate",data!W82="Susceptible",data!W82="Intermedate"),"",data!W82)))</f>
        <v/>
      </c>
      <c r="L82" t="str">
        <f>IF(data!X82="","",IF(data!X82="Resistant",data!X$1,IF(OR(data!X82="Intermediate",data!X82="Susceptible",data!X82="Intermedate"),"",data!X82)))</f>
        <v/>
      </c>
      <c r="M82" t="str">
        <f>IF(data!Y82="","",IF(data!Y82="Resistant",data!Y$1,IF(OR(data!Y82="Intermediate",data!Y82="Susceptible",data!Y82="Intermedate"),"",data!Y82)))</f>
        <v/>
      </c>
      <c r="N82" t="str">
        <f>IF(data!Z82="","",IF(data!Z82="Resistant",data!Z$1,IF(OR(data!Z82="Intermediate",data!Z82="Susceptible",data!Z82="Intermedate"),"",data!Z82)))</f>
        <v/>
      </c>
      <c r="O82" t="str">
        <f>IF(data!AA82="","",IF(data!AA82="Resistant",data!AA$1,IF(OR(data!AA82="Intermediate",data!AA82="Susceptible",data!AA82="Intermedate"),"",data!AA82)))</f>
        <v/>
      </c>
      <c r="P82" t="str">
        <f>IF(data!AB82="","",IF(data!AB82="Resistant",data!AB$1,IF(OR(data!AB82="Intermediate",data!AB82="Susceptible",data!AB82="Intermedate"),"",data!AB82)))</f>
        <v/>
      </c>
      <c r="R82">
        <v>0</v>
      </c>
    </row>
    <row r="83" spans="1:18" x14ac:dyDescent="0.25">
      <c r="A83" t="s">
        <v>203</v>
      </c>
      <c r="B83" t="str">
        <f>IF(data!N83="","",IF(data!N83="Resistant",data!N$1,IF(OR(data!N83="Intermediate",data!N83="Susceptible",data!N83="Intermedate"),"",data!N83)))</f>
        <v/>
      </c>
      <c r="C83" t="str">
        <f>IF(data!O83="","",IF(data!O83="Resistant",data!O$1,IF(OR(data!O83="Intermediate",data!O83="Susceptible",data!O83="Intermedate"),"",data!O83)))</f>
        <v/>
      </c>
      <c r="D83" t="str">
        <f>IF(data!P83="","",IF(data!P83="Resistant",data!P$1,IF(OR(data!P83="Intermediate",data!P83="Susceptible",data!P83="Intermedate"),"",data!P83)))</f>
        <v/>
      </c>
      <c r="E83" t="str">
        <f>IF(data!Q83="","",IF(data!Q83="Resistant",data!Q$1,IF(OR(data!Q83="Intermediate",data!Q83="Susceptible",data!Q83="Intermedate"),"",data!Q83)))</f>
        <v/>
      </c>
      <c r="F83" t="str">
        <f>IF(data!R83="","",IF(data!R83="Resistant",data!R$1,IF(OR(data!R83="Intermediate",data!R83="Susceptible",data!R83="Intermedate"),"",data!R83)))</f>
        <v/>
      </c>
      <c r="G83" t="str">
        <f>IF(data!S83="","",IF(data!S83="Resistant",data!S$1,IF(OR(data!S83="Intermediate",data!S83="Susceptible",data!S83="Intermedate"),"",data!S83)))</f>
        <v/>
      </c>
      <c r="H83" t="str">
        <f>IF(data!T83="","",IF(data!T83="Resistant",data!T$1,IF(OR(data!T83="Intermediate",data!T83="Susceptible",data!T83="Intermedate"),"",data!T83)))</f>
        <v/>
      </c>
      <c r="I83" t="str">
        <f>IF(data!U83="","",IF(data!U83="Resistant",data!U$1,IF(OR(data!U83="Intermediate",data!U83="Susceptible",data!U83="Intermedate"),"",data!U83)))</f>
        <v>Cefaclor CF (30g)</v>
      </c>
      <c r="J83" t="str">
        <f>IF(data!V83="","",IF(data!V83="Resistant",data!V$1,IF(OR(data!V83="Intermediate",data!V83="Susceptible",data!V83="Intermedate"),"",data!V83)))</f>
        <v/>
      </c>
      <c r="K83" t="str">
        <f>IF(data!W83="","",IF(data!W83="Resistant",data!W$1,IF(OR(data!W83="Intermediate",data!W83="Susceptible",data!W83="Intermedate"),"",data!W83)))</f>
        <v/>
      </c>
      <c r="L83" t="str">
        <f>IF(data!X83="","",IF(data!X83="Resistant",data!X$1,IF(OR(data!X83="Intermediate",data!X83="Susceptible",data!X83="Intermedate"),"",data!X83)))</f>
        <v/>
      </c>
      <c r="M83" t="str">
        <f>IF(data!Y83="","",IF(data!Y83="Resistant",data!Y$1,IF(OR(data!Y83="Intermediate",data!Y83="Susceptible",data!Y83="Intermedate"),"",data!Y83)))</f>
        <v/>
      </c>
      <c r="N83" t="str">
        <f>IF(data!Z83="","",IF(data!Z83="Resistant",data!Z$1,IF(OR(data!Z83="Intermediate",data!Z83="Susceptible",data!Z83="Intermedate"),"",data!Z83)))</f>
        <v/>
      </c>
      <c r="O83" t="str">
        <f>IF(data!AA83="","",IF(data!AA83="Resistant",data!AA$1,IF(OR(data!AA83="Intermediate",data!AA83="Susceptible",data!AA83="Intermedate"),"",data!AA83)))</f>
        <v/>
      </c>
      <c r="P83" t="str">
        <f>IF(data!AB83="","",IF(data!AB83="Resistant",data!AB$1,IF(OR(data!AB83="Intermediate",data!AB83="Susceptible",data!AB83="Intermedate"),"",data!AB83)))</f>
        <v/>
      </c>
      <c r="R83">
        <v>1</v>
      </c>
    </row>
    <row r="84" spans="1:18" x14ac:dyDescent="0.25">
      <c r="A84" t="s">
        <v>204</v>
      </c>
      <c r="B84" t="str">
        <f>IF(data!N84="","",IF(data!N84="Resistant",data!N$1,IF(OR(data!N84="Intermediate",data!N84="Susceptible",data!N84="Intermedate"),"",data!N84)))</f>
        <v/>
      </c>
      <c r="C84" t="str">
        <f>IF(data!O84="","",IF(data!O84="Resistant",data!O$1,IF(OR(data!O84="Intermediate",data!O84="Susceptible",data!O84="Intermedate"),"",data!O84)))</f>
        <v/>
      </c>
      <c r="D84" t="str">
        <f>IF(data!P84="","",IF(data!P84="Resistant",data!P$1,IF(OR(data!P84="Intermediate",data!P84="Susceptible",data!P84="Intermedate"),"",data!P84)))</f>
        <v/>
      </c>
      <c r="E84" t="str">
        <f>IF(data!Q84="","",IF(data!Q84="Resistant",data!Q$1,IF(OR(data!Q84="Intermediate",data!Q84="Susceptible",data!Q84="Intermedate"),"",data!Q84)))</f>
        <v/>
      </c>
      <c r="F84" t="str">
        <f>IF(data!R84="","",IF(data!R84="Resistant",data!R$1,IF(OR(data!R84="Intermediate",data!R84="Susceptible",data!R84="Intermedate"),"",data!R84)))</f>
        <v/>
      </c>
      <c r="G84" t="str">
        <f>IF(data!S84="","",IF(data!S84="Resistant",data!S$1,IF(OR(data!S84="Intermediate",data!S84="Susceptible",data!S84="Intermedate"),"",data!S84)))</f>
        <v/>
      </c>
      <c r="H84" t="str">
        <f>IF(data!T84="","",IF(data!T84="Resistant",data!T$1,IF(OR(data!T84="Intermediate",data!T84="Susceptible",data!T84="Intermedate"),"",data!T84)))</f>
        <v/>
      </c>
      <c r="I84" t="str">
        <f>IF(data!U84="","",IF(data!U84="Resistant",data!U$1,IF(OR(data!U84="Intermediate",data!U84="Susceptible",data!U84="Intermedate"),"",data!U84)))</f>
        <v/>
      </c>
      <c r="J84" t="str">
        <f>IF(data!V84="","",IF(data!V84="Resistant",data!V$1,IF(OR(data!V84="Intermediate",data!V84="Susceptible",data!V84="Intermedate"),"",data!V84)))</f>
        <v/>
      </c>
      <c r="K84" t="str">
        <f>IF(data!W84="","",IF(data!W84="Resistant",data!W$1,IF(OR(data!W84="Intermediate",data!W84="Susceptible",data!W84="Intermedate"),"",data!W84)))</f>
        <v/>
      </c>
      <c r="L84" t="str">
        <f>IF(data!X84="","",IF(data!X84="Resistant",data!X$1,IF(OR(data!X84="Intermediate",data!X84="Susceptible",data!X84="Intermedate"),"",data!X84)))</f>
        <v/>
      </c>
      <c r="M84" t="str">
        <f>IF(data!Y84="","",IF(data!Y84="Resistant",data!Y$1,IF(OR(data!Y84="Intermediate",data!Y84="Susceptible",data!Y84="Intermedate"),"",data!Y84)))</f>
        <v/>
      </c>
      <c r="N84" t="str">
        <f>IF(data!Z84="","",IF(data!Z84="Resistant",data!Z$1,IF(OR(data!Z84="Intermediate",data!Z84="Susceptible",data!Z84="Intermedate"),"",data!Z84)))</f>
        <v/>
      </c>
      <c r="O84" t="str">
        <f>IF(data!AA84="","",IF(data!AA84="Resistant",data!AA$1,IF(OR(data!AA84="Intermediate",data!AA84="Susceptible",data!AA84="Intermedate"),"",data!AA84)))</f>
        <v/>
      </c>
      <c r="P84" t="str">
        <f>IF(data!AB84="","",IF(data!AB84="Resistant",data!AB$1,IF(OR(data!AB84="Intermediate",data!AB84="Susceptible",data!AB84="Intermedate"),"",data!AB84)))</f>
        <v/>
      </c>
      <c r="R84">
        <v>0</v>
      </c>
    </row>
    <row r="85" spans="1:18" x14ac:dyDescent="0.25">
      <c r="A85" t="s">
        <v>205</v>
      </c>
      <c r="B85" t="str">
        <f>IF(data!N85="","",IF(data!N85="Resistant",data!N$1,IF(OR(data!N85="Intermediate",data!N85="Susceptible",data!N85="Intermedate"),"",data!N85)))</f>
        <v/>
      </c>
      <c r="C85" t="str">
        <f>IF(data!O85="","",IF(data!O85="Resistant",data!O$1,IF(OR(data!O85="Intermediate",data!O85="Susceptible",data!O85="Intermedate"),"",data!O85)))</f>
        <v/>
      </c>
      <c r="D85" t="str">
        <f>IF(data!P85="","",IF(data!P85="Resistant",data!P$1,IF(OR(data!P85="Intermediate",data!P85="Susceptible",data!P85="Intermedate"),"",data!P85)))</f>
        <v/>
      </c>
      <c r="E85" t="str">
        <f>IF(data!Q85="","",IF(data!Q85="Resistant",data!Q$1,IF(OR(data!Q85="Intermediate",data!Q85="Susceptible",data!Q85="Intermedate"),"",data!Q85)))</f>
        <v/>
      </c>
      <c r="F85" t="str">
        <f>IF(data!R85="","",IF(data!R85="Resistant",data!R$1,IF(OR(data!R85="Intermediate",data!R85="Susceptible",data!R85="Intermedate"),"",data!R85)))</f>
        <v/>
      </c>
      <c r="G85" t="str">
        <f>IF(data!S85="","",IF(data!S85="Resistant",data!S$1,IF(OR(data!S85="Intermediate",data!S85="Susceptible",data!S85="Intermedate"),"",data!S85)))</f>
        <v/>
      </c>
      <c r="H85" t="str">
        <f>IF(data!T85="","",IF(data!T85="Resistant",data!T$1,IF(OR(data!T85="Intermediate",data!T85="Susceptible",data!T85="Intermedate"),"",data!T85)))</f>
        <v/>
      </c>
      <c r="I85" t="str">
        <f>IF(data!U85="","",IF(data!U85="Resistant",data!U$1,IF(OR(data!U85="Intermediate",data!U85="Susceptible",data!U85="Intermedate"),"",data!U85)))</f>
        <v/>
      </c>
      <c r="J85" t="str">
        <f>IF(data!V85="","",IF(data!V85="Resistant",data!V$1,IF(OR(data!V85="Intermediate",data!V85="Susceptible",data!V85="Intermedate"),"",data!V85)))</f>
        <v/>
      </c>
      <c r="K85" t="str">
        <f>IF(data!W85="","",IF(data!W85="Resistant",data!W$1,IF(OR(data!W85="Intermediate",data!W85="Susceptible",data!W85="Intermedate"),"",data!W85)))</f>
        <v/>
      </c>
      <c r="L85" t="str">
        <f>IF(data!X85="","",IF(data!X85="Resistant",data!X$1,IF(OR(data!X85="Intermediate",data!X85="Susceptible",data!X85="Intermedate"),"",data!X85)))</f>
        <v/>
      </c>
      <c r="M85" t="str">
        <f>IF(data!Y85="","",IF(data!Y85="Resistant",data!Y$1,IF(OR(data!Y85="Intermediate",data!Y85="Susceptible",data!Y85="Intermedate"),"",data!Y85)))</f>
        <v/>
      </c>
      <c r="N85" t="str">
        <f>IF(data!Z85="","",IF(data!Z85="Resistant",data!Z$1,IF(OR(data!Z85="Intermediate",data!Z85="Susceptible",data!Z85="Intermedate"),"",data!Z85)))</f>
        <v/>
      </c>
      <c r="O85" t="str">
        <f>IF(data!AA85="","",IF(data!AA85="Resistant",data!AA$1,IF(OR(data!AA85="Intermediate",data!AA85="Susceptible",data!AA85="Intermedate"),"",data!AA85)))</f>
        <v/>
      </c>
      <c r="P85" t="str">
        <f>IF(data!AB85="","",IF(data!AB85="Resistant",data!AB$1,IF(OR(data!AB85="Intermediate",data!AB85="Susceptible",data!AB85="Intermedate"),"",data!AB85)))</f>
        <v/>
      </c>
      <c r="R85">
        <v>0</v>
      </c>
    </row>
    <row r="86" spans="1:18" x14ac:dyDescent="0.25">
      <c r="A86" t="s">
        <v>206</v>
      </c>
      <c r="B86" t="str">
        <f>IF(data!N86="","",IF(data!N86="Resistant",data!N$1,IF(OR(data!N86="Intermediate",data!N86="Susceptible",data!N86="Intermedate"),"",data!N86)))</f>
        <v/>
      </c>
      <c r="C86" t="str">
        <f>IF(data!O86="","",IF(data!O86="Resistant",data!O$1,IF(OR(data!O86="Intermediate",data!O86="Susceptible",data!O86="Intermedate"),"",data!O86)))</f>
        <v/>
      </c>
      <c r="D86" t="str">
        <f>IF(data!P86="","",IF(data!P86="Resistant",data!P$1,IF(OR(data!P86="Intermediate",data!P86="Susceptible",data!P86="Intermedate"),"",data!P86)))</f>
        <v/>
      </c>
      <c r="E86" t="str">
        <f>IF(data!Q86="","",IF(data!Q86="Resistant",data!Q$1,IF(OR(data!Q86="Intermediate",data!Q86="Susceptible",data!Q86="Intermedate"),"",data!Q86)))</f>
        <v/>
      </c>
      <c r="F86" t="str">
        <f>IF(data!R86="","",IF(data!R86="Resistant",data!R$1,IF(OR(data!R86="Intermediate",data!R86="Susceptible",data!R86="Intermedate"),"",data!R86)))</f>
        <v/>
      </c>
      <c r="G86" t="str">
        <f>IF(data!S86="","",IF(data!S86="Resistant",data!S$1,IF(OR(data!S86="Intermediate",data!S86="Susceptible",data!S86="Intermedate"),"",data!S86)))</f>
        <v/>
      </c>
      <c r="H86" t="str">
        <f>IF(data!T86="","",IF(data!T86="Resistant",data!T$1,IF(OR(data!T86="Intermediate",data!T86="Susceptible",data!T86="Intermedate"),"",data!T86)))</f>
        <v/>
      </c>
      <c r="I86" t="str">
        <f>IF(data!U86="","",IF(data!U86="Resistant",data!U$1,IF(OR(data!U86="Intermediate",data!U86="Susceptible",data!U86="Intermedate"),"",data!U86)))</f>
        <v/>
      </c>
      <c r="J86" t="str">
        <f>IF(data!V86="","",IF(data!V86="Resistant",data!V$1,IF(OR(data!V86="Intermediate",data!V86="Susceptible",data!V86="Intermedate"),"",data!V86)))</f>
        <v/>
      </c>
      <c r="K86" t="str">
        <f>IF(data!W86="","",IF(data!W86="Resistant",data!W$1,IF(OR(data!W86="Intermediate",data!W86="Susceptible",data!W86="Intermedate"),"",data!W86)))</f>
        <v/>
      </c>
      <c r="L86" t="str">
        <f>IF(data!X86="","",IF(data!X86="Resistant",data!X$1,IF(OR(data!X86="Intermediate",data!X86="Susceptible",data!X86="Intermedate"),"",data!X86)))</f>
        <v/>
      </c>
      <c r="M86" t="str">
        <f>IF(data!Y86="","",IF(data!Y86="Resistant",data!Y$1,IF(OR(data!Y86="Intermediate",data!Y86="Susceptible",data!Y86="Intermedate"),"",data!Y86)))</f>
        <v/>
      </c>
      <c r="N86" t="str">
        <f>IF(data!Z86="","",IF(data!Z86="Resistant",data!Z$1,IF(OR(data!Z86="Intermediate",data!Z86="Susceptible",data!Z86="Intermedate"),"",data!Z86)))</f>
        <v/>
      </c>
      <c r="O86" t="str">
        <f>IF(data!AA86="","",IF(data!AA86="Resistant",data!AA$1,IF(OR(data!AA86="Intermediate",data!AA86="Susceptible",data!AA86="Intermedate"),"",data!AA86)))</f>
        <v/>
      </c>
      <c r="P86" t="str">
        <f>IF(data!AB86="","",IF(data!AB86="Resistant",data!AB$1,IF(OR(data!AB86="Intermediate",data!AB86="Susceptible",data!AB86="Intermedate"),"",data!AB86)))</f>
        <v/>
      </c>
      <c r="R86">
        <v>0</v>
      </c>
    </row>
    <row r="87" spans="1:18" x14ac:dyDescent="0.25">
      <c r="A87" t="s">
        <v>207</v>
      </c>
      <c r="B87" t="str">
        <f>IF(data!N87="","",IF(data!N87="Resistant",data!N$1,IF(OR(data!N87="Intermediate",data!N87="Susceptible",data!N87="Intermedate"),"",data!N87)))</f>
        <v/>
      </c>
      <c r="C87" t="str">
        <f>IF(data!O87="","",IF(data!O87="Resistant",data!O$1,IF(OR(data!O87="Intermediate",data!O87="Susceptible",data!O87="Intermedate"),"",data!O87)))</f>
        <v/>
      </c>
      <c r="D87" t="str">
        <f>IF(data!P87="","",IF(data!P87="Resistant",data!P$1,IF(OR(data!P87="Intermediate",data!P87="Susceptible",data!P87="Intermedate"),"",data!P87)))</f>
        <v/>
      </c>
      <c r="E87" t="str">
        <f>IF(data!Q87="","",IF(data!Q87="Resistant",data!Q$1,IF(OR(data!Q87="Intermediate",data!Q87="Susceptible",data!Q87="Intermedate"),"",data!Q87)))</f>
        <v/>
      </c>
      <c r="F87" t="str">
        <f>IF(data!R87="","",IF(data!R87="Resistant",data!R$1,IF(OR(data!R87="Intermediate",data!R87="Susceptible",data!R87="Intermedate"),"",data!R87)))</f>
        <v/>
      </c>
      <c r="G87" t="str">
        <f>IF(data!S87="","",IF(data!S87="Resistant",data!S$1,IF(OR(data!S87="Intermediate",data!S87="Susceptible",data!S87="Intermedate"),"",data!S87)))</f>
        <v/>
      </c>
      <c r="H87" t="str">
        <f>IF(data!T87="","",IF(data!T87="Resistant",data!T$1,IF(OR(data!T87="Intermediate",data!T87="Susceptible",data!T87="Intermedate"),"",data!T87)))</f>
        <v/>
      </c>
      <c r="I87" t="str">
        <f>IF(data!U87="","",IF(data!U87="Resistant",data!U$1,IF(OR(data!U87="Intermediate",data!U87="Susceptible",data!U87="Intermedate"),"",data!U87)))</f>
        <v/>
      </c>
      <c r="J87" t="str">
        <f>IF(data!V87="","",IF(data!V87="Resistant",data!V$1,IF(OR(data!V87="Intermediate",data!V87="Susceptible",data!V87="Intermedate"),"",data!V87)))</f>
        <v/>
      </c>
      <c r="K87" t="str">
        <f>IF(data!W87="","",IF(data!W87="Resistant",data!W$1,IF(OR(data!W87="Intermediate",data!W87="Susceptible",data!W87="Intermedate"),"",data!W87)))</f>
        <v/>
      </c>
      <c r="L87" t="str">
        <f>IF(data!X87="","",IF(data!X87="Resistant",data!X$1,IF(OR(data!X87="Intermediate",data!X87="Susceptible",data!X87="Intermedate"),"",data!X87)))</f>
        <v/>
      </c>
      <c r="M87" t="str">
        <f>IF(data!Y87="","",IF(data!Y87="Resistant",data!Y$1,IF(OR(data!Y87="Intermediate",data!Y87="Susceptible",data!Y87="Intermedate"),"",data!Y87)))</f>
        <v/>
      </c>
      <c r="N87" t="str">
        <f>IF(data!Z87="","",IF(data!Z87="Resistant",data!Z$1,IF(OR(data!Z87="Intermediate",data!Z87="Susceptible",data!Z87="Intermedate"),"",data!Z87)))</f>
        <v/>
      </c>
      <c r="O87" t="str">
        <f>IF(data!AA87="","",IF(data!AA87="Resistant",data!AA$1,IF(OR(data!AA87="Intermediate",data!AA87="Susceptible",data!AA87="Intermedate"),"",data!AA87)))</f>
        <v/>
      </c>
      <c r="P87" t="str">
        <f>IF(data!AB87="","",IF(data!AB87="Resistant",data!AB$1,IF(OR(data!AB87="Intermediate",data!AB87="Susceptible",data!AB87="Intermedate"),"",data!AB87)))</f>
        <v/>
      </c>
      <c r="R87">
        <v>0</v>
      </c>
    </row>
    <row r="88" spans="1:18" x14ac:dyDescent="0.25">
      <c r="A88" t="s">
        <v>208</v>
      </c>
      <c r="B88" t="str">
        <f>IF(data!N88="","",IF(data!N88="Resistant",data!N$1,IF(OR(data!N88="Intermediate",data!N88="Susceptible",data!N88="Intermedate"),"",data!N88)))</f>
        <v/>
      </c>
      <c r="C88" t="str">
        <f>IF(data!O88="","",IF(data!O88="Resistant",data!O$1,IF(OR(data!O88="Intermediate",data!O88="Susceptible",data!O88="Intermedate"),"",data!O88)))</f>
        <v/>
      </c>
      <c r="D88" t="str">
        <f>IF(data!P88="","",IF(data!P88="Resistant",data!P$1,IF(OR(data!P88="Intermediate",data!P88="Susceptible",data!P88="Intermedate"),"",data!P88)))</f>
        <v/>
      </c>
      <c r="E88" t="str">
        <f>IF(data!Q88="","",IF(data!Q88="Resistant",data!Q$1,IF(OR(data!Q88="Intermediate",data!Q88="Susceptible",data!Q88="Intermedate"),"",data!Q88)))</f>
        <v/>
      </c>
      <c r="F88" t="str">
        <f>IF(data!R88="","",IF(data!R88="Resistant",data!R$1,IF(OR(data!R88="Intermediate",data!R88="Susceptible",data!R88="Intermedate"),"",data!R88)))</f>
        <v/>
      </c>
      <c r="G88" t="str">
        <f>IF(data!S88="","",IF(data!S88="Resistant",data!S$1,IF(OR(data!S88="Intermediate",data!S88="Susceptible",data!S88="Intermedate"),"",data!S88)))</f>
        <v/>
      </c>
      <c r="H88" t="str">
        <f>IF(data!T88="","",IF(data!T88="Resistant",data!T$1,IF(OR(data!T88="Intermediate",data!T88="Susceptible",data!T88="Intermedate"),"",data!T88)))</f>
        <v/>
      </c>
      <c r="I88" t="str">
        <f>IF(data!U88="","",IF(data!U88="Resistant",data!U$1,IF(OR(data!U88="Intermediate",data!U88="Susceptible",data!U88="Intermedate"),"",data!U88)))</f>
        <v/>
      </c>
      <c r="J88" t="str">
        <f>IF(data!V88="","",IF(data!V88="Resistant",data!V$1,IF(OR(data!V88="Intermediate",data!V88="Susceptible",data!V88="Intermedate"),"",data!V88)))</f>
        <v/>
      </c>
      <c r="K88" t="str">
        <f>IF(data!W88="","",IF(data!W88="Resistant",data!W$1,IF(OR(data!W88="Intermediate",data!W88="Susceptible",data!W88="Intermedate"),"",data!W88)))</f>
        <v/>
      </c>
      <c r="L88" t="str">
        <f>IF(data!X88="","",IF(data!X88="Resistant",data!X$1,IF(OR(data!X88="Intermediate",data!X88="Susceptible",data!X88="Intermedate"),"",data!X88)))</f>
        <v/>
      </c>
      <c r="M88" t="str">
        <f>IF(data!Y88="","",IF(data!Y88="Resistant",data!Y$1,IF(OR(data!Y88="Intermediate",data!Y88="Susceptible",data!Y88="Intermedate"),"",data!Y88)))</f>
        <v/>
      </c>
      <c r="N88" t="str">
        <f>IF(data!Z88="","",IF(data!Z88="Resistant",data!Z$1,IF(OR(data!Z88="Intermediate",data!Z88="Susceptible",data!Z88="Intermedate"),"",data!Z88)))</f>
        <v/>
      </c>
      <c r="O88" t="str">
        <f>IF(data!AA88="","",IF(data!AA88="Resistant",data!AA$1,IF(OR(data!AA88="Intermediate",data!AA88="Susceptible",data!AA88="Intermedate"),"",data!AA88)))</f>
        <v/>
      </c>
      <c r="P88" t="str">
        <f>IF(data!AB88="","",IF(data!AB88="Resistant",data!AB$1,IF(OR(data!AB88="Intermediate",data!AB88="Susceptible",data!AB88="Intermedate"),"",data!AB88)))</f>
        <v/>
      </c>
      <c r="R88">
        <v>0</v>
      </c>
    </row>
    <row r="89" spans="1:18" x14ac:dyDescent="0.25">
      <c r="A89" t="s">
        <v>209</v>
      </c>
      <c r="B89" t="str">
        <f>IF(data!N89="","",IF(data!N89="Resistant",data!N$1,IF(OR(data!N89="Intermediate",data!N89="Susceptible",data!N89="Intermedate"),"",data!N89)))</f>
        <v/>
      </c>
      <c r="C89" t="str">
        <f>IF(data!O89="","",IF(data!O89="Resistant",data!O$1,IF(OR(data!O89="Intermediate",data!O89="Susceptible",data!O89="Intermedate"),"",data!O89)))</f>
        <v/>
      </c>
      <c r="D89" t="str">
        <f>IF(data!P89="","",IF(data!P89="Resistant",data!P$1,IF(OR(data!P89="Intermediate",data!P89="Susceptible",data!P89="Intermedate"),"",data!P89)))</f>
        <v/>
      </c>
      <c r="E89" t="str">
        <f>IF(data!Q89="","",IF(data!Q89="Resistant",data!Q$1,IF(OR(data!Q89="Intermediate",data!Q89="Susceptible",data!Q89="Intermedate"),"",data!Q89)))</f>
        <v/>
      </c>
      <c r="F89" t="str">
        <f>IF(data!R89="","",IF(data!R89="Resistant",data!R$1,IF(OR(data!R89="Intermediate",data!R89="Susceptible",data!R89="Intermedate"),"",data!R89)))</f>
        <v/>
      </c>
      <c r="G89" t="str">
        <f>IF(data!S89="","",IF(data!S89="Resistant",data!S$1,IF(OR(data!S89="Intermediate",data!S89="Susceptible",data!S89="Intermedate"),"",data!S89)))</f>
        <v/>
      </c>
      <c r="H89" t="str">
        <f>IF(data!T89="","",IF(data!T89="Resistant",data!T$1,IF(OR(data!T89="Intermediate",data!T89="Susceptible",data!T89="Intermedate"),"",data!T89)))</f>
        <v/>
      </c>
      <c r="I89" t="str">
        <f>IF(data!U89="","",IF(data!U89="Resistant",data!U$1,IF(OR(data!U89="Intermediate",data!U89="Susceptible",data!U89="Intermedate"),"",data!U89)))</f>
        <v/>
      </c>
      <c r="J89" t="str">
        <f>IF(data!V89="","",IF(data!V89="Resistant",data!V$1,IF(OR(data!V89="Intermediate",data!V89="Susceptible",data!V89="Intermedate"),"",data!V89)))</f>
        <v/>
      </c>
      <c r="K89" t="str">
        <f>IF(data!W89="","",IF(data!W89="Resistant",data!W$1,IF(OR(data!W89="Intermediate",data!W89="Susceptible",data!W89="Intermedate"),"",data!W89)))</f>
        <v/>
      </c>
      <c r="L89" t="str">
        <f>IF(data!X89="","",IF(data!X89="Resistant",data!X$1,IF(OR(data!X89="Intermediate",data!X89="Susceptible",data!X89="Intermedate"),"",data!X89)))</f>
        <v/>
      </c>
      <c r="M89" t="str">
        <f>IF(data!Y89="","",IF(data!Y89="Resistant",data!Y$1,IF(OR(data!Y89="Intermediate",data!Y89="Susceptible",data!Y89="Intermedate"),"",data!Y89)))</f>
        <v/>
      </c>
      <c r="N89" t="str">
        <f>IF(data!Z89="","",IF(data!Z89="Resistant",data!Z$1,IF(OR(data!Z89="Intermediate",data!Z89="Susceptible",data!Z89="Intermedate"),"",data!Z89)))</f>
        <v/>
      </c>
      <c r="O89" t="str">
        <f>IF(data!AA89="","",IF(data!AA89="Resistant",data!AA$1,IF(OR(data!AA89="Intermediate",data!AA89="Susceptible",data!AA89="Intermedate"),"",data!AA89)))</f>
        <v/>
      </c>
      <c r="P89" t="str">
        <f>IF(data!AB89="","",IF(data!AB89="Resistant",data!AB$1,IF(OR(data!AB89="Intermediate",data!AB89="Susceptible",data!AB89="Intermedate"),"",data!AB89)))</f>
        <v/>
      </c>
      <c r="R89">
        <v>0</v>
      </c>
    </row>
    <row r="90" spans="1:18" x14ac:dyDescent="0.25">
      <c r="A90" t="s">
        <v>210</v>
      </c>
      <c r="B90" t="str">
        <f>IF(data!N90="","",IF(data!N90="Resistant",data!N$1,IF(OR(data!N90="Intermediate",data!N90="Susceptible",data!N90="Intermedate"),"",data!N90)))</f>
        <v/>
      </c>
      <c r="C90" t="str">
        <f>IF(data!O90="","",IF(data!O90="Resistant",data!O$1,IF(OR(data!O90="Intermediate",data!O90="Susceptible",data!O90="Intermedate"),"",data!O90)))</f>
        <v/>
      </c>
      <c r="D90" t="str">
        <f>IF(data!P90="","",IF(data!P90="Resistant",data!P$1,IF(OR(data!P90="Intermediate",data!P90="Susceptible",data!P90="Intermedate"),"",data!P90)))</f>
        <v/>
      </c>
      <c r="E90" t="str">
        <f>IF(data!Q90="","",IF(data!Q90="Resistant",data!Q$1,IF(OR(data!Q90="Intermediate",data!Q90="Susceptible",data!Q90="Intermedate"),"",data!Q90)))</f>
        <v/>
      </c>
      <c r="F90" t="str">
        <f>IF(data!R90="","",IF(data!R90="Resistant",data!R$1,IF(OR(data!R90="Intermediate",data!R90="Susceptible",data!R90="Intermedate"),"",data!R90)))</f>
        <v/>
      </c>
      <c r="G90" t="str">
        <f>IF(data!S90="","",IF(data!S90="Resistant",data!S$1,IF(OR(data!S90="Intermediate",data!S90="Susceptible",data!S90="Intermedate"),"",data!S90)))</f>
        <v/>
      </c>
      <c r="H90" t="str">
        <f>IF(data!T90="","",IF(data!T90="Resistant",data!T$1,IF(OR(data!T90="Intermediate",data!T90="Susceptible",data!T90="Intermedate"),"",data!T90)))</f>
        <v/>
      </c>
      <c r="I90" t="str">
        <f>IF(data!U90="","",IF(data!U90="Resistant",data!U$1,IF(OR(data!U90="Intermediate",data!U90="Susceptible",data!U90="Intermedate"),"",data!U90)))</f>
        <v/>
      </c>
      <c r="J90" t="str">
        <f>IF(data!V90="","",IF(data!V90="Resistant",data!V$1,IF(OR(data!V90="Intermediate",data!V90="Susceptible",data!V90="Intermedate"),"",data!V90)))</f>
        <v/>
      </c>
      <c r="K90" t="str">
        <f>IF(data!W90="","",IF(data!W90="Resistant",data!W$1,IF(OR(data!W90="Intermediate",data!W90="Susceptible",data!W90="Intermedate"),"",data!W90)))</f>
        <v/>
      </c>
      <c r="L90" t="str">
        <f>IF(data!X90="","",IF(data!X90="Resistant",data!X$1,IF(OR(data!X90="Intermediate",data!X90="Susceptible",data!X90="Intermedate"),"",data!X90)))</f>
        <v/>
      </c>
      <c r="M90" t="str">
        <f>IF(data!Y90="","",IF(data!Y90="Resistant",data!Y$1,IF(OR(data!Y90="Intermediate",data!Y90="Susceptible",data!Y90="Intermedate"),"",data!Y90)))</f>
        <v/>
      </c>
      <c r="N90" t="str">
        <f>IF(data!Z90="","",IF(data!Z90="Resistant",data!Z$1,IF(OR(data!Z90="Intermediate",data!Z90="Susceptible",data!Z90="Intermedate"),"",data!Z90)))</f>
        <v/>
      </c>
      <c r="O90" t="str">
        <f>IF(data!AA90="","",IF(data!AA90="Resistant",data!AA$1,IF(OR(data!AA90="Intermediate",data!AA90="Susceptible",data!AA90="Intermedate"),"",data!AA90)))</f>
        <v/>
      </c>
      <c r="P90" t="str">
        <f>IF(data!AB90="","",IF(data!AB90="Resistant",data!AB$1,IF(OR(data!AB90="Intermediate",data!AB90="Susceptible",data!AB90="Intermedate"),"",data!AB90)))</f>
        <v/>
      </c>
      <c r="R90">
        <v>0</v>
      </c>
    </row>
    <row r="91" spans="1:18" x14ac:dyDescent="0.25">
      <c r="A91" t="s">
        <v>211</v>
      </c>
      <c r="B91" t="str">
        <f>IF(data!N91="","",IF(data!N91="Resistant",data!N$1,IF(OR(data!N91="Intermediate",data!N91="Susceptible",data!N91="Intermedate"),"",data!N91)))</f>
        <v/>
      </c>
      <c r="C91" t="str">
        <f>IF(data!O91="","",IF(data!O91="Resistant",data!O$1,IF(OR(data!O91="Intermediate",data!O91="Susceptible",data!O91="Intermedate"),"",data!O91)))</f>
        <v/>
      </c>
      <c r="D91" t="str">
        <f>IF(data!P91="","",IF(data!P91="Resistant",data!P$1,IF(OR(data!P91="Intermediate",data!P91="Susceptible",data!P91="Intermedate"),"",data!P91)))</f>
        <v/>
      </c>
      <c r="E91" t="str">
        <f>IF(data!Q91="","",IF(data!Q91="Resistant",data!Q$1,IF(OR(data!Q91="Intermediate",data!Q91="Susceptible",data!Q91="Intermedate"),"",data!Q91)))</f>
        <v/>
      </c>
      <c r="F91" t="str">
        <f>IF(data!R91="","",IF(data!R91="Resistant",data!R$1,IF(OR(data!R91="Intermediate",data!R91="Susceptible",data!R91="Intermedate"),"",data!R91)))</f>
        <v/>
      </c>
      <c r="G91" t="str">
        <f>IF(data!S91="","",IF(data!S91="Resistant",data!S$1,IF(OR(data!S91="Intermediate",data!S91="Susceptible",data!S91="Intermedate"),"",data!S91)))</f>
        <v/>
      </c>
      <c r="H91" t="str">
        <f>IF(data!T91="","",IF(data!T91="Resistant",data!T$1,IF(OR(data!T91="Intermediate",data!T91="Susceptible",data!T91="Intermedate"),"",data!T91)))</f>
        <v/>
      </c>
      <c r="I91" t="str">
        <f>IF(data!U91="","",IF(data!U91="Resistant",data!U$1,IF(OR(data!U91="Intermediate",data!U91="Susceptible",data!U91="Intermedate"),"",data!U91)))</f>
        <v/>
      </c>
      <c r="J91" t="str">
        <f>IF(data!V91="","",IF(data!V91="Resistant",data!V$1,IF(OR(data!V91="Intermediate",data!V91="Susceptible",data!V91="Intermedate"),"",data!V91)))</f>
        <v/>
      </c>
      <c r="K91" t="str">
        <f>IF(data!W91="","",IF(data!W91="Resistant",data!W$1,IF(OR(data!W91="Intermediate",data!W91="Susceptible",data!W91="Intermedate"),"",data!W91)))</f>
        <v/>
      </c>
      <c r="L91" t="str">
        <f>IF(data!X91="","",IF(data!X91="Resistant",data!X$1,IF(OR(data!X91="Intermediate",data!X91="Susceptible",data!X91="Intermedate"),"",data!X91)))</f>
        <v/>
      </c>
      <c r="M91" t="str">
        <f>IF(data!Y91="","",IF(data!Y91="Resistant",data!Y$1,IF(OR(data!Y91="Intermediate",data!Y91="Susceptible",data!Y91="Intermedate"),"",data!Y91)))</f>
        <v/>
      </c>
      <c r="N91" t="str">
        <f>IF(data!Z91="","",IF(data!Z91="Resistant",data!Z$1,IF(OR(data!Z91="Intermediate",data!Z91="Susceptible",data!Z91="Intermedate"),"",data!Z91)))</f>
        <v/>
      </c>
      <c r="O91" t="str">
        <f>IF(data!AA91="","",IF(data!AA91="Resistant",data!AA$1,IF(OR(data!AA91="Intermediate",data!AA91="Susceptible",data!AA91="Intermedate"),"",data!AA91)))</f>
        <v/>
      </c>
      <c r="P91" t="str">
        <f>IF(data!AB91="","",IF(data!AB91="Resistant",data!AB$1,IF(OR(data!AB91="Intermediate",data!AB91="Susceptible",data!AB91="Intermedate"),"",data!AB91)))</f>
        <v/>
      </c>
      <c r="R91">
        <v>0</v>
      </c>
    </row>
    <row r="92" spans="1:18" x14ac:dyDescent="0.25">
      <c r="A92" t="s">
        <v>212</v>
      </c>
      <c r="B92" t="str">
        <f>IF(data!N92="","",IF(data!N92="Resistant",data!N$1,IF(OR(data!N92="Intermediate",data!N92="Susceptible",data!N92="Intermedate"),"",data!N92)))</f>
        <v/>
      </c>
      <c r="C92" t="str">
        <f>IF(data!O92="","",IF(data!O92="Resistant",data!O$1,IF(OR(data!O92="Intermediate",data!O92="Susceptible",data!O92="Intermedate"),"",data!O92)))</f>
        <v/>
      </c>
      <c r="D92" t="str">
        <f>IF(data!P92="","",IF(data!P92="Resistant",data!P$1,IF(OR(data!P92="Intermediate",data!P92="Susceptible",data!P92="Intermedate"),"",data!P92)))</f>
        <v/>
      </c>
      <c r="E92" t="str">
        <f>IF(data!Q92="","",IF(data!Q92="Resistant",data!Q$1,IF(OR(data!Q92="Intermediate",data!Q92="Susceptible",data!Q92="Intermedate"),"",data!Q92)))</f>
        <v/>
      </c>
      <c r="F92" t="str">
        <f>IF(data!R92="","",IF(data!R92="Resistant",data!R$1,IF(OR(data!R92="Intermediate",data!R92="Susceptible",data!R92="Intermedate"),"",data!R92)))</f>
        <v/>
      </c>
      <c r="G92" t="str">
        <f>IF(data!S92="","",IF(data!S92="Resistant",data!S$1,IF(OR(data!S92="Intermediate",data!S92="Susceptible",data!S92="Intermedate"),"",data!S92)))</f>
        <v/>
      </c>
      <c r="H92" t="str">
        <f>IF(data!T92="","",IF(data!T92="Resistant",data!T$1,IF(OR(data!T92="Intermediate",data!T92="Susceptible",data!T92="Intermedate"),"",data!T92)))</f>
        <v/>
      </c>
      <c r="I92" t="str">
        <f>IF(data!U92="","",IF(data!U92="Resistant",data!U$1,IF(OR(data!U92="Intermediate",data!U92="Susceptible",data!U92="Intermedate"),"",data!U92)))</f>
        <v/>
      </c>
      <c r="J92" t="str">
        <f>IF(data!V92="","",IF(data!V92="Resistant",data!V$1,IF(OR(data!V92="Intermediate",data!V92="Susceptible",data!V92="Intermedate"),"",data!V92)))</f>
        <v/>
      </c>
      <c r="K92" t="str">
        <f>IF(data!W92="","",IF(data!W92="Resistant",data!W$1,IF(OR(data!W92="Intermediate",data!W92="Susceptible",data!W92="Intermedate"),"",data!W92)))</f>
        <v/>
      </c>
      <c r="L92" t="str">
        <f>IF(data!X92="","",IF(data!X92="Resistant",data!X$1,IF(OR(data!X92="Intermediate",data!X92="Susceptible",data!X92="Intermedate"),"",data!X92)))</f>
        <v/>
      </c>
      <c r="M92" t="str">
        <f>IF(data!Y92="","",IF(data!Y92="Resistant",data!Y$1,IF(OR(data!Y92="Intermediate",data!Y92="Susceptible",data!Y92="Intermedate"),"",data!Y92)))</f>
        <v/>
      </c>
      <c r="N92" t="str">
        <f>IF(data!Z92="","",IF(data!Z92="Resistant",data!Z$1,IF(OR(data!Z92="Intermediate",data!Z92="Susceptible",data!Z92="Intermedate"),"",data!Z92)))</f>
        <v/>
      </c>
      <c r="O92" t="str">
        <f>IF(data!AA92="","",IF(data!AA92="Resistant",data!AA$1,IF(OR(data!AA92="Intermediate",data!AA92="Susceptible",data!AA92="Intermedate"),"",data!AA92)))</f>
        <v/>
      </c>
      <c r="P92" t="str">
        <f>IF(data!AB92="","",IF(data!AB92="Resistant",data!AB$1,IF(OR(data!AB92="Intermediate",data!AB92="Susceptible",data!AB92="Intermedate"),"",data!AB92)))</f>
        <v/>
      </c>
      <c r="R92">
        <v>0</v>
      </c>
    </row>
    <row r="93" spans="1:18" x14ac:dyDescent="0.25">
      <c r="A93" t="s">
        <v>213</v>
      </c>
      <c r="B93" t="str">
        <f>IF(data!N93="","",IF(data!N93="Resistant",data!N$1,IF(OR(data!N93="Intermediate",data!N93="Susceptible",data!N93="Intermedate"),"",data!N93)))</f>
        <v/>
      </c>
      <c r="C93" t="str">
        <f>IF(data!O93="","",IF(data!O93="Resistant",data!O$1,IF(OR(data!O93="Intermediate",data!O93="Susceptible",data!O93="Intermedate"),"",data!O93)))</f>
        <v/>
      </c>
      <c r="D93" t="str">
        <f>IF(data!P93="","",IF(data!P93="Resistant",data!P$1,IF(OR(data!P93="Intermediate",data!P93="Susceptible",data!P93="Intermedate"),"",data!P93)))</f>
        <v/>
      </c>
      <c r="E93" t="str">
        <f>IF(data!Q93="","",IF(data!Q93="Resistant",data!Q$1,IF(OR(data!Q93="Intermediate",data!Q93="Susceptible",data!Q93="Intermedate"),"",data!Q93)))</f>
        <v/>
      </c>
      <c r="F93" t="str">
        <f>IF(data!R93="","",IF(data!R93="Resistant",data!R$1,IF(OR(data!R93="Intermediate",data!R93="Susceptible",data!R93="Intermedate"),"",data!R93)))</f>
        <v/>
      </c>
      <c r="G93" t="str">
        <f>IF(data!S93="","",IF(data!S93="Resistant",data!S$1,IF(OR(data!S93="Intermediate",data!S93="Susceptible",data!S93="Intermedate"),"",data!S93)))</f>
        <v/>
      </c>
      <c r="H93" t="str">
        <f>IF(data!T93="","",IF(data!T93="Resistant",data!T$1,IF(OR(data!T93="Intermediate",data!T93="Susceptible",data!T93="Intermedate"),"",data!T93)))</f>
        <v/>
      </c>
      <c r="I93" t="str">
        <f>IF(data!U93="","",IF(data!U93="Resistant",data!U$1,IF(OR(data!U93="Intermediate",data!U93="Susceptible",data!U93="Intermedate"),"",data!U93)))</f>
        <v/>
      </c>
      <c r="J93" t="str">
        <f>IF(data!V93="","",IF(data!V93="Resistant",data!V$1,IF(OR(data!V93="Intermediate",data!V93="Susceptible",data!V93="Intermedate"),"",data!V93)))</f>
        <v/>
      </c>
      <c r="K93" t="str">
        <f>IF(data!W93="","",IF(data!W93="Resistant",data!W$1,IF(OR(data!W93="Intermediate",data!W93="Susceptible",data!W93="Intermedate"),"",data!W93)))</f>
        <v/>
      </c>
      <c r="L93" t="str">
        <f>IF(data!X93="","",IF(data!X93="Resistant",data!X$1,IF(OR(data!X93="Intermediate",data!X93="Susceptible",data!X93="Intermedate"),"",data!X93)))</f>
        <v/>
      </c>
      <c r="M93" t="str">
        <f>IF(data!Y93="","",IF(data!Y93="Resistant",data!Y$1,IF(OR(data!Y93="Intermediate",data!Y93="Susceptible",data!Y93="Intermedate"),"",data!Y93)))</f>
        <v/>
      </c>
      <c r="N93" t="str">
        <f>IF(data!Z93="","",IF(data!Z93="Resistant",data!Z$1,IF(OR(data!Z93="Intermediate",data!Z93="Susceptible",data!Z93="Intermedate"),"",data!Z93)))</f>
        <v/>
      </c>
      <c r="O93" t="str">
        <f>IF(data!AA93="","",IF(data!AA93="Resistant",data!AA$1,IF(OR(data!AA93="Intermediate",data!AA93="Susceptible",data!AA93="Intermedate"),"",data!AA93)))</f>
        <v/>
      </c>
      <c r="P93" t="str">
        <f>IF(data!AB93="","",IF(data!AB93="Resistant",data!AB$1,IF(OR(data!AB93="Intermediate",data!AB93="Susceptible",data!AB93="Intermedate"),"",data!AB93)))</f>
        <v/>
      </c>
      <c r="R93">
        <v>0</v>
      </c>
    </row>
    <row r="94" spans="1:18" x14ac:dyDescent="0.25">
      <c r="A94" t="s">
        <v>214</v>
      </c>
      <c r="B94" t="str">
        <f>IF(data!N94="","",IF(data!N94="Resistant",data!N$1,IF(OR(data!N94="Intermediate",data!N94="Susceptible",data!N94="Intermedate"),"",data!N94)))</f>
        <v/>
      </c>
      <c r="C94" t="str">
        <f>IF(data!O94="","",IF(data!O94="Resistant",data!O$1,IF(OR(data!O94="Intermediate",data!O94="Susceptible",data!O94="Intermedate"),"",data!O94)))</f>
        <v/>
      </c>
      <c r="D94" t="str">
        <f>IF(data!P94="","",IF(data!P94="Resistant",data!P$1,IF(OR(data!P94="Intermediate",data!P94="Susceptible",data!P94="Intermedate"),"",data!P94)))</f>
        <v/>
      </c>
      <c r="E94" t="str">
        <f>IF(data!Q94="","",IF(data!Q94="Resistant",data!Q$1,IF(OR(data!Q94="Intermediate",data!Q94="Susceptible",data!Q94="Intermedate"),"",data!Q94)))</f>
        <v/>
      </c>
      <c r="F94" t="str">
        <f>IF(data!R94="","",IF(data!R94="Resistant",data!R$1,IF(OR(data!R94="Intermediate",data!R94="Susceptible",data!R94="Intermedate"),"",data!R94)))</f>
        <v/>
      </c>
      <c r="G94" t="str">
        <f>IF(data!S94="","",IF(data!S94="Resistant",data!S$1,IF(OR(data!S94="Intermediate",data!S94="Susceptible",data!S94="Intermedate"),"",data!S94)))</f>
        <v/>
      </c>
      <c r="H94" t="str">
        <f>IF(data!T94="","",IF(data!T94="Resistant",data!T$1,IF(OR(data!T94="Intermediate",data!T94="Susceptible",data!T94="Intermedate"),"",data!T94)))</f>
        <v/>
      </c>
      <c r="I94" t="str">
        <f>IF(data!U94="","",IF(data!U94="Resistant",data!U$1,IF(OR(data!U94="Intermediate",data!U94="Susceptible",data!U94="Intermedate"),"",data!U94)))</f>
        <v/>
      </c>
      <c r="J94" t="str">
        <f>IF(data!V94="","",IF(data!V94="Resistant",data!V$1,IF(OR(data!V94="Intermediate",data!V94="Susceptible",data!V94="Intermedate"),"",data!V94)))</f>
        <v/>
      </c>
      <c r="K94" t="str">
        <f>IF(data!W94="","",IF(data!W94="Resistant",data!W$1,IF(OR(data!W94="Intermediate",data!W94="Susceptible",data!W94="Intermedate"),"",data!W94)))</f>
        <v/>
      </c>
      <c r="L94" t="str">
        <f>IF(data!X94="","",IF(data!X94="Resistant",data!X$1,IF(OR(data!X94="Intermediate",data!X94="Susceptible",data!X94="Intermedate"),"",data!X94)))</f>
        <v/>
      </c>
      <c r="M94" t="str">
        <f>IF(data!Y94="","",IF(data!Y94="Resistant",data!Y$1,IF(OR(data!Y94="Intermediate",data!Y94="Susceptible",data!Y94="Intermedate"),"",data!Y94)))</f>
        <v/>
      </c>
      <c r="N94" t="str">
        <f>IF(data!Z94="","",IF(data!Z94="Resistant",data!Z$1,IF(OR(data!Z94="Intermediate",data!Z94="Susceptible",data!Z94="Intermedate"),"",data!Z94)))</f>
        <v/>
      </c>
      <c r="O94" t="str">
        <f>IF(data!AA94="","",IF(data!AA94="Resistant",data!AA$1,IF(OR(data!AA94="Intermediate",data!AA94="Susceptible",data!AA94="Intermedate"),"",data!AA94)))</f>
        <v/>
      </c>
      <c r="P94" t="str">
        <f>IF(data!AB94="","",IF(data!AB94="Resistant",data!AB$1,IF(OR(data!AB94="Intermediate",data!AB94="Susceptible",data!AB94="Intermedate"),"",data!AB94)))</f>
        <v/>
      </c>
      <c r="R94">
        <v>0</v>
      </c>
    </row>
    <row r="95" spans="1:18" x14ac:dyDescent="0.25">
      <c r="A95" t="s">
        <v>215</v>
      </c>
      <c r="B95" t="str">
        <f>IF(data!N95="","",IF(data!N95="Resistant",data!N$1,IF(OR(data!N95="Intermediate",data!N95="Susceptible",data!N95="Intermedate"),"",data!N95)))</f>
        <v/>
      </c>
      <c r="C95" t="str">
        <f>IF(data!O95="","",IF(data!O95="Resistant",data!O$1,IF(OR(data!O95="Intermediate",data!O95="Susceptible",data!O95="Intermedate"),"",data!O95)))</f>
        <v/>
      </c>
      <c r="D95" t="str">
        <f>IF(data!P95="","",IF(data!P95="Resistant",data!P$1,IF(OR(data!P95="Intermediate",data!P95="Susceptible",data!P95="Intermedate"),"",data!P95)))</f>
        <v/>
      </c>
      <c r="E95" t="str">
        <f>IF(data!Q95="","",IF(data!Q95="Resistant",data!Q$1,IF(OR(data!Q95="Intermediate",data!Q95="Susceptible",data!Q95="Intermedate"),"",data!Q95)))</f>
        <v/>
      </c>
      <c r="F95" t="str">
        <f>IF(data!R95="","",IF(data!R95="Resistant",data!R$1,IF(OR(data!R95="Intermediate",data!R95="Susceptible",data!R95="Intermedate"),"",data!R95)))</f>
        <v/>
      </c>
      <c r="G95" t="str">
        <f>IF(data!S95="","",IF(data!S95="Resistant",data!S$1,IF(OR(data!S95="Intermediate",data!S95="Susceptible",data!S95="Intermedate"),"",data!S95)))</f>
        <v/>
      </c>
      <c r="H95" t="str">
        <f>IF(data!T95="","",IF(data!T95="Resistant",data!T$1,IF(OR(data!T95="Intermediate",data!T95="Susceptible",data!T95="Intermedate"),"",data!T95)))</f>
        <v/>
      </c>
      <c r="I95" t="str">
        <f>IF(data!U95="","",IF(data!U95="Resistant",data!U$1,IF(OR(data!U95="Intermediate",data!U95="Susceptible",data!U95="Intermedate"),"",data!U95)))</f>
        <v/>
      </c>
      <c r="J95" t="str">
        <f>IF(data!V95="","",IF(data!V95="Resistant",data!V$1,IF(OR(data!V95="Intermediate",data!V95="Susceptible",data!V95="Intermedate"),"",data!V95)))</f>
        <v/>
      </c>
      <c r="K95" t="str">
        <f>IF(data!W95="","",IF(data!W95="Resistant",data!W$1,IF(OR(data!W95="Intermediate",data!W95="Susceptible",data!W95="Intermedate"),"",data!W95)))</f>
        <v/>
      </c>
      <c r="L95" t="str">
        <f>IF(data!X95="","",IF(data!X95="Resistant",data!X$1,IF(OR(data!X95="Intermediate",data!X95="Susceptible",data!X95="Intermedate"),"",data!X95)))</f>
        <v/>
      </c>
      <c r="M95" t="str">
        <f>IF(data!Y95="","",IF(data!Y95="Resistant",data!Y$1,IF(OR(data!Y95="Intermediate",data!Y95="Susceptible",data!Y95="Intermedate"),"",data!Y95)))</f>
        <v/>
      </c>
      <c r="N95" t="str">
        <f>IF(data!Z95="","",IF(data!Z95="Resistant",data!Z$1,IF(OR(data!Z95="Intermediate",data!Z95="Susceptible",data!Z95="Intermedate"),"",data!Z95)))</f>
        <v/>
      </c>
      <c r="O95" t="str">
        <f>IF(data!AA95="","",IF(data!AA95="Resistant",data!AA$1,IF(OR(data!AA95="Intermediate",data!AA95="Susceptible",data!AA95="Intermedate"),"",data!AA95)))</f>
        <v/>
      </c>
      <c r="P95" t="str">
        <f>IF(data!AB95="","",IF(data!AB95="Resistant",data!AB$1,IF(OR(data!AB95="Intermediate",data!AB95="Susceptible",data!AB95="Intermedate"),"",data!AB95)))</f>
        <v/>
      </c>
      <c r="R95">
        <v>0</v>
      </c>
    </row>
    <row r="96" spans="1:18" x14ac:dyDescent="0.25">
      <c r="A96" t="s">
        <v>216</v>
      </c>
      <c r="B96" t="str">
        <f>IF(data!N96="","",IF(data!N96="Resistant",data!N$1,IF(OR(data!N96="Intermediate",data!N96="Susceptible",data!N96="Intermedate"),"",data!N96)))</f>
        <v/>
      </c>
      <c r="C96" t="str">
        <f>IF(data!O96="","",IF(data!O96="Resistant",data!O$1,IF(OR(data!O96="Intermediate",data!O96="Susceptible",data!O96="Intermedate"),"",data!O96)))</f>
        <v/>
      </c>
      <c r="D96" t="str">
        <f>IF(data!P96="","",IF(data!P96="Resistant",data!P$1,IF(OR(data!P96="Intermediate",data!P96="Susceptible",data!P96="Intermedate"),"",data!P96)))</f>
        <v/>
      </c>
      <c r="E96" t="str">
        <f>IF(data!Q96="","",IF(data!Q96="Resistant",data!Q$1,IF(OR(data!Q96="Intermediate",data!Q96="Susceptible",data!Q96="Intermedate"),"",data!Q96)))</f>
        <v/>
      </c>
      <c r="F96" t="str">
        <f>IF(data!R96="","",IF(data!R96="Resistant",data!R$1,IF(OR(data!R96="Intermediate",data!R96="Susceptible",data!R96="Intermedate"),"",data!R96)))</f>
        <v/>
      </c>
      <c r="G96" t="str">
        <f>IF(data!S96="","",IF(data!S96="Resistant",data!S$1,IF(OR(data!S96="Intermediate",data!S96="Susceptible",data!S96="Intermedate"),"",data!S96)))</f>
        <v/>
      </c>
      <c r="H96" t="str">
        <f>IF(data!T96="","",IF(data!T96="Resistant",data!T$1,IF(OR(data!T96="Intermediate",data!T96="Susceptible",data!T96="Intermedate"),"",data!T96)))</f>
        <v/>
      </c>
      <c r="I96" t="str">
        <f>IF(data!U96="","",IF(data!U96="Resistant",data!U$1,IF(OR(data!U96="Intermediate",data!U96="Susceptible",data!U96="Intermedate"),"",data!U96)))</f>
        <v/>
      </c>
      <c r="J96" t="str">
        <f>IF(data!V96="","",IF(data!V96="Resistant",data!V$1,IF(OR(data!V96="Intermediate",data!V96="Susceptible",data!V96="Intermedate"),"",data!V96)))</f>
        <v/>
      </c>
      <c r="K96" t="str">
        <f>IF(data!W96="","",IF(data!W96="Resistant",data!W$1,IF(OR(data!W96="Intermediate",data!W96="Susceptible",data!W96="Intermedate"),"",data!W96)))</f>
        <v/>
      </c>
      <c r="L96" t="str">
        <f>IF(data!X96="","",IF(data!X96="Resistant",data!X$1,IF(OR(data!X96="Intermediate",data!X96="Susceptible",data!X96="Intermedate"),"",data!X96)))</f>
        <v/>
      </c>
      <c r="M96" t="str">
        <f>IF(data!Y96="","",IF(data!Y96="Resistant",data!Y$1,IF(OR(data!Y96="Intermediate",data!Y96="Susceptible",data!Y96="Intermedate"),"",data!Y96)))</f>
        <v/>
      </c>
      <c r="N96" t="str">
        <f>IF(data!Z96="","",IF(data!Z96="Resistant",data!Z$1,IF(OR(data!Z96="Intermediate",data!Z96="Susceptible",data!Z96="Intermedate"),"",data!Z96)))</f>
        <v/>
      </c>
      <c r="O96" t="str">
        <f>IF(data!AA96="","",IF(data!AA96="Resistant",data!AA$1,IF(OR(data!AA96="Intermediate",data!AA96="Susceptible",data!AA96="Intermedate"),"",data!AA96)))</f>
        <v/>
      </c>
      <c r="P96" t="str">
        <f>IF(data!AB96="","",IF(data!AB96="Resistant",data!AB$1,IF(OR(data!AB96="Intermediate",data!AB96="Susceptible",data!AB96="Intermedate"),"",data!AB96)))</f>
        <v/>
      </c>
      <c r="R96">
        <v>0</v>
      </c>
    </row>
    <row r="97" spans="1:18" x14ac:dyDescent="0.25">
      <c r="A97" t="s">
        <v>217</v>
      </c>
      <c r="B97" t="str">
        <f>IF(data!N97="","",IF(data!N97="Resistant",data!N$1,IF(OR(data!N97="Intermediate",data!N97="Susceptible",data!N97="Intermedate"),"",data!N97)))</f>
        <v/>
      </c>
      <c r="C97" t="str">
        <f>IF(data!O97="","",IF(data!O97="Resistant",data!O$1,IF(OR(data!O97="Intermediate",data!O97="Susceptible",data!O97="Intermedate"),"",data!O97)))</f>
        <v/>
      </c>
      <c r="D97" t="str">
        <f>IF(data!P97="","",IF(data!P97="Resistant",data!P$1,IF(OR(data!P97="Intermediate",data!P97="Susceptible",data!P97="Intermedate"),"",data!P97)))</f>
        <v/>
      </c>
      <c r="E97" t="str">
        <f>IF(data!Q97="","",IF(data!Q97="Resistant",data!Q$1,IF(OR(data!Q97="Intermediate",data!Q97="Susceptible",data!Q97="Intermedate"),"",data!Q97)))</f>
        <v/>
      </c>
      <c r="F97" t="str">
        <f>IF(data!R97="","",IF(data!R97="Resistant",data!R$1,IF(OR(data!R97="Intermediate",data!R97="Susceptible",data!R97="Intermedate"),"",data!R97)))</f>
        <v/>
      </c>
      <c r="G97" t="str">
        <f>IF(data!S97="","",IF(data!S97="Resistant",data!S$1,IF(OR(data!S97="Intermediate",data!S97="Susceptible",data!S97="Intermedate"),"",data!S97)))</f>
        <v/>
      </c>
      <c r="H97" t="str">
        <f>IF(data!T97="","",IF(data!T97="Resistant",data!T$1,IF(OR(data!T97="Intermediate",data!T97="Susceptible",data!T97="Intermedate"),"",data!T97)))</f>
        <v/>
      </c>
      <c r="I97" t="str">
        <f>IF(data!U97="","",IF(data!U97="Resistant",data!U$1,IF(OR(data!U97="Intermediate",data!U97="Susceptible",data!U97="Intermedate"),"",data!U97)))</f>
        <v/>
      </c>
      <c r="J97" t="str">
        <f>IF(data!V97="","",IF(data!V97="Resistant",data!V$1,IF(OR(data!V97="Intermediate",data!V97="Susceptible",data!V97="Intermedate"),"",data!V97)))</f>
        <v/>
      </c>
      <c r="K97" t="str">
        <f>IF(data!W97="","",IF(data!W97="Resistant",data!W$1,IF(OR(data!W97="Intermediate",data!W97="Susceptible",data!W97="Intermedate"),"",data!W97)))</f>
        <v/>
      </c>
      <c r="L97" t="str">
        <f>IF(data!X97="","",IF(data!X97="Resistant",data!X$1,IF(OR(data!X97="Intermediate",data!X97="Susceptible",data!X97="Intermedate"),"",data!X97)))</f>
        <v/>
      </c>
      <c r="M97" t="str">
        <f>IF(data!Y97="","",IF(data!Y97="Resistant",data!Y$1,IF(OR(data!Y97="Intermediate",data!Y97="Susceptible",data!Y97="Intermedate"),"",data!Y97)))</f>
        <v/>
      </c>
      <c r="N97" t="str">
        <f>IF(data!Z97="","",IF(data!Z97="Resistant",data!Z$1,IF(OR(data!Z97="Intermediate",data!Z97="Susceptible",data!Z97="Intermedate"),"",data!Z97)))</f>
        <v/>
      </c>
      <c r="O97" t="str">
        <f>IF(data!AA97="","",IF(data!AA97="Resistant",data!AA$1,IF(OR(data!AA97="Intermediate",data!AA97="Susceptible",data!AA97="Intermedate"),"",data!AA97)))</f>
        <v/>
      </c>
      <c r="P97" t="str">
        <f>IF(data!AB97="","",IF(data!AB97="Resistant",data!AB$1,IF(OR(data!AB97="Intermediate",data!AB97="Susceptible",data!AB97="Intermedate"),"",data!AB97)))</f>
        <v/>
      </c>
      <c r="R97">
        <v>0</v>
      </c>
    </row>
    <row r="98" spans="1:18" x14ac:dyDescent="0.25">
      <c r="A98" t="s">
        <v>218</v>
      </c>
      <c r="B98" t="str">
        <f>IF(data!N98="","",IF(data!N98="Resistant",data!N$1,IF(OR(data!N98="Intermediate",data!N98="Susceptible",data!N98="Intermedate"),"",data!N98)))</f>
        <v/>
      </c>
      <c r="C98" t="str">
        <f>IF(data!O98="","",IF(data!O98="Resistant",data!O$1,IF(OR(data!O98="Intermediate",data!O98="Susceptible",data!O98="Intermedate"),"",data!O98)))</f>
        <v/>
      </c>
      <c r="D98" t="str">
        <f>IF(data!P98="","",IF(data!P98="Resistant",data!P$1,IF(OR(data!P98="Intermediate",data!P98="Susceptible",data!P98="Intermedate"),"",data!P98)))</f>
        <v/>
      </c>
      <c r="E98" t="str">
        <f>IF(data!Q98="","",IF(data!Q98="Resistant",data!Q$1,IF(OR(data!Q98="Intermediate",data!Q98="Susceptible",data!Q98="Intermedate"),"",data!Q98)))</f>
        <v/>
      </c>
      <c r="F98" t="str">
        <f>IF(data!R98="","",IF(data!R98="Resistant",data!R$1,IF(OR(data!R98="Intermediate",data!R98="Susceptible",data!R98="Intermedate"),"",data!R98)))</f>
        <v/>
      </c>
      <c r="G98" t="str">
        <f>IF(data!S98="","",IF(data!S98="Resistant",data!S$1,IF(OR(data!S98="Intermediate",data!S98="Susceptible",data!S98="Intermedate"),"",data!S98)))</f>
        <v/>
      </c>
      <c r="H98" t="str">
        <f>IF(data!T98="","",IF(data!T98="Resistant",data!T$1,IF(OR(data!T98="Intermediate",data!T98="Susceptible",data!T98="Intermedate"),"",data!T98)))</f>
        <v/>
      </c>
      <c r="I98" t="str">
        <f>IF(data!U98="","",IF(data!U98="Resistant",data!U$1,IF(OR(data!U98="Intermediate",data!U98="Susceptible",data!U98="Intermedate"),"",data!U98)))</f>
        <v/>
      </c>
      <c r="J98" t="str">
        <f>IF(data!V98="","",IF(data!V98="Resistant",data!V$1,IF(OR(data!V98="Intermediate",data!V98="Susceptible",data!V98="Intermedate"),"",data!V98)))</f>
        <v/>
      </c>
      <c r="K98" t="str">
        <f>IF(data!W98="","",IF(data!W98="Resistant",data!W$1,IF(OR(data!W98="Intermediate",data!W98="Susceptible",data!W98="Intermedate"),"",data!W98)))</f>
        <v/>
      </c>
      <c r="L98" t="str">
        <f>IF(data!X98="","",IF(data!X98="Resistant",data!X$1,IF(OR(data!X98="Intermediate",data!X98="Susceptible",data!X98="Intermedate"),"",data!X98)))</f>
        <v/>
      </c>
      <c r="M98" t="str">
        <f>IF(data!Y98="","",IF(data!Y98="Resistant",data!Y$1,IF(OR(data!Y98="Intermediate",data!Y98="Susceptible",data!Y98="Intermedate"),"",data!Y98)))</f>
        <v/>
      </c>
      <c r="N98" t="str">
        <f>IF(data!Z98="","",IF(data!Z98="Resistant",data!Z$1,IF(OR(data!Z98="Intermediate",data!Z98="Susceptible",data!Z98="Intermedate"),"",data!Z98)))</f>
        <v/>
      </c>
      <c r="O98" t="str">
        <f>IF(data!AA98="","",IF(data!AA98="Resistant",data!AA$1,IF(OR(data!AA98="Intermediate",data!AA98="Susceptible",data!AA98="Intermedate"),"",data!AA98)))</f>
        <v/>
      </c>
      <c r="P98" t="str">
        <f>IF(data!AB98="","",IF(data!AB98="Resistant",data!AB$1,IF(OR(data!AB98="Intermediate",data!AB98="Susceptible",data!AB98="Intermedate"),"",data!AB98)))</f>
        <v/>
      </c>
      <c r="R98">
        <v>0</v>
      </c>
    </row>
    <row r="99" spans="1:18" x14ac:dyDescent="0.25">
      <c r="A99" t="s">
        <v>219</v>
      </c>
      <c r="B99" t="str">
        <f>IF(data!N99="","",IF(data!N99="Resistant",data!N$1,IF(OR(data!N99="Intermediate",data!N99="Susceptible",data!N99="Intermedate"),"",data!N99)))</f>
        <v/>
      </c>
      <c r="C99" t="str">
        <f>IF(data!O99="","",IF(data!O99="Resistant",data!O$1,IF(OR(data!O99="Intermediate",data!O99="Susceptible",data!O99="Intermedate"),"",data!O99)))</f>
        <v/>
      </c>
      <c r="D99" t="str">
        <f>IF(data!P99="","",IF(data!P99="Resistant",data!P$1,IF(OR(data!P99="Intermediate",data!P99="Susceptible",data!P99="Intermedate"),"",data!P99)))</f>
        <v/>
      </c>
      <c r="E99" t="str">
        <f>IF(data!Q99="","",IF(data!Q99="Resistant",data!Q$1,IF(OR(data!Q99="Intermediate",data!Q99="Susceptible",data!Q99="Intermedate"),"",data!Q99)))</f>
        <v/>
      </c>
      <c r="F99" t="str">
        <f>IF(data!R99="","",IF(data!R99="Resistant",data!R$1,IF(OR(data!R99="Intermediate",data!R99="Susceptible",data!R99="Intermedate"),"",data!R99)))</f>
        <v/>
      </c>
      <c r="G99" t="str">
        <f>IF(data!S99="","",IF(data!S99="Resistant",data!S$1,IF(OR(data!S99="Intermediate",data!S99="Susceptible",data!S99="Intermedate"),"",data!S99)))</f>
        <v/>
      </c>
      <c r="H99" t="str">
        <f>IF(data!T99="","",IF(data!T99="Resistant",data!T$1,IF(OR(data!T99="Intermediate",data!T99="Susceptible",data!T99="Intermedate"),"",data!T99)))</f>
        <v/>
      </c>
      <c r="I99" t="str">
        <f>IF(data!U99="","",IF(data!U99="Resistant",data!U$1,IF(OR(data!U99="Intermediate",data!U99="Susceptible",data!U99="Intermedate"),"",data!U99)))</f>
        <v/>
      </c>
      <c r="J99" t="str">
        <f>IF(data!V99="","",IF(data!V99="Resistant",data!V$1,IF(OR(data!V99="Intermediate",data!V99="Susceptible",data!V99="Intermedate"),"",data!V99)))</f>
        <v/>
      </c>
      <c r="K99" t="str">
        <f>IF(data!W99="","",IF(data!W99="Resistant",data!W$1,IF(OR(data!W99="Intermediate",data!W99="Susceptible",data!W99="Intermedate"),"",data!W99)))</f>
        <v/>
      </c>
      <c r="L99" t="str">
        <f>IF(data!X99="","",IF(data!X99="Resistant",data!X$1,IF(OR(data!X99="Intermediate",data!X99="Susceptible",data!X99="Intermedate"),"",data!X99)))</f>
        <v/>
      </c>
      <c r="M99" t="str">
        <f>IF(data!Y99="","",IF(data!Y99="Resistant",data!Y$1,IF(OR(data!Y99="Intermediate",data!Y99="Susceptible",data!Y99="Intermedate"),"",data!Y99)))</f>
        <v/>
      </c>
      <c r="N99" t="str">
        <f>IF(data!Z99="","",IF(data!Z99="Resistant",data!Z$1,IF(OR(data!Z99="Intermediate",data!Z99="Susceptible",data!Z99="Intermedate"),"",data!Z99)))</f>
        <v/>
      </c>
      <c r="O99" t="str">
        <f>IF(data!AA99="","",IF(data!AA99="Resistant",data!AA$1,IF(OR(data!AA99="Intermediate",data!AA99="Susceptible",data!AA99="Intermedate"),"",data!AA99)))</f>
        <v/>
      </c>
      <c r="P99" t="str">
        <f>IF(data!AB99="","",IF(data!AB99="Resistant",data!AB$1,IF(OR(data!AB99="Intermediate",data!AB99="Susceptible",data!AB99="Intermedate"),"",data!AB99)))</f>
        <v/>
      </c>
      <c r="R99">
        <v>0</v>
      </c>
    </row>
    <row r="100" spans="1:18" x14ac:dyDescent="0.25">
      <c r="A100" t="s">
        <v>220</v>
      </c>
      <c r="B100" t="str">
        <f>IF(data!N100="","",IF(data!N100="Resistant",data!N$1,IF(OR(data!N100="Intermediate",data!N100="Susceptible",data!N100="Intermedate"),"",data!N100)))</f>
        <v/>
      </c>
      <c r="C100" t="str">
        <f>IF(data!O100="","",IF(data!O100="Resistant",data!O$1,IF(OR(data!O100="Intermediate",data!O100="Susceptible",data!O100="Intermedate"),"",data!O100)))</f>
        <v/>
      </c>
      <c r="D100" t="str">
        <f>IF(data!P100="","",IF(data!P100="Resistant",data!P$1,IF(OR(data!P100="Intermediate",data!P100="Susceptible",data!P100="Intermedate"),"",data!P100)))</f>
        <v/>
      </c>
      <c r="E100" t="str">
        <f>IF(data!Q100="","",IF(data!Q100="Resistant",data!Q$1,IF(OR(data!Q100="Intermediate",data!Q100="Susceptible",data!Q100="Intermedate"),"",data!Q100)))</f>
        <v/>
      </c>
      <c r="F100" t="str">
        <f>IF(data!R100="","",IF(data!R100="Resistant",data!R$1,IF(OR(data!R100="Intermediate",data!R100="Susceptible",data!R100="Intermedate"),"",data!R100)))</f>
        <v/>
      </c>
      <c r="G100" t="str">
        <f>IF(data!S100="","",IF(data!S100="Resistant",data!S$1,IF(OR(data!S100="Intermediate",data!S100="Susceptible",data!S100="Intermedate"),"",data!S100)))</f>
        <v/>
      </c>
      <c r="H100" t="str">
        <f>IF(data!T100="","",IF(data!T100="Resistant",data!T$1,IF(OR(data!T100="Intermediate",data!T100="Susceptible",data!T100="Intermedate"),"",data!T100)))</f>
        <v/>
      </c>
      <c r="I100" t="str">
        <f>IF(data!U100="","",IF(data!U100="Resistant",data!U$1,IF(OR(data!U100="Intermediate",data!U100="Susceptible",data!U100="Intermedate"),"",data!U100)))</f>
        <v/>
      </c>
      <c r="J100" t="str">
        <f>IF(data!V100="","",IF(data!V100="Resistant",data!V$1,IF(OR(data!V100="Intermediate",data!V100="Susceptible",data!V100="Intermedate"),"",data!V100)))</f>
        <v/>
      </c>
      <c r="K100" t="str">
        <f>IF(data!W100="","",IF(data!W100="Resistant",data!W$1,IF(OR(data!W100="Intermediate",data!W100="Susceptible",data!W100="Intermedate"),"",data!W100)))</f>
        <v/>
      </c>
      <c r="L100" t="str">
        <f>IF(data!X100="","",IF(data!X100="Resistant",data!X$1,IF(OR(data!X100="Intermediate",data!X100="Susceptible",data!X100="Intermedate"),"",data!X100)))</f>
        <v/>
      </c>
      <c r="M100" t="str">
        <f>IF(data!Y100="","",IF(data!Y100="Resistant",data!Y$1,IF(OR(data!Y100="Intermediate",data!Y100="Susceptible",data!Y100="Intermedate"),"",data!Y100)))</f>
        <v/>
      </c>
      <c r="N100" t="str">
        <f>IF(data!Z100="","",IF(data!Z100="Resistant",data!Z$1,IF(OR(data!Z100="Intermediate",data!Z100="Susceptible",data!Z100="Intermedate"),"",data!Z100)))</f>
        <v/>
      </c>
      <c r="O100" t="str">
        <f>IF(data!AA100="","",IF(data!AA100="Resistant",data!AA$1,IF(OR(data!AA100="Intermediate",data!AA100="Susceptible",data!AA100="Intermedate"),"",data!AA100)))</f>
        <v/>
      </c>
      <c r="P100" t="str">
        <f>IF(data!AB100="","",IF(data!AB100="Resistant",data!AB$1,IF(OR(data!AB100="Intermediate",data!AB100="Susceptible",data!AB100="Intermedate"),"",data!AB100)))</f>
        <v/>
      </c>
      <c r="R100">
        <v>0</v>
      </c>
    </row>
    <row r="101" spans="1:18" x14ac:dyDescent="0.25">
      <c r="A101" t="s">
        <v>221</v>
      </c>
      <c r="B101" t="str">
        <f>IF(data!N101="","",IF(data!N101="Resistant",data!N$1,IF(OR(data!N101="Intermediate",data!N101="Susceptible",data!N101="Intermedate"),"",data!N101)))</f>
        <v/>
      </c>
      <c r="C101" t="str">
        <f>IF(data!O101="","",IF(data!O101="Resistant",data!O$1,IF(OR(data!O101="Intermediate",data!O101="Susceptible",data!O101="Intermedate"),"",data!O101)))</f>
        <v/>
      </c>
      <c r="D101" t="str">
        <f>IF(data!P101="","",IF(data!P101="Resistant",data!P$1,IF(OR(data!P101="Intermediate",data!P101="Susceptible",data!P101="Intermedate"),"",data!P101)))</f>
        <v/>
      </c>
      <c r="E101" t="str">
        <f>IF(data!Q101="","",IF(data!Q101="Resistant",data!Q$1,IF(OR(data!Q101="Intermediate",data!Q101="Susceptible",data!Q101="Intermedate"),"",data!Q101)))</f>
        <v/>
      </c>
      <c r="F101" t="str">
        <f>IF(data!R101="","",IF(data!R101="Resistant",data!R$1,IF(OR(data!R101="Intermediate",data!R101="Susceptible",data!R101="Intermedate"),"",data!R101)))</f>
        <v/>
      </c>
      <c r="G101" t="str">
        <f>IF(data!S101="","",IF(data!S101="Resistant",data!S$1,IF(OR(data!S101="Intermediate",data!S101="Susceptible",data!S101="Intermedate"),"",data!S101)))</f>
        <v/>
      </c>
      <c r="H101" t="str">
        <f>IF(data!T101="","",IF(data!T101="Resistant",data!T$1,IF(OR(data!T101="Intermediate",data!T101="Susceptible",data!T101="Intermedate"),"",data!T101)))</f>
        <v/>
      </c>
      <c r="I101" t="str">
        <f>IF(data!U101="","",IF(data!U101="Resistant",data!U$1,IF(OR(data!U101="Intermediate",data!U101="Susceptible",data!U101="Intermedate"),"",data!U101)))</f>
        <v/>
      </c>
      <c r="J101" t="str">
        <f>IF(data!V101="","",IF(data!V101="Resistant",data!V$1,IF(OR(data!V101="Intermediate",data!V101="Susceptible",data!V101="Intermedate"),"",data!V101)))</f>
        <v/>
      </c>
      <c r="K101" t="str">
        <f>IF(data!W101="","",IF(data!W101="Resistant",data!W$1,IF(OR(data!W101="Intermediate",data!W101="Susceptible",data!W101="Intermedate"),"",data!W101)))</f>
        <v/>
      </c>
      <c r="L101" t="str">
        <f>IF(data!X101="","",IF(data!X101="Resistant",data!X$1,IF(OR(data!X101="Intermediate",data!X101="Susceptible",data!X101="Intermedate"),"",data!X101)))</f>
        <v/>
      </c>
      <c r="M101" t="str">
        <f>IF(data!Y101="","",IF(data!Y101="Resistant",data!Y$1,IF(OR(data!Y101="Intermediate",data!Y101="Susceptible",data!Y101="Intermedate"),"",data!Y101)))</f>
        <v/>
      </c>
      <c r="N101" t="str">
        <f>IF(data!Z101="","",IF(data!Z101="Resistant",data!Z$1,IF(OR(data!Z101="Intermediate",data!Z101="Susceptible",data!Z101="Intermedate"),"",data!Z101)))</f>
        <v/>
      </c>
      <c r="O101" t="str">
        <f>IF(data!AA101="","",IF(data!AA101="Resistant",data!AA$1,IF(OR(data!AA101="Intermediate",data!AA101="Susceptible",data!AA101="Intermedate"),"",data!AA101)))</f>
        <v/>
      </c>
      <c r="P101" t="str">
        <f>IF(data!AB101="","",IF(data!AB101="Resistant",data!AB$1,IF(OR(data!AB101="Intermediate",data!AB101="Susceptible",data!AB101="Intermedate"),"",data!AB101)))</f>
        <v/>
      </c>
      <c r="R101">
        <v>0</v>
      </c>
    </row>
    <row r="102" spans="1:18" x14ac:dyDescent="0.25">
      <c r="A102" t="s">
        <v>222</v>
      </c>
      <c r="B102" t="str">
        <f>IF(data!N102="","",IF(data!N102="Resistant",data!N$1,IF(OR(data!N102="Intermediate",data!N102="Susceptible",data!N102="Intermedate"),"",data!N102)))</f>
        <v/>
      </c>
      <c r="C102" t="str">
        <f>IF(data!O102="","",IF(data!O102="Resistant",data!O$1,IF(OR(data!O102="Intermediate",data!O102="Susceptible",data!O102="Intermedate"),"",data!O102)))</f>
        <v/>
      </c>
      <c r="D102" t="str">
        <f>IF(data!P102="","",IF(data!P102="Resistant",data!P$1,IF(OR(data!P102="Intermediate",data!P102="Susceptible",data!P102="Intermedate"),"",data!P102)))</f>
        <v/>
      </c>
      <c r="E102" t="str">
        <f>IF(data!Q102="","",IF(data!Q102="Resistant",data!Q$1,IF(OR(data!Q102="Intermediate",data!Q102="Susceptible",data!Q102="Intermedate"),"",data!Q102)))</f>
        <v/>
      </c>
      <c r="F102" t="str">
        <f>IF(data!R102="","",IF(data!R102="Resistant",data!R$1,IF(OR(data!R102="Intermediate",data!R102="Susceptible",data!R102="Intermedate"),"",data!R102)))</f>
        <v/>
      </c>
      <c r="G102" t="str">
        <f>IF(data!S102="","",IF(data!S102="Resistant",data!S$1,IF(OR(data!S102="Intermediate",data!S102="Susceptible",data!S102="Intermedate"),"",data!S102)))</f>
        <v/>
      </c>
      <c r="H102" t="str">
        <f>IF(data!T102="","",IF(data!T102="Resistant",data!T$1,IF(OR(data!T102="Intermediate",data!T102="Susceptible",data!T102="Intermedate"),"",data!T102)))</f>
        <v/>
      </c>
      <c r="I102" t="str">
        <f>IF(data!U102="","",IF(data!U102="Resistant",data!U$1,IF(OR(data!U102="Intermediate",data!U102="Susceptible",data!U102="Intermedate"),"",data!U102)))</f>
        <v>Cefaclor CF (30g)</v>
      </c>
      <c r="J102" t="str">
        <f>IF(data!V102="","",IF(data!V102="Resistant",data!V$1,IF(OR(data!V102="Intermediate",data!V102="Susceptible",data!V102="Intermedate"),"",data!V102)))</f>
        <v/>
      </c>
      <c r="K102" t="str">
        <f>IF(data!W102="","",IF(data!W102="Resistant",data!W$1,IF(OR(data!W102="Intermediate",data!W102="Susceptible",data!W102="Intermedate"),"",data!W102)))</f>
        <v/>
      </c>
      <c r="L102" t="str">
        <f>IF(data!X102="","",IF(data!X102="Resistant",data!X$1,IF(OR(data!X102="Intermediate",data!X102="Susceptible",data!X102="Intermedate"),"",data!X102)))</f>
        <v/>
      </c>
      <c r="M102" t="str">
        <f>IF(data!Y102="","",IF(data!Y102="Resistant",data!Y$1,IF(OR(data!Y102="Intermediate",data!Y102="Susceptible",data!Y102="Intermedate"),"",data!Y102)))</f>
        <v/>
      </c>
      <c r="N102" t="str">
        <f>IF(data!Z102="","",IF(data!Z102="Resistant",data!Z$1,IF(OR(data!Z102="Intermediate",data!Z102="Susceptible",data!Z102="Intermedate"),"",data!Z102)))</f>
        <v/>
      </c>
      <c r="O102" t="str">
        <f>IF(data!AA102="","",IF(data!AA102="Resistant",data!AA$1,IF(OR(data!AA102="Intermediate",data!AA102="Susceptible",data!AA102="Intermedate"),"",data!AA102)))</f>
        <v/>
      </c>
      <c r="P102" t="str">
        <f>IF(data!AB102="","",IF(data!AB102="Resistant",data!AB$1,IF(OR(data!AB102="Intermediate",data!AB102="Susceptible",data!AB102="Intermedate"),"",data!AB102)))</f>
        <v/>
      </c>
      <c r="R102">
        <v>1</v>
      </c>
    </row>
    <row r="103" spans="1:18" x14ac:dyDescent="0.25">
      <c r="A103" t="s">
        <v>223</v>
      </c>
      <c r="B103" t="str">
        <f>IF(data!N103="","",IF(data!N103="Resistant",data!N$1,IF(OR(data!N103="Intermediate",data!N103="Susceptible",data!N103="Intermedate"),"",data!N103)))</f>
        <v/>
      </c>
      <c r="C103" t="str">
        <f>IF(data!O103="","",IF(data!O103="Resistant",data!O$1,IF(OR(data!O103="Intermediate",data!O103="Susceptible",data!O103="Intermedate"),"",data!O103)))</f>
        <v/>
      </c>
      <c r="D103" t="str">
        <f>IF(data!P103="","",IF(data!P103="Resistant",data!P$1,IF(OR(data!P103="Intermediate",data!P103="Susceptible",data!P103="Intermedate"),"",data!P103)))</f>
        <v/>
      </c>
      <c r="E103" t="str">
        <f>IF(data!Q103="","",IF(data!Q103="Resistant",data!Q$1,IF(OR(data!Q103="Intermediate",data!Q103="Susceptible",data!Q103="Intermedate"),"",data!Q103)))</f>
        <v/>
      </c>
      <c r="F103" t="str">
        <f>IF(data!R103="","",IF(data!R103="Resistant",data!R$1,IF(OR(data!R103="Intermediate",data!R103="Susceptible",data!R103="Intermedate"),"",data!R103)))</f>
        <v/>
      </c>
      <c r="G103" t="str">
        <f>IF(data!S103="","",IF(data!S103="Resistant",data!S$1,IF(OR(data!S103="Intermediate",data!S103="Susceptible",data!S103="Intermedate"),"",data!S103)))</f>
        <v/>
      </c>
      <c r="H103" t="str">
        <f>IF(data!T103="","",IF(data!T103="Resistant",data!T$1,IF(OR(data!T103="Intermediate",data!T103="Susceptible",data!T103="Intermedate"),"",data!T103)))</f>
        <v/>
      </c>
      <c r="I103" t="str">
        <f>IF(data!U103="","",IF(data!U103="Resistant",data!U$1,IF(OR(data!U103="Intermediate",data!U103="Susceptible",data!U103="Intermedate"),"",data!U103)))</f>
        <v/>
      </c>
      <c r="J103" t="str">
        <f>IF(data!V103="","",IF(data!V103="Resistant",data!V$1,IF(OR(data!V103="Intermediate",data!V103="Susceptible",data!V103="Intermedate"),"",data!V103)))</f>
        <v/>
      </c>
      <c r="K103" t="str">
        <f>IF(data!W103="","",IF(data!W103="Resistant",data!W$1,IF(OR(data!W103="Intermediate",data!W103="Susceptible",data!W103="Intermedate"),"",data!W103)))</f>
        <v/>
      </c>
      <c r="L103" t="str">
        <f>IF(data!X103="","",IF(data!X103="Resistant",data!X$1,IF(OR(data!X103="Intermediate",data!X103="Susceptible",data!X103="Intermedate"),"",data!X103)))</f>
        <v/>
      </c>
      <c r="M103" t="str">
        <f>IF(data!Y103="","",IF(data!Y103="Resistant",data!Y$1,IF(OR(data!Y103="Intermediate",data!Y103="Susceptible",data!Y103="Intermedate"),"",data!Y103)))</f>
        <v/>
      </c>
      <c r="N103" t="str">
        <f>IF(data!Z103="","",IF(data!Z103="Resistant",data!Z$1,IF(OR(data!Z103="Intermediate",data!Z103="Susceptible",data!Z103="Intermedate"),"",data!Z103)))</f>
        <v/>
      </c>
      <c r="O103" t="str">
        <f>IF(data!AA103="","",IF(data!AA103="Resistant",data!AA$1,IF(OR(data!AA103="Intermediate",data!AA103="Susceptible",data!AA103="Intermedate"),"",data!AA103)))</f>
        <v/>
      </c>
      <c r="P103" t="str">
        <f>IF(data!AB103="","",IF(data!AB103="Resistant",data!AB$1,IF(OR(data!AB103="Intermediate",data!AB103="Susceptible",data!AB103="Intermedate"),"",data!AB103)))</f>
        <v/>
      </c>
      <c r="R103">
        <v>0</v>
      </c>
    </row>
    <row r="104" spans="1:18" x14ac:dyDescent="0.25">
      <c r="A104" t="s">
        <v>224</v>
      </c>
      <c r="B104" t="str">
        <f>IF(data!N104="","",IF(data!N104="Resistant",data!N$1,IF(OR(data!N104="Intermediate",data!N104="Susceptible",data!N104="Intermedate"),"",data!N104)))</f>
        <v/>
      </c>
      <c r="C104" t="str">
        <f>IF(data!O104="","",IF(data!O104="Resistant",data!O$1,IF(OR(data!O104="Intermediate",data!O104="Susceptible",data!O104="Intermedate"),"",data!O104)))</f>
        <v/>
      </c>
      <c r="D104" t="str">
        <f>IF(data!P104="","",IF(data!P104="Resistant",data!P$1,IF(OR(data!P104="Intermediate",data!P104="Susceptible",data!P104="Intermedate"),"",data!P104)))</f>
        <v>Ceftazidime CAZ (30g)</v>
      </c>
      <c r="E104" t="str">
        <f>IF(data!Q104="","",IF(data!Q104="Resistant",data!Q$1,IF(OR(data!Q104="Intermediate",data!Q104="Susceptible",data!Q104="Intermedate"),"",data!Q104)))</f>
        <v/>
      </c>
      <c r="F104" t="str">
        <f>IF(data!R104="","",IF(data!R104="Resistant",data!R$1,IF(OR(data!R104="Intermediate",data!R104="Susceptible",data!R104="Intermedate"),"",data!R104)))</f>
        <v/>
      </c>
      <c r="G104" t="str">
        <f>IF(data!S104="","",IF(data!S104="Resistant",data!S$1,IF(OR(data!S104="Intermediate",data!S104="Susceptible",data!S104="Intermedate"),"",data!S104)))</f>
        <v/>
      </c>
      <c r="H104" t="str">
        <f>IF(data!T104="","",IF(data!T104="Resistant",data!T$1,IF(OR(data!T104="Intermediate",data!T104="Susceptible",data!T104="Intermedate"),"",data!T104)))</f>
        <v/>
      </c>
      <c r="I104" t="str">
        <f>IF(data!U104="","",IF(data!U104="Resistant",data!U$1,IF(OR(data!U104="Intermediate",data!U104="Susceptible",data!U104="Intermedate"),"",data!U104)))</f>
        <v/>
      </c>
      <c r="J104" t="str">
        <f>IF(data!V104="","",IF(data!V104="Resistant",data!V$1,IF(OR(data!V104="Intermediate",data!V104="Susceptible",data!V104="Intermedate"),"",data!V104)))</f>
        <v/>
      </c>
      <c r="K104" t="str">
        <f>IF(data!W104="","",IF(data!W104="Resistant",data!W$1,IF(OR(data!W104="Intermediate",data!W104="Susceptible",data!W104="Intermedate"),"",data!W104)))</f>
        <v/>
      </c>
      <c r="L104" t="str">
        <f>IF(data!X104="","",IF(data!X104="Resistant",data!X$1,IF(OR(data!X104="Intermediate",data!X104="Susceptible",data!X104="Intermedate"),"",data!X104)))</f>
        <v/>
      </c>
      <c r="M104" t="str">
        <f>IF(data!Y104="","",IF(data!Y104="Resistant",data!Y$1,IF(OR(data!Y104="Intermediate",data!Y104="Susceptible",data!Y104="Intermedate"),"",data!Y104)))</f>
        <v/>
      </c>
      <c r="N104" t="str">
        <f>IF(data!Z104="","",IF(data!Z104="Resistant",data!Z$1,IF(OR(data!Z104="Intermediate",data!Z104="Susceptible",data!Z104="Intermedate"),"",data!Z104)))</f>
        <v/>
      </c>
      <c r="O104" t="str">
        <f>IF(data!AA104="","",IF(data!AA104="Resistant",data!AA$1,IF(OR(data!AA104="Intermediate",data!AA104="Susceptible",data!AA104="Intermedate"),"",data!AA104)))</f>
        <v/>
      </c>
      <c r="P104" t="str">
        <f>IF(data!AB104="","",IF(data!AB104="Resistant",data!AB$1,IF(OR(data!AB104="Intermediate",data!AB104="Susceptible",data!AB104="Intermedate"),"",data!AB104)))</f>
        <v/>
      </c>
      <c r="R104">
        <v>1</v>
      </c>
    </row>
    <row r="105" spans="1:18" x14ac:dyDescent="0.25">
      <c r="A105" t="s">
        <v>224</v>
      </c>
      <c r="B105" t="str">
        <f>IF(data!N105="","",IF(data!N105="Resistant",data!N$1,IF(OR(data!N105="Intermediate",data!N105="Susceptible",data!N105="Intermedate"),"",data!N105)))</f>
        <v/>
      </c>
      <c r="C105" t="str">
        <f>IF(data!O105="","",IF(data!O105="Resistant",data!O$1,IF(OR(data!O105="Intermediate",data!O105="Susceptible",data!O105="Intermedate"),"",data!O105)))</f>
        <v/>
      </c>
      <c r="D105" t="str">
        <f>IF(data!P105="","",IF(data!P105="Resistant",data!P$1,IF(OR(data!P105="Intermediate",data!P105="Susceptible",data!P105="Intermedate"),"",data!P105)))</f>
        <v/>
      </c>
      <c r="E105" t="str">
        <f>IF(data!Q105="","",IF(data!Q105="Resistant",data!Q$1,IF(OR(data!Q105="Intermediate",data!Q105="Susceptible",data!Q105="Intermedate"),"",data!Q105)))</f>
        <v/>
      </c>
      <c r="F105" t="str">
        <f>IF(data!R105="","",IF(data!R105="Resistant",data!R$1,IF(OR(data!R105="Intermediate",data!R105="Susceptible",data!R105="Intermedate"),"",data!R105)))</f>
        <v/>
      </c>
      <c r="G105" t="str">
        <f>IF(data!S105="","",IF(data!S105="Resistant",data!S$1,IF(OR(data!S105="Intermediate",data!S105="Susceptible",data!S105="Intermedate"),"",data!S105)))</f>
        <v/>
      </c>
      <c r="H105" t="str">
        <f>IF(data!T105="","",IF(data!T105="Resistant",data!T$1,IF(OR(data!T105="Intermediate",data!T105="Susceptible",data!T105="Intermedate"),"",data!T105)))</f>
        <v/>
      </c>
      <c r="I105" t="str">
        <f>IF(data!U105="","",IF(data!U105="Resistant",data!U$1,IF(OR(data!U105="Intermediate",data!U105="Susceptible",data!U105="Intermedate"),"",data!U105)))</f>
        <v/>
      </c>
      <c r="J105" t="str">
        <f>IF(data!V105="","",IF(data!V105="Resistant",data!V$1,IF(OR(data!V105="Intermediate",data!V105="Susceptible",data!V105="Intermedate"),"",data!V105)))</f>
        <v/>
      </c>
      <c r="K105" t="str">
        <f>IF(data!W105="","",IF(data!W105="Resistant",data!W$1,IF(OR(data!W105="Intermediate",data!W105="Susceptible",data!W105="Intermedate"),"",data!W105)))</f>
        <v/>
      </c>
      <c r="L105" t="str">
        <f>IF(data!X105="","",IF(data!X105="Resistant",data!X$1,IF(OR(data!X105="Intermediate",data!X105="Susceptible",data!X105="Intermedate"),"",data!X105)))</f>
        <v/>
      </c>
      <c r="M105" t="str">
        <f>IF(data!Y105="","",IF(data!Y105="Resistant",data!Y$1,IF(OR(data!Y105="Intermediate",data!Y105="Susceptible",data!Y105="Intermedate"),"",data!Y105)))</f>
        <v/>
      </c>
      <c r="N105" t="str">
        <f>IF(data!Z105="","",IF(data!Z105="Resistant",data!Z$1,IF(OR(data!Z105="Intermediate",data!Z105="Susceptible",data!Z105="Intermedate"),"",data!Z105)))</f>
        <v/>
      </c>
      <c r="O105" t="str">
        <f>IF(data!AA105="","",IF(data!AA105="Resistant",data!AA$1,IF(OR(data!AA105="Intermediate",data!AA105="Susceptible",data!AA105="Intermedate"),"",data!AA105)))</f>
        <v/>
      </c>
      <c r="P105" t="str">
        <f>IF(data!AB105="","",IF(data!AB105="Resistant",data!AB$1,IF(OR(data!AB105="Intermediate",data!AB105="Susceptible",data!AB105="Intermedate"),"",data!AB105)))</f>
        <v/>
      </c>
      <c r="R105">
        <v>0</v>
      </c>
    </row>
    <row r="106" spans="1:18" x14ac:dyDescent="0.25">
      <c r="A106" t="s">
        <v>225</v>
      </c>
      <c r="B106" t="str">
        <f>IF(data!N106="","",IF(data!N106="Resistant",data!N$1,IF(OR(data!N106="Intermediate",data!N106="Susceptible",data!N106="Intermedate"),"",data!N106)))</f>
        <v/>
      </c>
      <c r="C106" t="str">
        <f>IF(data!O106="","",IF(data!O106="Resistant",data!O$1,IF(OR(data!O106="Intermediate",data!O106="Susceptible",data!O106="Intermedate"),"",data!O106)))</f>
        <v/>
      </c>
      <c r="D106" t="str">
        <f>IF(data!P106="","",IF(data!P106="Resistant",data!P$1,IF(OR(data!P106="Intermediate",data!P106="Susceptible",data!P106="Intermedate"),"",data!P106)))</f>
        <v/>
      </c>
      <c r="E106" t="str">
        <f>IF(data!Q106="","",IF(data!Q106="Resistant",data!Q$1,IF(OR(data!Q106="Intermediate",data!Q106="Susceptible",data!Q106="Intermedate"),"",data!Q106)))</f>
        <v/>
      </c>
      <c r="F106" t="str">
        <f>IF(data!R106="","",IF(data!R106="Resistant",data!R$1,IF(OR(data!R106="Intermediate",data!R106="Susceptible",data!R106="Intermedate"),"",data!R106)))</f>
        <v/>
      </c>
      <c r="G106" t="str">
        <f>IF(data!S106="","",IF(data!S106="Resistant",data!S$1,IF(OR(data!S106="Intermediate",data!S106="Susceptible",data!S106="Intermedate"),"",data!S106)))</f>
        <v/>
      </c>
      <c r="H106" t="str">
        <f>IF(data!T106="","",IF(data!T106="Resistant",data!T$1,IF(OR(data!T106="Intermediate",data!T106="Susceptible",data!T106="Intermedate"),"",data!T106)))</f>
        <v/>
      </c>
      <c r="I106" t="str">
        <f>IF(data!U106="","",IF(data!U106="Resistant",data!U$1,IF(OR(data!U106="Intermediate",data!U106="Susceptible",data!U106="Intermedate"),"",data!U106)))</f>
        <v/>
      </c>
      <c r="J106" t="str">
        <f>IF(data!V106="","",IF(data!V106="Resistant",data!V$1,IF(OR(data!V106="Intermediate",data!V106="Susceptible",data!V106="Intermedate"),"",data!V106)))</f>
        <v/>
      </c>
      <c r="K106" t="str">
        <f>IF(data!W106="","",IF(data!W106="Resistant",data!W$1,IF(OR(data!W106="Intermediate",data!W106="Susceptible",data!W106="Intermedate"),"",data!W106)))</f>
        <v/>
      </c>
      <c r="L106" t="str">
        <f>IF(data!X106="","",IF(data!X106="Resistant",data!X$1,IF(OR(data!X106="Intermediate",data!X106="Susceptible",data!X106="Intermedate"),"",data!X106)))</f>
        <v/>
      </c>
      <c r="M106" t="str">
        <f>IF(data!Y106="","",IF(data!Y106="Resistant",data!Y$1,IF(OR(data!Y106="Intermediate",data!Y106="Susceptible",data!Y106="Intermedate"),"",data!Y106)))</f>
        <v/>
      </c>
      <c r="N106" t="str">
        <f>IF(data!Z106="","",IF(data!Z106="Resistant",data!Z$1,IF(OR(data!Z106="Intermediate",data!Z106="Susceptible",data!Z106="Intermedate"),"",data!Z106)))</f>
        <v/>
      </c>
      <c r="O106" t="str">
        <f>IF(data!AA106="","",IF(data!AA106="Resistant",data!AA$1,IF(OR(data!AA106="Intermediate",data!AA106="Susceptible",data!AA106="Intermedate"),"",data!AA106)))</f>
        <v/>
      </c>
      <c r="P106" t="str">
        <f>IF(data!AB106="","",IF(data!AB106="Resistant",data!AB$1,IF(OR(data!AB106="Intermediate",data!AB106="Susceptible",data!AB106="Intermedate"),"",data!AB106)))</f>
        <v/>
      </c>
      <c r="R106">
        <v>0</v>
      </c>
    </row>
    <row r="107" spans="1:18" x14ac:dyDescent="0.25">
      <c r="A107" t="s">
        <v>226</v>
      </c>
      <c r="B107" t="str">
        <f>IF(data!N107="","",IF(data!N107="Resistant",data!N$1,IF(OR(data!N107="Intermediate",data!N107="Susceptible",data!N107="Intermedate"),"",data!N107)))</f>
        <v/>
      </c>
      <c r="C107" t="str">
        <f>IF(data!O107="","",IF(data!O107="Resistant",data!O$1,IF(OR(data!O107="Intermediate",data!O107="Susceptible",data!O107="Intermedate"),"",data!O107)))</f>
        <v/>
      </c>
      <c r="D107" t="str">
        <f>IF(data!P107="","",IF(data!P107="Resistant",data!P$1,IF(OR(data!P107="Intermediate",data!P107="Susceptible",data!P107="Intermedate"),"",data!P107)))</f>
        <v/>
      </c>
      <c r="E107" t="str">
        <f>IF(data!Q107="","",IF(data!Q107="Resistant",data!Q$1,IF(OR(data!Q107="Intermediate",data!Q107="Susceptible",data!Q107="Intermedate"),"",data!Q107)))</f>
        <v/>
      </c>
      <c r="F107" t="str">
        <f>IF(data!R107="","",IF(data!R107="Resistant",data!R$1,IF(OR(data!R107="Intermediate",data!R107="Susceptible",data!R107="Intermedate"),"",data!R107)))</f>
        <v/>
      </c>
      <c r="G107" t="str">
        <f>IF(data!S107="","",IF(data!S107="Resistant",data!S$1,IF(OR(data!S107="Intermediate",data!S107="Susceptible",data!S107="Intermedate"),"",data!S107)))</f>
        <v/>
      </c>
      <c r="H107" t="str">
        <f>IF(data!T107="","",IF(data!T107="Resistant",data!T$1,IF(OR(data!T107="Intermediate",data!T107="Susceptible",data!T107="Intermedate"),"",data!T107)))</f>
        <v/>
      </c>
      <c r="I107" t="str">
        <f>IF(data!U107="","",IF(data!U107="Resistant",data!U$1,IF(OR(data!U107="Intermediate",data!U107="Susceptible",data!U107="Intermedate"),"",data!U107)))</f>
        <v>Cefaclor CF (30g)</v>
      </c>
      <c r="J107" t="str">
        <f>IF(data!V107="","",IF(data!V107="Resistant",data!V$1,IF(OR(data!V107="Intermediate",data!V107="Susceptible",data!V107="Intermedate"),"",data!V107)))</f>
        <v/>
      </c>
      <c r="K107" t="str">
        <f>IF(data!W107="","",IF(data!W107="Resistant",data!W$1,IF(OR(data!W107="Intermediate",data!W107="Susceptible",data!W107="Intermedate"),"",data!W107)))</f>
        <v/>
      </c>
      <c r="L107" t="str">
        <f>IF(data!X107="","",IF(data!X107="Resistant",data!X$1,IF(OR(data!X107="Intermediate",data!X107="Susceptible",data!X107="Intermedate"),"",data!X107)))</f>
        <v/>
      </c>
      <c r="M107" t="str">
        <f>IF(data!Y107="","",IF(data!Y107="Resistant",data!Y$1,IF(OR(data!Y107="Intermediate",data!Y107="Susceptible",data!Y107="Intermedate"),"",data!Y107)))</f>
        <v/>
      </c>
      <c r="N107" t="str">
        <f>IF(data!Z107="","",IF(data!Z107="Resistant",data!Z$1,IF(OR(data!Z107="Intermediate",data!Z107="Susceptible",data!Z107="Intermedate"),"",data!Z107)))</f>
        <v/>
      </c>
      <c r="O107" t="str">
        <f>IF(data!AA107="","",IF(data!AA107="Resistant",data!AA$1,IF(OR(data!AA107="Intermediate",data!AA107="Susceptible",data!AA107="Intermedate"),"",data!AA107)))</f>
        <v/>
      </c>
      <c r="P107" t="str">
        <f>IF(data!AB107="","",IF(data!AB107="Resistant",data!AB$1,IF(OR(data!AB107="Intermediate",data!AB107="Susceptible",data!AB107="Intermedate"),"",data!AB107)))</f>
        <v/>
      </c>
      <c r="R107">
        <v>1</v>
      </c>
    </row>
    <row r="108" spans="1:18" x14ac:dyDescent="0.25">
      <c r="A108" t="s">
        <v>227</v>
      </c>
      <c r="B108" t="str">
        <f>IF(data!N108="","",IF(data!N108="Resistant",data!N$1,IF(OR(data!N108="Intermediate",data!N108="Susceptible",data!N108="Intermedate"),"",data!N108)))</f>
        <v/>
      </c>
      <c r="C108" t="str">
        <f>IF(data!O108="","",IF(data!O108="Resistant",data!O$1,IF(OR(data!O108="Intermediate",data!O108="Susceptible",data!O108="Intermedate"),"",data!O108)))</f>
        <v/>
      </c>
      <c r="D108" t="str">
        <f>IF(data!P108="","",IF(data!P108="Resistant",data!P$1,IF(OR(data!P108="Intermediate",data!P108="Susceptible",data!P108="Intermedate"),"",data!P108)))</f>
        <v/>
      </c>
      <c r="E108" t="str">
        <f>IF(data!Q108="","",IF(data!Q108="Resistant",data!Q$1,IF(OR(data!Q108="Intermediate",data!Q108="Susceptible",data!Q108="Intermedate"),"",data!Q108)))</f>
        <v/>
      </c>
      <c r="F108" t="str">
        <f>IF(data!R108="","",IF(data!R108="Resistant",data!R$1,IF(OR(data!R108="Intermediate",data!R108="Susceptible",data!R108="Intermedate"),"",data!R108)))</f>
        <v/>
      </c>
      <c r="G108" t="str">
        <f>IF(data!S108="","",IF(data!S108="Resistant",data!S$1,IF(OR(data!S108="Intermediate",data!S108="Susceptible",data!S108="Intermedate"),"",data!S108)))</f>
        <v/>
      </c>
      <c r="H108" t="str">
        <f>IF(data!T108="","",IF(data!T108="Resistant",data!T$1,IF(OR(data!T108="Intermediate",data!T108="Susceptible",data!T108="Intermedate"),"",data!T108)))</f>
        <v/>
      </c>
      <c r="I108" t="str">
        <f>IF(data!U108="","",IF(data!U108="Resistant",data!U$1,IF(OR(data!U108="Intermediate",data!U108="Susceptible",data!U108="Intermedate"),"",data!U108)))</f>
        <v/>
      </c>
      <c r="J108" t="str">
        <f>IF(data!V108="","",IF(data!V108="Resistant",data!V$1,IF(OR(data!V108="Intermediate",data!V108="Susceptible",data!V108="Intermedate"),"",data!V108)))</f>
        <v/>
      </c>
      <c r="K108" t="str">
        <f>IF(data!W108="","",IF(data!W108="Resistant",data!W$1,IF(OR(data!W108="Intermediate",data!W108="Susceptible",data!W108="Intermedate"),"",data!W108)))</f>
        <v/>
      </c>
      <c r="L108" t="str">
        <f>IF(data!X108="","",IF(data!X108="Resistant",data!X$1,IF(OR(data!X108="Intermediate",data!X108="Susceptible",data!X108="Intermedate"),"",data!X108)))</f>
        <v/>
      </c>
      <c r="M108" t="str">
        <f>IF(data!Y108="","",IF(data!Y108="Resistant",data!Y$1,IF(OR(data!Y108="Intermediate",data!Y108="Susceptible",data!Y108="Intermedate"),"",data!Y108)))</f>
        <v/>
      </c>
      <c r="N108" t="str">
        <f>IF(data!Z108="","",IF(data!Z108="Resistant",data!Z$1,IF(OR(data!Z108="Intermediate",data!Z108="Susceptible",data!Z108="Intermedate"),"",data!Z108)))</f>
        <v/>
      </c>
      <c r="O108" t="str">
        <f>IF(data!AA108="","",IF(data!AA108="Resistant",data!AA$1,IF(OR(data!AA108="Intermediate",data!AA108="Susceptible",data!AA108="Intermedate"),"",data!AA108)))</f>
        <v/>
      </c>
      <c r="P108" t="str">
        <f>IF(data!AB108="","",IF(data!AB108="Resistant",data!AB$1,IF(OR(data!AB108="Intermediate",data!AB108="Susceptible",data!AB108="Intermedate"),"",data!AB108)))</f>
        <v/>
      </c>
      <c r="R108">
        <v>0</v>
      </c>
    </row>
    <row r="109" spans="1:18" x14ac:dyDescent="0.25">
      <c r="A109" t="s">
        <v>228</v>
      </c>
      <c r="B109" t="str">
        <f>IF(data!N109="","",IF(data!N109="Resistant",data!N$1,IF(OR(data!N109="Intermediate",data!N109="Susceptible",data!N109="Intermedate"),"",data!N109)))</f>
        <v/>
      </c>
      <c r="C109" t="str">
        <f>IF(data!O109="","",IF(data!O109="Resistant",data!O$1,IF(OR(data!O109="Intermediate",data!O109="Susceptible",data!O109="Intermedate"),"",data!O109)))</f>
        <v/>
      </c>
      <c r="D109" t="str">
        <f>IF(data!P109="","",IF(data!P109="Resistant",data!P$1,IF(OR(data!P109="Intermediate",data!P109="Susceptible",data!P109="Intermedate"),"",data!P109)))</f>
        <v/>
      </c>
      <c r="E109" t="str">
        <f>IF(data!Q109="","",IF(data!Q109="Resistant",data!Q$1,IF(OR(data!Q109="Intermediate",data!Q109="Susceptible",data!Q109="Intermedate"),"",data!Q109)))</f>
        <v/>
      </c>
      <c r="F109" t="str">
        <f>IF(data!R109="","",IF(data!R109="Resistant",data!R$1,IF(OR(data!R109="Intermediate",data!R109="Susceptible",data!R109="Intermedate"),"",data!R109)))</f>
        <v/>
      </c>
      <c r="G109" t="str">
        <f>IF(data!S109="","",IF(data!S109="Resistant",data!S$1,IF(OR(data!S109="Intermediate",data!S109="Susceptible",data!S109="Intermedate"),"",data!S109)))</f>
        <v/>
      </c>
      <c r="H109" t="str">
        <f>IF(data!T109="","",IF(data!T109="Resistant",data!T$1,IF(OR(data!T109="Intermediate",data!T109="Susceptible",data!T109="Intermedate"),"",data!T109)))</f>
        <v/>
      </c>
      <c r="I109" t="str">
        <f>IF(data!U109="","",IF(data!U109="Resistant",data!U$1,IF(OR(data!U109="Intermediate",data!U109="Susceptible",data!U109="Intermedate"),"",data!U109)))</f>
        <v/>
      </c>
      <c r="J109" t="str">
        <f>IF(data!V109="","",IF(data!V109="Resistant",data!V$1,IF(OR(data!V109="Intermediate",data!V109="Susceptible",data!V109="Intermedate"),"",data!V109)))</f>
        <v/>
      </c>
      <c r="K109" t="str">
        <f>IF(data!W109="","",IF(data!W109="Resistant",data!W$1,IF(OR(data!W109="Intermediate",data!W109="Susceptible",data!W109="Intermedate"),"",data!W109)))</f>
        <v/>
      </c>
      <c r="L109" t="str">
        <f>IF(data!X109="","",IF(data!X109="Resistant",data!X$1,IF(OR(data!X109="Intermediate",data!X109="Susceptible",data!X109="Intermedate"),"",data!X109)))</f>
        <v/>
      </c>
      <c r="M109" t="str">
        <f>IF(data!Y109="","",IF(data!Y109="Resistant",data!Y$1,IF(OR(data!Y109="Intermediate",data!Y109="Susceptible",data!Y109="Intermedate"),"",data!Y109)))</f>
        <v/>
      </c>
      <c r="N109" t="str">
        <f>IF(data!Z109="","",IF(data!Z109="Resistant",data!Z$1,IF(OR(data!Z109="Intermediate",data!Z109="Susceptible",data!Z109="Intermedate"),"",data!Z109)))</f>
        <v/>
      </c>
      <c r="O109" t="str">
        <f>IF(data!AA109="","",IF(data!AA109="Resistant",data!AA$1,IF(OR(data!AA109="Intermediate",data!AA109="Susceptible",data!AA109="Intermedate"),"",data!AA109)))</f>
        <v/>
      </c>
      <c r="P109" t="str">
        <f>IF(data!AB109="","",IF(data!AB109="Resistant",data!AB$1,IF(OR(data!AB109="Intermediate",data!AB109="Susceptible",data!AB109="Intermedate"),"",data!AB109)))</f>
        <v/>
      </c>
      <c r="R109">
        <v>0</v>
      </c>
    </row>
    <row r="110" spans="1:18" x14ac:dyDescent="0.25">
      <c r="A110" t="s">
        <v>229</v>
      </c>
      <c r="B110" t="str">
        <f>IF(data!N110="","",IF(data!N110="Resistant",data!N$1,IF(OR(data!N110="Intermediate",data!N110="Susceptible",data!N110="Intermedate"),"",data!N110)))</f>
        <v/>
      </c>
      <c r="C110" t="str">
        <f>IF(data!O110="","",IF(data!O110="Resistant",data!O$1,IF(OR(data!O110="Intermediate",data!O110="Susceptible",data!O110="Intermedate"),"",data!O110)))</f>
        <v/>
      </c>
      <c r="D110" t="str">
        <f>IF(data!P110="","",IF(data!P110="Resistant",data!P$1,IF(OR(data!P110="Intermediate",data!P110="Susceptible",data!P110="Intermedate"),"",data!P110)))</f>
        <v/>
      </c>
      <c r="E110" t="str">
        <f>IF(data!Q110="","",IF(data!Q110="Resistant",data!Q$1,IF(OR(data!Q110="Intermediate",data!Q110="Susceptible",data!Q110="Intermedate"),"",data!Q110)))</f>
        <v/>
      </c>
      <c r="F110" t="str">
        <f>IF(data!R110="","",IF(data!R110="Resistant",data!R$1,IF(OR(data!R110="Intermediate",data!R110="Susceptible",data!R110="Intermedate"),"",data!R110)))</f>
        <v/>
      </c>
      <c r="G110" t="str">
        <f>IF(data!S110="","",IF(data!S110="Resistant",data!S$1,IF(OR(data!S110="Intermediate",data!S110="Susceptible",data!S110="Intermedate"),"",data!S110)))</f>
        <v/>
      </c>
      <c r="H110" t="str">
        <f>IF(data!T110="","",IF(data!T110="Resistant",data!T$1,IF(OR(data!T110="Intermediate",data!T110="Susceptible",data!T110="Intermedate"),"",data!T110)))</f>
        <v/>
      </c>
      <c r="I110" t="str">
        <f>IF(data!U110="","",IF(data!U110="Resistant",data!U$1,IF(OR(data!U110="Intermediate",data!U110="Susceptible",data!U110="Intermedate"),"",data!U110)))</f>
        <v/>
      </c>
      <c r="J110" t="str">
        <f>IF(data!V110="","",IF(data!V110="Resistant",data!V$1,IF(OR(data!V110="Intermediate",data!V110="Susceptible",data!V110="Intermedate"),"",data!V110)))</f>
        <v/>
      </c>
      <c r="K110" t="str">
        <f>IF(data!W110="","",IF(data!W110="Resistant",data!W$1,IF(OR(data!W110="Intermediate",data!W110="Susceptible",data!W110="Intermedate"),"",data!W110)))</f>
        <v/>
      </c>
      <c r="L110" t="str">
        <f>IF(data!X110="","",IF(data!X110="Resistant",data!X$1,IF(OR(data!X110="Intermediate",data!X110="Susceptible",data!X110="Intermedate"),"",data!X110)))</f>
        <v/>
      </c>
      <c r="M110" t="str">
        <f>IF(data!Y110="","",IF(data!Y110="Resistant",data!Y$1,IF(OR(data!Y110="Intermediate",data!Y110="Susceptible",data!Y110="Intermedate"),"",data!Y110)))</f>
        <v/>
      </c>
      <c r="N110" t="str">
        <f>IF(data!Z110="","",IF(data!Z110="Resistant",data!Z$1,IF(OR(data!Z110="Intermediate",data!Z110="Susceptible",data!Z110="Intermedate"),"",data!Z110)))</f>
        <v/>
      </c>
      <c r="O110" t="str">
        <f>IF(data!AA110="","",IF(data!AA110="Resistant",data!AA$1,IF(OR(data!AA110="Intermediate",data!AA110="Susceptible",data!AA110="Intermedate"),"",data!AA110)))</f>
        <v/>
      </c>
      <c r="P110" t="str">
        <f>IF(data!AB110="","",IF(data!AB110="Resistant",data!AB$1,IF(OR(data!AB110="Intermediate",data!AB110="Susceptible",data!AB110="Intermedate"),"",data!AB110)))</f>
        <v/>
      </c>
      <c r="R110">
        <v>0</v>
      </c>
    </row>
    <row r="111" spans="1:18" x14ac:dyDescent="0.25">
      <c r="A111" t="s">
        <v>230</v>
      </c>
      <c r="B111" t="str">
        <f>IF(data!N111="","",IF(data!N111="Resistant",data!N$1,IF(OR(data!N111="Intermediate",data!N111="Susceptible",data!N111="Intermedate"),"",data!N111)))</f>
        <v/>
      </c>
      <c r="C111" t="str">
        <f>IF(data!O111="","",IF(data!O111="Resistant",data!O$1,IF(OR(data!O111="Intermediate",data!O111="Susceptible",data!O111="Intermedate"),"",data!O111)))</f>
        <v/>
      </c>
      <c r="D111" t="str">
        <f>IF(data!P111="","",IF(data!P111="Resistant",data!P$1,IF(OR(data!P111="Intermediate",data!P111="Susceptible",data!P111="Intermedate"),"",data!P111)))</f>
        <v/>
      </c>
      <c r="E111" t="str">
        <f>IF(data!Q111="","",IF(data!Q111="Resistant",data!Q$1,IF(OR(data!Q111="Intermediate",data!Q111="Susceptible",data!Q111="Intermedate"),"",data!Q111)))</f>
        <v/>
      </c>
      <c r="F111" t="str">
        <f>IF(data!R111="","",IF(data!R111="Resistant",data!R$1,IF(OR(data!R111="Intermediate",data!R111="Susceptible",data!R111="Intermedate"),"",data!R111)))</f>
        <v/>
      </c>
      <c r="G111" t="str">
        <f>IF(data!S111="","",IF(data!S111="Resistant",data!S$1,IF(OR(data!S111="Intermediate",data!S111="Susceptible",data!S111="Intermedate"),"",data!S111)))</f>
        <v/>
      </c>
      <c r="H111" t="str">
        <f>IF(data!T111="","",IF(data!T111="Resistant",data!T$1,IF(OR(data!T111="Intermediate",data!T111="Susceptible",data!T111="Intermedate"),"",data!T111)))</f>
        <v/>
      </c>
      <c r="I111" t="str">
        <f>IF(data!U111="","",IF(data!U111="Resistant",data!U$1,IF(OR(data!U111="Intermediate",data!U111="Susceptible",data!U111="Intermedate"),"",data!U111)))</f>
        <v/>
      </c>
      <c r="J111" t="str">
        <f>IF(data!V111="","",IF(data!V111="Resistant",data!V$1,IF(OR(data!V111="Intermediate",data!V111="Susceptible",data!V111="Intermedate"),"",data!V111)))</f>
        <v/>
      </c>
      <c r="K111" t="str">
        <f>IF(data!W111="","",IF(data!W111="Resistant",data!W$1,IF(OR(data!W111="Intermediate",data!W111="Susceptible",data!W111="Intermedate"),"",data!W111)))</f>
        <v/>
      </c>
      <c r="L111" t="str">
        <f>IF(data!X111="","",IF(data!X111="Resistant",data!X$1,IF(OR(data!X111="Intermediate",data!X111="Susceptible",data!X111="Intermedate"),"",data!X111)))</f>
        <v/>
      </c>
      <c r="M111" t="str">
        <f>IF(data!Y111="","",IF(data!Y111="Resistant",data!Y$1,IF(OR(data!Y111="Intermediate",data!Y111="Susceptible",data!Y111="Intermedate"),"",data!Y111)))</f>
        <v/>
      </c>
      <c r="N111" t="str">
        <f>IF(data!Z111="","",IF(data!Z111="Resistant",data!Z$1,IF(OR(data!Z111="Intermediate",data!Z111="Susceptible",data!Z111="Intermedate"),"",data!Z111)))</f>
        <v/>
      </c>
      <c r="O111" t="str">
        <f>IF(data!AA111="","",IF(data!AA111="Resistant",data!AA$1,IF(OR(data!AA111="Intermediate",data!AA111="Susceptible",data!AA111="Intermedate"),"",data!AA111)))</f>
        <v/>
      </c>
      <c r="P111" t="str">
        <f>IF(data!AB111="","",IF(data!AB111="Resistant",data!AB$1,IF(OR(data!AB111="Intermediate",data!AB111="Susceptible",data!AB111="Intermedate"),"",data!AB111)))</f>
        <v/>
      </c>
      <c r="R111">
        <v>0</v>
      </c>
    </row>
    <row r="112" spans="1:18" x14ac:dyDescent="0.25">
      <c r="A112" t="s">
        <v>230</v>
      </c>
      <c r="B112" t="str">
        <f>IF(data!N112="","",IF(data!N112="Resistant",data!N$1,IF(OR(data!N112="Intermediate",data!N112="Susceptible",data!N112="Intermedate"),"",data!N112)))</f>
        <v/>
      </c>
      <c r="C112" t="str">
        <f>IF(data!O112="","",IF(data!O112="Resistant",data!O$1,IF(OR(data!O112="Intermediate",data!O112="Susceptible",data!O112="Intermedate"),"",data!O112)))</f>
        <v/>
      </c>
      <c r="D112" t="str">
        <f>IF(data!P112="","",IF(data!P112="Resistant",data!P$1,IF(OR(data!P112="Intermediate",data!P112="Susceptible",data!P112="Intermedate"),"",data!P112)))</f>
        <v/>
      </c>
      <c r="E112" t="str">
        <f>IF(data!Q112="","",IF(data!Q112="Resistant",data!Q$1,IF(OR(data!Q112="Intermediate",data!Q112="Susceptible",data!Q112="Intermedate"),"",data!Q112)))</f>
        <v/>
      </c>
      <c r="F112" t="str">
        <f>IF(data!R112="","",IF(data!R112="Resistant",data!R$1,IF(OR(data!R112="Intermediate",data!R112="Susceptible",data!R112="Intermedate"),"",data!R112)))</f>
        <v/>
      </c>
      <c r="G112" t="str">
        <f>IF(data!S112="","",IF(data!S112="Resistant",data!S$1,IF(OR(data!S112="Intermediate",data!S112="Susceptible",data!S112="Intermedate"),"",data!S112)))</f>
        <v/>
      </c>
      <c r="H112" t="str">
        <f>IF(data!T112="","",IF(data!T112="Resistant",data!T$1,IF(OR(data!T112="Intermediate",data!T112="Susceptible",data!T112="Intermedate"),"",data!T112)))</f>
        <v/>
      </c>
      <c r="I112" t="str">
        <f>IF(data!U112="","",IF(data!U112="Resistant",data!U$1,IF(OR(data!U112="Intermediate",data!U112="Susceptible",data!U112="Intermedate"),"",data!U112)))</f>
        <v/>
      </c>
      <c r="J112" t="str">
        <f>IF(data!V112="","",IF(data!V112="Resistant",data!V$1,IF(OR(data!V112="Intermediate",data!V112="Susceptible",data!V112="Intermedate"),"",data!V112)))</f>
        <v/>
      </c>
      <c r="K112" t="str">
        <f>IF(data!W112="","",IF(data!W112="Resistant",data!W$1,IF(OR(data!W112="Intermediate",data!W112="Susceptible",data!W112="Intermedate"),"",data!W112)))</f>
        <v/>
      </c>
      <c r="L112" t="str">
        <f>IF(data!X112="","",IF(data!X112="Resistant",data!X$1,IF(OR(data!X112="Intermediate",data!X112="Susceptible",data!X112="Intermedate"),"",data!X112)))</f>
        <v/>
      </c>
      <c r="M112" t="str">
        <f>IF(data!Y112="","",IF(data!Y112="Resistant",data!Y$1,IF(OR(data!Y112="Intermediate",data!Y112="Susceptible",data!Y112="Intermedate"),"",data!Y112)))</f>
        <v/>
      </c>
      <c r="N112" t="str">
        <f>IF(data!Z112="","",IF(data!Z112="Resistant",data!Z$1,IF(OR(data!Z112="Intermediate",data!Z112="Susceptible",data!Z112="Intermedate"),"",data!Z112)))</f>
        <v/>
      </c>
      <c r="O112" t="str">
        <f>IF(data!AA112="","",IF(data!AA112="Resistant",data!AA$1,IF(OR(data!AA112="Intermediate",data!AA112="Susceptible",data!AA112="Intermedate"),"",data!AA112)))</f>
        <v/>
      </c>
      <c r="P112" t="str">
        <f>IF(data!AB112="","",IF(data!AB112="Resistant",data!AB$1,IF(OR(data!AB112="Intermediate",data!AB112="Susceptible",data!AB112="Intermedate"),"",data!AB112)))</f>
        <v/>
      </c>
      <c r="R112">
        <v>0</v>
      </c>
    </row>
    <row r="113" spans="1:18" x14ac:dyDescent="0.25">
      <c r="A113" t="s">
        <v>231</v>
      </c>
      <c r="B113" t="str">
        <f>IF(data!N113="","",IF(data!N113="Resistant",data!N$1,IF(OR(data!N113="Intermediate",data!N113="Susceptible",data!N113="Intermedate"),"",data!N113)))</f>
        <v/>
      </c>
      <c r="C113" t="str">
        <f>IF(data!O113="","",IF(data!O113="Resistant",data!O$1,IF(OR(data!O113="Intermediate",data!O113="Susceptible",data!O113="Intermedate"),"",data!O113)))</f>
        <v/>
      </c>
      <c r="D113" t="str">
        <f>IF(data!P113="","",IF(data!P113="Resistant",data!P$1,IF(OR(data!P113="Intermediate",data!P113="Susceptible",data!P113="Intermedate"),"",data!P113)))</f>
        <v/>
      </c>
      <c r="E113" t="str">
        <f>IF(data!Q113="","",IF(data!Q113="Resistant",data!Q$1,IF(OR(data!Q113="Intermediate",data!Q113="Susceptible",data!Q113="Intermedate"),"",data!Q113)))</f>
        <v/>
      </c>
      <c r="F113" t="str">
        <f>IF(data!R113="","",IF(data!R113="Resistant",data!R$1,IF(OR(data!R113="Intermediate",data!R113="Susceptible",data!R113="Intermedate"),"",data!R113)))</f>
        <v/>
      </c>
      <c r="G113" t="str">
        <f>IF(data!S113="","",IF(data!S113="Resistant",data!S$1,IF(OR(data!S113="Intermediate",data!S113="Susceptible",data!S113="Intermedate"),"",data!S113)))</f>
        <v/>
      </c>
      <c r="H113" t="str">
        <f>IF(data!T113="","",IF(data!T113="Resistant",data!T$1,IF(OR(data!T113="Intermediate",data!T113="Susceptible",data!T113="Intermedate"),"",data!T113)))</f>
        <v>SDD</v>
      </c>
      <c r="I113" t="str">
        <f>IF(data!U113="","",IF(data!U113="Resistant",data!U$1,IF(OR(data!U113="Intermediate",data!U113="Susceptible",data!U113="Intermedate"),"",data!U113)))</f>
        <v>Cefaclor CF (30g)</v>
      </c>
      <c r="J113" t="str">
        <f>IF(data!V113="","",IF(data!V113="Resistant",data!V$1,IF(OR(data!V113="Intermediate",data!V113="Susceptible",data!V113="Intermedate"),"",data!V113)))</f>
        <v/>
      </c>
      <c r="K113" t="str">
        <f>IF(data!W113="","",IF(data!W113="Resistant",data!W$1,IF(OR(data!W113="Intermediate",data!W113="Susceptible",data!W113="Intermedate"),"",data!W113)))</f>
        <v/>
      </c>
      <c r="L113" t="str">
        <f>IF(data!X113="","",IF(data!X113="Resistant",data!X$1,IF(OR(data!X113="Intermediate",data!X113="Susceptible",data!X113="Intermedate"),"",data!X113)))</f>
        <v/>
      </c>
      <c r="M113" t="str">
        <f>IF(data!Y113="","",IF(data!Y113="Resistant",data!Y$1,IF(OR(data!Y113="Intermediate",data!Y113="Susceptible",data!Y113="Intermedate"),"",data!Y113)))</f>
        <v/>
      </c>
      <c r="N113" t="str">
        <f>IF(data!Z113="","",IF(data!Z113="Resistant",data!Z$1,IF(OR(data!Z113="Intermediate",data!Z113="Susceptible",data!Z113="Intermedate"),"",data!Z113)))</f>
        <v/>
      </c>
      <c r="O113" t="str">
        <f>IF(data!AA113="","",IF(data!AA113="Resistant",data!AA$1,IF(OR(data!AA113="Intermediate",data!AA113="Susceptible",data!AA113="Intermedate"),"",data!AA113)))</f>
        <v/>
      </c>
      <c r="P113" t="str">
        <f>IF(data!AB113="","",IF(data!AB113="Resistant",data!AB$1,IF(OR(data!AB113="Intermediate",data!AB113="Susceptible",data!AB113="Intermedate"),"",data!AB113)))</f>
        <v/>
      </c>
      <c r="R113">
        <v>2</v>
      </c>
    </row>
    <row r="114" spans="1:18" x14ac:dyDescent="0.25">
      <c r="A114" t="s">
        <v>232</v>
      </c>
      <c r="B114" t="str">
        <f>IF(data!N114="","",IF(data!N114="Resistant",data!N$1,IF(OR(data!N114="Intermediate",data!N114="Susceptible",data!N114="Intermedate"),"",data!N114)))</f>
        <v/>
      </c>
      <c r="C114" t="str">
        <f>IF(data!O114="","",IF(data!O114="Resistant",data!O$1,IF(OR(data!O114="Intermediate",data!O114="Susceptible",data!O114="Intermedate"),"",data!O114)))</f>
        <v/>
      </c>
      <c r="D114" t="str">
        <f>IF(data!P114="","",IF(data!P114="Resistant",data!P$1,IF(OR(data!P114="Intermediate",data!P114="Susceptible",data!P114="Intermedate"),"",data!P114)))</f>
        <v/>
      </c>
      <c r="E114" t="str">
        <f>IF(data!Q114="","",IF(data!Q114="Resistant",data!Q$1,IF(OR(data!Q114="Intermediate",data!Q114="Susceptible",data!Q114="Intermedate"),"",data!Q114)))</f>
        <v/>
      </c>
      <c r="F114" t="str">
        <f>IF(data!R114="","",IF(data!R114="Resistant",data!R$1,IF(OR(data!R114="Intermediate",data!R114="Susceptible",data!R114="Intermedate"),"",data!R114)))</f>
        <v/>
      </c>
      <c r="G114" t="str">
        <f>IF(data!S114="","",IF(data!S114="Resistant",data!S$1,IF(OR(data!S114="Intermediate",data!S114="Susceptible",data!S114="Intermedate"),"",data!S114)))</f>
        <v/>
      </c>
      <c r="H114" t="str">
        <f>IF(data!T114="","",IF(data!T114="Resistant",data!T$1,IF(OR(data!T114="Intermediate",data!T114="Susceptible",data!T114="Intermedate"),"",data!T114)))</f>
        <v/>
      </c>
      <c r="I114" t="str">
        <f>IF(data!U114="","",IF(data!U114="Resistant",data!U$1,IF(OR(data!U114="Intermediate",data!U114="Susceptible",data!U114="Intermedate"),"",data!U114)))</f>
        <v/>
      </c>
      <c r="J114" t="str">
        <f>IF(data!V114="","",IF(data!V114="Resistant",data!V$1,IF(OR(data!V114="Intermediate",data!V114="Susceptible",data!V114="Intermedate"),"",data!V114)))</f>
        <v/>
      </c>
      <c r="K114" t="str">
        <f>IF(data!W114="","",IF(data!W114="Resistant",data!W$1,IF(OR(data!W114="Intermediate",data!W114="Susceptible",data!W114="Intermedate"),"",data!W114)))</f>
        <v/>
      </c>
      <c r="L114" t="str">
        <f>IF(data!X114="","",IF(data!X114="Resistant",data!X$1,IF(OR(data!X114="Intermediate",data!X114="Susceptible",data!X114="Intermedate"),"",data!X114)))</f>
        <v/>
      </c>
      <c r="M114" t="str">
        <f>IF(data!Y114="","",IF(data!Y114="Resistant",data!Y$1,IF(OR(data!Y114="Intermediate",data!Y114="Susceptible",data!Y114="Intermedate"),"",data!Y114)))</f>
        <v/>
      </c>
      <c r="N114" t="str">
        <f>IF(data!Z114="","",IF(data!Z114="Resistant",data!Z$1,IF(OR(data!Z114="Intermediate",data!Z114="Susceptible",data!Z114="Intermedate"),"",data!Z114)))</f>
        <v/>
      </c>
      <c r="O114" t="str">
        <f>IF(data!AA114="","",IF(data!AA114="Resistant",data!AA$1,IF(OR(data!AA114="Intermediate",data!AA114="Susceptible",data!AA114="Intermedate"),"",data!AA114)))</f>
        <v/>
      </c>
      <c r="P114" t="str">
        <f>IF(data!AB114="","",IF(data!AB114="Resistant",data!AB$1,IF(OR(data!AB114="Intermediate",data!AB114="Susceptible",data!AB114="Intermedate"),"",data!AB114)))</f>
        <v/>
      </c>
      <c r="R114">
        <v>0</v>
      </c>
    </row>
    <row r="115" spans="1:18" x14ac:dyDescent="0.25">
      <c r="A115" t="s">
        <v>233</v>
      </c>
      <c r="B115" t="str">
        <f>IF(data!N115="","",IF(data!N115="Resistant",data!N$1,IF(OR(data!N115="Intermediate",data!N115="Susceptible",data!N115="Intermedate"),"",data!N115)))</f>
        <v/>
      </c>
      <c r="C115" t="str">
        <f>IF(data!O115="","",IF(data!O115="Resistant",data!O$1,IF(OR(data!O115="Intermediate",data!O115="Susceptible",data!O115="Intermedate"),"",data!O115)))</f>
        <v/>
      </c>
      <c r="D115" t="str">
        <f>IF(data!P115="","",IF(data!P115="Resistant",data!P$1,IF(OR(data!P115="Intermediate",data!P115="Susceptible",data!P115="Intermedate"),"",data!P115)))</f>
        <v/>
      </c>
      <c r="E115" t="str">
        <f>IF(data!Q115="","",IF(data!Q115="Resistant",data!Q$1,IF(OR(data!Q115="Intermediate",data!Q115="Susceptible",data!Q115="Intermedate"),"",data!Q115)))</f>
        <v/>
      </c>
      <c r="F115" t="str">
        <f>IF(data!R115="","",IF(data!R115="Resistant",data!R$1,IF(OR(data!R115="Intermediate",data!R115="Susceptible",data!R115="Intermedate"),"",data!R115)))</f>
        <v/>
      </c>
      <c r="G115" t="str">
        <f>IF(data!S115="","",IF(data!S115="Resistant",data!S$1,IF(OR(data!S115="Intermediate",data!S115="Susceptible",data!S115="Intermedate"),"",data!S115)))</f>
        <v/>
      </c>
      <c r="H115" t="str">
        <f>IF(data!T115="","",IF(data!T115="Resistant",data!T$1,IF(OR(data!T115="Intermediate",data!T115="Susceptible",data!T115="Intermedate"),"",data!T115)))</f>
        <v/>
      </c>
      <c r="I115" t="str">
        <f>IF(data!U115="","",IF(data!U115="Resistant",data!U$1,IF(OR(data!U115="Intermediate",data!U115="Susceptible",data!U115="Intermedate"),"",data!U115)))</f>
        <v/>
      </c>
      <c r="J115" t="str">
        <f>IF(data!V115="","",IF(data!V115="Resistant",data!V$1,IF(OR(data!V115="Intermediate",data!V115="Susceptible",data!V115="Intermedate"),"",data!V115)))</f>
        <v/>
      </c>
      <c r="K115" t="str">
        <f>IF(data!W115="","",IF(data!W115="Resistant",data!W$1,IF(OR(data!W115="Intermediate",data!W115="Susceptible",data!W115="Intermedate"),"",data!W115)))</f>
        <v/>
      </c>
      <c r="L115" t="str">
        <f>IF(data!X115="","",IF(data!X115="Resistant",data!X$1,IF(OR(data!X115="Intermediate",data!X115="Susceptible",data!X115="Intermedate"),"",data!X115)))</f>
        <v/>
      </c>
      <c r="M115" t="str">
        <f>IF(data!Y115="","",IF(data!Y115="Resistant",data!Y$1,IF(OR(data!Y115="Intermediate",data!Y115="Susceptible",data!Y115="Intermedate"),"",data!Y115)))</f>
        <v/>
      </c>
      <c r="N115" t="str">
        <f>IF(data!Z115="","",IF(data!Z115="Resistant",data!Z$1,IF(OR(data!Z115="Intermediate",data!Z115="Susceptible",data!Z115="Intermedate"),"",data!Z115)))</f>
        <v/>
      </c>
      <c r="O115" t="str">
        <f>IF(data!AA115="","",IF(data!AA115="Resistant",data!AA$1,IF(OR(data!AA115="Intermediate",data!AA115="Susceptible",data!AA115="Intermedate"),"",data!AA115)))</f>
        <v/>
      </c>
      <c r="P115" t="str">
        <f>IF(data!AB115="","",IF(data!AB115="Resistant",data!AB$1,IF(OR(data!AB115="Intermediate",data!AB115="Susceptible",data!AB115="Intermedate"),"",data!AB115)))</f>
        <v/>
      </c>
      <c r="R115">
        <v>0</v>
      </c>
    </row>
    <row r="116" spans="1:18" x14ac:dyDescent="0.25">
      <c r="A116" t="s">
        <v>234</v>
      </c>
      <c r="B116" t="str">
        <f>IF(data!N116="","",IF(data!N116="Resistant",data!N$1,IF(OR(data!N116="Intermediate",data!N116="Susceptible",data!N116="Intermedate"),"",data!N116)))</f>
        <v/>
      </c>
      <c r="C116" t="str">
        <f>IF(data!O116="","",IF(data!O116="Resistant",data!O$1,IF(OR(data!O116="Intermediate",data!O116="Susceptible",data!O116="Intermedate"),"",data!O116)))</f>
        <v/>
      </c>
      <c r="D116" t="str">
        <f>IF(data!P116="","",IF(data!P116="Resistant",data!P$1,IF(OR(data!P116="Intermediate",data!P116="Susceptible",data!P116="Intermedate"),"",data!P116)))</f>
        <v/>
      </c>
      <c r="E116" t="str">
        <f>IF(data!Q116="","",IF(data!Q116="Resistant",data!Q$1,IF(OR(data!Q116="Intermediate",data!Q116="Susceptible",data!Q116="Intermedate"),"",data!Q116)))</f>
        <v/>
      </c>
      <c r="F116" t="str">
        <f>IF(data!R116="","",IF(data!R116="Resistant",data!R$1,IF(OR(data!R116="Intermediate",data!R116="Susceptible",data!R116="Intermedate"),"",data!R116)))</f>
        <v/>
      </c>
      <c r="G116" t="str">
        <f>IF(data!S116="","",IF(data!S116="Resistant",data!S$1,IF(OR(data!S116="Intermediate",data!S116="Susceptible",data!S116="Intermedate"),"",data!S116)))</f>
        <v/>
      </c>
      <c r="H116" t="str">
        <f>IF(data!T116="","",IF(data!T116="Resistant",data!T$1,IF(OR(data!T116="Intermediate",data!T116="Susceptible",data!T116="Intermedate"),"",data!T116)))</f>
        <v/>
      </c>
      <c r="I116" t="str">
        <f>IF(data!U116="","",IF(data!U116="Resistant",data!U$1,IF(OR(data!U116="Intermediate",data!U116="Susceptible",data!U116="Intermedate"),"",data!U116)))</f>
        <v/>
      </c>
      <c r="J116" t="str">
        <f>IF(data!V116="","",IF(data!V116="Resistant",data!V$1,IF(OR(data!V116="Intermediate",data!V116="Susceptible",data!V116="Intermedate"),"",data!V116)))</f>
        <v/>
      </c>
      <c r="K116" t="str">
        <f>IF(data!W116="","",IF(data!W116="Resistant",data!W$1,IF(OR(data!W116="Intermediate",data!W116="Susceptible",data!W116="Intermedate"),"",data!W116)))</f>
        <v/>
      </c>
      <c r="L116" t="str">
        <f>IF(data!X116="","",IF(data!X116="Resistant",data!X$1,IF(OR(data!X116="Intermediate",data!X116="Susceptible",data!X116="Intermedate"),"",data!X116)))</f>
        <v/>
      </c>
      <c r="M116" t="str">
        <f>IF(data!Y116="","",IF(data!Y116="Resistant",data!Y$1,IF(OR(data!Y116="Intermediate",data!Y116="Susceptible",data!Y116="Intermedate"),"",data!Y116)))</f>
        <v/>
      </c>
      <c r="N116" t="str">
        <f>IF(data!Z116="","",IF(data!Z116="Resistant",data!Z$1,IF(OR(data!Z116="Intermediate",data!Z116="Susceptible",data!Z116="Intermedate"),"",data!Z116)))</f>
        <v/>
      </c>
      <c r="O116" t="str">
        <f>IF(data!AA116="","",IF(data!AA116="Resistant",data!AA$1,IF(OR(data!AA116="Intermediate",data!AA116="Susceptible",data!AA116="Intermedate"),"",data!AA116)))</f>
        <v/>
      </c>
      <c r="P116" t="str">
        <f>IF(data!AB116="","",IF(data!AB116="Resistant",data!AB$1,IF(OR(data!AB116="Intermediate",data!AB116="Susceptible",data!AB116="Intermedate"),"",data!AB116)))</f>
        <v/>
      </c>
      <c r="R116">
        <v>0</v>
      </c>
    </row>
    <row r="117" spans="1:18" x14ac:dyDescent="0.25">
      <c r="A117" t="s">
        <v>235</v>
      </c>
      <c r="B117" t="str">
        <f>IF(data!N117="","",IF(data!N117="Resistant",data!N$1,IF(OR(data!N117="Intermediate",data!N117="Susceptible",data!N117="Intermedate"),"",data!N117)))</f>
        <v/>
      </c>
      <c r="C117" t="str">
        <f>IF(data!O117="","",IF(data!O117="Resistant",data!O$1,IF(OR(data!O117="Intermediate",data!O117="Susceptible",data!O117="Intermedate"),"",data!O117)))</f>
        <v>Ampicillin AMP (10g)</v>
      </c>
      <c r="D117" t="str">
        <f>IF(data!P117="","",IF(data!P117="Resistant",data!P$1,IF(OR(data!P117="Intermediate",data!P117="Susceptible",data!P117="Intermedate"),"",data!P117)))</f>
        <v/>
      </c>
      <c r="E117" t="str">
        <f>IF(data!Q117="","",IF(data!Q117="Resistant",data!Q$1,IF(OR(data!Q117="Intermediate",data!Q117="Susceptible",data!Q117="Intermedate"),"",data!Q117)))</f>
        <v/>
      </c>
      <c r="F117" t="str">
        <f>IF(data!R117="","",IF(data!R117="Resistant",data!R$1,IF(OR(data!R117="Intermediate",data!R117="Susceptible",data!R117="Intermedate"),"",data!R117)))</f>
        <v/>
      </c>
      <c r="G117" t="str">
        <f>IF(data!S117="","",IF(data!S117="Resistant",data!S$1,IF(OR(data!S117="Intermediate",data!S117="Susceptible",data!S117="Intermedate"),"",data!S117)))</f>
        <v/>
      </c>
      <c r="H117" t="str">
        <f>IF(data!T117="","",IF(data!T117="Resistant",data!T$1,IF(OR(data!T117="Intermediate",data!T117="Susceptible",data!T117="Intermedate"),"",data!T117)))</f>
        <v>SDD</v>
      </c>
      <c r="I117" t="str">
        <f>IF(data!U117="","",IF(data!U117="Resistant",data!U$1,IF(OR(data!U117="Intermediate",data!U117="Susceptible",data!U117="Intermedate"),"",data!U117)))</f>
        <v>Cefaclor CF (30g)</v>
      </c>
      <c r="J117" t="str">
        <f>IF(data!V117="","",IF(data!V117="Resistant",data!V$1,IF(OR(data!V117="Intermediate",data!V117="Susceptible",data!V117="Intermedate"),"",data!V117)))</f>
        <v/>
      </c>
      <c r="K117" t="str">
        <f>IF(data!W117="","",IF(data!W117="Resistant",data!W$1,IF(OR(data!W117="Intermediate",data!W117="Susceptible",data!W117="Intermedate"),"",data!W117)))</f>
        <v/>
      </c>
      <c r="L117" t="str">
        <f>IF(data!X117="","",IF(data!X117="Resistant",data!X$1,IF(OR(data!X117="Intermediate",data!X117="Susceptible",data!X117="Intermedate"),"",data!X117)))</f>
        <v/>
      </c>
      <c r="M117" t="str">
        <f>IF(data!Y117="","",IF(data!Y117="Resistant",data!Y$1,IF(OR(data!Y117="Intermediate",data!Y117="Susceptible",data!Y117="Intermedate"),"",data!Y117)))</f>
        <v/>
      </c>
      <c r="N117" t="str">
        <f>IF(data!Z117="","",IF(data!Z117="Resistant",data!Z$1,IF(OR(data!Z117="Intermediate",data!Z117="Susceptible",data!Z117="Intermedate"),"",data!Z117)))</f>
        <v/>
      </c>
      <c r="O117" t="str">
        <f>IF(data!AA117="","",IF(data!AA117="Resistant",data!AA$1,IF(OR(data!AA117="Intermediate",data!AA117="Susceptible",data!AA117="Intermedate"),"",data!AA117)))</f>
        <v/>
      </c>
      <c r="P117" t="str">
        <f>IF(data!AB117="","",IF(data!AB117="Resistant",data!AB$1,IF(OR(data!AB117="Intermediate",data!AB117="Susceptible",data!AB117="Intermedate"),"",data!AB117)))</f>
        <v/>
      </c>
      <c r="R117">
        <v>3</v>
      </c>
    </row>
    <row r="118" spans="1:18" x14ac:dyDescent="0.25">
      <c r="A118" t="s">
        <v>236</v>
      </c>
      <c r="B118" t="str">
        <f>IF(data!N118="","",IF(data!N118="Resistant",data!N$1,IF(OR(data!N118="Intermediate",data!N118="Susceptible",data!N118="Intermedate"),"",data!N118)))</f>
        <v/>
      </c>
      <c r="C118" t="str">
        <f>IF(data!O118="","",IF(data!O118="Resistant",data!O$1,IF(OR(data!O118="Intermediate",data!O118="Susceptible",data!O118="Intermedate"),"",data!O118)))</f>
        <v/>
      </c>
      <c r="D118" t="str">
        <f>IF(data!P118="","",IF(data!P118="Resistant",data!P$1,IF(OR(data!P118="Intermediate",data!P118="Susceptible",data!P118="Intermedate"),"",data!P118)))</f>
        <v/>
      </c>
      <c r="E118" t="str">
        <f>IF(data!Q118="","",IF(data!Q118="Resistant",data!Q$1,IF(OR(data!Q118="Intermediate",data!Q118="Susceptible",data!Q118="Intermedate"),"",data!Q118)))</f>
        <v/>
      </c>
      <c r="F118" t="str">
        <f>IF(data!R118="","",IF(data!R118="Resistant",data!R$1,IF(OR(data!R118="Intermediate",data!R118="Susceptible",data!R118="Intermedate"),"",data!R118)))</f>
        <v/>
      </c>
      <c r="G118" t="str">
        <f>IF(data!S118="","",IF(data!S118="Resistant",data!S$1,IF(OR(data!S118="Intermediate",data!S118="Susceptible",data!S118="Intermedate"),"",data!S118)))</f>
        <v/>
      </c>
      <c r="H118" t="str">
        <f>IF(data!T118="","",IF(data!T118="Resistant",data!T$1,IF(OR(data!T118="Intermediate",data!T118="Susceptible",data!T118="Intermedate"),"",data!T118)))</f>
        <v/>
      </c>
      <c r="I118" t="str">
        <f>IF(data!U118="","",IF(data!U118="Resistant",data!U$1,IF(OR(data!U118="Intermediate",data!U118="Susceptible",data!U118="Intermedate"),"",data!U118)))</f>
        <v/>
      </c>
      <c r="J118" t="str">
        <f>IF(data!V118="","",IF(data!V118="Resistant",data!V$1,IF(OR(data!V118="Intermediate",data!V118="Susceptible",data!V118="Intermedate"),"",data!V118)))</f>
        <v/>
      </c>
      <c r="K118" t="str">
        <f>IF(data!W118="","",IF(data!W118="Resistant",data!W$1,IF(OR(data!W118="Intermediate",data!W118="Susceptible",data!W118="Intermedate"),"",data!W118)))</f>
        <v/>
      </c>
      <c r="L118" t="str">
        <f>IF(data!X118="","",IF(data!X118="Resistant",data!X$1,IF(OR(data!X118="Intermediate",data!X118="Susceptible",data!X118="Intermedate"),"",data!X118)))</f>
        <v/>
      </c>
      <c r="M118" t="str">
        <f>IF(data!Y118="","",IF(data!Y118="Resistant",data!Y$1,IF(OR(data!Y118="Intermediate",data!Y118="Susceptible",data!Y118="Intermedate"),"",data!Y118)))</f>
        <v/>
      </c>
      <c r="N118" t="str">
        <f>IF(data!Z118="","",IF(data!Z118="Resistant",data!Z$1,IF(OR(data!Z118="Intermediate",data!Z118="Susceptible",data!Z118="Intermedate"),"",data!Z118)))</f>
        <v/>
      </c>
      <c r="O118" t="str">
        <f>IF(data!AA118="","",IF(data!AA118="Resistant",data!AA$1,IF(OR(data!AA118="Intermediate",data!AA118="Susceptible",data!AA118="Intermedate"),"",data!AA118)))</f>
        <v/>
      </c>
      <c r="P118" t="str">
        <f>IF(data!AB118="","",IF(data!AB118="Resistant",data!AB$1,IF(OR(data!AB118="Intermediate",data!AB118="Susceptible",data!AB118="Intermedate"),"",data!AB118)))</f>
        <v/>
      </c>
      <c r="R118">
        <v>0</v>
      </c>
    </row>
    <row r="119" spans="1:18" x14ac:dyDescent="0.25">
      <c r="A119" t="s">
        <v>237</v>
      </c>
      <c r="B119" t="str">
        <f>IF(data!N119="","",IF(data!N119="Resistant",data!N$1,IF(OR(data!N119="Intermediate",data!N119="Susceptible",data!N119="Intermedate"),"",data!N119)))</f>
        <v/>
      </c>
      <c r="C119" t="str">
        <f>IF(data!O119="","",IF(data!O119="Resistant",data!O$1,IF(OR(data!O119="Intermediate",data!O119="Susceptible",data!O119="Intermedate"),"",data!O119)))</f>
        <v/>
      </c>
      <c r="D119" t="str">
        <f>IF(data!P119="","",IF(data!P119="Resistant",data!P$1,IF(OR(data!P119="Intermediate",data!P119="Susceptible",data!P119="Intermedate"),"",data!P119)))</f>
        <v/>
      </c>
      <c r="E119" t="str">
        <f>IF(data!Q119="","",IF(data!Q119="Resistant",data!Q$1,IF(OR(data!Q119="Intermediate",data!Q119="Susceptible",data!Q119="Intermedate"),"",data!Q119)))</f>
        <v/>
      </c>
      <c r="F119" t="str">
        <f>IF(data!R119="","",IF(data!R119="Resistant",data!R$1,IF(OR(data!R119="Intermediate",data!R119="Susceptible",data!R119="Intermedate"),"",data!R119)))</f>
        <v/>
      </c>
      <c r="G119" t="str">
        <f>IF(data!S119="","",IF(data!S119="Resistant",data!S$1,IF(OR(data!S119="Intermediate",data!S119="Susceptible",data!S119="Intermedate"),"",data!S119)))</f>
        <v/>
      </c>
      <c r="H119" t="str">
        <f>IF(data!T119="","",IF(data!T119="Resistant",data!T$1,IF(OR(data!T119="Intermediate",data!T119="Susceptible",data!T119="Intermedate"),"",data!T119)))</f>
        <v/>
      </c>
      <c r="I119" t="str">
        <f>IF(data!U119="","",IF(data!U119="Resistant",data!U$1,IF(OR(data!U119="Intermediate",data!U119="Susceptible",data!U119="Intermedate"),"",data!U119)))</f>
        <v/>
      </c>
      <c r="J119" t="str">
        <f>IF(data!V119="","",IF(data!V119="Resistant",data!V$1,IF(OR(data!V119="Intermediate",data!V119="Susceptible",data!V119="Intermedate"),"",data!V119)))</f>
        <v/>
      </c>
      <c r="K119" t="str">
        <f>IF(data!W119="","",IF(data!W119="Resistant",data!W$1,IF(OR(data!W119="Intermediate",data!W119="Susceptible",data!W119="Intermedate"),"",data!W119)))</f>
        <v/>
      </c>
      <c r="L119" t="str">
        <f>IF(data!X119="","",IF(data!X119="Resistant",data!X$1,IF(OR(data!X119="Intermediate",data!X119="Susceptible",data!X119="Intermedate"),"",data!X119)))</f>
        <v/>
      </c>
      <c r="M119" t="str">
        <f>IF(data!Y119="","",IF(data!Y119="Resistant",data!Y$1,IF(OR(data!Y119="Intermediate",data!Y119="Susceptible",data!Y119="Intermedate"),"",data!Y119)))</f>
        <v/>
      </c>
      <c r="N119" t="str">
        <f>IF(data!Z119="","",IF(data!Z119="Resistant",data!Z$1,IF(OR(data!Z119="Intermediate",data!Z119="Susceptible",data!Z119="Intermedate"),"",data!Z119)))</f>
        <v/>
      </c>
      <c r="O119" t="str">
        <f>IF(data!AA119="","",IF(data!AA119="Resistant",data!AA$1,IF(OR(data!AA119="Intermediate",data!AA119="Susceptible",data!AA119="Intermedate"),"",data!AA119)))</f>
        <v/>
      </c>
      <c r="P119" t="str">
        <f>IF(data!AB119="","",IF(data!AB119="Resistant",data!AB$1,IF(OR(data!AB119="Intermediate",data!AB119="Susceptible",data!AB119="Intermedate"),"",data!AB119)))</f>
        <v/>
      </c>
      <c r="R119">
        <v>0</v>
      </c>
    </row>
    <row r="120" spans="1:18" x14ac:dyDescent="0.25">
      <c r="A120" t="s">
        <v>238</v>
      </c>
      <c r="B120" t="str">
        <f>IF(data!N120="","",IF(data!N120="Resistant",data!N$1,IF(OR(data!N120="Intermediate",data!N120="Susceptible",data!N120="Intermedate"),"",data!N120)))</f>
        <v/>
      </c>
      <c r="C120" t="str">
        <f>IF(data!O120="","",IF(data!O120="Resistant",data!O$1,IF(OR(data!O120="Intermediate",data!O120="Susceptible",data!O120="Intermedate"),"",data!O120)))</f>
        <v/>
      </c>
      <c r="D120" t="str">
        <f>IF(data!P120="","",IF(data!P120="Resistant",data!P$1,IF(OR(data!P120="Intermediate",data!P120="Susceptible",data!P120="Intermedate"),"",data!P120)))</f>
        <v/>
      </c>
      <c r="E120" t="str">
        <f>IF(data!Q120="","",IF(data!Q120="Resistant",data!Q$1,IF(OR(data!Q120="Intermediate",data!Q120="Susceptible",data!Q120="Intermedate"),"",data!Q120)))</f>
        <v/>
      </c>
      <c r="F120" t="str">
        <f>IF(data!R120="","",IF(data!R120="Resistant",data!R$1,IF(OR(data!R120="Intermediate",data!R120="Susceptible",data!R120="Intermedate"),"",data!R120)))</f>
        <v/>
      </c>
      <c r="G120" t="str">
        <f>IF(data!S120="","",IF(data!S120="Resistant",data!S$1,IF(OR(data!S120="Intermediate",data!S120="Susceptible",data!S120="Intermedate"),"",data!S120)))</f>
        <v/>
      </c>
      <c r="H120" t="str">
        <f>IF(data!T120="","",IF(data!T120="Resistant",data!T$1,IF(OR(data!T120="Intermediate",data!T120="Susceptible",data!T120="Intermedate"),"",data!T120)))</f>
        <v/>
      </c>
      <c r="I120" t="str">
        <f>IF(data!U120="","",IF(data!U120="Resistant",data!U$1,IF(OR(data!U120="Intermediate",data!U120="Susceptible",data!U120="Intermedate"),"",data!U120)))</f>
        <v/>
      </c>
      <c r="J120" t="str">
        <f>IF(data!V120="","",IF(data!V120="Resistant",data!V$1,IF(OR(data!V120="Intermediate",data!V120="Susceptible",data!V120="Intermedate"),"",data!V120)))</f>
        <v/>
      </c>
      <c r="K120" t="str">
        <f>IF(data!W120="","",IF(data!W120="Resistant",data!W$1,IF(OR(data!W120="Intermediate",data!W120="Susceptible",data!W120="Intermedate"),"",data!W120)))</f>
        <v/>
      </c>
      <c r="L120" t="str">
        <f>IF(data!X120="","",IF(data!X120="Resistant",data!X$1,IF(OR(data!X120="Intermediate",data!X120="Susceptible",data!X120="Intermedate"),"",data!X120)))</f>
        <v/>
      </c>
      <c r="M120" t="str">
        <f>IF(data!Y120="","",IF(data!Y120="Resistant",data!Y$1,IF(OR(data!Y120="Intermediate",data!Y120="Susceptible",data!Y120="Intermedate"),"",data!Y120)))</f>
        <v/>
      </c>
      <c r="N120" t="str">
        <f>IF(data!Z120="","",IF(data!Z120="Resistant",data!Z$1,IF(OR(data!Z120="Intermediate",data!Z120="Susceptible",data!Z120="Intermedate"),"",data!Z120)))</f>
        <v/>
      </c>
      <c r="O120" t="str">
        <f>IF(data!AA120="","",IF(data!AA120="Resistant",data!AA$1,IF(OR(data!AA120="Intermediate",data!AA120="Susceptible",data!AA120="Intermedate"),"",data!AA120)))</f>
        <v/>
      </c>
      <c r="P120" t="str">
        <f>IF(data!AB120="","",IF(data!AB120="Resistant",data!AB$1,IF(OR(data!AB120="Intermediate",data!AB120="Susceptible",data!AB120="Intermedate"),"",data!AB120)))</f>
        <v/>
      </c>
      <c r="R120">
        <v>0</v>
      </c>
    </row>
    <row r="121" spans="1:18" x14ac:dyDescent="0.25">
      <c r="A121" t="s">
        <v>239</v>
      </c>
      <c r="B121" t="str">
        <f>IF(data!N121="","",IF(data!N121="Resistant",data!N$1,IF(OR(data!N121="Intermediate",data!N121="Susceptible",data!N121="Intermedate"),"",data!N121)))</f>
        <v/>
      </c>
      <c r="C121" t="str">
        <f>IF(data!O121="","",IF(data!O121="Resistant",data!O$1,IF(OR(data!O121="Intermediate",data!O121="Susceptible",data!O121="Intermedate"),"",data!O121)))</f>
        <v/>
      </c>
      <c r="D121" t="str">
        <f>IF(data!P121="","",IF(data!P121="Resistant",data!P$1,IF(OR(data!P121="Intermediate",data!P121="Susceptible",data!P121="Intermedate"),"",data!P121)))</f>
        <v/>
      </c>
      <c r="E121" t="str">
        <f>IF(data!Q121="","",IF(data!Q121="Resistant",data!Q$1,IF(OR(data!Q121="Intermediate",data!Q121="Susceptible",data!Q121="Intermedate"),"",data!Q121)))</f>
        <v/>
      </c>
      <c r="F121" t="str">
        <f>IF(data!R121="","",IF(data!R121="Resistant",data!R$1,IF(OR(data!R121="Intermediate",data!R121="Susceptible",data!R121="Intermedate"),"",data!R121)))</f>
        <v/>
      </c>
      <c r="G121" t="str">
        <f>IF(data!S121="","",IF(data!S121="Resistant",data!S$1,IF(OR(data!S121="Intermediate",data!S121="Susceptible",data!S121="Intermedate"),"",data!S121)))</f>
        <v/>
      </c>
      <c r="H121" t="str">
        <f>IF(data!T121="","",IF(data!T121="Resistant",data!T$1,IF(OR(data!T121="Intermediate",data!T121="Susceptible",data!T121="Intermedate"),"",data!T121)))</f>
        <v/>
      </c>
      <c r="I121" t="str">
        <f>IF(data!U121="","",IF(data!U121="Resistant",data!U$1,IF(OR(data!U121="Intermediate",data!U121="Susceptible",data!U121="Intermedate"),"",data!U121)))</f>
        <v/>
      </c>
      <c r="J121" t="str">
        <f>IF(data!V121="","",IF(data!V121="Resistant",data!V$1,IF(OR(data!V121="Intermediate",data!V121="Susceptible",data!V121="Intermedate"),"",data!V121)))</f>
        <v/>
      </c>
      <c r="K121" t="str">
        <f>IF(data!W121="","",IF(data!W121="Resistant",data!W$1,IF(OR(data!W121="Intermediate",data!W121="Susceptible",data!W121="Intermedate"),"",data!W121)))</f>
        <v/>
      </c>
      <c r="L121" t="str">
        <f>IF(data!X121="","",IF(data!X121="Resistant",data!X$1,IF(OR(data!X121="Intermediate",data!X121="Susceptible",data!X121="Intermedate"),"",data!X121)))</f>
        <v/>
      </c>
      <c r="M121" t="str">
        <f>IF(data!Y121="","",IF(data!Y121="Resistant",data!Y$1,IF(OR(data!Y121="Intermediate",data!Y121="Susceptible",data!Y121="Intermedate"),"",data!Y121)))</f>
        <v/>
      </c>
      <c r="N121" t="str">
        <f>IF(data!Z121="","",IF(data!Z121="Resistant",data!Z$1,IF(OR(data!Z121="Intermediate",data!Z121="Susceptible",data!Z121="Intermedate"),"",data!Z121)))</f>
        <v/>
      </c>
      <c r="O121" t="str">
        <f>IF(data!AA121="","",IF(data!AA121="Resistant",data!AA$1,IF(OR(data!AA121="Intermediate",data!AA121="Susceptible",data!AA121="Intermedate"),"",data!AA121)))</f>
        <v/>
      </c>
      <c r="P121" t="str">
        <f>IF(data!AB121="","",IF(data!AB121="Resistant",data!AB$1,IF(OR(data!AB121="Intermediate",data!AB121="Susceptible",data!AB121="Intermedate"),"",data!AB121)))</f>
        <v/>
      </c>
      <c r="R121">
        <v>0</v>
      </c>
    </row>
    <row r="122" spans="1:18" x14ac:dyDescent="0.25">
      <c r="A122" t="s">
        <v>240</v>
      </c>
      <c r="B122" t="str">
        <f>IF(data!N122="","",IF(data!N122="Resistant",data!N$1,IF(OR(data!N122="Intermediate",data!N122="Susceptible",data!N122="Intermedate"),"",data!N122)))</f>
        <v/>
      </c>
      <c r="C122" t="str">
        <f>IF(data!O122="","",IF(data!O122="Resistant",data!O$1,IF(OR(data!O122="Intermediate",data!O122="Susceptible",data!O122="Intermedate"),"",data!O122)))</f>
        <v/>
      </c>
      <c r="D122" t="str">
        <f>IF(data!P122="","",IF(data!P122="Resistant",data!P$1,IF(OR(data!P122="Intermediate",data!P122="Susceptible",data!P122="Intermedate"),"",data!P122)))</f>
        <v/>
      </c>
      <c r="E122" t="str">
        <f>IF(data!Q122="","",IF(data!Q122="Resistant",data!Q$1,IF(OR(data!Q122="Intermediate",data!Q122="Susceptible",data!Q122="Intermedate"),"",data!Q122)))</f>
        <v/>
      </c>
      <c r="F122" t="str">
        <f>IF(data!R122="","",IF(data!R122="Resistant",data!R$1,IF(OR(data!R122="Intermediate",data!R122="Susceptible",data!R122="Intermedate"),"",data!R122)))</f>
        <v/>
      </c>
      <c r="G122" t="str">
        <f>IF(data!S122="","",IF(data!S122="Resistant",data!S$1,IF(OR(data!S122="Intermediate",data!S122="Susceptible",data!S122="Intermedate"),"",data!S122)))</f>
        <v/>
      </c>
      <c r="H122" t="str">
        <f>IF(data!T122="","",IF(data!T122="Resistant",data!T$1,IF(OR(data!T122="Intermediate",data!T122="Susceptible",data!T122="Intermedate"),"",data!T122)))</f>
        <v/>
      </c>
      <c r="I122" t="str">
        <f>IF(data!U122="","",IF(data!U122="Resistant",data!U$1,IF(OR(data!U122="Intermediate",data!U122="Susceptible",data!U122="Intermedate"),"",data!U122)))</f>
        <v/>
      </c>
      <c r="J122" t="str">
        <f>IF(data!V122="","",IF(data!V122="Resistant",data!V$1,IF(OR(data!V122="Intermediate",data!V122="Susceptible",data!V122="Intermedate"),"",data!V122)))</f>
        <v/>
      </c>
      <c r="K122" t="str">
        <f>IF(data!W122="","",IF(data!W122="Resistant",data!W$1,IF(OR(data!W122="Intermediate",data!W122="Susceptible",data!W122="Intermedate"),"",data!W122)))</f>
        <v/>
      </c>
      <c r="L122" t="str">
        <f>IF(data!X122="","",IF(data!X122="Resistant",data!X$1,IF(OR(data!X122="Intermediate",data!X122="Susceptible",data!X122="Intermedate"),"",data!X122)))</f>
        <v/>
      </c>
      <c r="M122" t="str">
        <f>IF(data!Y122="","",IF(data!Y122="Resistant",data!Y$1,IF(OR(data!Y122="Intermediate",data!Y122="Susceptible",data!Y122="Intermedate"),"",data!Y122)))</f>
        <v/>
      </c>
      <c r="N122" t="str">
        <f>IF(data!Z122="","",IF(data!Z122="Resistant",data!Z$1,IF(OR(data!Z122="Intermediate",data!Z122="Susceptible",data!Z122="Intermedate"),"",data!Z122)))</f>
        <v/>
      </c>
      <c r="O122" t="str">
        <f>IF(data!AA122="","",IF(data!AA122="Resistant",data!AA$1,IF(OR(data!AA122="Intermediate",data!AA122="Susceptible",data!AA122="Intermedate"),"",data!AA122)))</f>
        <v/>
      </c>
      <c r="P122" t="str">
        <f>IF(data!AB122="","",IF(data!AB122="Resistant",data!AB$1,IF(OR(data!AB122="Intermediate",data!AB122="Susceptible",data!AB122="Intermedate"),"",data!AB122)))</f>
        <v/>
      </c>
      <c r="R122">
        <v>0</v>
      </c>
    </row>
    <row r="123" spans="1:18" x14ac:dyDescent="0.25">
      <c r="A123" t="s">
        <v>241</v>
      </c>
      <c r="B123" t="str">
        <f>IF(data!N123="","",IF(data!N123="Resistant",data!N$1,IF(OR(data!N123="Intermediate",data!N123="Susceptible",data!N123="Intermedate"),"",data!N123)))</f>
        <v/>
      </c>
      <c r="C123" t="str">
        <f>IF(data!O123="","",IF(data!O123="Resistant",data!O$1,IF(OR(data!O123="Intermediate",data!O123="Susceptible",data!O123="Intermedate"),"",data!O123)))</f>
        <v/>
      </c>
      <c r="D123" t="str">
        <f>IF(data!P123="","",IF(data!P123="Resistant",data!P$1,IF(OR(data!P123="Intermediate",data!P123="Susceptible",data!P123="Intermedate"),"",data!P123)))</f>
        <v/>
      </c>
      <c r="E123" t="str">
        <f>IF(data!Q123="","",IF(data!Q123="Resistant",data!Q$1,IF(OR(data!Q123="Intermediate",data!Q123="Susceptible",data!Q123="Intermedate"),"",data!Q123)))</f>
        <v/>
      </c>
      <c r="F123" t="str">
        <f>IF(data!R123="","",IF(data!R123="Resistant",data!R$1,IF(OR(data!R123="Intermediate",data!R123="Susceptible",data!R123="Intermedate"),"",data!R123)))</f>
        <v/>
      </c>
      <c r="G123" t="str">
        <f>IF(data!S123="","",IF(data!S123="Resistant",data!S$1,IF(OR(data!S123="Intermediate",data!S123="Susceptible",data!S123="Intermedate"),"",data!S123)))</f>
        <v/>
      </c>
      <c r="H123" t="str">
        <f>IF(data!T123="","",IF(data!T123="Resistant",data!T$1,IF(OR(data!T123="Intermediate",data!T123="Susceptible",data!T123="Intermedate"),"",data!T123)))</f>
        <v/>
      </c>
      <c r="I123" t="str">
        <f>IF(data!U123="","",IF(data!U123="Resistant",data!U$1,IF(OR(data!U123="Intermediate",data!U123="Susceptible",data!U123="Intermedate"),"",data!U123)))</f>
        <v/>
      </c>
      <c r="J123" t="str">
        <f>IF(data!V123="","",IF(data!V123="Resistant",data!V$1,IF(OR(data!V123="Intermediate",data!V123="Susceptible",data!V123="Intermedate"),"",data!V123)))</f>
        <v/>
      </c>
      <c r="K123" t="str">
        <f>IF(data!W123="","",IF(data!W123="Resistant",data!W$1,IF(OR(data!W123="Intermediate",data!W123="Susceptible",data!W123="Intermedate"),"",data!W123)))</f>
        <v/>
      </c>
      <c r="L123" t="str">
        <f>IF(data!X123="","",IF(data!X123="Resistant",data!X$1,IF(OR(data!X123="Intermediate",data!X123="Susceptible",data!X123="Intermedate"),"",data!X123)))</f>
        <v/>
      </c>
      <c r="M123" t="str">
        <f>IF(data!Y123="","",IF(data!Y123="Resistant",data!Y$1,IF(OR(data!Y123="Intermediate",data!Y123="Susceptible",data!Y123="Intermedate"),"",data!Y123)))</f>
        <v/>
      </c>
      <c r="N123" t="str">
        <f>IF(data!Z123="","",IF(data!Z123="Resistant",data!Z$1,IF(OR(data!Z123="Intermediate",data!Z123="Susceptible",data!Z123="Intermedate"),"",data!Z123)))</f>
        <v/>
      </c>
      <c r="O123" t="str">
        <f>IF(data!AA123="","",IF(data!AA123="Resistant",data!AA$1,IF(OR(data!AA123="Intermediate",data!AA123="Susceptible",data!AA123="Intermedate"),"",data!AA123)))</f>
        <v/>
      </c>
      <c r="P123" t="str">
        <f>IF(data!AB123="","",IF(data!AB123="Resistant",data!AB$1,IF(OR(data!AB123="Intermediate",data!AB123="Susceptible",data!AB123="Intermedate"),"",data!AB123)))</f>
        <v/>
      </c>
      <c r="R123">
        <v>0</v>
      </c>
    </row>
    <row r="124" spans="1:18" x14ac:dyDescent="0.25">
      <c r="A124" t="s">
        <v>242</v>
      </c>
      <c r="B124" t="str">
        <f>IF(data!N124="","",IF(data!N124="Resistant",data!N$1,IF(OR(data!N124="Intermediate",data!N124="Susceptible",data!N124="Intermedate"),"",data!N124)))</f>
        <v/>
      </c>
      <c r="C124" t="str">
        <f>IF(data!O124="","",IF(data!O124="Resistant",data!O$1,IF(OR(data!O124="Intermediate",data!O124="Susceptible",data!O124="Intermedate"),"",data!O124)))</f>
        <v/>
      </c>
      <c r="D124" t="str">
        <f>IF(data!P124="","",IF(data!P124="Resistant",data!P$1,IF(OR(data!P124="Intermediate",data!P124="Susceptible",data!P124="Intermedate"),"",data!P124)))</f>
        <v/>
      </c>
      <c r="E124" t="str">
        <f>IF(data!Q124="","",IF(data!Q124="Resistant",data!Q$1,IF(OR(data!Q124="Intermediate",data!Q124="Susceptible",data!Q124="Intermedate"),"",data!Q124)))</f>
        <v/>
      </c>
      <c r="F124" t="str">
        <f>IF(data!R124="","",IF(data!R124="Resistant",data!R$1,IF(OR(data!R124="Intermediate",data!R124="Susceptible",data!R124="Intermedate"),"",data!R124)))</f>
        <v/>
      </c>
      <c r="G124" t="str">
        <f>IF(data!S124="","",IF(data!S124="Resistant",data!S$1,IF(OR(data!S124="Intermediate",data!S124="Susceptible",data!S124="Intermedate"),"",data!S124)))</f>
        <v/>
      </c>
      <c r="H124" t="str">
        <f>IF(data!T124="","",IF(data!T124="Resistant",data!T$1,IF(OR(data!T124="Intermediate",data!T124="Susceptible",data!T124="Intermedate"),"",data!T124)))</f>
        <v/>
      </c>
      <c r="I124" t="str">
        <f>IF(data!U124="","",IF(data!U124="Resistant",data!U$1,IF(OR(data!U124="Intermediate",data!U124="Susceptible",data!U124="Intermedate"),"",data!U124)))</f>
        <v/>
      </c>
      <c r="J124" t="str">
        <f>IF(data!V124="","",IF(data!V124="Resistant",data!V$1,IF(OR(data!V124="Intermediate",data!V124="Susceptible",data!V124="Intermedate"),"",data!V124)))</f>
        <v/>
      </c>
      <c r="K124" t="str">
        <f>IF(data!W124="","",IF(data!W124="Resistant",data!W$1,IF(OR(data!W124="Intermediate",data!W124="Susceptible",data!W124="Intermedate"),"",data!W124)))</f>
        <v/>
      </c>
      <c r="L124" t="str">
        <f>IF(data!X124="","",IF(data!X124="Resistant",data!X$1,IF(OR(data!X124="Intermediate",data!X124="Susceptible",data!X124="Intermedate"),"",data!X124)))</f>
        <v/>
      </c>
      <c r="M124" t="str">
        <f>IF(data!Y124="","",IF(data!Y124="Resistant",data!Y$1,IF(OR(data!Y124="Intermediate",data!Y124="Susceptible",data!Y124="Intermedate"),"",data!Y124)))</f>
        <v/>
      </c>
      <c r="N124" t="str">
        <f>IF(data!Z124="","",IF(data!Z124="Resistant",data!Z$1,IF(OR(data!Z124="Intermediate",data!Z124="Susceptible",data!Z124="Intermedate"),"",data!Z124)))</f>
        <v/>
      </c>
      <c r="O124" t="str">
        <f>IF(data!AA124="","",IF(data!AA124="Resistant",data!AA$1,IF(OR(data!AA124="Intermediate",data!AA124="Susceptible",data!AA124="Intermedate"),"",data!AA124)))</f>
        <v/>
      </c>
      <c r="P124" t="str">
        <f>IF(data!AB124="","",IF(data!AB124="Resistant",data!AB$1,IF(OR(data!AB124="Intermediate",data!AB124="Susceptible",data!AB124="Intermedate"),"",data!AB124)))</f>
        <v/>
      </c>
      <c r="R124">
        <v>0</v>
      </c>
    </row>
    <row r="125" spans="1:18" x14ac:dyDescent="0.25">
      <c r="A125" t="s">
        <v>243</v>
      </c>
      <c r="B125" t="str">
        <f>IF(data!N125="","",IF(data!N125="Resistant",data!N$1,IF(OR(data!N125="Intermediate",data!N125="Susceptible",data!N125="Intermedate"),"",data!N125)))</f>
        <v/>
      </c>
      <c r="C125" t="str">
        <f>IF(data!O125="","",IF(data!O125="Resistant",data!O$1,IF(OR(data!O125="Intermediate",data!O125="Susceptible",data!O125="Intermedate"),"",data!O125)))</f>
        <v/>
      </c>
      <c r="D125" t="str">
        <f>IF(data!P125="","",IF(data!P125="Resistant",data!P$1,IF(OR(data!P125="Intermediate",data!P125="Susceptible",data!P125="Intermedate"),"",data!P125)))</f>
        <v/>
      </c>
      <c r="E125" t="str">
        <f>IF(data!Q125="","",IF(data!Q125="Resistant",data!Q$1,IF(OR(data!Q125="Intermediate",data!Q125="Susceptible",data!Q125="Intermedate"),"",data!Q125)))</f>
        <v/>
      </c>
      <c r="F125" t="str">
        <f>IF(data!R125="","",IF(data!R125="Resistant",data!R$1,IF(OR(data!R125="Intermediate",data!R125="Susceptible",data!R125="Intermedate"),"",data!R125)))</f>
        <v/>
      </c>
      <c r="G125" t="str">
        <f>IF(data!S125="","",IF(data!S125="Resistant",data!S$1,IF(OR(data!S125="Intermediate",data!S125="Susceptible",data!S125="Intermedate"),"",data!S125)))</f>
        <v/>
      </c>
      <c r="H125" t="str">
        <f>IF(data!T125="","",IF(data!T125="Resistant",data!T$1,IF(OR(data!T125="Intermediate",data!T125="Susceptible",data!T125="Intermedate"),"",data!T125)))</f>
        <v/>
      </c>
      <c r="I125" t="str">
        <f>IF(data!U125="","",IF(data!U125="Resistant",data!U$1,IF(OR(data!U125="Intermediate",data!U125="Susceptible",data!U125="Intermedate"),"",data!U125)))</f>
        <v/>
      </c>
      <c r="J125" t="str">
        <f>IF(data!V125="","",IF(data!V125="Resistant",data!V$1,IF(OR(data!V125="Intermediate",data!V125="Susceptible",data!V125="Intermedate"),"",data!V125)))</f>
        <v/>
      </c>
      <c r="K125" t="str">
        <f>IF(data!W125="","",IF(data!W125="Resistant",data!W$1,IF(OR(data!W125="Intermediate",data!W125="Susceptible",data!W125="Intermedate"),"",data!W125)))</f>
        <v/>
      </c>
      <c r="L125" t="str">
        <f>IF(data!X125="","",IF(data!X125="Resistant",data!X$1,IF(OR(data!X125="Intermediate",data!X125="Susceptible",data!X125="Intermedate"),"",data!X125)))</f>
        <v/>
      </c>
      <c r="M125" t="str">
        <f>IF(data!Y125="","",IF(data!Y125="Resistant",data!Y$1,IF(OR(data!Y125="Intermediate",data!Y125="Susceptible",data!Y125="Intermedate"),"",data!Y125)))</f>
        <v/>
      </c>
      <c r="N125" t="str">
        <f>IF(data!Z125="","",IF(data!Z125="Resistant",data!Z$1,IF(OR(data!Z125="Intermediate",data!Z125="Susceptible",data!Z125="Intermedate"),"",data!Z125)))</f>
        <v/>
      </c>
      <c r="O125" t="str">
        <f>IF(data!AA125="","",IF(data!AA125="Resistant",data!AA$1,IF(OR(data!AA125="Intermediate",data!AA125="Susceptible",data!AA125="Intermedate"),"",data!AA125)))</f>
        <v/>
      </c>
      <c r="P125" t="str">
        <f>IF(data!AB125="","",IF(data!AB125="Resistant",data!AB$1,IF(OR(data!AB125="Intermediate",data!AB125="Susceptible",data!AB125="Intermedate"),"",data!AB125)))</f>
        <v/>
      </c>
      <c r="R125">
        <v>0</v>
      </c>
    </row>
    <row r="126" spans="1:18" x14ac:dyDescent="0.25">
      <c r="A126" t="s">
        <v>244</v>
      </c>
      <c r="B126" t="str">
        <f>IF(data!N126="","",IF(data!N126="Resistant",data!N$1,IF(OR(data!N126="Intermediate",data!N126="Susceptible",data!N126="Intermedate"),"",data!N126)))</f>
        <v/>
      </c>
      <c r="C126" t="str">
        <f>IF(data!O126="","",IF(data!O126="Resistant",data!O$1,IF(OR(data!O126="Intermediate",data!O126="Susceptible",data!O126="Intermedate"),"",data!O126)))</f>
        <v/>
      </c>
      <c r="D126" t="str">
        <f>IF(data!P126="","",IF(data!P126="Resistant",data!P$1,IF(OR(data!P126="Intermediate",data!P126="Susceptible",data!P126="Intermedate"),"",data!P126)))</f>
        <v/>
      </c>
      <c r="E126" t="str">
        <f>IF(data!Q126="","",IF(data!Q126="Resistant",data!Q$1,IF(OR(data!Q126="Intermediate",data!Q126="Susceptible",data!Q126="Intermedate"),"",data!Q126)))</f>
        <v/>
      </c>
      <c r="F126" t="str">
        <f>IF(data!R126="","",IF(data!R126="Resistant",data!R$1,IF(OR(data!R126="Intermediate",data!R126="Susceptible",data!R126="Intermedate"),"",data!R126)))</f>
        <v/>
      </c>
      <c r="G126" t="str">
        <f>IF(data!S126="","",IF(data!S126="Resistant",data!S$1,IF(OR(data!S126="Intermediate",data!S126="Susceptible",data!S126="Intermedate"),"",data!S126)))</f>
        <v/>
      </c>
      <c r="H126" t="str">
        <f>IF(data!T126="","",IF(data!T126="Resistant",data!T$1,IF(OR(data!T126="Intermediate",data!T126="Susceptible",data!T126="Intermedate"),"",data!T126)))</f>
        <v/>
      </c>
      <c r="I126" t="str">
        <f>IF(data!U126="","",IF(data!U126="Resistant",data!U$1,IF(OR(data!U126="Intermediate",data!U126="Susceptible",data!U126="Intermedate"),"",data!U126)))</f>
        <v/>
      </c>
      <c r="J126" t="str">
        <f>IF(data!V126="","",IF(data!V126="Resistant",data!V$1,IF(OR(data!V126="Intermediate",data!V126="Susceptible",data!V126="Intermedate"),"",data!V126)))</f>
        <v/>
      </c>
      <c r="K126" t="str">
        <f>IF(data!W126="","",IF(data!W126="Resistant",data!W$1,IF(OR(data!W126="Intermediate",data!W126="Susceptible",data!W126="Intermedate"),"",data!W126)))</f>
        <v/>
      </c>
      <c r="L126" t="str">
        <f>IF(data!X126="","",IF(data!X126="Resistant",data!X$1,IF(OR(data!X126="Intermediate",data!X126="Susceptible",data!X126="Intermedate"),"",data!X126)))</f>
        <v/>
      </c>
      <c r="M126" t="str">
        <f>IF(data!Y126="","",IF(data!Y126="Resistant",data!Y$1,IF(OR(data!Y126="Intermediate",data!Y126="Susceptible",data!Y126="Intermedate"),"",data!Y126)))</f>
        <v/>
      </c>
      <c r="N126" t="str">
        <f>IF(data!Z126="","",IF(data!Z126="Resistant",data!Z$1,IF(OR(data!Z126="Intermediate",data!Z126="Susceptible",data!Z126="Intermedate"),"",data!Z126)))</f>
        <v/>
      </c>
      <c r="O126" t="str">
        <f>IF(data!AA126="","",IF(data!AA126="Resistant",data!AA$1,IF(OR(data!AA126="Intermediate",data!AA126="Susceptible",data!AA126="Intermedate"),"",data!AA126)))</f>
        <v/>
      </c>
      <c r="P126" t="str">
        <f>IF(data!AB126="","",IF(data!AB126="Resistant",data!AB$1,IF(OR(data!AB126="Intermediate",data!AB126="Susceptible",data!AB126="Intermedate"),"",data!AB126)))</f>
        <v/>
      </c>
      <c r="R126">
        <v>0</v>
      </c>
    </row>
    <row r="127" spans="1:18" x14ac:dyDescent="0.25">
      <c r="A127" t="s">
        <v>245</v>
      </c>
      <c r="B127" t="str">
        <f>IF(data!N127="","",IF(data!N127="Resistant",data!N$1,IF(OR(data!N127="Intermediate",data!N127="Susceptible",data!N127="Intermedate"),"",data!N127)))</f>
        <v/>
      </c>
      <c r="C127" t="str">
        <f>IF(data!O127="","",IF(data!O127="Resistant",data!O$1,IF(OR(data!O127="Intermediate",data!O127="Susceptible",data!O127="Intermedate"),"",data!O127)))</f>
        <v/>
      </c>
      <c r="D127" t="str">
        <f>IF(data!P127="","",IF(data!P127="Resistant",data!P$1,IF(OR(data!P127="Intermediate",data!P127="Susceptible",data!P127="Intermedate"),"",data!P127)))</f>
        <v/>
      </c>
      <c r="E127" t="str">
        <f>IF(data!Q127="","",IF(data!Q127="Resistant",data!Q$1,IF(OR(data!Q127="Intermediate",data!Q127="Susceptible",data!Q127="Intermedate"),"",data!Q127)))</f>
        <v/>
      </c>
      <c r="F127" t="str">
        <f>IF(data!R127="","",IF(data!R127="Resistant",data!R$1,IF(OR(data!R127="Intermediate",data!R127="Susceptible",data!R127="Intermedate"),"",data!R127)))</f>
        <v/>
      </c>
      <c r="G127" t="str">
        <f>IF(data!S127="","",IF(data!S127="Resistant",data!S$1,IF(OR(data!S127="Intermediate",data!S127="Susceptible",data!S127="Intermedate"),"",data!S127)))</f>
        <v/>
      </c>
      <c r="H127" t="str">
        <f>IF(data!T127="","",IF(data!T127="Resistant",data!T$1,IF(OR(data!T127="Intermediate",data!T127="Susceptible",data!T127="Intermedate"),"",data!T127)))</f>
        <v/>
      </c>
      <c r="I127" t="str">
        <f>IF(data!U127="","",IF(data!U127="Resistant",data!U$1,IF(OR(data!U127="Intermediate",data!U127="Susceptible",data!U127="Intermedate"),"",data!U127)))</f>
        <v/>
      </c>
      <c r="J127" t="str">
        <f>IF(data!V127="","",IF(data!V127="Resistant",data!V$1,IF(OR(data!V127="Intermediate",data!V127="Susceptible",data!V127="Intermedate"),"",data!V127)))</f>
        <v/>
      </c>
      <c r="K127" t="str">
        <f>IF(data!W127="","",IF(data!W127="Resistant",data!W$1,IF(OR(data!W127="Intermediate",data!W127="Susceptible",data!W127="Intermedate"),"",data!W127)))</f>
        <v/>
      </c>
      <c r="L127" t="str">
        <f>IF(data!X127="","",IF(data!X127="Resistant",data!X$1,IF(OR(data!X127="Intermediate",data!X127="Susceptible",data!X127="Intermedate"),"",data!X127)))</f>
        <v/>
      </c>
      <c r="M127" t="str">
        <f>IF(data!Y127="","",IF(data!Y127="Resistant",data!Y$1,IF(OR(data!Y127="Intermediate",data!Y127="Susceptible",data!Y127="Intermedate"),"",data!Y127)))</f>
        <v/>
      </c>
      <c r="N127" t="str">
        <f>IF(data!Z127="","",IF(data!Z127="Resistant",data!Z$1,IF(OR(data!Z127="Intermediate",data!Z127="Susceptible",data!Z127="Intermedate"),"",data!Z127)))</f>
        <v/>
      </c>
      <c r="O127" t="str">
        <f>IF(data!AA127="","",IF(data!AA127="Resistant",data!AA$1,IF(OR(data!AA127="Intermediate",data!AA127="Susceptible",data!AA127="Intermedate"),"",data!AA127)))</f>
        <v/>
      </c>
      <c r="P127" t="str">
        <f>IF(data!AB127="","",IF(data!AB127="Resistant",data!AB$1,IF(OR(data!AB127="Intermediate",data!AB127="Susceptible",data!AB127="Intermedate"),"",data!AB127)))</f>
        <v/>
      </c>
      <c r="R127">
        <v>0</v>
      </c>
    </row>
    <row r="128" spans="1:18" x14ac:dyDescent="0.25">
      <c r="A128" t="s">
        <v>246</v>
      </c>
      <c r="B128" t="str">
        <f>IF(data!N128="","",IF(data!N128="Resistant",data!N$1,IF(OR(data!N128="Intermediate",data!N128="Susceptible",data!N128="Intermedate"),"",data!N128)))</f>
        <v/>
      </c>
      <c r="C128" t="str">
        <f>IF(data!O128="","",IF(data!O128="Resistant",data!O$1,IF(OR(data!O128="Intermediate",data!O128="Susceptible",data!O128="Intermedate"),"",data!O128)))</f>
        <v/>
      </c>
      <c r="D128" t="str">
        <f>IF(data!P128="","",IF(data!P128="Resistant",data!P$1,IF(OR(data!P128="Intermediate",data!P128="Susceptible",data!P128="Intermedate"),"",data!P128)))</f>
        <v/>
      </c>
      <c r="E128" t="str">
        <f>IF(data!Q128="","",IF(data!Q128="Resistant",data!Q$1,IF(OR(data!Q128="Intermediate",data!Q128="Susceptible",data!Q128="Intermedate"),"",data!Q128)))</f>
        <v/>
      </c>
      <c r="F128" t="str">
        <f>IF(data!R128="","",IF(data!R128="Resistant",data!R$1,IF(OR(data!R128="Intermediate",data!R128="Susceptible",data!R128="Intermedate"),"",data!R128)))</f>
        <v/>
      </c>
      <c r="G128" t="str">
        <f>IF(data!S128="","",IF(data!S128="Resistant",data!S$1,IF(OR(data!S128="Intermediate",data!S128="Susceptible",data!S128="Intermedate"),"",data!S128)))</f>
        <v/>
      </c>
      <c r="H128" t="str">
        <f>IF(data!T128="","",IF(data!T128="Resistant",data!T$1,IF(OR(data!T128="Intermediate",data!T128="Susceptible",data!T128="Intermedate"),"",data!T128)))</f>
        <v/>
      </c>
      <c r="I128" t="str">
        <f>IF(data!U128="","",IF(data!U128="Resistant",data!U$1,IF(OR(data!U128="Intermediate",data!U128="Susceptible",data!U128="Intermedate"),"",data!U128)))</f>
        <v/>
      </c>
      <c r="J128" t="str">
        <f>IF(data!V128="","",IF(data!V128="Resistant",data!V$1,IF(OR(data!V128="Intermediate",data!V128="Susceptible",data!V128="Intermedate"),"",data!V128)))</f>
        <v/>
      </c>
      <c r="K128" t="str">
        <f>IF(data!W128="","",IF(data!W128="Resistant",data!W$1,IF(OR(data!W128="Intermediate",data!W128="Susceptible",data!W128="Intermedate"),"",data!W128)))</f>
        <v/>
      </c>
      <c r="L128" t="str">
        <f>IF(data!X128="","",IF(data!X128="Resistant",data!X$1,IF(OR(data!X128="Intermediate",data!X128="Susceptible",data!X128="Intermedate"),"",data!X128)))</f>
        <v/>
      </c>
      <c r="M128" t="str">
        <f>IF(data!Y128="","",IF(data!Y128="Resistant",data!Y$1,IF(OR(data!Y128="Intermediate",data!Y128="Susceptible",data!Y128="Intermedate"),"",data!Y128)))</f>
        <v/>
      </c>
      <c r="N128" t="str">
        <f>IF(data!Z128="","",IF(data!Z128="Resistant",data!Z$1,IF(OR(data!Z128="Intermediate",data!Z128="Susceptible",data!Z128="Intermedate"),"",data!Z128)))</f>
        <v/>
      </c>
      <c r="O128" t="str">
        <f>IF(data!AA128="","",IF(data!AA128="Resistant",data!AA$1,IF(OR(data!AA128="Intermediate",data!AA128="Susceptible",data!AA128="Intermedate"),"",data!AA128)))</f>
        <v/>
      </c>
      <c r="P128" t="str">
        <f>IF(data!AB128="","",IF(data!AB128="Resistant",data!AB$1,IF(OR(data!AB128="Intermediate",data!AB128="Susceptible",data!AB128="Intermedate"),"",data!AB128)))</f>
        <v/>
      </c>
      <c r="R128">
        <v>0</v>
      </c>
    </row>
    <row r="129" spans="1:18" x14ac:dyDescent="0.25">
      <c r="A129" t="s">
        <v>247</v>
      </c>
      <c r="B129" t="str">
        <f>IF(data!N129="","",IF(data!N129="Resistant",data!N$1,IF(OR(data!N129="Intermediate",data!N129="Susceptible",data!N129="Intermedate"),"",data!N129)))</f>
        <v/>
      </c>
      <c r="C129" t="str">
        <f>IF(data!O129="","",IF(data!O129="Resistant",data!O$1,IF(OR(data!O129="Intermediate",data!O129="Susceptible",data!O129="Intermedate"),"",data!O129)))</f>
        <v/>
      </c>
      <c r="D129" t="str">
        <f>IF(data!P129="","",IF(data!P129="Resistant",data!P$1,IF(OR(data!P129="Intermediate",data!P129="Susceptible",data!P129="Intermedate"),"",data!P129)))</f>
        <v/>
      </c>
      <c r="E129" t="str">
        <f>IF(data!Q129="","",IF(data!Q129="Resistant",data!Q$1,IF(OR(data!Q129="Intermediate",data!Q129="Susceptible",data!Q129="Intermedate"),"",data!Q129)))</f>
        <v/>
      </c>
      <c r="F129" t="str">
        <f>IF(data!R129="","",IF(data!R129="Resistant",data!R$1,IF(OR(data!R129="Intermediate",data!R129="Susceptible",data!R129="Intermedate"),"",data!R129)))</f>
        <v/>
      </c>
      <c r="G129" t="str">
        <f>IF(data!S129="","",IF(data!S129="Resistant",data!S$1,IF(OR(data!S129="Intermediate",data!S129="Susceptible",data!S129="Intermedate"),"",data!S129)))</f>
        <v/>
      </c>
      <c r="H129" t="str">
        <f>IF(data!T129="","",IF(data!T129="Resistant",data!T$1,IF(OR(data!T129="Intermediate",data!T129="Susceptible",data!T129="Intermedate"),"",data!T129)))</f>
        <v/>
      </c>
      <c r="I129" t="str">
        <f>IF(data!U129="","",IF(data!U129="Resistant",data!U$1,IF(OR(data!U129="Intermediate",data!U129="Susceptible",data!U129="Intermedate"),"",data!U129)))</f>
        <v/>
      </c>
      <c r="J129" t="str">
        <f>IF(data!V129="","",IF(data!V129="Resistant",data!V$1,IF(OR(data!V129="Intermediate",data!V129="Susceptible",data!V129="Intermedate"),"",data!V129)))</f>
        <v/>
      </c>
      <c r="K129" t="str">
        <f>IF(data!W129="","",IF(data!W129="Resistant",data!W$1,IF(OR(data!W129="Intermediate",data!W129="Susceptible",data!W129="Intermedate"),"",data!W129)))</f>
        <v/>
      </c>
      <c r="L129" t="str">
        <f>IF(data!X129="","",IF(data!X129="Resistant",data!X$1,IF(OR(data!X129="Intermediate",data!X129="Susceptible",data!X129="Intermedate"),"",data!X129)))</f>
        <v/>
      </c>
      <c r="M129" t="str">
        <f>IF(data!Y129="","",IF(data!Y129="Resistant",data!Y$1,IF(OR(data!Y129="Intermediate",data!Y129="Susceptible",data!Y129="Intermedate"),"",data!Y129)))</f>
        <v/>
      </c>
      <c r="N129" t="str">
        <f>IF(data!Z129="","",IF(data!Z129="Resistant",data!Z$1,IF(OR(data!Z129="Intermediate",data!Z129="Susceptible",data!Z129="Intermedate"),"",data!Z129)))</f>
        <v/>
      </c>
      <c r="O129" t="str">
        <f>IF(data!AA129="","",IF(data!AA129="Resistant",data!AA$1,IF(OR(data!AA129="Intermediate",data!AA129="Susceptible",data!AA129="Intermedate"),"",data!AA129)))</f>
        <v/>
      </c>
      <c r="P129" t="str">
        <f>IF(data!AB129="","",IF(data!AB129="Resistant",data!AB$1,IF(OR(data!AB129="Intermediate",data!AB129="Susceptible",data!AB129="Intermedate"),"",data!AB129)))</f>
        <v/>
      </c>
      <c r="R129">
        <v>0</v>
      </c>
    </row>
    <row r="130" spans="1:18" x14ac:dyDescent="0.25">
      <c r="A130" t="s">
        <v>248</v>
      </c>
      <c r="B130" t="str">
        <f>IF(data!N130="","",IF(data!N130="Resistant",data!N$1,IF(OR(data!N130="Intermediate",data!N130="Susceptible",data!N130="Intermedate"),"",data!N130)))</f>
        <v/>
      </c>
      <c r="C130" t="str">
        <f>IF(data!O130="","",IF(data!O130="Resistant",data!O$1,IF(OR(data!O130="Intermediate",data!O130="Susceptible",data!O130="Intermedate"),"",data!O130)))</f>
        <v/>
      </c>
      <c r="D130" t="str">
        <f>IF(data!P130="","",IF(data!P130="Resistant",data!P$1,IF(OR(data!P130="Intermediate",data!P130="Susceptible",data!P130="Intermedate"),"",data!P130)))</f>
        <v/>
      </c>
      <c r="E130" t="str">
        <f>IF(data!Q130="","",IF(data!Q130="Resistant",data!Q$1,IF(OR(data!Q130="Intermediate",data!Q130="Susceptible",data!Q130="Intermedate"),"",data!Q130)))</f>
        <v/>
      </c>
      <c r="F130" t="str">
        <f>IF(data!R130="","",IF(data!R130="Resistant",data!R$1,IF(OR(data!R130="Intermediate",data!R130="Susceptible",data!R130="Intermedate"),"",data!R130)))</f>
        <v/>
      </c>
      <c r="G130" t="str">
        <f>IF(data!S130="","",IF(data!S130="Resistant",data!S$1,IF(OR(data!S130="Intermediate",data!S130="Susceptible",data!S130="Intermedate"),"",data!S130)))</f>
        <v/>
      </c>
      <c r="H130" t="str">
        <f>IF(data!T130="","",IF(data!T130="Resistant",data!T$1,IF(OR(data!T130="Intermediate",data!T130="Susceptible",data!T130="Intermedate"),"",data!T130)))</f>
        <v/>
      </c>
      <c r="I130" t="str">
        <f>IF(data!U130="","",IF(data!U130="Resistant",data!U$1,IF(OR(data!U130="Intermediate",data!U130="Susceptible",data!U130="Intermedate"),"",data!U130)))</f>
        <v/>
      </c>
      <c r="J130" t="str">
        <f>IF(data!V130="","",IF(data!V130="Resistant",data!V$1,IF(OR(data!V130="Intermediate",data!V130="Susceptible",data!V130="Intermedate"),"",data!V130)))</f>
        <v/>
      </c>
      <c r="K130" t="str">
        <f>IF(data!W130="","",IF(data!W130="Resistant",data!W$1,IF(OR(data!W130="Intermediate",data!W130="Susceptible",data!W130="Intermedate"),"",data!W130)))</f>
        <v/>
      </c>
      <c r="L130" t="str">
        <f>IF(data!X130="","",IF(data!X130="Resistant",data!X$1,IF(OR(data!X130="Intermediate",data!X130="Susceptible",data!X130="Intermedate"),"",data!X130)))</f>
        <v/>
      </c>
      <c r="M130" t="str">
        <f>IF(data!Y130="","",IF(data!Y130="Resistant",data!Y$1,IF(OR(data!Y130="Intermediate",data!Y130="Susceptible",data!Y130="Intermedate"),"",data!Y130)))</f>
        <v/>
      </c>
      <c r="N130" t="str">
        <f>IF(data!Z130="","",IF(data!Z130="Resistant",data!Z$1,IF(OR(data!Z130="Intermediate",data!Z130="Susceptible",data!Z130="Intermedate"),"",data!Z130)))</f>
        <v/>
      </c>
      <c r="O130" t="str">
        <f>IF(data!AA130="","",IF(data!AA130="Resistant",data!AA$1,IF(OR(data!AA130="Intermediate",data!AA130="Susceptible",data!AA130="Intermedate"),"",data!AA130)))</f>
        <v/>
      </c>
      <c r="P130" t="str">
        <f>IF(data!AB130="","",IF(data!AB130="Resistant",data!AB$1,IF(OR(data!AB130="Intermediate",data!AB130="Susceptible",data!AB130="Intermedate"),"",data!AB130)))</f>
        <v/>
      </c>
      <c r="R130">
        <v>0</v>
      </c>
    </row>
    <row r="131" spans="1:18" x14ac:dyDescent="0.25">
      <c r="A131" t="s">
        <v>249</v>
      </c>
      <c r="B131" t="str">
        <f>IF(data!N131="","",IF(data!N131="Resistant",data!N$1,IF(OR(data!N131="Intermediate",data!N131="Susceptible",data!N131="Intermedate"),"",data!N131)))</f>
        <v/>
      </c>
      <c r="C131" t="str">
        <f>IF(data!O131="","",IF(data!O131="Resistant",data!O$1,IF(OR(data!O131="Intermediate",data!O131="Susceptible",data!O131="Intermedate"),"",data!O131)))</f>
        <v/>
      </c>
      <c r="D131" t="str">
        <f>IF(data!P131="","",IF(data!P131="Resistant",data!P$1,IF(OR(data!P131="Intermediate",data!P131="Susceptible",data!P131="Intermedate"),"",data!P131)))</f>
        <v/>
      </c>
      <c r="E131" t="str">
        <f>IF(data!Q131="","",IF(data!Q131="Resistant",data!Q$1,IF(OR(data!Q131="Intermediate",data!Q131="Susceptible",data!Q131="Intermedate"),"",data!Q131)))</f>
        <v/>
      </c>
      <c r="F131" t="str">
        <f>IF(data!R131="","",IF(data!R131="Resistant",data!R$1,IF(OR(data!R131="Intermediate",data!R131="Susceptible",data!R131="Intermedate"),"",data!R131)))</f>
        <v/>
      </c>
      <c r="G131" t="str">
        <f>IF(data!S131="","",IF(data!S131="Resistant",data!S$1,IF(OR(data!S131="Intermediate",data!S131="Susceptible",data!S131="Intermedate"),"",data!S131)))</f>
        <v/>
      </c>
      <c r="H131" t="str">
        <f>IF(data!T131="","",IF(data!T131="Resistant",data!T$1,IF(OR(data!T131="Intermediate",data!T131="Susceptible",data!T131="Intermedate"),"",data!T131)))</f>
        <v>SDD</v>
      </c>
      <c r="I131" t="str">
        <f>IF(data!U131="","",IF(data!U131="Resistant",data!U$1,IF(OR(data!U131="Intermediate",data!U131="Susceptible",data!U131="Intermedate"),"",data!U131)))</f>
        <v>Cefaclor CF (30g)</v>
      </c>
      <c r="J131" t="str">
        <f>IF(data!V131="","",IF(data!V131="Resistant",data!V$1,IF(OR(data!V131="Intermediate",data!V131="Susceptible",data!V131="Intermedate"),"",data!V131)))</f>
        <v/>
      </c>
      <c r="K131" t="str">
        <f>IF(data!W131="","",IF(data!W131="Resistant",data!W$1,IF(OR(data!W131="Intermediate",data!W131="Susceptible",data!W131="Intermedate"),"",data!W131)))</f>
        <v/>
      </c>
      <c r="L131" t="str">
        <f>IF(data!X131="","",IF(data!X131="Resistant",data!X$1,IF(OR(data!X131="Intermediate",data!X131="Susceptible",data!X131="Intermedate"),"",data!X131)))</f>
        <v/>
      </c>
      <c r="M131" t="str">
        <f>IF(data!Y131="","",IF(data!Y131="Resistant",data!Y$1,IF(OR(data!Y131="Intermediate",data!Y131="Susceptible",data!Y131="Intermedate"),"",data!Y131)))</f>
        <v/>
      </c>
      <c r="N131" t="str">
        <f>IF(data!Z131="","",IF(data!Z131="Resistant",data!Z$1,IF(OR(data!Z131="Intermediate",data!Z131="Susceptible",data!Z131="Intermedate"),"",data!Z131)))</f>
        <v/>
      </c>
      <c r="O131" t="str">
        <f>IF(data!AA131="","",IF(data!AA131="Resistant",data!AA$1,IF(OR(data!AA131="Intermediate",data!AA131="Susceptible",data!AA131="Intermedate"),"",data!AA131)))</f>
        <v/>
      </c>
      <c r="P131" t="str">
        <f>IF(data!AB131="","",IF(data!AB131="Resistant",data!AB$1,IF(OR(data!AB131="Intermediate",data!AB131="Susceptible",data!AB131="Intermedate"),"",data!AB131)))</f>
        <v/>
      </c>
      <c r="R131">
        <v>2</v>
      </c>
    </row>
    <row r="132" spans="1:18" x14ac:dyDescent="0.25">
      <c r="A132" t="s">
        <v>249</v>
      </c>
      <c r="B132" t="str">
        <f>IF(data!N132="","",IF(data!N132="Resistant",data!N$1,IF(OR(data!N132="Intermediate",data!N132="Susceptible",data!N132="Intermedate"),"",data!N132)))</f>
        <v/>
      </c>
      <c r="C132" t="str">
        <f>IF(data!O132="","",IF(data!O132="Resistant",data!O$1,IF(OR(data!O132="Intermediate",data!O132="Susceptible",data!O132="Intermedate"),"",data!O132)))</f>
        <v/>
      </c>
      <c r="D132" t="str">
        <f>IF(data!P132="","",IF(data!P132="Resistant",data!P$1,IF(OR(data!P132="Intermediate",data!P132="Susceptible",data!P132="Intermedate"),"",data!P132)))</f>
        <v/>
      </c>
      <c r="E132" t="str">
        <f>IF(data!Q132="","",IF(data!Q132="Resistant",data!Q$1,IF(OR(data!Q132="Intermediate",data!Q132="Susceptible",data!Q132="Intermedate"),"",data!Q132)))</f>
        <v>Cefotaxime CTX (30g)</v>
      </c>
      <c r="F132" t="str">
        <f>IF(data!R132="","",IF(data!R132="Resistant",data!R$1,IF(OR(data!R132="Intermediate",data!R132="Susceptible",data!R132="Intermedate"),"",data!R132)))</f>
        <v/>
      </c>
      <c r="G132" t="str">
        <f>IF(data!S132="","",IF(data!S132="Resistant",data!S$1,IF(OR(data!S132="Intermediate",data!S132="Susceptible",data!S132="Intermedate"),"",data!S132)))</f>
        <v/>
      </c>
      <c r="H132" t="str">
        <f>IF(data!T132="","",IF(data!T132="Resistant",data!T$1,IF(OR(data!T132="Intermediate",data!T132="Susceptible",data!T132="Intermedate"),"",data!T132)))</f>
        <v/>
      </c>
      <c r="I132" t="str">
        <f>IF(data!U132="","",IF(data!U132="Resistant",data!U$1,IF(OR(data!U132="Intermediate",data!U132="Susceptible",data!U132="Intermedate"),"",data!U132)))</f>
        <v>Cefaclor CF (30g)</v>
      </c>
      <c r="J132" t="str">
        <f>IF(data!V132="","",IF(data!V132="Resistant",data!V$1,IF(OR(data!V132="Intermediate",data!V132="Susceptible",data!V132="Intermedate"),"",data!V132)))</f>
        <v/>
      </c>
      <c r="K132" t="str">
        <f>IF(data!W132="","",IF(data!W132="Resistant",data!W$1,IF(OR(data!W132="Intermediate",data!W132="Susceptible",data!W132="Intermedate"),"",data!W132)))</f>
        <v/>
      </c>
      <c r="L132" t="str">
        <f>IF(data!X132="","",IF(data!X132="Resistant",data!X$1,IF(OR(data!X132="Intermediate",data!X132="Susceptible",data!X132="Intermedate"),"",data!X132)))</f>
        <v/>
      </c>
      <c r="M132" t="str">
        <f>IF(data!Y132="","",IF(data!Y132="Resistant",data!Y$1,IF(OR(data!Y132="Intermediate",data!Y132="Susceptible",data!Y132="Intermedate"),"",data!Y132)))</f>
        <v/>
      </c>
      <c r="N132" t="str">
        <f>IF(data!Z132="","",IF(data!Z132="Resistant",data!Z$1,IF(OR(data!Z132="Intermediate",data!Z132="Susceptible",data!Z132="Intermedate"),"",data!Z132)))</f>
        <v/>
      </c>
      <c r="O132" t="str">
        <f>IF(data!AA132="","",IF(data!AA132="Resistant",data!AA$1,IF(OR(data!AA132="Intermediate",data!AA132="Susceptible",data!AA132="Intermedate"),"",data!AA132)))</f>
        <v/>
      </c>
      <c r="P132" t="str">
        <f>IF(data!AB132="","",IF(data!AB132="Resistant",data!AB$1,IF(OR(data!AB132="Intermediate",data!AB132="Susceptible",data!AB132="Intermedate"),"",data!AB132)))</f>
        <v/>
      </c>
      <c r="R132">
        <v>2</v>
      </c>
    </row>
    <row r="133" spans="1:18" x14ac:dyDescent="0.25">
      <c r="A133" t="s">
        <v>250</v>
      </c>
      <c r="B133" t="str">
        <f>IF(data!N133="","",IF(data!N133="Resistant",data!N$1,IF(OR(data!N133="Intermediate",data!N133="Susceptible",data!N133="Intermedate"),"",data!N133)))</f>
        <v/>
      </c>
      <c r="C133" t="str">
        <f>IF(data!O133="","",IF(data!O133="Resistant",data!O$1,IF(OR(data!O133="Intermediate",data!O133="Susceptible",data!O133="Intermedate"),"",data!O133)))</f>
        <v/>
      </c>
      <c r="D133" t="str">
        <f>IF(data!P133="","",IF(data!P133="Resistant",data!P$1,IF(OR(data!P133="Intermediate",data!P133="Susceptible",data!P133="Intermedate"),"",data!P133)))</f>
        <v/>
      </c>
      <c r="E133" t="str">
        <f>IF(data!Q133="","",IF(data!Q133="Resistant",data!Q$1,IF(OR(data!Q133="Intermediate",data!Q133="Susceptible",data!Q133="Intermedate"),"",data!Q133)))</f>
        <v/>
      </c>
      <c r="F133" t="str">
        <f>IF(data!R133="","",IF(data!R133="Resistant",data!R$1,IF(OR(data!R133="Intermediate",data!R133="Susceptible",data!R133="Intermedate"),"",data!R133)))</f>
        <v/>
      </c>
      <c r="G133" t="str">
        <f>IF(data!S133="","",IF(data!S133="Resistant",data!S$1,IF(OR(data!S133="Intermediate",data!S133="Susceptible",data!S133="Intermedate"),"",data!S133)))</f>
        <v/>
      </c>
      <c r="H133" t="str">
        <f>IF(data!T133="","",IF(data!T133="Resistant",data!T$1,IF(OR(data!T133="Intermediate",data!T133="Susceptible",data!T133="Intermedate"),"",data!T133)))</f>
        <v/>
      </c>
      <c r="I133" t="str">
        <f>IF(data!U133="","",IF(data!U133="Resistant",data!U$1,IF(OR(data!U133="Intermediate",data!U133="Susceptible",data!U133="Intermedate"),"",data!U133)))</f>
        <v/>
      </c>
      <c r="J133" t="str">
        <f>IF(data!V133="","",IF(data!V133="Resistant",data!V$1,IF(OR(data!V133="Intermediate",data!V133="Susceptible",data!V133="Intermedate"),"",data!V133)))</f>
        <v/>
      </c>
      <c r="K133" t="str">
        <f>IF(data!W133="","",IF(data!W133="Resistant",data!W$1,IF(OR(data!W133="Intermediate",data!W133="Susceptible",data!W133="Intermedate"),"",data!W133)))</f>
        <v/>
      </c>
      <c r="L133" t="str">
        <f>IF(data!X133="","",IF(data!X133="Resistant",data!X$1,IF(OR(data!X133="Intermediate",data!X133="Susceptible",data!X133="Intermedate"),"",data!X133)))</f>
        <v/>
      </c>
      <c r="M133" t="str">
        <f>IF(data!Y133="","",IF(data!Y133="Resistant",data!Y$1,IF(OR(data!Y133="Intermediate",data!Y133="Susceptible",data!Y133="Intermedate"),"",data!Y133)))</f>
        <v/>
      </c>
      <c r="N133" t="str">
        <f>IF(data!Z133="","",IF(data!Z133="Resistant",data!Z$1,IF(OR(data!Z133="Intermediate",data!Z133="Susceptible",data!Z133="Intermedate"),"",data!Z133)))</f>
        <v/>
      </c>
      <c r="O133" t="str">
        <f>IF(data!AA133="","",IF(data!AA133="Resistant",data!AA$1,IF(OR(data!AA133="Intermediate",data!AA133="Susceptible",data!AA133="Intermedate"),"",data!AA133)))</f>
        <v/>
      </c>
      <c r="P133" t="str">
        <f>IF(data!AB133="","",IF(data!AB133="Resistant",data!AB$1,IF(OR(data!AB133="Intermediate",data!AB133="Susceptible",data!AB133="Intermedate"),"",data!AB133)))</f>
        <v/>
      </c>
      <c r="R133">
        <v>0</v>
      </c>
    </row>
    <row r="134" spans="1:18" x14ac:dyDescent="0.25">
      <c r="A134" t="s">
        <v>251</v>
      </c>
      <c r="B134" t="str">
        <f>IF(data!N134="","",IF(data!N134="Resistant",data!N$1,IF(OR(data!N134="Intermediate",data!N134="Susceptible",data!N134="Intermedate"),"",data!N134)))</f>
        <v/>
      </c>
      <c r="C134" t="str">
        <f>IF(data!O134="","",IF(data!O134="Resistant",data!O$1,IF(OR(data!O134="Intermediate",data!O134="Susceptible",data!O134="Intermedate"),"",data!O134)))</f>
        <v/>
      </c>
      <c r="D134" t="str">
        <f>IF(data!P134="","",IF(data!P134="Resistant",data!P$1,IF(OR(data!P134="Intermediate",data!P134="Susceptible",data!P134="Intermedate"),"",data!P134)))</f>
        <v/>
      </c>
      <c r="E134" t="str">
        <f>IF(data!Q134="","",IF(data!Q134="Resistant",data!Q$1,IF(OR(data!Q134="Intermediate",data!Q134="Susceptible",data!Q134="Intermedate"),"",data!Q134)))</f>
        <v/>
      </c>
      <c r="F134" t="str">
        <f>IF(data!R134="","",IF(data!R134="Resistant",data!R$1,IF(OR(data!R134="Intermediate",data!R134="Susceptible",data!R134="Intermedate"),"",data!R134)))</f>
        <v/>
      </c>
      <c r="G134" t="str">
        <f>IF(data!S134="","",IF(data!S134="Resistant",data!S$1,IF(OR(data!S134="Intermediate",data!S134="Susceptible",data!S134="Intermedate"),"",data!S134)))</f>
        <v/>
      </c>
      <c r="H134" t="str">
        <f>IF(data!T134="","",IF(data!T134="Resistant",data!T$1,IF(OR(data!T134="Intermediate",data!T134="Susceptible",data!T134="Intermedate"),"",data!T134)))</f>
        <v/>
      </c>
      <c r="I134" t="str">
        <f>IF(data!U134="","",IF(data!U134="Resistant",data!U$1,IF(OR(data!U134="Intermediate",data!U134="Susceptible",data!U134="Intermedate"),"",data!U134)))</f>
        <v/>
      </c>
      <c r="J134" t="str">
        <f>IF(data!V134="","",IF(data!V134="Resistant",data!V$1,IF(OR(data!V134="Intermediate",data!V134="Susceptible",data!V134="Intermedate"),"",data!V134)))</f>
        <v/>
      </c>
      <c r="K134" t="str">
        <f>IF(data!W134="","",IF(data!W134="Resistant",data!W$1,IF(OR(data!W134="Intermediate",data!W134="Susceptible",data!W134="Intermedate"),"",data!W134)))</f>
        <v/>
      </c>
      <c r="L134" t="str">
        <f>IF(data!X134="","",IF(data!X134="Resistant",data!X$1,IF(OR(data!X134="Intermediate",data!X134="Susceptible",data!X134="Intermedate"),"",data!X134)))</f>
        <v/>
      </c>
      <c r="M134" t="str">
        <f>IF(data!Y134="","",IF(data!Y134="Resistant",data!Y$1,IF(OR(data!Y134="Intermediate",data!Y134="Susceptible",data!Y134="Intermedate"),"",data!Y134)))</f>
        <v/>
      </c>
      <c r="N134" t="str">
        <f>IF(data!Z134="","",IF(data!Z134="Resistant",data!Z$1,IF(OR(data!Z134="Intermediate",data!Z134="Susceptible",data!Z134="Intermedate"),"",data!Z134)))</f>
        <v/>
      </c>
      <c r="O134" t="str">
        <f>IF(data!AA134="","",IF(data!AA134="Resistant",data!AA$1,IF(OR(data!AA134="Intermediate",data!AA134="Susceptible",data!AA134="Intermedate"),"",data!AA134)))</f>
        <v/>
      </c>
      <c r="P134" t="str">
        <f>IF(data!AB134="","",IF(data!AB134="Resistant",data!AB$1,IF(OR(data!AB134="Intermediate",data!AB134="Susceptible",data!AB134="Intermedate"),"",data!AB134)))</f>
        <v/>
      </c>
      <c r="R134">
        <v>0</v>
      </c>
    </row>
    <row r="135" spans="1:18" x14ac:dyDescent="0.25">
      <c r="A135" t="s">
        <v>252</v>
      </c>
      <c r="B135" t="str">
        <f>IF(data!N135="","",IF(data!N135="Resistant",data!N$1,IF(OR(data!N135="Intermediate",data!N135="Susceptible",data!N135="Intermedate"),"",data!N135)))</f>
        <v/>
      </c>
      <c r="C135" t="str">
        <f>IF(data!O135="","",IF(data!O135="Resistant",data!O$1,IF(OR(data!O135="Intermediate",data!O135="Susceptible",data!O135="Intermedate"),"",data!O135)))</f>
        <v/>
      </c>
      <c r="D135" t="str">
        <f>IF(data!P135="","",IF(data!P135="Resistant",data!P$1,IF(OR(data!P135="Intermediate",data!P135="Susceptible",data!P135="Intermedate"),"",data!P135)))</f>
        <v/>
      </c>
      <c r="E135" t="str">
        <f>IF(data!Q135="","",IF(data!Q135="Resistant",data!Q$1,IF(OR(data!Q135="Intermediate",data!Q135="Susceptible",data!Q135="Intermedate"),"",data!Q135)))</f>
        <v/>
      </c>
      <c r="F135" t="str">
        <f>IF(data!R135="","",IF(data!R135="Resistant",data!R$1,IF(OR(data!R135="Intermediate",data!R135="Susceptible",data!R135="Intermedate"),"",data!R135)))</f>
        <v/>
      </c>
      <c r="G135" t="str">
        <f>IF(data!S135="","",IF(data!S135="Resistant",data!S$1,IF(OR(data!S135="Intermediate",data!S135="Susceptible",data!S135="Intermedate"),"",data!S135)))</f>
        <v/>
      </c>
      <c r="H135" t="str">
        <f>IF(data!T135="","",IF(data!T135="Resistant",data!T$1,IF(OR(data!T135="Intermediate",data!T135="Susceptible",data!T135="Intermedate"),"",data!T135)))</f>
        <v/>
      </c>
      <c r="I135" t="str">
        <f>IF(data!U135="","",IF(data!U135="Resistant",data!U$1,IF(OR(data!U135="Intermediate",data!U135="Susceptible",data!U135="Intermedate"),"",data!U135)))</f>
        <v/>
      </c>
      <c r="J135" t="str">
        <f>IF(data!V135="","",IF(data!V135="Resistant",data!V$1,IF(OR(data!V135="Intermediate",data!V135="Susceptible",data!V135="Intermedate"),"",data!V135)))</f>
        <v/>
      </c>
      <c r="K135" t="str">
        <f>IF(data!W135="","",IF(data!W135="Resistant",data!W$1,IF(OR(data!W135="Intermediate",data!W135="Susceptible",data!W135="Intermedate"),"",data!W135)))</f>
        <v/>
      </c>
      <c r="L135" t="str">
        <f>IF(data!X135="","",IF(data!X135="Resistant",data!X$1,IF(OR(data!X135="Intermediate",data!X135="Susceptible",data!X135="Intermedate"),"",data!X135)))</f>
        <v/>
      </c>
      <c r="M135" t="str">
        <f>IF(data!Y135="","",IF(data!Y135="Resistant",data!Y$1,IF(OR(data!Y135="Intermediate",data!Y135="Susceptible",data!Y135="Intermedate"),"",data!Y135)))</f>
        <v/>
      </c>
      <c r="N135" t="str">
        <f>IF(data!Z135="","",IF(data!Z135="Resistant",data!Z$1,IF(OR(data!Z135="Intermediate",data!Z135="Susceptible",data!Z135="Intermedate"),"",data!Z135)))</f>
        <v/>
      </c>
      <c r="O135" t="str">
        <f>IF(data!AA135="","",IF(data!AA135="Resistant",data!AA$1,IF(OR(data!AA135="Intermediate",data!AA135="Susceptible",data!AA135="Intermedate"),"",data!AA135)))</f>
        <v/>
      </c>
      <c r="P135" t="str">
        <f>IF(data!AB135="","",IF(data!AB135="Resistant",data!AB$1,IF(OR(data!AB135="Intermediate",data!AB135="Susceptible",data!AB135="Intermedate"),"",data!AB135)))</f>
        <v/>
      </c>
      <c r="R135">
        <v>0</v>
      </c>
    </row>
    <row r="136" spans="1:18" x14ac:dyDescent="0.25">
      <c r="A136" t="s">
        <v>253</v>
      </c>
      <c r="B136" t="str">
        <f>IF(data!N136="","",IF(data!N136="Resistant",data!N$1,IF(OR(data!N136="Intermediate",data!N136="Susceptible",data!N136="Intermedate"),"",data!N136)))</f>
        <v/>
      </c>
      <c r="C136" t="str">
        <f>IF(data!O136="","",IF(data!O136="Resistant",data!O$1,IF(OR(data!O136="Intermediate",data!O136="Susceptible",data!O136="Intermedate"),"",data!O136)))</f>
        <v/>
      </c>
      <c r="D136" t="str">
        <f>IF(data!P136="","",IF(data!P136="Resistant",data!P$1,IF(OR(data!P136="Intermediate",data!P136="Susceptible",data!P136="Intermedate"),"",data!P136)))</f>
        <v/>
      </c>
      <c r="E136" t="str">
        <f>IF(data!Q136="","",IF(data!Q136="Resistant",data!Q$1,IF(OR(data!Q136="Intermediate",data!Q136="Susceptible",data!Q136="Intermedate"),"",data!Q136)))</f>
        <v/>
      </c>
      <c r="F136" t="str">
        <f>IF(data!R136="","",IF(data!R136="Resistant",data!R$1,IF(OR(data!R136="Intermediate",data!R136="Susceptible",data!R136="Intermedate"),"",data!R136)))</f>
        <v/>
      </c>
      <c r="G136" t="str">
        <f>IF(data!S136="","",IF(data!S136="Resistant",data!S$1,IF(OR(data!S136="Intermediate",data!S136="Susceptible",data!S136="Intermedate"),"",data!S136)))</f>
        <v/>
      </c>
      <c r="H136" t="str">
        <f>IF(data!T136="","",IF(data!T136="Resistant",data!T$1,IF(OR(data!T136="Intermediate",data!T136="Susceptible",data!T136="Intermedate"),"",data!T136)))</f>
        <v/>
      </c>
      <c r="I136" t="str">
        <f>IF(data!U136="","",IF(data!U136="Resistant",data!U$1,IF(OR(data!U136="Intermediate",data!U136="Susceptible",data!U136="Intermedate"),"",data!U136)))</f>
        <v/>
      </c>
      <c r="J136" t="str">
        <f>IF(data!V136="","",IF(data!V136="Resistant",data!V$1,IF(OR(data!V136="Intermediate",data!V136="Susceptible",data!V136="Intermedate"),"",data!V136)))</f>
        <v/>
      </c>
      <c r="K136" t="str">
        <f>IF(data!W136="","",IF(data!W136="Resistant",data!W$1,IF(OR(data!W136="Intermediate",data!W136="Susceptible",data!W136="Intermedate"),"",data!W136)))</f>
        <v/>
      </c>
      <c r="L136" t="str">
        <f>IF(data!X136="","",IF(data!X136="Resistant",data!X$1,IF(OR(data!X136="Intermediate",data!X136="Susceptible",data!X136="Intermedate"),"",data!X136)))</f>
        <v/>
      </c>
      <c r="M136" t="str">
        <f>IF(data!Y136="","",IF(data!Y136="Resistant",data!Y$1,IF(OR(data!Y136="Intermediate",data!Y136="Susceptible",data!Y136="Intermedate"),"",data!Y136)))</f>
        <v/>
      </c>
      <c r="N136" t="str">
        <f>IF(data!Z136="","",IF(data!Z136="Resistant",data!Z$1,IF(OR(data!Z136="Intermediate",data!Z136="Susceptible",data!Z136="Intermedate"),"",data!Z136)))</f>
        <v/>
      </c>
      <c r="O136" t="str">
        <f>IF(data!AA136="","",IF(data!AA136="Resistant",data!AA$1,IF(OR(data!AA136="Intermediate",data!AA136="Susceptible",data!AA136="Intermedate"),"",data!AA136)))</f>
        <v/>
      </c>
      <c r="P136" t="str">
        <f>IF(data!AB136="","",IF(data!AB136="Resistant",data!AB$1,IF(OR(data!AB136="Intermediate",data!AB136="Susceptible",data!AB136="Intermedate"),"",data!AB136)))</f>
        <v/>
      </c>
      <c r="R136">
        <v>0</v>
      </c>
    </row>
    <row r="137" spans="1:18" x14ac:dyDescent="0.25">
      <c r="A137" t="s">
        <v>254</v>
      </c>
      <c r="B137" t="str">
        <f>IF(data!N137="","",IF(data!N137="Resistant",data!N$1,IF(OR(data!N137="Intermediate",data!N137="Susceptible",data!N137="Intermedate"),"",data!N137)))</f>
        <v/>
      </c>
      <c r="C137" t="str">
        <f>IF(data!O137="","",IF(data!O137="Resistant",data!O$1,IF(OR(data!O137="Intermediate",data!O137="Susceptible",data!O137="Intermedate"),"",data!O137)))</f>
        <v/>
      </c>
      <c r="D137" t="str">
        <f>IF(data!P137="","",IF(data!P137="Resistant",data!P$1,IF(OR(data!P137="Intermediate",data!P137="Susceptible",data!P137="Intermedate"),"",data!P137)))</f>
        <v/>
      </c>
      <c r="E137" t="str">
        <f>IF(data!Q137="","",IF(data!Q137="Resistant",data!Q$1,IF(OR(data!Q137="Intermediate",data!Q137="Susceptible",data!Q137="Intermedate"),"",data!Q137)))</f>
        <v/>
      </c>
      <c r="F137" t="str">
        <f>IF(data!R137="","",IF(data!R137="Resistant",data!R$1,IF(OR(data!R137="Intermediate",data!R137="Susceptible",data!R137="Intermedate"),"",data!R137)))</f>
        <v/>
      </c>
      <c r="G137" t="str">
        <f>IF(data!S137="","",IF(data!S137="Resistant",data!S$1,IF(OR(data!S137="Intermediate",data!S137="Susceptible",data!S137="Intermedate"),"",data!S137)))</f>
        <v/>
      </c>
      <c r="H137" t="str">
        <f>IF(data!T137="","",IF(data!T137="Resistant",data!T$1,IF(OR(data!T137="Intermediate",data!T137="Susceptible",data!T137="Intermedate"),"",data!T137)))</f>
        <v/>
      </c>
      <c r="I137" t="str">
        <f>IF(data!U137="","",IF(data!U137="Resistant",data!U$1,IF(OR(data!U137="Intermediate",data!U137="Susceptible",data!U137="Intermedate"),"",data!U137)))</f>
        <v/>
      </c>
      <c r="J137" t="str">
        <f>IF(data!V137="","",IF(data!V137="Resistant",data!V$1,IF(OR(data!V137="Intermediate",data!V137="Susceptible",data!V137="Intermedate"),"",data!V137)))</f>
        <v/>
      </c>
      <c r="K137" t="str">
        <f>IF(data!W137="","",IF(data!W137="Resistant",data!W$1,IF(OR(data!W137="Intermediate",data!W137="Susceptible",data!W137="Intermedate"),"",data!W137)))</f>
        <v/>
      </c>
      <c r="L137" t="str">
        <f>IF(data!X137="","",IF(data!X137="Resistant",data!X$1,IF(OR(data!X137="Intermediate",data!X137="Susceptible",data!X137="Intermedate"),"",data!X137)))</f>
        <v/>
      </c>
      <c r="M137" t="str">
        <f>IF(data!Y137="","",IF(data!Y137="Resistant",data!Y$1,IF(OR(data!Y137="Intermediate",data!Y137="Susceptible",data!Y137="Intermedate"),"",data!Y137)))</f>
        <v/>
      </c>
      <c r="N137" t="str">
        <f>IF(data!Z137="","",IF(data!Z137="Resistant",data!Z$1,IF(OR(data!Z137="Intermediate",data!Z137="Susceptible",data!Z137="Intermedate"),"",data!Z137)))</f>
        <v/>
      </c>
      <c r="O137" t="str">
        <f>IF(data!AA137="","",IF(data!AA137="Resistant",data!AA$1,IF(OR(data!AA137="Intermediate",data!AA137="Susceptible",data!AA137="Intermedate"),"",data!AA137)))</f>
        <v/>
      </c>
      <c r="P137" t="str">
        <f>IF(data!AB137="","",IF(data!AB137="Resistant",data!AB$1,IF(OR(data!AB137="Intermediate",data!AB137="Susceptible",data!AB137="Intermedate"),"",data!AB137)))</f>
        <v/>
      </c>
      <c r="R137">
        <v>0</v>
      </c>
    </row>
    <row r="138" spans="1:18" x14ac:dyDescent="0.25">
      <c r="A138" t="s">
        <v>254</v>
      </c>
      <c r="B138" t="str">
        <f>IF(data!N138="","",IF(data!N138="Resistant",data!N$1,IF(OR(data!N138="Intermediate",data!N138="Susceptible",data!N138="Intermedate"),"",data!N138)))</f>
        <v/>
      </c>
      <c r="C138" t="str">
        <f>IF(data!O138="","",IF(data!O138="Resistant",data!O$1,IF(OR(data!O138="Intermediate",data!O138="Susceptible",data!O138="Intermedate"),"",data!O138)))</f>
        <v/>
      </c>
      <c r="D138" t="str">
        <f>IF(data!P138="","",IF(data!P138="Resistant",data!P$1,IF(OR(data!P138="Intermediate",data!P138="Susceptible",data!P138="Intermedate"),"",data!P138)))</f>
        <v/>
      </c>
      <c r="E138" t="str">
        <f>IF(data!Q138="","",IF(data!Q138="Resistant",data!Q$1,IF(OR(data!Q138="Intermediate",data!Q138="Susceptible",data!Q138="Intermedate"),"",data!Q138)))</f>
        <v/>
      </c>
      <c r="F138" t="str">
        <f>IF(data!R138="","",IF(data!R138="Resistant",data!R$1,IF(OR(data!R138="Intermediate",data!R138="Susceptible",data!R138="Intermedate"),"",data!R138)))</f>
        <v/>
      </c>
      <c r="G138" t="str">
        <f>IF(data!S138="","",IF(data!S138="Resistant",data!S$1,IF(OR(data!S138="Intermediate",data!S138="Susceptible",data!S138="Intermedate"),"",data!S138)))</f>
        <v/>
      </c>
      <c r="H138" t="str">
        <f>IF(data!T138="","",IF(data!T138="Resistant",data!T$1,IF(OR(data!T138="Intermediate",data!T138="Susceptible",data!T138="Intermedate"),"",data!T138)))</f>
        <v/>
      </c>
      <c r="I138" t="str">
        <f>IF(data!U138="","",IF(data!U138="Resistant",data!U$1,IF(OR(data!U138="Intermediate",data!U138="Susceptible",data!U138="Intermedate"),"",data!U138)))</f>
        <v/>
      </c>
      <c r="J138" t="str">
        <f>IF(data!V138="","",IF(data!V138="Resistant",data!V$1,IF(OR(data!V138="Intermediate",data!V138="Susceptible",data!V138="Intermedate"),"",data!V138)))</f>
        <v/>
      </c>
      <c r="K138" t="str">
        <f>IF(data!W138="","",IF(data!W138="Resistant",data!W$1,IF(OR(data!W138="Intermediate",data!W138="Susceptible",data!W138="Intermedate"),"",data!W138)))</f>
        <v/>
      </c>
      <c r="L138" t="str">
        <f>IF(data!X138="","",IF(data!X138="Resistant",data!X$1,IF(OR(data!X138="Intermediate",data!X138="Susceptible",data!X138="Intermedate"),"",data!X138)))</f>
        <v/>
      </c>
      <c r="M138" t="str">
        <f>IF(data!Y138="","",IF(data!Y138="Resistant",data!Y$1,IF(OR(data!Y138="Intermediate",data!Y138="Susceptible",data!Y138="Intermedate"),"",data!Y138)))</f>
        <v/>
      </c>
      <c r="N138" t="str">
        <f>IF(data!Z138="","",IF(data!Z138="Resistant",data!Z$1,IF(OR(data!Z138="Intermediate",data!Z138="Susceptible",data!Z138="Intermedate"),"",data!Z138)))</f>
        <v/>
      </c>
      <c r="O138" t="str">
        <f>IF(data!AA138="","",IF(data!AA138="Resistant",data!AA$1,IF(OR(data!AA138="Intermediate",data!AA138="Susceptible",data!AA138="Intermedate"),"",data!AA138)))</f>
        <v/>
      </c>
      <c r="P138" t="str">
        <f>IF(data!AB138="","",IF(data!AB138="Resistant",data!AB$1,IF(OR(data!AB138="Intermediate",data!AB138="Susceptible",data!AB138="Intermedate"),"",data!AB138)))</f>
        <v/>
      </c>
      <c r="R138">
        <v>0</v>
      </c>
    </row>
    <row r="139" spans="1:18" x14ac:dyDescent="0.25">
      <c r="A139" t="s">
        <v>255</v>
      </c>
      <c r="B139" t="str">
        <f>IF(data!N139="","",IF(data!N139="Resistant",data!N$1,IF(OR(data!N139="Intermediate",data!N139="Susceptible",data!N139="Intermedate"),"",data!N139)))</f>
        <v/>
      </c>
      <c r="C139" t="str">
        <f>IF(data!O139="","",IF(data!O139="Resistant",data!O$1,IF(OR(data!O139="Intermediate",data!O139="Susceptible",data!O139="Intermedate"),"",data!O139)))</f>
        <v/>
      </c>
      <c r="D139" t="str">
        <f>IF(data!P139="","",IF(data!P139="Resistant",data!P$1,IF(OR(data!P139="Intermediate",data!P139="Susceptible",data!P139="Intermedate"),"",data!P139)))</f>
        <v/>
      </c>
      <c r="E139" t="str">
        <f>IF(data!Q139="","",IF(data!Q139="Resistant",data!Q$1,IF(OR(data!Q139="Intermediate",data!Q139="Susceptible",data!Q139="Intermedate"),"",data!Q139)))</f>
        <v/>
      </c>
      <c r="F139" t="str">
        <f>IF(data!R139="","",IF(data!R139="Resistant",data!R$1,IF(OR(data!R139="Intermediate",data!R139="Susceptible",data!R139="Intermedate"),"",data!R139)))</f>
        <v/>
      </c>
      <c r="G139" t="str">
        <f>IF(data!S139="","",IF(data!S139="Resistant",data!S$1,IF(OR(data!S139="Intermediate",data!S139="Susceptible",data!S139="Intermedate"),"",data!S139)))</f>
        <v/>
      </c>
      <c r="H139" t="str">
        <f>IF(data!T139="","",IF(data!T139="Resistant",data!T$1,IF(OR(data!T139="Intermediate",data!T139="Susceptible",data!T139="Intermedate"),"",data!T139)))</f>
        <v/>
      </c>
      <c r="I139" t="str">
        <f>IF(data!U139="","",IF(data!U139="Resistant",data!U$1,IF(OR(data!U139="Intermediate",data!U139="Susceptible",data!U139="Intermedate"),"",data!U139)))</f>
        <v/>
      </c>
      <c r="J139" t="str">
        <f>IF(data!V139="","",IF(data!V139="Resistant",data!V$1,IF(OR(data!V139="Intermediate",data!V139="Susceptible",data!V139="Intermedate"),"",data!V139)))</f>
        <v/>
      </c>
      <c r="K139" t="str">
        <f>IF(data!W139="","",IF(data!W139="Resistant",data!W$1,IF(OR(data!W139="Intermediate",data!W139="Susceptible",data!W139="Intermedate"),"",data!W139)))</f>
        <v/>
      </c>
      <c r="L139" t="str">
        <f>IF(data!X139="","",IF(data!X139="Resistant",data!X$1,IF(OR(data!X139="Intermediate",data!X139="Susceptible",data!X139="Intermedate"),"",data!X139)))</f>
        <v/>
      </c>
      <c r="M139" t="str">
        <f>IF(data!Y139="","",IF(data!Y139="Resistant",data!Y$1,IF(OR(data!Y139="Intermediate",data!Y139="Susceptible",data!Y139="Intermedate"),"",data!Y139)))</f>
        <v/>
      </c>
      <c r="N139" t="str">
        <f>IF(data!Z139="","",IF(data!Z139="Resistant",data!Z$1,IF(OR(data!Z139="Intermediate",data!Z139="Susceptible",data!Z139="Intermedate"),"",data!Z139)))</f>
        <v/>
      </c>
      <c r="O139" t="str">
        <f>IF(data!AA139="","",IF(data!AA139="Resistant",data!AA$1,IF(OR(data!AA139="Intermediate",data!AA139="Susceptible",data!AA139="Intermedate"),"",data!AA139)))</f>
        <v/>
      </c>
      <c r="P139" t="str">
        <f>IF(data!AB139="","",IF(data!AB139="Resistant",data!AB$1,IF(OR(data!AB139="Intermediate",data!AB139="Susceptible",data!AB139="Intermedate"),"",data!AB139)))</f>
        <v/>
      </c>
      <c r="R139">
        <v>0</v>
      </c>
    </row>
    <row r="140" spans="1:18" x14ac:dyDescent="0.25">
      <c r="A140" t="s">
        <v>256</v>
      </c>
      <c r="B140" t="str">
        <f>IF(data!N140="","",IF(data!N140="Resistant",data!N$1,IF(OR(data!N140="Intermediate",data!N140="Susceptible",data!N140="Intermedate"),"",data!N140)))</f>
        <v/>
      </c>
      <c r="C140" t="str">
        <f>IF(data!O140="","",IF(data!O140="Resistant",data!O$1,IF(OR(data!O140="Intermediate",data!O140="Susceptible",data!O140="Intermedate"),"",data!O140)))</f>
        <v/>
      </c>
      <c r="D140" t="str">
        <f>IF(data!P140="","",IF(data!P140="Resistant",data!P$1,IF(OR(data!P140="Intermediate",data!P140="Susceptible",data!P140="Intermedate"),"",data!P140)))</f>
        <v/>
      </c>
      <c r="E140" t="str">
        <f>IF(data!Q140="","",IF(data!Q140="Resistant",data!Q$1,IF(OR(data!Q140="Intermediate",data!Q140="Susceptible",data!Q140="Intermedate"),"",data!Q140)))</f>
        <v/>
      </c>
      <c r="F140" t="str">
        <f>IF(data!R140="","",IF(data!R140="Resistant",data!R$1,IF(OR(data!R140="Intermediate",data!R140="Susceptible",data!R140="Intermedate"),"",data!R140)))</f>
        <v/>
      </c>
      <c r="G140" t="str">
        <f>IF(data!S140="","",IF(data!S140="Resistant",data!S$1,IF(OR(data!S140="Intermediate",data!S140="Susceptible",data!S140="Intermedate"),"",data!S140)))</f>
        <v/>
      </c>
      <c r="H140" t="str">
        <f>IF(data!T140="","",IF(data!T140="Resistant",data!T$1,IF(OR(data!T140="Intermediate",data!T140="Susceptible",data!T140="Intermedate"),"",data!T140)))</f>
        <v/>
      </c>
      <c r="I140" t="str">
        <f>IF(data!U140="","",IF(data!U140="Resistant",data!U$1,IF(OR(data!U140="Intermediate",data!U140="Susceptible",data!U140="Intermedate"),"",data!U140)))</f>
        <v/>
      </c>
      <c r="J140" t="str">
        <f>IF(data!V140="","",IF(data!V140="Resistant",data!V$1,IF(OR(data!V140="Intermediate",data!V140="Susceptible",data!V140="Intermedate"),"",data!V140)))</f>
        <v/>
      </c>
      <c r="K140" t="str">
        <f>IF(data!W140="","",IF(data!W140="Resistant",data!W$1,IF(OR(data!W140="Intermediate",data!W140="Susceptible",data!W140="Intermedate"),"",data!W140)))</f>
        <v/>
      </c>
      <c r="L140" t="str">
        <f>IF(data!X140="","",IF(data!X140="Resistant",data!X$1,IF(OR(data!X140="Intermediate",data!X140="Susceptible",data!X140="Intermedate"),"",data!X140)))</f>
        <v/>
      </c>
      <c r="M140" t="str">
        <f>IF(data!Y140="","",IF(data!Y140="Resistant",data!Y$1,IF(OR(data!Y140="Intermediate",data!Y140="Susceptible",data!Y140="Intermedate"),"",data!Y140)))</f>
        <v/>
      </c>
      <c r="N140" t="str">
        <f>IF(data!Z140="","",IF(data!Z140="Resistant",data!Z$1,IF(OR(data!Z140="Intermediate",data!Z140="Susceptible",data!Z140="Intermedate"),"",data!Z140)))</f>
        <v/>
      </c>
      <c r="O140" t="str">
        <f>IF(data!AA140="","",IF(data!AA140="Resistant",data!AA$1,IF(OR(data!AA140="Intermediate",data!AA140="Susceptible",data!AA140="Intermedate"),"",data!AA140)))</f>
        <v/>
      </c>
      <c r="P140" t="str">
        <f>IF(data!AB140="","",IF(data!AB140="Resistant",data!AB$1,IF(OR(data!AB140="Intermediate",data!AB140="Susceptible",data!AB140="Intermedate"),"",data!AB140)))</f>
        <v/>
      </c>
      <c r="R140">
        <v>0</v>
      </c>
    </row>
    <row r="141" spans="1:18" x14ac:dyDescent="0.25">
      <c r="A141" t="s">
        <v>257</v>
      </c>
      <c r="B141" t="str">
        <f>IF(data!N141="","",IF(data!N141="Resistant",data!N$1,IF(OR(data!N141="Intermediate",data!N141="Susceptible",data!N141="Intermedate"),"",data!N141)))</f>
        <v/>
      </c>
      <c r="C141" t="str">
        <f>IF(data!O141="","",IF(data!O141="Resistant",data!O$1,IF(OR(data!O141="Intermediate",data!O141="Susceptible",data!O141="Intermedate"),"",data!O141)))</f>
        <v/>
      </c>
      <c r="D141" t="str">
        <f>IF(data!P141="","",IF(data!P141="Resistant",data!P$1,IF(OR(data!P141="Intermediate",data!P141="Susceptible",data!P141="Intermedate"),"",data!P141)))</f>
        <v/>
      </c>
      <c r="E141" t="str">
        <f>IF(data!Q141="","",IF(data!Q141="Resistant",data!Q$1,IF(OR(data!Q141="Intermediate",data!Q141="Susceptible",data!Q141="Intermedate"),"",data!Q141)))</f>
        <v/>
      </c>
      <c r="F141" t="str">
        <f>IF(data!R141="","",IF(data!R141="Resistant",data!R$1,IF(OR(data!R141="Intermediate",data!R141="Susceptible",data!R141="Intermedate"),"",data!R141)))</f>
        <v/>
      </c>
      <c r="G141" t="str">
        <f>IF(data!S141="","",IF(data!S141="Resistant",data!S$1,IF(OR(data!S141="Intermediate",data!S141="Susceptible",data!S141="Intermedate"),"",data!S141)))</f>
        <v/>
      </c>
      <c r="H141" t="str">
        <f>IF(data!T141="","",IF(data!T141="Resistant",data!T$1,IF(OR(data!T141="Intermediate",data!T141="Susceptible",data!T141="Intermedate"),"",data!T141)))</f>
        <v/>
      </c>
      <c r="I141" t="str">
        <f>IF(data!U141="","",IF(data!U141="Resistant",data!U$1,IF(OR(data!U141="Intermediate",data!U141="Susceptible",data!U141="Intermedate"),"",data!U141)))</f>
        <v/>
      </c>
      <c r="J141" t="str">
        <f>IF(data!V141="","",IF(data!V141="Resistant",data!V$1,IF(OR(data!V141="Intermediate",data!V141="Susceptible",data!V141="Intermedate"),"",data!V141)))</f>
        <v/>
      </c>
      <c r="K141" t="str">
        <f>IF(data!W141="","",IF(data!W141="Resistant",data!W$1,IF(OR(data!W141="Intermediate",data!W141="Susceptible",data!W141="Intermedate"),"",data!W141)))</f>
        <v/>
      </c>
      <c r="L141" t="str">
        <f>IF(data!X141="","",IF(data!X141="Resistant",data!X$1,IF(OR(data!X141="Intermediate",data!X141="Susceptible",data!X141="Intermedate"),"",data!X141)))</f>
        <v/>
      </c>
      <c r="M141" t="str">
        <f>IF(data!Y141="","",IF(data!Y141="Resistant",data!Y$1,IF(OR(data!Y141="Intermediate",data!Y141="Susceptible",data!Y141="Intermedate"),"",data!Y141)))</f>
        <v/>
      </c>
      <c r="N141" t="str">
        <f>IF(data!Z141="","",IF(data!Z141="Resistant",data!Z$1,IF(OR(data!Z141="Intermediate",data!Z141="Susceptible",data!Z141="Intermedate"),"",data!Z141)))</f>
        <v/>
      </c>
      <c r="O141" t="str">
        <f>IF(data!AA141="","",IF(data!AA141="Resistant",data!AA$1,IF(OR(data!AA141="Intermediate",data!AA141="Susceptible",data!AA141="Intermedate"),"",data!AA141)))</f>
        <v/>
      </c>
      <c r="P141" t="str">
        <f>IF(data!AB141="","",IF(data!AB141="Resistant",data!AB$1,IF(OR(data!AB141="Intermediate",data!AB141="Susceptible",data!AB141="Intermedate"),"",data!AB141)))</f>
        <v/>
      </c>
      <c r="R141">
        <v>0</v>
      </c>
    </row>
    <row r="142" spans="1:18" x14ac:dyDescent="0.25">
      <c r="A142" t="s">
        <v>258</v>
      </c>
      <c r="B142" t="str">
        <f>IF(data!N142="","",IF(data!N142="Resistant",data!N$1,IF(OR(data!N142="Intermediate",data!N142="Susceptible",data!N142="Intermedate"),"",data!N142)))</f>
        <v/>
      </c>
      <c r="C142" t="str">
        <f>IF(data!O142="","",IF(data!O142="Resistant",data!O$1,IF(OR(data!O142="Intermediate",data!O142="Susceptible",data!O142="Intermedate"),"",data!O142)))</f>
        <v/>
      </c>
      <c r="D142" t="str">
        <f>IF(data!P142="","",IF(data!P142="Resistant",data!P$1,IF(OR(data!P142="Intermediate",data!P142="Susceptible",data!P142="Intermedate"),"",data!P142)))</f>
        <v/>
      </c>
      <c r="E142" t="str">
        <f>IF(data!Q142="","",IF(data!Q142="Resistant",data!Q$1,IF(OR(data!Q142="Intermediate",data!Q142="Susceptible",data!Q142="Intermedate"),"",data!Q142)))</f>
        <v/>
      </c>
      <c r="F142" t="str">
        <f>IF(data!R142="","",IF(data!R142="Resistant",data!R$1,IF(OR(data!R142="Intermediate",data!R142="Susceptible",data!R142="Intermedate"),"",data!R142)))</f>
        <v/>
      </c>
      <c r="G142" t="str">
        <f>IF(data!S142="","",IF(data!S142="Resistant",data!S$1,IF(OR(data!S142="Intermediate",data!S142="Susceptible",data!S142="Intermedate"),"",data!S142)))</f>
        <v/>
      </c>
      <c r="H142" t="str">
        <f>IF(data!T142="","",IF(data!T142="Resistant",data!T$1,IF(OR(data!T142="Intermediate",data!T142="Susceptible",data!T142="Intermedate"),"",data!T142)))</f>
        <v/>
      </c>
      <c r="I142" t="str">
        <f>IF(data!U142="","",IF(data!U142="Resistant",data!U$1,IF(OR(data!U142="Intermediate",data!U142="Susceptible",data!U142="Intermedate"),"",data!U142)))</f>
        <v/>
      </c>
      <c r="J142" t="str">
        <f>IF(data!V142="","",IF(data!V142="Resistant",data!V$1,IF(OR(data!V142="Intermediate",data!V142="Susceptible",data!V142="Intermedate"),"",data!V142)))</f>
        <v/>
      </c>
      <c r="K142" t="str">
        <f>IF(data!W142="","",IF(data!W142="Resistant",data!W$1,IF(OR(data!W142="Intermediate",data!W142="Susceptible",data!W142="Intermedate"),"",data!W142)))</f>
        <v/>
      </c>
      <c r="L142" t="str">
        <f>IF(data!X142="","",IF(data!X142="Resistant",data!X$1,IF(OR(data!X142="Intermediate",data!X142="Susceptible",data!X142="Intermedate"),"",data!X142)))</f>
        <v/>
      </c>
      <c r="M142" t="str">
        <f>IF(data!Y142="","",IF(data!Y142="Resistant",data!Y$1,IF(OR(data!Y142="Intermediate",data!Y142="Susceptible",data!Y142="Intermedate"),"",data!Y142)))</f>
        <v/>
      </c>
      <c r="N142" t="str">
        <f>IF(data!Z142="","",IF(data!Z142="Resistant",data!Z$1,IF(OR(data!Z142="Intermediate",data!Z142="Susceptible",data!Z142="Intermedate"),"",data!Z142)))</f>
        <v/>
      </c>
      <c r="O142" t="str">
        <f>IF(data!AA142="","",IF(data!AA142="Resistant",data!AA$1,IF(OR(data!AA142="Intermediate",data!AA142="Susceptible",data!AA142="Intermedate"),"",data!AA142)))</f>
        <v/>
      </c>
      <c r="P142" t="str">
        <f>IF(data!AB142="","",IF(data!AB142="Resistant",data!AB$1,IF(OR(data!AB142="Intermediate",data!AB142="Susceptible",data!AB142="Intermedate"),"",data!AB142)))</f>
        <v/>
      </c>
      <c r="R142">
        <v>0</v>
      </c>
    </row>
    <row r="143" spans="1:18" x14ac:dyDescent="0.25">
      <c r="A143" t="s">
        <v>259</v>
      </c>
      <c r="B143" t="str">
        <f>IF(data!N143="","",IF(data!N143="Resistant",data!N$1,IF(OR(data!N143="Intermediate",data!N143="Susceptible",data!N143="Intermedate"),"",data!N143)))</f>
        <v/>
      </c>
      <c r="C143" t="str">
        <f>IF(data!O143="","",IF(data!O143="Resistant",data!O$1,IF(OR(data!O143="Intermediate",data!O143="Susceptible",data!O143="Intermedate"),"",data!O143)))</f>
        <v/>
      </c>
      <c r="D143" t="str">
        <f>IF(data!P143="","",IF(data!P143="Resistant",data!P$1,IF(OR(data!P143="Intermediate",data!P143="Susceptible",data!P143="Intermedate"),"",data!P143)))</f>
        <v/>
      </c>
      <c r="E143" t="str">
        <f>IF(data!Q143="","",IF(data!Q143="Resistant",data!Q$1,IF(OR(data!Q143="Intermediate",data!Q143="Susceptible",data!Q143="Intermedate"),"",data!Q143)))</f>
        <v/>
      </c>
      <c r="F143" t="str">
        <f>IF(data!R143="","",IF(data!R143="Resistant",data!R$1,IF(OR(data!R143="Intermediate",data!R143="Susceptible",data!R143="Intermedate"),"",data!R143)))</f>
        <v/>
      </c>
      <c r="G143" t="str">
        <f>IF(data!S143="","",IF(data!S143="Resistant",data!S$1,IF(OR(data!S143="Intermediate",data!S143="Susceptible",data!S143="Intermedate"),"",data!S143)))</f>
        <v/>
      </c>
      <c r="H143" t="str">
        <f>IF(data!T143="","",IF(data!T143="Resistant",data!T$1,IF(OR(data!T143="Intermediate",data!T143="Susceptible",data!T143="Intermedate"),"",data!T143)))</f>
        <v/>
      </c>
      <c r="I143" t="str">
        <f>IF(data!U143="","",IF(data!U143="Resistant",data!U$1,IF(OR(data!U143="Intermediate",data!U143="Susceptible",data!U143="Intermedate"),"",data!U143)))</f>
        <v/>
      </c>
      <c r="J143" t="str">
        <f>IF(data!V143="","",IF(data!V143="Resistant",data!V$1,IF(OR(data!V143="Intermediate",data!V143="Susceptible",data!V143="Intermedate"),"",data!V143)))</f>
        <v/>
      </c>
      <c r="K143" t="str">
        <f>IF(data!W143="","",IF(data!W143="Resistant",data!W$1,IF(OR(data!W143="Intermediate",data!W143="Susceptible",data!W143="Intermedate"),"",data!W143)))</f>
        <v/>
      </c>
      <c r="L143" t="str">
        <f>IF(data!X143="","",IF(data!X143="Resistant",data!X$1,IF(OR(data!X143="Intermediate",data!X143="Susceptible",data!X143="Intermedate"),"",data!X143)))</f>
        <v/>
      </c>
      <c r="M143" t="str">
        <f>IF(data!Y143="","",IF(data!Y143="Resistant",data!Y$1,IF(OR(data!Y143="Intermediate",data!Y143="Susceptible",data!Y143="Intermedate"),"",data!Y143)))</f>
        <v/>
      </c>
      <c r="N143" t="str">
        <f>IF(data!Z143="","",IF(data!Z143="Resistant",data!Z$1,IF(OR(data!Z143="Intermediate",data!Z143="Susceptible",data!Z143="Intermedate"),"",data!Z143)))</f>
        <v/>
      </c>
      <c r="O143" t="str">
        <f>IF(data!AA143="","",IF(data!AA143="Resistant",data!AA$1,IF(OR(data!AA143="Intermediate",data!AA143="Susceptible",data!AA143="Intermedate"),"",data!AA143)))</f>
        <v/>
      </c>
      <c r="P143" t="str">
        <f>IF(data!AB143="","",IF(data!AB143="Resistant",data!AB$1,IF(OR(data!AB143="Intermediate",data!AB143="Susceptible",data!AB143="Intermedate"),"",data!AB143)))</f>
        <v/>
      </c>
      <c r="R143">
        <v>0</v>
      </c>
    </row>
    <row r="144" spans="1:18" x14ac:dyDescent="0.25">
      <c r="A144" t="s">
        <v>260</v>
      </c>
      <c r="B144" t="str">
        <f>IF(data!N144="","",IF(data!N144="Resistant",data!N$1,IF(OR(data!N144="Intermediate",data!N144="Susceptible",data!N144="Intermedate"),"",data!N144)))</f>
        <v/>
      </c>
      <c r="C144" t="str">
        <f>IF(data!O144="","",IF(data!O144="Resistant",data!O$1,IF(OR(data!O144="Intermediate",data!O144="Susceptible",data!O144="Intermedate"),"",data!O144)))</f>
        <v/>
      </c>
      <c r="D144" t="str">
        <f>IF(data!P144="","",IF(data!P144="Resistant",data!P$1,IF(OR(data!P144="Intermediate",data!P144="Susceptible",data!P144="Intermedate"),"",data!P144)))</f>
        <v/>
      </c>
      <c r="E144" t="str">
        <f>IF(data!Q144="","",IF(data!Q144="Resistant",data!Q$1,IF(OR(data!Q144="Intermediate",data!Q144="Susceptible",data!Q144="Intermedate"),"",data!Q144)))</f>
        <v/>
      </c>
      <c r="F144" t="str">
        <f>IF(data!R144="","",IF(data!R144="Resistant",data!R$1,IF(OR(data!R144="Intermediate",data!R144="Susceptible",data!R144="Intermedate"),"",data!R144)))</f>
        <v/>
      </c>
      <c r="G144" t="str">
        <f>IF(data!S144="","",IF(data!S144="Resistant",data!S$1,IF(OR(data!S144="Intermediate",data!S144="Susceptible",data!S144="Intermedate"),"",data!S144)))</f>
        <v/>
      </c>
      <c r="H144" t="str">
        <f>IF(data!T144="","",IF(data!T144="Resistant",data!T$1,IF(OR(data!T144="Intermediate",data!T144="Susceptible",data!T144="Intermedate"),"",data!T144)))</f>
        <v/>
      </c>
      <c r="I144" t="str">
        <f>IF(data!U144="","",IF(data!U144="Resistant",data!U$1,IF(OR(data!U144="Intermediate",data!U144="Susceptible",data!U144="Intermedate"),"",data!U144)))</f>
        <v/>
      </c>
      <c r="J144" t="str">
        <f>IF(data!V144="","",IF(data!V144="Resistant",data!V$1,IF(OR(data!V144="Intermediate",data!V144="Susceptible",data!V144="Intermedate"),"",data!V144)))</f>
        <v/>
      </c>
      <c r="K144" t="str">
        <f>IF(data!W144="","",IF(data!W144="Resistant",data!W$1,IF(OR(data!W144="Intermediate",data!W144="Susceptible",data!W144="Intermedate"),"",data!W144)))</f>
        <v/>
      </c>
      <c r="L144" t="str">
        <f>IF(data!X144="","",IF(data!X144="Resistant",data!X$1,IF(OR(data!X144="Intermediate",data!X144="Susceptible",data!X144="Intermedate"),"",data!X144)))</f>
        <v/>
      </c>
      <c r="M144" t="str">
        <f>IF(data!Y144="","",IF(data!Y144="Resistant",data!Y$1,IF(OR(data!Y144="Intermediate",data!Y144="Susceptible",data!Y144="Intermedate"),"",data!Y144)))</f>
        <v/>
      </c>
      <c r="N144" t="str">
        <f>IF(data!Z144="","",IF(data!Z144="Resistant",data!Z$1,IF(OR(data!Z144="Intermediate",data!Z144="Susceptible",data!Z144="Intermedate"),"",data!Z144)))</f>
        <v/>
      </c>
      <c r="O144" t="str">
        <f>IF(data!AA144="","",IF(data!AA144="Resistant",data!AA$1,IF(OR(data!AA144="Intermediate",data!AA144="Susceptible",data!AA144="Intermedate"),"",data!AA144)))</f>
        <v/>
      </c>
      <c r="P144" t="str">
        <f>IF(data!AB144="","",IF(data!AB144="Resistant",data!AB$1,IF(OR(data!AB144="Intermediate",data!AB144="Susceptible",data!AB144="Intermedate"),"",data!AB144)))</f>
        <v/>
      </c>
      <c r="R144">
        <v>0</v>
      </c>
    </row>
    <row r="145" spans="1:18" x14ac:dyDescent="0.25">
      <c r="A145" t="s">
        <v>261</v>
      </c>
      <c r="B145" t="str">
        <f>IF(data!N145="","",IF(data!N145="Resistant",data!N$1,IF(OR(data!N145="Intermediate",data!N145="Susceptible",data!N145="Intermedate"),"",data!N145)))</f>
        <v/>
      </c>
      <c r="C145" t="str">
        <f>IF(data!O145="","",IF(data!O145="Resistant",data!O$1,IF(OR(data!O145="Intermediate",data!O145="Susceptible",data!O145="Intermedate"),"",data!O145)))</f>
        <v/>
      </c>
      <c r="D145" t="str">
        <f>IF(data!P145="","",IF(data!P145="Resistant",data!P$1,IF(OR(data!P145="Intermediate",data!P145="Susceptible",data!P145="Intermedate"),"",data!P145)))</f>
        <v/>
      </c>
      <c r="E145" t="str">
        <f>IF(data!Q145="","",IF(data!Q145="Resistant",data!Q$1,IF(OR(data!Q145="Intermediate",data!Q145="Susceptible",data!Q145="Intermedate"),"",data!Q145)))</f>
        <v/>
      </c>
      <c r="F145" t="str">
        <f>IF(data!R145="","",IF(data!R145="Resistant",data!R$1,IF(OR(data!R145="Intermediate",data!R145="Susceptible",data!R145="Intermedate"),"",data!R145)))</f>
        <v/>
      </c>
      <c r="G145" t="str">
        <f>IF(data!S145="","",IF(data!S145="Resistant",data!S$1,IF(OR(data!S145="Intermediate",data!S145="Susceptible",data!S145="Intermedate"),"",data!S145)))</f>
        <v/>
      </c>
      <c r="H145" t="str">
        <f>IF(data!T145="","",IF(data!T145="Resistant",data!T$1,IF(OR(data!T145="Intermediate",data!T145="Susceptible",data!T145="Intermedate"),"",data!T145)))</f>
        <v/>
      </c>
      <c r="I145" t="str">
        <f>IF(data!U145="","",IF(data!U145="Resistant",data!U$1,IF(OR(data!U145="Intermediate",data!U145="Susceptible",data!U145="Intermedate"),"",data!U145)))</f>
        <v/>
      </c>
      <c r="J145" t="str">
        <f>IF(data!V145="","",IF(data!V145="Resistant",data!V$1,IF(OR(data!V145="Intermediate",data!V145="Susceptible",data!V145="Intermedate"),"",data!V145)))</f>
        <v/>
      </c>
      <c r="K145" t="str">
        <f>IF(data!W145="","",IF(data!W145="Resistant",data!W$1,IF(OR(data!W145="Intermediate",data!W145="Susceptible",data!W145="Intermedate"),"",data!W145)))</f>
        <v/>
      </c>
      <c r="L145" t="str">
        <f>IF(data!X145="","",IF(data!X145="Resistant",data!X$1,IF(OR(data!X145="Intermediate",data!X145="Susceptible",data!X145="Intermedate"),"",data!X145)))</f>
        <v/>
      </c>
      <c r="M145" t="str">
        <f>IF(data!Y145="","",IF(data!Y145="Resistant",data!Y$1,IF(OR(data!Y145="Intermediate",data!Y145="Susceptible",data!Y145="Intermedate"),"",data!Y145)))</f>
        <v/>
      </c>
      <c r="N145" t="str">
        <f>IF(data!Z145="","",IF(data!Z145="Resistant",data!Z$1,IF(OR(data!Z145="Intermediate",data!Z145="Susceptible",data!Z145="Intermedate"),"",data!Z145)))</f>
        <v/>
      </c>
      <c r="O145" t="str">
        <f>IF(data!AA145="","",IF(data!AA145="Resistant",data!AA$1,IF(OR(data!AA145="Intermediate",data!AA145="Susceptible",data!AA145="Intermedate"),"",data!AA145)))</f>
        <v/>
      </c>
      <c r="P145" t="str">
        <f>IF(data!AB145="","",IF(data!AB145="Resistant",data!AB$1,IF(OR(data!AB145="Intermediate",data!AB145="Susceptible",data!AB145="Intermedate"),"",data!AB145)))</f>
        <v/>
      </c>
      <c r="R145">
        <v>0</v>
      </c>
    </row>
    <row r="146" spans="1:18" x14ac:dyDescent="0.25">
      <c r="A146" t="s">
        <v>262</v>
      </c>
      <c r="B146" t="str">
        <f>IF(data!N146="","",IF(data!N146="Resistant",data!N$1,IF(OR(data!N146="Intermediate",data!N146="Susceptible",data!N146="Intermedate"),"",data!N146)))</f>
        <v/>
      </c>
      <c r="C146" t="str">
        <f>IF(data!O146="","",IF(data!O146="Resistant",data!O$1,IF(OR(data!O146="Intermediate",data!O146="Susceptible",data!O146="Intermedate"),"",data!O146)))</f>
        <v/>
      </c>
      <c r="D146" t="str">
        <f>IF(data!P146="","",IF(data!P146="Resistant",data!P$1,IF(OR(data!P146="Intermediate",data!P146="Susceptible",data!P146="Intermedate"),"",data!P146)))</f>
        <v/>
      </c>
      <c r="E146" t="str">
        <f>IF(data!Q146="","",IF(data!Q146="Resistant",data!Q$1,IF(OR(data!Q146="Intermediate",data!Q146="Susceptible",data!Q146="Intermedate"),"",data!Q146)))</f>
        <v/>
      </c>
      <c r="F146" t="str">
        <f>IF(data!R146="","",IF(data!R146="Resistant",data!R$1,IF(OR(data!R146="Intermediate",data!R146="Susceptible",data!R146="Intermedate"),"",data!R146)))</f>
        <v/>
      </c>
      <c r="G146" t="str">
        <f>IF(data!S146="","",IF(data!S146="Resistant",data!S$1,IF(OR(data!S146="Intermediate",data!S146="Susceptible",data!S146="Intermedate"),"",data!S146)))</f>
        <v/>
      </c>
      <c r="H146" t="str">
        <f>IF(data!T146="","",IF(data!T146="Resistant",data!T$1,IF(OR(data!T146="Intermediate",data!T146="Susceptible",data!T146="Intermedate"),"",data!T146)))</f>
        <v/>
      </c>
      <c r="I146" t="str">
        <f>IF(data!U146="","",IF(data!U146="Resistant",data!U$1,IF(OR(data!U146="Intermediate",data!U146="Susceptible",data!U146="Intermedate"),"",data!U146)))</f>
        <v/>
      </c>
      <c r="J146" t="str">
        <f>IF(data!V146="","",IF(data!V146="Resistant",data!V$1,IF(OR(data!V146="Intermediate",data!V146="Susceptible",data!V146="Intermedate"),"",data!V146)))</f>
        <v/>
      </c>
      <c r="K146" t="str">
        <f>IF(data!W146="","",IF(data!W146="Resistant",data!W$1,IF(OR(data!W146="Intermediate",data!W146="Susceptible",data!W146="Intermedate"),"",data!W146)))</f>
        <v/>
      </c>
      <c r="L146" t="str">
        <f>IF(data!X146="","",IF(data!X146="Resistant",data!X$1,IF(OR(data!X146="Intermediate",data!X146="Susceptible",data!X146="Intermedate"),"",data!X146)))</f>
        <v/>
      </c>
      <c r="M146" t="str">
        <f>IF(data!Y146="","",IF(data!Y146="Resistant",data!Y$1,IF(OR(data!Y146="Intermediate",data!Y146="Susceptible",data!Y146="Intermedate"),"",data!Y146)))</f>
        <v/>
      </c>
      <c r="N146" t="str">
        <f>IF(data!Z146="","",IF(data!Z146="Resistant",data!Z$1,IF(OR(data!Z146="Intermediate",data!Z146="Susceptible",data!Z146="Intermedate"),"",data!Z146)))</f>
        <v/>
      </c>
      <c r="O146" t="str">
        <f>IF(data!AA146="","",IF(data!AA146="Resistant",data!AA$1,IF(OR(data!AA146="Intermediate",data!AA146="Susceptible",data!AA146="Intermedate"),"",data!AA146)))</f>
        <v/>
      </c>
      <c r="P146" t="str">
        <f>IF(data!AB146="","",IF(data!AB146="Resistant",data!AB$1,IF(OR(data!AB146="Intermediate",data!AB146="Susceptible",data!AB146="Intermedate"),"",data!AB146)))</f>
        <v/>
      </c>
      <c r="R146">
        <v>0</v>
      </c>
    </row>
    <row r="147" spans="1:18" x14ac:dyDescent="0.25">
      <c r="A147" t="s">
        <v>263</v>
      </c>
      <c r="B147" t="str">
        <f>IF(data!N147="","",IF(data!N147="Resistant",data!N$1,IF(OR(data!N147="Intermediate",data!N147="Susceptible",data!N147="Intermedate"),"",data!N147)))</f>
        <v/>
      </c>
      <c r="C147" t="str">
        <f>IF(data!O147="","",IF(data!O147="Resistant",data!O$1,IF(OR(data!O147="Intermediate",data!O147="Susceptible",data!O147="Intermedate"),"",data!O147)))</f>
        <v>Ampicillin AMP (10g)</v>
      </c>
      <c r="D147" t="str">
        <f>IF(data!P147="","",IF(data!P147="Resistant",data!P$1,IF(OR(data!P147="Intermediate",data!P147="Susceptible",data!P147="Intermedate"),"",data!P147)))</f>
        <v/>
      </c>
      <c r="E147" t="str">
        <f>IF(data!Q147="","",IF(data!Q147="Resistant",data!Q$1,IF(OR(data!Q147="Intermediate",data!Q147="Susceptible",data!Q147="Intermedate"),"",data!Q147)))</f>
        <v/>
      </c>
      <c r="F147" t="str">
        <f>IF(data!R147="","",IF(data!R147="Resistant",data!R$1,IF(OR(data!R147="Intermediate",data!R147="Susceptible",data!R147="Intermedate"),"",data!R147)))</f>
        <v/>
      </c>
      <c r="G147" t="str">
        <f>IF(data!S147="","",IF(data!S147="Resistant",data!S$1,IF(OR(data!S147="Intermediate",data!S147="Susceptible",data!S147="Intermedate"),"",data!S147)))</f>
        <v/>
      </c>
      <c r="H147" t="str">
        <f>IF(data!T147="","",IF(data!T147="Resistant",data!T$1,IF(OR(data!T147="Intermediate",data!T147="Susceptible",data!T147="Intermedate"),"",data!T147)))</f>
        <v>SDD</v>
      </c>
      <c r="I147" t="str">
        <f>IF(data!U147="","",IF(data!U147="Resistant",data!U$1,IF(OR(data!U147="Intermediate",data!U147="Susceptible",data!U147="Intermedate"),"",data!U147)))</f>
        <v/>
      </c>
      <c r="J147" t="str">
        <f>IF(data!V147="","",IF(data!V147="Resistant",data!V$1,IF(OR(data!V147="Intermediate",data!V147="Susceptible",data!V147="Intermedate"),"",data!V147)))</f>
        <v>Tetracycline TE (30g)</v>
      </c>
      <c r="K147" t="str">
        <f>IF(data!W147="","",IF(data!W147="Resistant",data!W$1,IF(OR(data!W147="Intermediate",data!W147="Susceptible",data!W147="Intermedate"),"",data!W147)))</f>
        <v/>
      </c>
      <c r="L147" t="str">
        <f>IF(data!X147="","",IF(data!X147="Resistant",data!X$1,IF(OR(data!X147="Intermediate",data!X147="Susceptible",data!X147="Intermedate"),"",data!X147)))</f>
        <v/>
      </c>
      <c r="M147" t="str">
        <f>IF(data!Y147="","",IF(data!Y147="Resistant",data!Y$1,IF(OR(data!Y147="Intermediate",data!Y147="Susceptible",data!Y147="Intermedate"),"",data!Y147)))</f>
        <v/>
      </c>
      <c r="N147" t="str">
        <f>IF(data!Z147="","",IF(data!Z147="Resistant",data!Z$1,IF(OR(data!Z147="Intermediate",data!Z147="Susceptible",data!Z147="Intermedate"),"",data!Z147)))</f>
        <v/>
      </c>
      <c r="O147" t="str">
        <f>IF(data!AA147="","",IF(data!AA147="Resistant",data!AA$1,IF(OR(data!AA147="Intermediate",data!AA147="Susceptible",data!AA147="Intermedate"),"",data!AA147)))</f>
        <v/>
      </c>
      <c r="P147" t="str">
        <f>IF(data!AB147="","",IF(data!AB147="Resistant",data!AB$1,IF(OR(data!AB147="Intermediate",data!AB147="Susceptible",data!AB147="Intermedate"),"",data!AB147)))</f>
        <v/>
      </c>
      <c r="R147">
        <v>3</v>
      </c>
    </row>
    <row r="148" spans="1:18" x14ac:dyDescent="0.25">
      <c r="A148" t="s">
        <v>264</v>
      </c>
      <c r="B148" t="str">
        <f>IF(data!N148="","",IF(data!N148="Resistant",data!N$1,IF(OR(data!N148="Intermediate",data!N148="Susceptible",data!N148="Intermedate"),"",data!N148)))</f>
        <v/>
      </c>
      <c r="C148" t="str">
        <f>IF(data!O148="","",IF(data!O148="Resistant",data!O$1,IF(OR(data!O148="Intermediate",data!O148="Susceptible",data!O148="Intermedate"),"",data!O148)))</f>
        <v/>
      </c>
      <c r="D148" t="str">
        <f>IF(data!P148="","",IF(data!P148="Resistant",data!P$1,IF(OR(data!P148="Intermediate",data!P148="Susceptible",data!P148="Intermedate"),"",data!P148)))</f>
        <v/>
      </c>
      <c r="E148" t="str">
        <f>IF(data!Q148="","",IF(data!Q148="Resistant",data!Q$1,IF(OR(data!Q148="Intermediate",data!Q148="Susceptible",data!Q148="Intermedate"),"",data!Q148)))</f>
        <v>Cefotaxime CTX (30g)</v>
      </c>
      <c r="F148" t="str">
        <f>IF(data!R148="","",IF(data!R148="Resistant",data!R$1,IF(OR(data!R148="Intermediate",data!R148="Susceptible",data!R148="Intermedate"),"",data!R148)))</f>
        <v/>
      </c>
      <c r="G148" t="str">
        <f>IF(data!S148="","",IF(data!S148="Resistant",data!S$1,IF(OR(data!S148="Intermediate",data!S148="Susceptible",data!S148="Intermedate"),"",data!S148)))</f>
        <v/>
      </c>
      <c r="H148" t="str">
        <f>IF(data!T148="","",IF(data!T148="Resistant",data!T$1,IF(OR(data!T148="Intermediate",data!T148="Susceptible",data!T148="Intermedate"),"",data!T148)))</f>
        <v>SDD</v>
      </c>
      <c r="I148" t="str">
        <f>IF(data!U148="","",IF(data!U148="Resistant",data!U$1,IF(OR(data!U148="Intermediate",data!U148="Susceptible",data!U148="Intermedate"),"",data!U148)))</f>
        <v/>
      </c>
      <c r="J148" t="str">
        <f>IF(data!V148="","",IF(data!V148="Resistant",data!V$1,IF(OR(data!V148="Intermediate",data!V148="Susceptible",data!V148="Intermedate"),"",data!V148)))</f>
        <v/>
      </c>
      <c r="K148" t="str">
        <f>IF(data!W148="","",IF(data!W148="Resistant",data!W$1,IF(OR(data!W148="Intermediate",data!W148="Susceptible",data!W148="Intermedate"),"",data!W148)))</f>
        <v/>
      </c>
      <c r="L148" t="str">
        <f>IF(data!X148="","",IF(data!X148="Resistant",data!X$1,IF(OR(data!X148="Intermediate",data!X148="Susceptible",data!X148="Intermedate"),"",data!X148)))</f>
        <v/>
      </c>
      <c r="M148" t="str">
        <f>IF(data!Y148="","",IF(data!Y148="Resistant",data!Y$1,IF(OR(data!Y148="Intermediate",data!Y148="Susceptible",data!Y148="Intermedate"),"",data!Y148)))</f>
        <v/>
      </c>
      <c r="N148" t="str">
        <f>IF(data!Z148="","",IF(data!Z148="Resistant",data!Z$1,IF(OR(data!Z148="Intermediate",data!Z148="Susceptible",data!Z148="Intermedate"),"",data!Z148)))</f>
        <v/>
      </c>
      <c r="O148" t="str">
        <f>IF(data!AA148="","",IF(data!AA148="Resistant",data!AA$1,IF(OR(data!AA148="Intermediate",data!AA148="Susceptible",data!AA148="Intermedate"),"",data!AA148)))</f>
        <v/>
      </c>
      <c r="P148" t="str">
        <f>IF(data!AB148="","",IF(data!AB148="Resistant",data!AB$1,IF(OR(data!AB148="Intermediate",data!AB148="Susceptible",data!AB148="Intermedate"),"",data!AB148)))</f>
        <v/>
      </c>
      <c r="R148">
        <v>2</v>
      </c>
    </row>
    <row r="149" spans="1:18" x14ac:dyDescent="0.25">
      <c r="A149" t="s">
        <v>265</v>
      </c>
      <c r="B149" t="str">
        <f>IF(data!N149="","",IF(data!N149="Resistant",data!N$1,IF(OR(data!N149="Intermediate",data!N149="Susceptible",data!N149="Intermedate"),"",data!N149)))</f>
        <v/>
      </c>
      <c r="C149" t="str">
        <f>IF(data!O149="","",IF(data!O149="Resistant",data!O$1,IF(OR(data!O149="Intermediate",data!O149="Susceptible",data!O149="Intermedate"),"",data!O149)))</f>
        <v/>
      </c>
      <c r="D149" t="str">
        <f>IF(data!P149="","",IF(data!P149="Resistant",data!P$1,IF(OR(data!P149="Intermediate",data!P149="Susceptible",data!P149="Intermedate"),"",data!P149)))</f>
        <v/>
      </c>
      <c r="E149" t="str">
        <f>IF(data!Q149="","",IF(data!Q149="Resistant",data!Q$1,IF(OR(data!Q149="Intermediate",data!Q149="Susceptible",data!Q149="Intermedate"),"",data!Q149)))</f>
        <v/>
      </c>
      <c r="F149" t="str">
        <f>IF(data!R149="","",IF(data!R149="Resistant",data!R$1,IF(OR(data!R149="Intermediate",data!R149="Susceptible",data!R149="Intermedate"),"",data!R149)))</f>
        <v/>
      </c>
      <c r="G149" t="str">
        <f>IF(data!S149="","",IF(data!S149="Resistant",data!S$1,IF(OR(data!S149="Intermediate",data!S149="Susceptible",data!S149="Intermedate"),"",data!S149)))</f>
        <v/>
      </c>
      <c r="H149" t="str">
        <f>IF(data!T149="","",IF(data!T149="Resistant",data!T$1,IF(OR(data!T149="Intermediate",data!T149="Susceptible",data!T149="Intermedate"),"",data!T149)))</f>
        <v/>
      </c>
      <c r="I149" t="str">
        <f>IF(data!U149="","",IF(data!U149="Resistant",data!U$1,IF(OR(data!U149="Intermediate",data!U149="Susceptible",data!U149="Intermedate"),"",data!U149)))</f>
        <v/>
      </c>
      <c r="J149" t="str">
        <f>IF(data!V149="","",IF(data!V149="Resistant",data!V$1,IF(OR(data!V149="Intermediate",data!V149="Susceptible",data!V149="Intermedate"),"",data!V149)))</f>
        <v/>
      </c>
      <c r="K149" t="str">
        <f>IF(data!W149="","",IF(data!W149="Resistant",data!W$1,IF(OR(data!W149="Intermediate",data!W149="Susceptible",data!W149="Intermedate"),"",data!W149)))</f>
        <v/>
      </c>
      <c r="L149" t="str">
        <f>IF(data!X149="","",IF(data!X149="Resistant",data!X$1,IF(OR(data!X149="Intermediate",data!X149="Susceptible",data!X149="Intermedate"),"",data!X149)))</f>
        <v/>
      </c>
      <c r="M149" t="str">
        <f>IF(data!Y149="","",IF(data!Y149="Resistant",data!Y$1,IF(OR(data!Y149="Intermediate",data!Y149="Susceptible",data!Y149="Intermedate"),"",data!Y149)))</f>
        <v/>
      </c>
      <c r="N149" t="str">
        <f>IF(data!Z149="","",IF(data!Z149="Resistant",data!Z$1,IF(OR(data!Z149="Intermediate",data!Z149="Susceptible",data!Z149="Intermedate"),"",data!Z149)))</f>
        <v/>
      </c>
      <c r="O149" t="str">
        <f>IF(data!AA149="","",IF(data!AA149="Resistant",data!AA$1,IF(OR(data!AA149="Intermediate",data!AA149="Susceptible",data!AA149="Intermedate"),"",data!AA149)))</f>
        <v/>
      </c>
      <c r="P149" t="str">
        <f>IF(data!AB149="","",IF(data!AB149="Resistant",data!AB$1,IF(OR(data!AB149="Intermediate",data!AB149="Susceptible",data!AB149="Intermedate"),"",data!AB149)))</f>
        <v/>
      </c>
      <c r="R149">
        <v>0</v>
      </c>
    </row>
    <row r="150" spans="1:18" x14ac:dyDescent="0.25">
      <c r="A150" t="s">
        <v>266</v>
      </c>
      <c r="B150" t="str">
        <f>IF(data!N150="","",IF(data!N150="Resistant",data!N$1,IF(OR(data!N150="Intermediate",data!N150="Susceptible",data!N150="Intermedate"),"",data!N150)))</f>
        <v/>
      </c>
      <c r="C150" t="str">
        <f>IF(data!O150="","",IF(data!O150="Resistant",data!O$1,IF(OR(data!O150="Intermediate",data!O150="Susceptible",data!O150="Intermedate"),"",data!O150)))</f>
        <v/>
      </c>
      <c r="D150" t="str">
        <f>IF(data!P150="","",IF(data!P150="Resistant",data!P$1,IF(OR(data!P150="Intermediate",data!P150="Susceptible",data!P150="Intermedate"),"",data!P150)))</f>
        <v/>
      </c>
      <c r="E150" t="str">
        <f>IF(data!Q150="","",IF(data!Q150="Resistant",data!Q$1,IF(OR(data!Q150="Intermediate",data!Q150="Susceptible",data!Q150="Intermedate"),"",data!Q150)))</f>
        <v/>
      </c>
      <c r="F150" t="str">
        <f>IF(data!R150="","",IF(data!R150="Resistant",data!R$1,IF(OR(data!R150="Intermediate",data!R150="Susceptible",data!R150="Intermedate"),"",data!R150)))</f>
        <v/>
      </c>
      <c r="G150" t="str">
        <f>IF(data!S150="","",IF(data!S150="Resistant",data!S$1,IF(OR(data!S150="Intermediate",data!S150="Susceptible",data!S150="Intermedate"),"",data!S150)))</f>
        <v/>
      </c>
      <c r="H150" t="str">
        <f>IF(data!T150="","",IF(data!T150="Resistant",data!T$1,IF(OR(data!T150="Intermediate",data!T150="Susceptible",data!T150="Intermedate"),"",data!T150)))</f>
        <v/>
      </c>
      <c r="I150" t="str">
        <f>IF(data!U150="","",IF(data!U150="Resistant",data!U$1,IF(OR(data!U150="Intermediate",data!U150="Susceptible",data!U150="Intermedate"),"",data!U150)))</f>
        <v/>
      </c>
      <c r="J150" t="str">
        <f>IF(data!V150="","",IF(data!V150="Resistant",data!V$1,IF(OR(data!V150="Intermediate",data!V150="Susceptible",data!V150="Intermedate"),"",data!V150)))</f>
        <v>Tetracycline TE (30g)</v>
      </c>
      <c r="K150" t="str">
        <f>IF(data!W150="","",IF(data!W150="Resistant",data!W$1,IF(OR(data!W150="Intermediate",data!W150="Susceptible",data!W150="Intermedate"),"",data!W150)))</f>
        <v/>
      </c>
      <c r="L150" t="str">
        <f>IF(data!X150="","",IF(data!X150="Resistant",data!X$1,IF(OR(data!X150="Intermediate",data!X150="Susceptible",data!X150="Intermedate"),"",data!X150)))</f>
        <v/>
      </c>
      <c r="M150" t="str">
        <f>IF(data!Y150="","",IF(data!Y150="Resistant",data!Y$1,IF(OR(data!Y150="Intermediate",data!Y150="Susceptible",data!Y150="Intermedate"),"",data!Y150)))</f>
        <v/>
      </c>
      <c r="N150" t="str">
        <f>IF(data!Z150="","",IF(data!Z150="Resistant",data!Z$1,IF(OR(data!Z150="Intermediate",data!Z150="Susceptible",data!Z150="Intermedate"),"",data!Z150)))</f>
        <v/>
      </c>
      <c r="O150" t="str">
        <f>IF(data!AA150="","",IF(data!AA150="Resistant",data!AA$1,IF(OR(data!AA150="Intermediate",data!AA150="Susceptible",data!AA150="Intermedate"),"",data!AA150)))</f>
        <v/>
      </c>
      <c r="P150" t="str">
        <f>IF(data!AB150="","",IF(data!AB150="Resistant",data!AB$1,IF(OR(data!AB150="Intermediate",data!AB150="Susceptible",data!AB150="Intermedate"),"",data!AB150)))</f>
        <v/>
      </c>
      <c r="R150">
        <v>1</v>
      </c>
    </row>
    <row r="151" spans="1:18" x14ac:dyDescent="0.25">
      <c r="A151" t="s">
        <v>267</v>
      </c>
      <c r="B151" t="str">
        <f>IF(data!N151="","",IF(data!N151="Resistant",data!N$1,IF(OR(data!N151="Intermediate",data!N151="Susceptible",data!N151="Intermedate"),"",data!N151)))</f>
        <v/>
      </c>
      <c r="C151" t="str">
        <f>IF(data!O151="","",IF(data!O151="Resistant",data!O$1,IF(OR(data!O151="Intermediate",data!O151="Susceptible",data!O151="Intermedate"),"",data!O151)))</f>
        <v/>
      </c>
      <c r="D151" t="str">
        <f>IF(data!P151="","",IF(data!P151="Resistant",data!P$1,IF(OR(data!P151="Intermediate",data!P151="Susceptible",data!P151="Intermedate"),"",data!P151)))</f>
        <v/>
      </c>
      <c r="E151" t="str">
        <f>IF(data!Q151="","",IF(data!Q151="Resistant",data!Q$1,IF(OR(data!Q151="Intermediate",data!Q151="Susceptible",data!Q151="Intermedate"),"",data!Q151)))</f>
        <v/>
      </c>
      <c r="F151" t="str">
        <f>IF(data!R151="","",IF(data!R151="Resistant",data!R$1,IF(OR(data!R151="Intermediate",data!R151="Susceptible",data!R151="Intermedate"),"",data!R151)))</f>
        <v/>
      </c>
      <c r="G151" t="str">
        <f>IF(data!S151="","",IF(data!S151="Resistant",data!S$1,IF(OR(data!S151="Intermediate",data!S151="Susceptible",data!S151="Intermedate"),"",data!S151)))</f>
        <v/>
      </c>
      <c r="H151" t="str">
        <f>IF(data!T151="","",IF(data!T151="Resistant",data!T$1,IF(OR(data!T151="Intermediate",data!T151="Susceptible",data!T151="Intermedate"),"",data!T151)))</f>
        <v/>
      </c>
      <c r="I151" t="str">
        <f>IF(data!U151="","",IF(data!U151="Resistant",data!U$1,IF(OR(data!U151="Intermediate",data!U151="Susceptible",data!U151="Intermedate"),"",data!U151)))</f>
        <v/>
      </c>
      <c r="J151" t="str">
        <f>IF(data!V151="","",IF(data!V151="Resistant",data!V$1,IF(OR(data!V151="Intermediate",data!V151="Susceptible",data!V151="Intermedate"),"",data!V151)))</f>
        <v/>
      </c>
      <c r="K151" t="str">
        <f>IF(data!W151="","",IF(data!W151="Resistant",data!W$1,IF(OR(data!W151="Intermediate",data!W151="Susceptible",data!W151="Intermedate"),"",data!W151)))</f>
        <v/>
      </c>
      <c r="L151" t="str">
        <f>IF(data!X151="","",IF(data!X151="Resistant",data!X$1,IF(OR(data!X151="Intermediate",data!X151="Susceptible",data!X151="Intermedate"),"",data!X151)))</f>
        <v/>
      </c>
      <c r="M151" t="str">
        <f>IF(data!Y151="","",IF(data!Y151="Resistant",data!Y$1,IF(OR(data!Y151="Intermediate",data!Y151="Susceptible",data!Y151="Intermedate"),"",data!Y151)))</f>
        <v/>
      </c>
      <c r="N151" t="str">
        <f>IF(data!Z151="","",IF(data!Z151="Resistant",data!Z$1,IF(OR(data!Z151="Intermediate",data!Z151="Susceptible",data!Z151="Intermedate"),"",data!Z151)))</f>
        <v/>
      </c>
      <c r="O151" t="str">
        <f>IF(data!AA151="","",IF(data!AA151="Resistant",data!AA$1,IF(OR(data!AA151="Intermediate",data!AA151="Susceptible",data!AA151="Intermedate"),"",data!AA151)))</f>
        <v/>
      </c>
      <c r="P151" t="str">
        <f>IF(data!AB151="","",IF(data!AB151="Resistant",data!AB$1,IF(OR(data!AB151="Intermediate",data!AB151="Susceptible",data!AB151="Intermedate"),"",data!AB151)))</f>
        <v/>
      </c>
      <c r="R151">
        <v>0</v>
      </c>
    </row>
    <row r="152" spans="1:18" x14ac:dyDescent="0.25">
      <c r="A152" t="s">
        <v>268</v>
      </c>
      <c r="B152" t="str">
        <f>IF(data!N152="","",IF(data!N152="Resistant",data!N$1,IF(OR(data!N152="Intermediate",data!N152="Susceptible",data!N152="Intermedate"),"",data!N152)))</f>
        <v/>
      </c>
      <c r="C152" t="str">
        <f>IF(data!O152="","",IF(data!O152="Resistant",data!O$1,IF(OR(data!O152="Intermediate",data!O152="Susceptible",data!O152="Intermedate"),"",data!O152)))</f>
        <v/>
      </c>
      <c r="D152" t="str">
        <f>IF(data!P152="","",IF(data!P152="Resistant",data!P$1,IF(OR(data!P152="Intermediate",data!P152="Susceptible",data!P152="Intermedate"),"",data!P152)))</f>
        <v>Ceftazidime CAZ (30g)</v>
      </c>
      <c r="E152" t="str">
        <f>IF(data!Q152="","",IF(data!Q152="Resistant",data!Q$1,IF(OR(data!Q152="Intermediate",data!Q152="Susceptible",data!Q152="Intermedate"),"",data!Q152)))</f>
        <v/>
      </c>
      <c r="F152" t="str">
        <f>IF(data!R152="","",IF(data!R152="Resistant",data!R$1,IF(OR(data!R152="Intermediate",data!R152="Susceptible",data!R152="Intermedate"),"",data!R152)))</f>
        <v/>
      </c>
      <c r="G152" t="str">
        <f>IF(data!S152="","",IF(data!S152="Resistant",data!S$1,IF(OR(data!S152="Intermediate",data!S152="Susceptible",data!S152="Intermedate"),"",data!S152)))</f>
        <v/>
      </c>
      <c r="H152" t="str">
        <f>IF(data!T152="","",IF(data!T152="Resistant",data!T$1,IF(OR(data!T152="Intermediate",data!T152="Susceptible",data!T152="Intermedate"),"",data!T152)))</f>
        <v/>
      </c>
      <c r="I152" t="str">
        <f>IF(data!U152="","",IF(data!U152="Resistant",data!U$1,IF(OR(data!U152="Intermediate",data!U152="Susceptible",data!U152="Intermedate"),"",data!U152)))</f>
        <v/>
      </c>
      <c r="J152" t="str">
        <f>IF(data!V152="","",IF(data!V152="Resistant",data!V$1,IF(OR(data!V152="Intermediate",data!V152="Susceptible",data!V152="Intermedate"),"",data!V152)))</f>
        <v/>
      </c>
      <c r="K152" t="str">
        <f>IF(data!W152="","",IF(data!W152="Resistant",data!W$1,IF(OR(data!W152="Intermediate",data!W152="Susceptible",data!W152="Intermedate"),"",data!W152)))</f>
        <v/>
      </c>
      <c r="L152" t="str">
        <f>IF(data!X152="","",IF(data!X152="Resistant",data!X$1,IF(OR(data!X152="Intermediate",data!X152="Susceptible",data!X152="Intermedate"),"",data!X152)))</f>
        <v/>
      </c>
      <c r="M152" t="str">
        <f>IF(data!Y152="","",IF(data!Y152="Resistant",data!Y$1,IF(OR(data!Y152="Intermediate",data!Y152="Susceptible",data!Y152="Intermedate"),"",data!Y152)))</f>
        <v/>
      </c>
      <c r="N152" t="str">
        <f>IF(data!Z152="","",IF(data!Z152="Resistant",data!Z$1,IF(OR(data!Z152="Intermediate",data!Z152="Susceptible",data!Z152="Intermedate"),"",data!Z152)))</f>
        <v/>
      </c>
      <c r="O152" t="str">
        <f>IF(data!AA152="","",IF(data!AA152="Resistant",data!AA$1,IF(OR(data!AA152="Intermediate",data!AA152="Susceptible",data!AA152="Intermedate"),"",data!AA152)))</f>
        <v/>
      </c>
      <c r="P152" t="str">
        <f>IF(data!AB152="","",IF(data!AB152="Resistant",data!AB$1,IF(OR(data!AB152="Intermediate",data!AB152="Susceptible",data!AB152="Intermedate"),"",data!AB152)))</f>
        <v/>
      </c>
      <c r="R152">
        <v>1</v>
      </c>
    </row>
    <row r="153" spans="1:18" x14ac:dyDescent="0.25">
      <c r="A153" t="s">
        <v>269</v>
      </c>
      <c r="B153" t="str">
        <f>IF(data!N153="","",IF(data!N153="Resistant",data!N$1,IF(OR(data!N153="Intermediate",data!N153="Susceptible",data!N153="Intermedate"),"",data!N153)))</f>
        <v/>
      </c>
      <c r="C153" t="str">
        <f>IF(data!O153="","",IF(data!O153="Resistant",data!O$1,IF(OR(data!O153="Intermediate",data!O153="Susceptible",data!O153="Intermedate"),"",data!O153)))</f>
        <v/>
      </c>
      <c r="D153" t="str">
        <f>IF(data!P153="","",IF(data!P153="Resistant",data!P$1,IF(OR(data!P153="Intermediate",data!P153="Susceptible",data!P153="Intermedate"),"",data!P153)))</f>
        <v/>
      </c>
      <c r="E153" t="str">
        <f>IF(data!Q153="","",IF(data!Q153="Resistant",data!Q$1,IF(OR(data!Q153="Intermediate",data!Q153="Susceptible",data!Q153="Intermedate"),"",data!Q153)))</f>
        <v/>
      </c>
      <c r="F153" t="str">
        <f>IF(data!R153="","",IF(data!R153="Resistant",data!R$1,IF(OR(data!R153="Intermediate",data!R153="Susceptible",data!R153="Intermedate"),"",data!R153)))</f>
        <v/>
      </c>
      <c r="G153" t="str">
        <f>IF(data!S153="","",IF(data!S153="Resistant",data!S$1,IF(OR(data!S153="Intermediate",data!S153="Susceptible",data!S153="Intermedate"),"",data!S153)))</f>
        <v/>
      </c>
      <c r="H153" t="str">
        <f>IF(data!T153="","",IF(data!T153="Resistant",data!T$1,IF(OR(data!T153="Intermediate",data!T153="Susceptible",data!T153="Intermedate"),"",data!T153)))</f>
        <v/>
      </c>
      <c r="I153" t="str">
        <f>IF(data!U153="","",IF(data!U153="Resistant",data!U$1,IF(OR(data!U153="Intermediate",data!U153="Susceptible",data!U153="Intermedate"),"",data!U153)))</f>
        <v>Cefaclor CF (30g)</v>
      </c>
      <c r="J153" t="str">
        <f>IF(data!V153="","",IF(data!V153="Resistant",data!V$1,IF(OR(data!V153="Intermediate",data!V153="Susceptible",data!V153="Intermedate"),"",data!V153)))</f>
        <v/>
      </c>
      <c r="K153" t="str">
        <f>IF(data!W153="","",IF(data!W153="Resistant",data!W$1,IF(OR(data!W153="Intermediate",data!W153="Susceptible",data!W153="Intermedate"),"",data!W153)))</f>
        <v/>
      </c>
      <c r="L153" t="str">
        <f>IF(data!X153="","",IF(data!X153="Resistant",data!X$1,IF(OR(data!X153="Intermediate",data!X153="Susceptible",data!X153="Intermedate"),"",data!X153)))</f>
        <v/>
      </c>
      <c r="M153" t="str">
        <f>IF(data!Y153="","",IF(data!Y153="Resistant",data!Y$1,IF(OR(data!Y153="Intermediate",data!Y153="Susceptible",data!Y153="Intermedate"),"",data!Y153)))</f>
        <v/>
      </c>
      <c r="N153" t="str">
        <f>IF(data!Z153="","",IF(data!Z153="Resistant",data!Z$1,IF(OR(data!Z153="Intermediate",data!Z153="Susceptible",data!Z153="Intermedate"),"",data!Z153)))</f>
        <v/>
      </c>
      <c r="O153" t="str">
        <f>IF(data!AA153="","",IF(data!AA153="Resistant",data!AA$1,IF(OR(data!AA153="Intermediate",data!AA153="Susceptible",data!AA153="Intermedate"),"",data!AA153)))</f>
        <v/>
      </c>
      <c r="P153" t="str">
        <f>IF(data!AB153="","",IF(data!AB153="Resistant",data!AB$1,IF(OR(data!AB153="Intermediate",data!AB153="Susceptible",data!AB153="Intermedate"),"",data!AB153)))</f>
        <v/>
      </c>
      <c r="R153">
        <v>1</v>
      </c>
    </row>
    <row r="154" spans="1:18" x14ac:dyDescent="0.25">
      <c r="A154" t="s">
        <v>270</v>
      </c>
      <c r="B154" t="str">
        <f>IF(data!N154="","",IF(data!N154="Resistant",data!N$1,IF(OR(data!N154="Intermediate",data!N154="Susceptible",data!N154="Intermedate"),"",data!N154)))</f>
        <v/>
      </c>
      <c r="C154" t="str">
        <f>IF(data!O154="","",IF(data!O154="Resistant",data!O$1,IF(OR(data!O154="Intermediate",data!O154="Susceptible",data!O154="Intermedate"),"",data!O154)))</f>
        <v>Ampicillin AMP (10g)</v>
      </c>
      <c r="D154" t="str">
        <f>IF(data!P154="","",IF(data!P154="Resistant",data!P$1,IF(OR(data!P154="Intermediate",data!P154="Susceptible",data!P154="Intermedate"),"",data!P154)))</f>
        <v/>
      </c>
      <c r="E154" t="str">
        <f>IF(data!Q154="","",IF(data!Q154="Resistant",data!Q$1,IF(OR(data!Q154="Intermediate",data!Q154="Susceptible",data!Q154="Intermedate"),"",data!Q154)))</f>
        <v/>
      </c>
      <c r="F154" t="str">
        <f>IF(data!R154="","",IF(data!R154="Resistant",data!R$1,IF(OR(data!R154="Intermediate",data!R154="Susceptible",data!R154="Intermedate"),"",data!R154)))</f>
        <v/>
      </c>
      <c r="G154" t="str">
        <f>IF(data!S154="","",IF(data!S154="Resistant",data!S$1,IF(OR(data!S154="Intermediate",data!S154="Susceptible",data!S154="Intermedate"),"",data!S154)))</f>
        <v/>
      </c>
      <c r="H154" t="str">
        <f>IF(data!T154="","",IF(data!T154="Resistant",data!T$1,IF(OR(data!T154="Intermediate",data!T154="Susceptible",data!T154="Intermedate"),"",data!T154)))</f>
        <v/>
      </c>
      <c r="I154" t="str">
        <f>IF(data!U154="","",IF(data!U154="Resistant",data!U$1,IF(OR(data!U154="Intermediate",data!U154="Susceptible",data!U154="Intermedate"),"",data!U154)))</f>
        <v/>
      </c>
      <c r="J154" t="str">
        <f>IF(data!V154="","",IF(data!V154="Resistant",data!V$1,IF(OR(data!V154="Intermediate",data!V154="Susceptible",data!V154="Intermedate"),"",data!V154)))</f>
        <v>Tetracycline TE (30g)</v>
      </c>
      <c r="K154" t="str">
        <f>IF(data!W154="","",IF(data!W154="Resistant",data!W$1,IF(OR(data!W154="Intermediate",data!W154="Susceptible",data!W154="Intermedate"),"",data!W154)))</f>
        <v/>
      </c>
      <c r="L154" t="str">
        <f>IF(data!X154="","",IF(data!X154="Resistant",data!X$1,IF(OR(data!X154="Intermediate",data!X154="Susceptible",data!X154="Intermedate"),"",data!X154)))</f>
        <v/>
      </c>
      <c r="M154" t="str">
        <f>IF(data!Y154="","",IF(data!Y154="Resistant",data!Y$1,IF(OR(data!Y154="Intermediate",data!Y154="Susceptible",data!Y154="Intermedate"),"",data!Y154)))</f>
        <v/>
      </c>
      <c r="N154" t="str">
        <f>IF(data!Z154="","",IF(data!Z154="Resistant",data!Z$1,IF(OR(data!Z154="Intermediate",data!Z154="Susceptible",data!Z154="Intermedate"),"",data!Z154)))</f>
        <v/>
      </c>
      <c r="O154" t="str">
        <f>IF(data!AA154="","",IF(data!AA154="Resistant",data!AA$1,IF(OR(data!AA154="Intermediate",data!AA154="Susceptible",data!AA154="Intermedate"),"",data!AA154)))</f>
        <v/>
      </c>
      <c r="P154" t="str">
        <f>IF(data!AB154="","",IF(data!AB154="Resistant",data!AB$1,IF(OR(data!AB154="Intermediate",data!AB154="Susceptible",data!AB154="Intermedate"),"",data!AB154)))</f>
        <v/>
      </c>
      <c r="R154">
        <v>2</v>
      </c>
    </row>
    <row r="155" spans="1:18" x14ac:dyDescent="0.25">
      <c r="A155" t="s">
        <v>271</v>
      </c>
      <c r="B155" t="str">
        <f>IF(data!N155="","",IF(data!N155="Resistant",data!N$1,IF(OR(data!N155="Intermediate",data!N155="Susceptible",data!N155="Intermedate"),"",data!N155)))</f>
        <v/>
      </c>
      <c r="C155" t="str">
        <f>IF(data!O155="","",IF(data!O155="Resistant",data!O$1,IF(OR(data!O155="Intermediate",data!O155="Susceptible",data!O155="Intermedate"),"",data!O155)))</f>
        <v/>
      </c>
      <c r="D155" t="str">
        <f>IF(data!P155="","",IF(data!P155="Resistant",data!P$1,IF(OR(data!P155="Intermediate",data!P155="Susceptible",data!P155="Intermedate"),"",data!P155)))</f>
        <v/>
      </c>
      <c r="E155" t="str">
        <f>IF(data!Q155="","",IF(data!Q155="Resistant",data!Q$1,IF(OR(data!Q155="Intermediate",data!Q155="Susceptible",data!Q155="Intermedate"),"",data!Q155)))</f>
        <v/>
      </c>
      <c r="F155" t="str">
        <f>IF(data!R155="","",IF(data!R155="Resistant",data!R$1,IF(OR(data!R155="Intermediate",data!R155="Susceptible",data!R155="Intermedate"),"",data!R155)))</f>
        <v/>
      </c>
      <c r="G155" t="str">
        <f>IF(data!S155="","",IF(data!S155="Resistant",data!S$1,IF(OR(data!S155="Intermediate",data!S155="Susceptible",data!S155="Intermedate"),"",data!S155)))</f>
        <v/>
      </c>
      <c r="H155" t="str">
        <f>IF(data!T155="","",IF(data!T155="Resistant",data!T$1,IF(OR(data!T155="Intermediate",data!T155="Susceptible",data!T155="Intermedate"),"",data!T155)))</f>
        <v/>
      </c>
      <c r="I155" t="str">
        <f>IF(data!U155="","",IF(data!U155="Resistant",data!U$1,IF(OR(data!U155="Intermediate",data!U155="Susceptible",data!U155="Intermedate"),"",data!U155)))</f>
        <v>Cefaclor CF (30g)</v>
      </c>
      <c r="J155" t="str">
        <f>IF(data!V155="","",IF(data!V155="Resistant",data!V$1,IF(OR(data!V155="Intermediate",data!V155="Susceptible",data!V155="Intermedate"),"",data!V155)))</f>
        <v/>
      </c>
      <c r="K155" t="str">
        <f>IF(data!W155="","",IF(data!W155="Resistant",data!W$1,IF(OR(data!W155="Intermediate",data!W155="Susceptible",data!W155="Intermedate"),"",data!W155)))</f>
        <v/>
      </c>
      <c r="L155" t="str">
        <f>IF(data!X155="","",IF(data!X155="Resistant",data!X$1,IF(OR(data!X155="Intermediate",data!X155="Susceptible",data!X155="Intermedate"),"",data!X155)))</f>
        <v/>
      </c>
      <c r="M155" t="str">
        <f>IF(data!Y155="","",IF(data!Y155="Resistant",data!Y$1,IF(OR(data!Y155="Intermediate",data!Y155="Susceptible",data!Y155="Intermedate"),"",data!Y155)))</f>
        <v/>
      </c>
      <c r="N155" t="str">
        <f>IF(data!Z155="","",IF(data!Z155="Resistant",data!Z$1,IF(OR(data!Z155="Intermediate",data!Z155="Susceptible",data!Z155="Intermedate"),"",data!Z155)))</f>
        <v/>
      </c>
      <c r="O155" t="str">
        <f>IF(data!AA155="","",IF(data!AA155="Resistant",data!AA$1,IF(OR(data!AA155="Intermediate",data!AA155="Susceptible",data!AA155="Intermedate"),"",data!AA155)))</f>
        <v/>
      </c>
      <c r="P155" t="str">
        <f>IF(data!AB155="","",IF(data!AB155="Resistant",data!AB$1,IF(OR(data!AB155="Intermediate",data!AB155="Susceptible",data!AB155="Intermedate"),"",data!AB155)))</f>
        <v/>
      </c>
      <c r="R155">
        <v>1</v>
      </c>
    </row>
    <row r="156" spans="1:18" x14ac:dyDescent="0.25">
      <c r="A156" t="s">
        <v>272</v>
      </c>
      <c r="B156" t="str">
        <f>IF(data!N156="","",IF(data!N156="Resistant",data!N$1,IF(OR(data!N156="Intermediate",data!N156="Susceptible",data!N156="Intermedate"),"",data!N156)))</f>
        <v/>
      </c>
      <c r="C156" t="str">
        <f>IF(data!O156="","",IF(data!O156="Resistant",data!O$1,IF(OR(data!O156="Intermediate",data!O156="Susceptible",data!O156="Intermedate"),"",data!O156)))</f>
        <v/>
      </c>
      <c r="D156" t="str">
        <f>IF(data!P156="","",IF(data!P156="Resistant",data!P$1,IF(OR(data!P156="Intermediate",data!P156="Susceptible",data!P156="Intermedate"),"",data!P156)))</f>
        <v/>
      </c>
      <c r="E156" t="str">
        <f>IF(data!Q156="","",IF(data!Q156="Resistant",data!Q$1,IF(OR(data!Q156="Intermediate",data!Q156="Susceptible",data!Q156="Intermedate"),"",data!Q156)))</f>
        <v>Cefotaxime CTX (30g)</v>
      </c>
      <c r="F156" t="str">
        <f>IF(data!R156="","",IF(data!R156="Resistant",data!R$1,IF(OR(data!R156="Intermediate",data!R156="Susceptible",data!R156="Intermedate"),"",data!R156)))</f>
        <v/>
      </c>
      <c r="G156" t="str">
        <f>IF(data!S156="","",IF(data!S156="Resistant",data!S$1,IF(OR(data!S156="Intermediate",data!S156="Susceptible",data!S156="Intermedate"),"",data!S156)))</f>
        <v/>
      </c>
      <c r="H156" t="str">
        <f>IF(data!T156="","",IF(data!T156="Resistant",data!T$1,IF(OR(data!T156="Intermediate",data!T156="Susceptible",data!T156="Intermedate"),"",data!T156)))</f>
        <v/>
      </c>
      <c r="I156" t="str">
        <f>IF(data!U156="","",IF(data!U156="Resistant",data!U$1,IF(OR(data!U156="Intermediate",data!U156="Susceptible",data!U156="Intermedate"),"",data!U156)))</f>
        <v>Cefaclor CF (30g)</v>
      </c>
      <c r="J156" t="str">
        <f>IF(data!V156="","",IF(data!V156="Resistant",data!V$1,IF(OR(data!V156="Intermediate",data!V156="Susceptible",data!V156="Intermedate"),"",data!V156)))</f>
        <v>Tetracycline TE (30g)</v>
      </c>
      <c r="K156" t="str">
        <f>IF(data!W156="","",IF(data!W156="Resistant",data!W$1,IF(OR(data!W156="Intermediate",data!W156="Susceptible",data!W156="Intermedate"),"",data!W156)))</f>
        <v/>
      </c>
      <c r="L156" t="str">
        <f>IF(data!X156="","",IF(data!X156="Resistant",data!X$1,IF(OR(data!X156="Intermediate",data!X156="Susceptible",data!X156="Intermedate"),"",data!X156)))</f>
        <v>StreptomycinS (300)</v>
      </c>
      <c r="M156" t="str">
        <f>IF(data!Y156="","",IF(data!Y156="Resistant",data!Y$1,IF(OR(data!Y156="Intermediate",data!Y156="Susceptible",data!Y156="Intermedate"),"",data!Y156)))</f>
        <v/>
      </c>
      <c r="N156" t="str">
        <f>IF(data!Z156="","",IF(data!Z156="Resistant",data!Z$1,IF(OR(data!Z156="Intermediate",data!Z156="Susceptible",data!Z156="Intermedate"),"",data!Z156)))</f>
        <v/>
      </c>
      <c r="O156" t="str">
        <f>IF(data!AA156="","",IF(data!AA156="Resistant",data!AA$1,IF(OR(data!AA156="Intermediate",data!AA156="Susceptible",data!AA156="Intermedate"),"",data!AA156)))</f>
        <v>Trimethoprim/Suphamethoxazole COT (25g)</v>
      </c>
      <c r="P156" t="str">
        <f>IF(data!AB156="","",IF(data!AB156="Resistant",data!AB$1,IF(OR(data!AB156="Intermediate",data!AB156="Susceptible",data!AB156="Intermedate"),"",data!AB156)))</f>
        <v/>
      </c>
      <c r="R156">
        <v>5</v>
      </c>
    </row>
    <row r="157" spans="1:18" x14ac:dyDescent="0.25">
      <c r="A157" t="s">
        <v>273</v>
      </c>
      <c r="B157" t="str">
        <f>IF(data!N157="","",IF(data!N157="Resistant",data!N$1,IF(OR(data!N157="Intermediate",data!N157="Susceptible",data!N157="Intermedate"),"",data!N157)))</f>
        <v/>
      </c>
      <c r="C157" t="str">
        <f>IF(data!O157="","",IF(data!O157="Resistant",data!O$1,IF(OR(data!O157="Intermediate",data!O157="Susceptible",data!O157="Intermedate"),"",data!O157)))</f>
        <v/>
      </c>
      <c r="D157" t="str">
        <f>IF(data!P157="","",IF(data!P157="Resistant",data!P$1,IF(OR(data!P157="Intermediate",data!P157="Susceptible",data!P157="Intermedate"),"",data!P157)))</f>
        <v/>
      </c>
      <c r="E157" t="str">
        <f>IF(data!Q157="","",IF(data!Q157="Resistant",data!Q$1,IF(OR(data!Q157="Intermediate",data!Q157="Susceptible",data!Q157="Intermedate"),"",data!Q157)))</f>
        <v/>
      </c>
      <c r="F157" t="str">
        <f>IF(data!R157="","",IF(data!R157="Resistant",data!R$1,IF(OR(data!R157="Intermediate",data!R157="Susceptible",data!R157="Intermedate"),"",data!R157)))</f>
        <v/>
      </c>
      <c r="G157" t="str">
        <f>IF(data!S157="","",IF(data!S157="Resistant",data!S$1,IF(OR(data!S157="Intermediate",data!S157="Susceptible",data!S157="Intermedate"),"",data!S157)))</f>
        <v/>
      </c>
      <c r="H157" t="str">
        <f>IF(data!T157="","",IF(data!T157="Resistant",data!T$1,IF(OR(data!T157="Intermediate",data!T157="Susceptible",data!T157="Intermedate"),"",data!T157)))</f>
        <v/>
      </c>
      <c r="I157" t="str">
        <f>IF(data!U157="","",IF(data!U157="Resistant",data!U$1,IF(OR(data!U157="Intermediate",data!U157="Susceptible",data!U157="Intermedate"),"",data!U157)))</f>
        <v/>
      </c>
      <c r="J157" t="str">
        <f>IF(data!V157="","",IF(data!V157="Resistant",data!V$1,IF(OR(data!V157="Intermediate",data!V157="Susceptible",data!V157="Intermedate"),"",data!V157)))</f>
        <v/>
      </c>
      <c r="K157" t="str">
        <f>IF(data!W157="","",IF(data!W157="Resistant",data!W$1,IF(OR(data!W157="Intermediate",data!W157="Susceptible",data!W157="Intermedate"),"",data!W157)))</f>
        <v/>
      </c>
      <c r="L157" t="str">
        <f>IF(data!X157="","",IF(data!X157="Resistant",data!X$1,IF(OR(data!X157="Intermediate",data!X157="Susceptible",data!X157="Intermedate"),"",data!X157)))</f>
        <v/>
      </c>
      <c r="M157" t="str">
        <f>IF(data!Y157="","",IF(data!Y157="Resistant",data!Y$1,IF(OR(data!Y157="Intermediate",data!Y157="Susceptible",data!Y157="Intermedate"),"",data!Y157)))</f>
        <v/>
      </c>
      <c r="N157" t="str">
        <f>IF(data!Z157="","",IF(data!Z157="Resistant",data!Z$1,IF(OR(data!Z157="Intermediate",data!Z157="Susceptible",data!Z157="Intermedate"),"",data!Z157)))</f>
        <v/>
      </c>
      <c r="O157" t="str">
        <f>IF(data!AA157="","",IF(data!AA157="Resistant",data!AA$1,IF(OR(data!AA157="Intermediate",data!AA157="Susceptible",data!AA157="Intermedate"),"",data!AA157)))</f>
        <v/>
      </c>
      <c r="P157" t="str">
        <f>IF(data!AB157="","",IF(data!AB157="Resistant",data!AB$1,IF(OR(data!AB157="Intermediate",data!AB157="Susceptible",data!AB157="Intermedate"),"",data!AB157)))</f>
        <v/>
      </c>
      <c r="R157">
        <v>0</v>
      </c>
    </row>
    <row r="158" spans="1:18" x14ac:dyDescent="0.25">
      <c r="A158" t="s">
        <v>274</v>
      </c>
      <c r="B158" t="str">
        <f>IF(data!N158="","",IF(data!N158="Resistant",data!N$1,IF(OR(data!N158="Intermediate",data!N158="Susceptible",data!N158="Intermedate"),"",data!N158)))</f>
        <v/>
      </c>
      <c r="C158" t="str">
        <f>IF(data!O158="","",IF(data!O158="Resistant",data!O$1,IF(OR(data!O158="Intermediate",data!O158="Susceptible",data!O158="Intermedate"),"",data!O158)))</f>
        <v/>
      </c>
      <c r="D158" t="str">
        <f>IF(data!P158="","",IF(data!P158="Resistant",data!P$1,IF(OR(data!P158="Intermediate",data!P158="Susceptible",data!P158="Intermedate"),"",data!P158)))</f>
        <v/>
      </c>
      <c r="E158" t="str">
        <f>IF(data!Q158="","",IF(data!Q158="Resistant",data!Q$1,IF(OR(data!Q158="Intermediate",data!Q158="Susceptible",data!Q158="Intermedate"),"",data!Q158)))</f>
        <v/>
      </c>
      <c r="F158" t="str">
        <f>IF(data!R158="","",IF(data!R158="Resistant",data!R$1,IF(OR(data!R158="Intermediate",data!R158="Susceptible",data!R158="Intermedate"),"",data!R158)))</f>
        <v/>
      </c>
      <c r="G158" t="str">
        <f>IF(data!S158="","",IF(data!S158="Resistant",data!S$1,IF(OR(data!S158="Intermediate",data!S158="Susceptible",data!S158="Intermedate"),"",data!S158)))</f>
        <v/>
      </c>
      <c r="H158" t="str">
        <f>IF(data!T158="","",IF(data!T158="Resistant",data!T$1,IF(OR(data!T158="Intermediate",data!T158="Susceptible",data!T158="Intermedate"),"",data!T158)))</f>
        <v/>
      </c>
      <c r="I158" t="str">
        <f>IF(data!U158="","",IF(data!U158="Resistant",data!U$1,IF(OR(data!U158="Intermediate",data!U158="Susceptible",data!U158="Intermedate"),"",data!U158)))</f>
        <v/>
      </c>
      <c r="J158" t="str">
        <f>IF(data!V158="","",IF(data!V158="Resistant",data!V$1,IF(OR(data!V158="Intermediate",data!V158="Susceptible",data!V158="Intermedate"),"",data!V158)))</f>
        <v/>
      </c>
      <c r="K158" t="str">
        <f>IF(data!W158="","",IF(data!W158="Resistant",data!W$1,IF(OR(data!W158="Intermediate",data!W158="Susceptible",data!W158="Intermedate"),"",data!W158)))</f>
        <v/>
      </c>
      <c r="L158" t="str">
        <f>IF(data!X158="","",IF(data!X158="Resistant",data!X$1,IF(OR(data!X158="Intermediate",data!X158="Susceptible",data!X158="Intermedate"),"",data!X158)))</f>
        <v/>
      </c>
      <c r="M158" t="str">
        <f>IF(data!Y158="","",IF(data!Y158="Resistant",data!Y$1,IF(OR(data!Y158="Intermediate",data!Y158="Susceptible",data!Y158="Intermedate"),"",data!Y158)))</f>
        <v/>
      </c>
      <c r="N158" t="str">
        <f>IF(data!Z158="","",IF(data!Z158="Resistant",data!Z$1,IF(OR(data!Z158="Intermediate",data!Z158="Susceptible",data!Z158="Intermedate"),"",data!Z158)))</f>
        <v/>
      </c>
      <c r="O158" t="str">
        <f>IF(data!AA158="","",IF(data!AA158="Resistant",data!AA$1,IF(OR(data!AA158="Intermediate",data!AA158="Susceptible",data!AA158="Intermedate"),"",data!AA158)))</f>
        <v/>
      </c>
      <c r="P158" t="str">
        <f>IF(data!AB158="","",IF(data!AB158="Resistant",data!AB$1,IF(OR(data!AB158="Intermediate",data!AB158="Susceptible",data!AB158="Intermedate"),"",data!AB158)))</f>
        <v/>
      </c>
      <c r="R158">
        <v>0</v>
      </c>
    </row>
    <row r="159" spans="1:18" x14ac:dyDescent="0.25">
      <c r="A159" t="s">
        <v>275</v>
      </c>
      <c r="B159" t="str">
        <f>IF(data!N159="","",IF(data!N159="Resistant",data!N$1,IF(OR(data!N159="Intermediate",data!N159="Susceptible",data!N159="Intermedate"),"",data!N159)))</f>
        <v/>
      </c>
      <c r="C159" t="str">
        <f>IF(data!O159="","",IF(data!O159="Resistant",data!O$1,IF(OR(data!O159="Intermediate",data!O159="Susceptible",data!O159="Intermedate"),"",data!O159)))</f>
        <v/>
      </c>
      <c r="D159" t="str">
        <f>IF(data!P159="","",IF(data!P159="Resistant",data!P$1,IF(OR(data!P159="Intermediate",data!P159="Susceptible",data!P159="Intermedate"),"",data!P159)))</f>
        <v/>
      </c>
      <c r="E159" t="str">
        <f>IF(data!Q159="","",IF(data!Q159="Resistant",data!Q$1,IF(OR(data!Q159="Intermediate",data!Q159="Susceptible",data!Q159="Intermedate"),"",data!Q159)))</f>
        <v/>
      </c>
      <c r="F159" t="str">
        <f>IF(data!R159="","",IF(data!R159="Resistant",data!R$1,IF(OR(data!R159="Intermediate",data!R159="Susceptible",data!R159="Intermedate"),"",data!R159)))</f>
        <v/>
      </c>
      <c r="G159" t="str">
        <f>IF(data!S159="","",IF(data!S159="Resistant",data!S$1,IF(OR(data!S159="Intermediate",data!S159="Susceptible",data!S159="Intermedate"),"",data!S159)))</f>
        <v/>
      </c>
      <c r="H159" t="str">
        <f>IF(data!T159="","",IF(data!T159="Resistant",data!T$1,IF(OR(data!T159="Intermediate",data!T159="Susceptible",data!T159="Intermedate"),"",data!T159)))</f>
        <v/>
      </c>
      <c r="I159" t="str">
        <f>IF(data!U159="","",IF(data!U159="Resistant",data!U$1,IF(OR(data!U159="Intermediate",data!U159="Susceptible",data!U159="Intermedate"),"",data!U159)))</f>
        <v/>
      </c>
      <c r="J159" t="str">
        <f>IF(data!V159="","",IF(data!V159="Resistant",data!V$1,IF(OR(data!V159="Intermediate",data!V159="Susceptible",data!V159="Intermedate"),"",data!V159)))</f>
        <v/>
      </c>
      <c r="K159" t="str">
        <f>IF(data!W159="","",IF(data!W159="Resistant",data!W$1,IF(OR(data!W159="Intermediate",data!W159="Susceptible",data!W159="Intermedate"),"",data!W159)))</f>
        <v/>
      </c>
      <c r="L159" t="str">
        <f>IF(data!X159="","",IF(data!X159="Resistant",data!X$1,IF(OR(data!X159="Intermediate",data!X159="Susceptible",data!X159="Intermedate"),"",data!X159)))</f>
        <v/>
      </c>
      <c r="M159" t="str">
        <f>IF(data!Y159="","",IF(data!Y159="Resistant",data!Y$1,IF(OR(data!Y159="Intermediate",data!Y159="Susceptible",data!Y159="Intermedate"),"",data!Y159)))</f>
        <v/>
      </c>
      <c r="N159" t="str">
        <f>IF(data!Z159="","",IF(data!Z159="Resistant",data!Z$1,IF(OR(data!Z159="Intermediate",data!Z159="Susceptible",data!Z159="Intermedate"),"",data!Z159)))</f>
        <v/>
      </c>
      <c r="O159" t="str">
        <f>IF(data!AA159="","",IF(data!AA159="Resistant",data!AA$1,IF(OR(data!AA159="Intermediate",data!AA159="Susceptible",data!AA159="Intermedate"),"",data!AA159)))</f>
        <v/>
      </c>
      <c r="P159" t="str">
        <f>IF(data!AB159="","",IF(data!AB159="Resistant",data!AB$1,IF(OR(data!AB159="Intermediate",data!AB159="Susceptible",data!AB159="Intermedate"),"",data!AB159)))</f>
        <v/>
      </c>
      <c r="R159">
        <v>0</v>
      </c>
    </row>
    <row r="160" spans="1:18" x14ac:dyDescent="0.25">
      <c r="A160" t="s">
        <v>276</v>
      </c>
      <c r="B160" t="str">
        <f>IF(data!N160="","",IF(data!N160="Resistant",data!N$1,IF(OR(data!N160="Intermediate",data!N160="Susceptible",data!N160="Intermedate"),"",data!N160)))</f>
        <v/>
      </c>
      <c r="C160" t="str">
        <f>IF(data!O160="","",IF(data!O160="Resistant",data!O$1,IF(OR(data!O160="Intermediate",data!O160="Susceptible",data!O160="Intermedate"),"",data!O160)))</f>
        <v/>
      </c>
      <c r="D160" t="str">
        <f>IF(data!P160="","",IF(data!P160="Resistant",data!P$1,IF(OR(data!P160="Intermediate",data!P160="Susceptible",data!P160="Intermedate"),"",data!P160)))</f>
        <v/>
      </c>
      <c r="E160" t="str">
        <f>IF(data!Q160="","",IF(data!Q160="Resistant",data!Q$1,IF(OR(data!Q160="Intermediate",data!Q160="Susceptible",data!Q160="Intermedate"),"",data!Q160)))</f>
        <v/>
      </c>
      <c r="F160" t="str">
        <f>IF(data!R160="","",IF(data!R160="Resistant",data!R$1,IF(OR(data!R160="Intermediate",data!R160="Susceptible",data!R160="Intermedate"),"",data!R160)))</f>
        <v/>
      </c>
      <c r="G160" t="str">
        <f>IF(data!S160="","",IF(data!S160="Resistant",data!S$1,IF(OR(data!S160="Intermediate",data!S160="Susceptible",data!S160="Intermedate"),"",data!S160)))</f>
        <v/>
      </c>
      <c r="H160" t="str">
        <f>IF(data!T160="","",IF(data!T160="Resistant",data!T$1,IF(OR(data!T160="Intermediate",data!T160="Susceptible",data!T160="Intermedate"),"",data!T160)))</f>
        <v/>
      </c>
      <c r="I160" t="str">
        <f>IF(data!U160="","",IF(data!U160="Resistant",data!U$1,IF(OR(data!U160="Intermediate",data!U160="Susceptible",data!U160="Intermedate"),"",data!U160)))</f>
        <v/>
      </c>
      <c r="J160" t="str">
        <f>IF(data!V160="","",IF(data!V160="Resistant",data!V$1,IF(OR(data!V160="Intermediate",data!V160="Susceptible",data!V160="Intermedate"),"",data!V160)))</f>
        <v/>
      </c>
      <c r="K160" t="str">
        <f>IF(data!W160="","",IF(data!W160="Resistant",data!W$1,IF(OR(data!W160="Intermediate",data!W160="Susceptible",data!W160="Intermedate"),"",data!W160)))</f>
        <v/>
      </c>
      <c r="L160" t="str">
        <f>IF(data!X160="","",IF(data!X160="Resistant",data!X$1,IF(OR(data!X160="Intermediate",data!X160="Susceptible",data!X160="Intermedate"),"",data!X160)))</f>
        <v/>
      </c>
      <c r="M160" t="str">
        <f>IF(data!Y160="","",IF(data!Y160="Resistant",data!Y$1,IF(OR(data!Y160="Intermediate",data!Y160="Susceptible",data!Y160="Intermedate"),"",data!Y160)))</f>
        <v/>
      </c>
      <c r="N160" t="str">
        <f>IF(data!Z160="","",IF(data!Z160="Resistant",data!Z$1,IF(OR(data!Z160="Intermediate",data!Z160="Susceptible",data!Z160="Intermedate"),"",data!Z160)))</f>
        <v/>
      </c>
      <c r="O160" t="str">
        <f>IF(data!AA160="","",IF(data!AA160="Resistant",data!AA$1,IF(OR(data!AA160="Intermediate",data!AA160="Susceptible",data!AA160="Intermedate"),"",data!AA160)))</f>
        <v/>
      </c>
      <c r="P160" t="str">
        <f>IF(data!AB160="","",IF(data!AB160="Resistant",data!AB$1,IF(OR(data!AB160="Intermediate",data!AB160="Susceptible",data!AB160="Intermedate"),"",data!AB160)))</f>
        <v/>
      </c>
      <c r="R160">
        <v>0</v>
      </c>
    </row>
    <row r="161" spans="1:18" x14ac:dyDescent="0.25">
      <c r="A161" t="s">
        <v>277</v>
      </c>
      <c r="B161" t="str">
        <f>IF(data!N161="","",IF(data!N161="Resistant",data!N$1,IF(OR(data!N161="Intermediate",data!N161="Susceptible",data!N161="Intermedate"),"",data!N161)))</f>
        <v/>
      </c>
      <c r="C161" t="str">
        <f>IF(data!O161="","",IF(data!O161="Resistant",data!O$1,IF(OR(data!O161="Intermediate",data!O161="Susceptible",data!O161="Intermedate"),"",data!O161)))</f>
        <v/>
      </c>
      <c r="D161" t="str">
        <f>IF(data!P161="","",IF(data!P161="Resistant",data!P$1,IF(OR(data!P161="Intermediate",data!P161="Susceptible",data!P161="Intermedate"),"",data!P161)))</f>
        <v/>
      </c>
      <c r="E161" t="str">
        <f>IF(data!Q161="","",IF(data!Q161="Resistant",data!Q$1,IF(OR(data!Q161="Intermediate",data!Q161="Susceptible",data!Q161="Intermedate"),"",data!Q161)))</f>
        <v/>
      </c>
      <c r="F161" t="str">
        <f>IF(data!R161="","",IF(data!R161="Resistant",data!R$1,IF(OR(data!R161="Intermediate",data!R161="Susceptible",data!R161="Intermedate"),"",data!R161)))</f>
        <v/>
      </c>
      <c r="G161" t="str">
        <f>IF(data!S161="","",IF(data!S161="Resistant",data!S$1,IF(OR(data!S161="Intermediate",data!S161="Susceptible",data!S161="Intermedate"),"",data!S161)))</f>
        <v/>
      </c>
      <c r="H161" t="str">
        <f>IF(data!T161="","",IF(data!T161="Resistant",data!T$1,IF(OR(data!T161="Intermediate",data!T161="Susceptible",data!T161="Intermedate"),"",data!T161)))</f>
        <v/>
      </c>
      <c r="I161" t="str">
        <f>IF(data!U161="","",IF(data!U161="Resistant",data!U$1,IF(OR(data!U161="Intermediate",data!U161="Susceptible",data!U161="Intermedate"),"",data!U161)))</f>
        <v/>
      </c>
      <c r="J161" t="str">
        <f>IF(data!V161="","",IF(data!V161="Resistant",data!V$1,IF(OR(data!V161="Intermediate",data!V161="Susceptible",data!V161="Intermedate"),"",data!V161)))</f>
        <v/>
      </c>
      <c r="K161" t="str">
        <f>IF(data!W161="","",IF(data!W161="Resistant",data!W$1,IF(OR(data!W161="Intermediate",data!W161="Susceptible",data!W161="Intermedate"),"",data!W161)))</f>
        <v/>
      </c>
      <c r="L161" t="str">
        <f>IF(data!X161="","",IF(data!X161="Resistant",data!X$1,IF(OR(data!X161="Intermediate",data!X161="Susceptible",data!X161="Intermedate"),"",data!X161)))</f>
        <v/>
      </c>
      <c r="M161" t="str">
        <f>IF(data!Y161="","",IF(data!Y161="Resistant",data!Y$1,IF(OR(data!Y161="Intermediate",data!Y161="Susceptible",data!Y161="Intermedate"),"",data!Y161)))</f>
        <v/>
      </c>
      <c r="N161" t="str">
        <f>IF(data!Z161="","",IF(data!Z161="Resistant",data!Z$1,IF(OR(data!Z161="Intermediate",data!Z161="Susceptible",data!Z161="Intermedate"),"",data!Z161)))</f>
        <v/>
      </c>
      <c r="O161" t="str">
        <f>IF(data!AA161="","",IF(data!AA161="Resistant",data!AA$1,IF(OR(data!AA161="Intermediate",data!AA161="Susceptible",data!AA161="Intermedate"),"",data!AA161)))</f>
        <v/>
      </c>
      <c r="P161" t="str">
        <f>IF(data!AB161="","",IF(data!AB161="Resistant",data!AB$1,IF(OR(data!AB161="Intermediate",data!AB161="Susceptible",data!AB161="Intermedate"),"",data!AB161)))</f>
        <v/>
      </c>
      <c r="R161">
        <v>0</v>
      </c>
    </row>
    <row r="162" spans="1:18" x14ac:dyDescent="0.25">
      <c r="A162" t="s">
        <v>278</v>
      </c>
      <c r="B162" t="str">
        <f>IF(data!N162="","",IF(data!N162="Resistant",data!N$1,IF(OR(data!N162="Intermediate",data!N162="Susceptible",data!N162="Intermedate"),"",data!N162)))</f>
        <v/>
      </c>
      <c r="C162" t="str">
        <f>IF(data!O162="","",IF(data!O162="Resistant",data!O$1,IF(OR(data!O162="Intermediate",data!O162="Susceptible",data!O162="Intermedate"),"",data!O162)))</f>
        <v/>
      </c>
      <c r="D162" t="str">
        <f>IF(data!P162="","",IF(data!P162="Resistant",data!P$1,IF(OR(data!P162="Intermediate",data!P162="Susceptible",data!P162="Intermedate"),"",data!P162)))</f>
        <v/>
      </c>
      <c r="E162" t="str">
        <f>IF(data!Q162="","",IF(data!Q162="Resistant",data!Q$1,IF(OR(data!Q162="Intermediate",data!Q162="Susceptible",data!Q162="Intermedate"),"",data!Q162)))</f>
        <v/>
      </c>
      <c r="F162" t="str">
        <f>IF(data!R162="","",IF(data!R162="Resistant",data!R$1,IF(OR(data!R162="Intermediate",data!R162="Susceptible",data!R162="Intermedate"),"",data!R162)))</f>
        <v/>
      </c>
      <c r="G162" t="str">
        <f>IF(data!S162="","",IF(data!S162="Resistant",data!S$1,IF(OR(data!S162="Intermediate",data!S162="Susceptible",data!S162="Intermedate"),"",data!S162)))</f>
        <v/>
      </c>
      <c r="H162" t="str">
        <f>IF(data!T162="","",IF(data!T162="Resistant",data!T$1,IF(OR(data!T162="Intermediate",data!T162="Susceptible",data!T162="Intermedate"),"",data!T162)))</f>
        <v/>
      </c>
      <c r="I162" t="str">
        <f>IF(data!U162="","",IF(data!U162="Resistant",data!U$1,IF(OR(data!U162="Intermediate",data!U162="Susceptible",data!U162="Intermedate"),"",data!U162)))</f>
        <v/>
      </c>
      <c r="J162" t="str">
        <f>IF(data!V162="","",IF(data!V162="Resistant",data!V$1,IF(OR(data!V162="Intermediate",data!V162="Susceptible",data!V162="Intermedate"),"",data!V162)))</f>
        <v/>
      </c>
      <c r="K162" t="str">
        <f>IF(data!W162="","",IF(data!W162="Resistant",data!W$1,IF(OR(data!W162="Intermediate",data!W162="Susceptible",data!W162="Intermedate"),"",data!W162)))</f>
        <v/>
      </c>
      <c r="L162" t="str">
        <f>IF(data!X162="","",IF(data!X162="Resistant",data!X$1,IF(OR(data!X162="Intermediate",data!X162="Susceptible",data!X162="Intermedate"),"",data!X162)))</f>
        <v/>
      </c>
      <c r="M162" t="str">
        <f>IF(data!Y162="","",IF(data!Y162="Resistant",data!Y$1,IF(OR(data!Y162="Intermediate",data!Y162="Susceptible",data!Y162="Intermedate"),"",data!Y162)))</f>
        <v/>
      </c>
      <c r="N162" t="str">
        <f>IF(data!Z162="","",IF(data!Z162="Resistant",data!Z$1,IF(OR(data!Z162="Intermediate",data!Z162="Susceptible",data!Z162="Intermedate"),"",data!Z162)))</f>
        <v/>
      </c>
      <c r="O162" t="str">
        <f>IF(data!AA162="","",IF(data!AA162="Resistant",data!AA$1,IF(OR(data!AA162="Intermediate",data!AA162="Susceptible",data!AA162="Intermedate"),"",data!AA162)))</f>
        <v/>
      </c>
      <c r="P162" t="str">
        <f>IF(data!AB162="","",IF(data!AB162="Resistant",data!AB$1,IF(OR(data!AB162="Intermediate",data!AB162="Susceptible",data!AB162="Intermedate"),"",data!AB162)))</f>
        <v/>
      </c>
      <c r="R162">
        <v>0</v>
      </c>
    </row>
    <row r="163" spans="1:18" x14ac:dyDescent="0.25">
      <c r="A163" t="s">
        <v>279</v>
      </c>
      <c r="B163" t="str">
        <f>IF(data!N163="","",IF(data!N163="Resistant",data!N$1,IF(OR(data!N163="Intermediate",data!N163="Susceptible",data!N163="Intermedate"),"",data!N163)))</f>
        <v/>
      </c>
      <c r="C163" t="str">
        <f>IF(data!O163="","",IF(data!O163="Resistant",data!O$1,IF(OR(data!O163="Intermediate",data!O163="Susceptible",data!O163="Intermedate"),"",data!O163)))</f>
        <v/>
      </c>
      <c r="D163" t="str">
        <f>IF(data!P163="","",IF(data!P163="Resistant",data!P$1,IF(OR(data!P163="Intermediate",data!P163="Susceptible",data!P163="Intermedate"),"",data!P163)))</f>
        <v/>
      </c>
      <c r="E163" t="str">
        <f>IF(data!Q163="","",IF(data!Q163="Resistant",data!Q$1,IF(OR(data!Q163="Intermediate",data!Q163="Susceptible",data!Q163="Intermedate"),"",data!Q163)))</f>
        <v/>
      </c>
      <c r="F163" t="str">
        <f>IF(data!R163="","",IF(data!R163="Resistant",data!R$1,IF(OR(data!R163="Intermediate",data!R163="Susceptible",data!R163="Intermedate"),"",data!R163)))</f>
        <v/>
      </c>
      <c r="G163" t="str">
        <f>IF(data!S163="","",IF(data!S163="Resistant",data!S$1,IF(OR(data!S163="Intermediate",data!S163="Susceptible",data!S163="Intermedate"),"",data!S163)))</f>
        <v/>
      </c>
      <c r="H163" t="str">
        <f>IF(data!T163="","",IF(data!T163="Resistant",data!T$1,IF(OR(data!T163="Intermediate",data!T163="Susceptible",data!T163="Intermedate"),"",data!T163)))</f>
        <v/>
      </c>
      <c r="I163" t="str">
        <f>IF(data!U163="","",IF(data!U163="Resistant",data!U$1,IF(OR(data!U163="Intermediate",data!U163="Susceptible",data!U163="Intermedate"),"",data!U163)))</f>
        <v/>
      </c>
      <c r="J163" t="str">
        <f>IF(data!V163="","",IF(data!V163="Resistant",data!V$1,IF(OR(data!V163="Intermediate",data!V163="Susceptible",data!V163="Intermedate"),"",data!V163)))</f>
        <v/>
      </c>
      <c r="K163" t="str">
        <f>IF(data!W163="","",IF(data!W163="Resistant",data!W$1,IF(OR(data!W163="Intermediate",data!W163="Susceptible",data!W163="Intermedate"),"",data!W163)))</f>
        <v/>
      </c>
      <c r="L163" t="str">
        <f>IF(data!X163="","",IF(data!X163="Resistant",data!X$1,IF(OR(data!X163="Intermediate",data!X163="Susceptible",data!X163="Intermedate"),"",data!X163)))</f>
        <v/>
      </c>
      <c r="M163" t="str">
        <f>IF(data!Y163="","",IF(data!Y163="Resistant",data!Y$1,IF(OR(data!Y163="Intermediate",data!Y163="Susceptible",data!Y163="Intermedate"),"",data!Y163)))</f>
        <v/>
      </c>
      <c r="N163" t="str">
        <f>IF(data!Z163="","",IF(data!Z163="Resistant",data!Z$1,IF(OR(data!Z163="Intermediate",data!Z163="Susceptible",data!Z163="Intermedate"),"",data!Z163)))</f>
        <v/>
      </c>
      <c r="O163" t="str">
        <f>IF(data!AA163="","",IF(data!AA163="Resistant",data!AA$1,IF(OR(data!AA163="Intermediate",data!AA163="Susceptible",data!AA163="Intermedate"),"",data!AA163)))</f>
        <v/>
      </c>
      <c r="P163" t="str">
        <f>IF(data!AB163="","",IF(data!AB163="Resistant",data!AB$1,IF(OR(data!AB163="Intermediate",data!AB163="Susceptible",data!AB163="Intermedate"),"",data!AB163)))</f>
        <v/>
      </c>
      <c r="R163">
        <v>0</v>
      </c>
    </row>
    <row r="164" spans="1:18" x14ac:dyDescent="0.25">
      <c r="A164" t="s">
        <v>280</v>
      </c>
      <c r="B164" t="str">
        <f>IF(data!N164="","",IF(data!N164="Resistant",data!N$1,IF(OR(data!N164="Intermediate",data!N164="Susceptible",data!N164="Intermedate"),"",data!N164)))</f>
        <v/>
      </c>
      <c r="C164" t="str">
        <f>IF(data!O164="","",IF(data!O164="Resistant",data!O$1,IF(OR(data!O164="Intermediate",data!O164="Susceptible",data!O164="Intermedate"),"",data!O164)))</f>
        <v/>
      </c>
      <c r="D164" t="str">
        <f>IF(data!P164="","",IF(data!P164="Resistant",data!P$1,IF(OR(data!P164="Intermediate",data!P164="Susceptible",data!P164="Intermedate"),"",data!P164)))</f>
        <v/>
      </c>
      <c r="E164" t="str">
        <f>IF(data!Q164="","",IF(data!Q164="Resistant",data!Q$1,IF(OR(data!Q164="Intermediate",data!Q164="Susceptible",data!Q164="Intermedate"),"",data!Q164)))</f>
        <v/>
      </c>
      <c r="F164" t="str">
        <f>IF(data!R164="","",IF(data!R164="Resistant",data!R$1,IF(OR(data!R164="Intermediate",data!R164="Susceptible",data!R164="Intermedate"),"",data!R164)))</f>
        <v/>
      </c>
      <c r="G164" t="str">
        <f>IF(data!S164="","",IF(data!S164="Resistant",data!S$1,IF(OR(data!S164="Intermediate",data!S164="Susceptible",data!S164="Intermedate"),"",data!S164)))</f>
        <v/>
      </c>
      <c r="H164" t="str">
        <f>IF(data!T164="","",IF(data!T164="Resistant",data!T$1,IF(OR(data!T164="Intermediate",data!T164="Susceptible",data!T164="Intermedate"),"",data!T164)))</f>
        <v/>
      </c>
      <c r="I164" t="str">
        <f>IF(data!U164="","",IF(data!U164="Resistant",data!U$1,IF(OR(data!U164="Intermediate",data!U164="Susceptible",data!U164="Intermedate"),"",data!U164)))</f>
        <v/>
      </c>
      <c r="J164" t="str">
        <f>IF(data!V164="","",IF(data!V164="Resistant",data!V$1,IF(OR(data!V164="Intermediate",data!V164="Susceptible",data!V164="Intermedate"),"",data!V164)))</f>
        <v/>
      </c>
      <c r="K164" t="str">
        <f>IF(data!W164="","",IF(data!W164="Resistant",data!W$1,IF(OR(data!W164="Intermediate",data!W164="Susceptible",data!W164="Intermedate"),"",data!W164)))</f>
        <v/>
      </c>
      <c r="L164" t="str">
        <f>IF(data!X164="","",IF(data!X164="Resistant",data!X$1,IF(OR(data!X164="Intermediate",data!X164="Susceptible",data!X164="Intermedate"),"",data!X164)))</f>
        <v/>
      </c>
      <c r="M164" t="str">
        <f>IF(data!Y164="","",IF(data!Y164="Resistant",data!Y$1,IF(OR(data!Y164="Intermediate",data!Y164="Susceptible",data!Y164="Intermedate"),"",data!Y164)))</f>
        <v/>
      </c>
      <c r="N164" t="str">
        <f>IF(data!Z164="","",IF(data!Z164="Resistant",data!Z$1,IF(OR(data!Z164="Intermediate",data!Z164="Susceptible",data!Z164="Intermedate"),"",data!Z164)))</f>
        <v/>
      </c>
      <c r="O164" t="str">
        <f>IF(data!AA164="","",IF(data!AA164="Resistant",data!AA$1,IF(OR(data!AA164="Intermediate",data!AA164="Susceptible",data!AA164="Intermedate"),"",data!AA164)))</f>
        <v/>
      </c>
      <c r="P164" t="str">
        <f>IF(data!AB164="","",IF(data!AB164="Resistant",data!AB$1,IF(OR(data!AB164="Intermediate",data!AB164="Susceptible",data!AB164="Intermedate"),"",data!AB164)))</f>
        <v/>
      </c>
      <c r="R164">
        <v>0</v>
      </c>
    </row>
    <row r="165" spans="1:18" x14ac:dyDescent="0.25">
      <c r="A165" t="s">
        <v>281</v>
      </c>
      <c r="B165" t="str">
        <f>IF(data!N165="","",IF(data!N165="Resistant",data!N$1,IF(OR(data!N165="Intermediate",data!N165="Susceptible",data!N165="Intermedate"),"",data!N165)))</f>
        <v/>
      </c>
      <c r="C165" t="str">
        <f>IF(data!O165="","",IF(data!O165="Resistant",data!O$1,IF(OR(data!O165="Intermediate",data!O165="Susceptible",data!O165="Intermedate"),"",data!O165)))</f>
        <v>Ampicillin AMP (10g)</v>
      </c>
      <c r="D165" t="str">
        <f>IF(data!P165="","",IF(data!P165="Resistant",data!P$1,IF(OR(data!P165="Intermediate",data!P165="Susceptible",data!P165="Intermedate"),"",data!P165)))</f>
        <v>Ceftazidime CAZ (30g)</v>
      </c>
      <c r="E165" t="str">
        <f>IF(data!Q165="","",IF(data!Q165="Resistant",data!Q$1,IF(OR(data!Q165="Intermediate",data!Q165="Susceptible",data!Q165="Intermedate"),"",data!Q165)))</f>
        <v>Cefotaxime CTX (30g)</v>
      </c>
      <c r="F165" t="str">
        <f>IF(data!R165="","",IF(data!R165="Resistant",data!R$1,IF(OR(data!R165="Intermediate",data!R165="Susceptible",data!R165="Intermedate"),"",data!R165)))</f>
        <v>Ceftriaxone CTR/CRO (30g)</v>
      </c>
      <c r="G165" t="str">
        <f>IF(data!S165="","",IF(data!S165="Resistant",data!S$1,IF(OR(data!S165="Intermediate",data!S165="Susceptible",data!S165="Intermedate"),"",data!S165)))</f>
        <v>Cefuroxime CXM (30g)</v>
      </c>
      <c r="H165" t="str">
        <f>IF(data!T165="","",IF(data!T165="Resistant",data!T$1,IF(OR(data!T165="Intermediate",data!T165="Susceptible",data!T165="Intermedate"),"",data!T165)))</f>
        <v>Cefepime CPM (30g)</v>
      </c>
      <c r="I165" t="str">
        <f>IF(data!U165="","",IF(data!U165="Resistant",data!U$1,IF(OR(data!U165="Intermediate",data!U165="Susceptible",data!U165="Intermedate"),"",data!U165)))</f>
        <v>Cefaclor CF (30g)</v>
      </c>
      <c r="J165" t="str">
        <f>IF(data!V165="","",IF(data!V165="Resistant",data!V$1,IF(OR(data!V165="Intermediate",data!V165="Susceptible",data!V165="Intermedate"),"",data!V165)))</f>
        <v>Tetracycline TE (30g)</v>
      </c>
      <c r="K165" t="str">
        <f>IF(data!W165="","",IF(data!W165="Resistant",data!W$1,IF(OR(data!W165="Intermediate",data!W165="Susceptible",data!W165="Intermedate"),"",data!W165)))</f>
        <v/>
      </c>
      <c r="L165" t="str">
        <f>IF(data!X165="","",IF(data!X165="Resistant",data!X$1,IF(OR(data!X165="Intermediate",data!X165="Susceptible",data!X165="Intermedate"),"",data!X165)))</f>
        <v/>
      </c>
      <c r="M165" t="str">
        <f>IF(data!Y165="","",IF(data!Y165="Resistant",data!Y$1,IF(OR(data!Y165="Intermediate",data!Y165="Susceptible",data!Y165="Intermedate"),"",data!Y165)))</f>
        <v/>
      </c>
      <c r="N165" t="str">
        <f>IF(data!Z165="","",IF(data!Z165="Resistant",data!Z$1,IF(OR(data!Z165="Intermediate",data!Z165="Susceptible",data!Z165="Intermedate"),"",data!Z165)))</f>
        <v/>
      </c>
      <c r="O165" t="str">
        <f>IF(data!AA165="","",IF(data!AA165="Resistant",data!AA$1,IF(OR(data!AA165="Intermediate",data!AA165="Susceptible",data!AA165="Intermedate"),"",data!AA165)))</f>
        <v>Trimethoprim/Suphamethoxazole COT (25g)</v>
      </c>
      <c r="P165" t="str">
        <f>IF(data!AB165="","",IF(data!AB165="Resistant",data!AB$1,IF(OR(data!AB165="Intermediate",data!AB165="Susceptible",data!AB165="Intermedate"),"",data!AB165)))</f>
        <v/>
      </c>
      <c r="R165">
        <v>9</v>
      </c>
    </row>
    <row r="166" spans="1:18" x14ac:dyDescent="0.25">
      <c r="A166" t="s">
        <v>281</v>
      </c>
      <c r="B166" t="str">
        <f>IF(data!N166="","",IF(data!N166="Resistant",data!N$1,IF(OR(data!N166="Intermediate",data!N166="Susceptible",data!N166="Intermedate"),"",data!N166)))</f>
        <v/>
      </c>
      <c r="C166" t="str">
        <f>IF(data!O166="","",IF(data!O166="Resistant",data!O$1,IF(OR(data!O166="Intermediate",data!O166="Susceptible",data!O166="Intermedate"),"",data!O166)))</f>
        <v/>
      </c>
      <c r="D166" t="str">
        <f>IF(data!P166="","",IF(data!P166="Resistant",data!P$1,IF(OR(data!P166="Intermediate",data!P166="Susceptible",data!P166="Intermedate"),"",data!P166)))</f>
        <v/>
      </c>
      <c r="E166" t="str">
        <f>IF(data!Q166="","",IF(data!Q166="Resistant",data!Q$1,IF(OR(data!Q166="Intermediate",data!Q166="Susceptible",data!Q166="Intermedate"),"",data!Q166)))</f>
        <v>Cefotaxime CTX (30g)</v>
      </c>
      <c r="F166" t="str">
        <f>IF(data!R166="","",IF(data!R166="Resistant",data!R$1,IF(OR(data!R166="Intermediate",data!R166="Susceptible",data!R166="Intermedate"),"",data!R166)))</f>
        <v/>
      </c>
      <c r="G166" t="str">
        <f>IF(data!S166="","",IF(data!S166="Resistant",data!S$1,IF(OR(data!S166="Intermediate",data!S166="Susceptible",data!S166="Intermedate"),"",data!S166)))</f>
        <v/>
      </c>
      <c r="H166" t="str">
        <f>IF(data!T166="","",IF(data!T166="Resistant",data!T$1,IF(OR(data!T166="Intermediate",data!T166="Susceptible",data!T166="Intermedate"),"",data!T166)))</f>
        <v/>
      </c>
      <c r="I166" t="str">
        <f>IF(data!U166="","",IF(data!U166="Resistant",data!U$1,IF(OR(data!U166="Intermediate",data!U166="Susceptible",data!U166="Intermedate"),"",data!U166)))</f>
        <v>Cefaclor CF (30g)</v>
      </c>
      <c r="J166" t="str">
        <f>IF(data!V166="","",IF(data!V166="Resistant",data!V$1,IF(OR(data!V166="Intermediate",data!V166="Susceptible",data!V166="Intermedate"),"",data!V166)))</f>
        <v>Tetracycline TE (30g)</v>
      </c>
      <c r="K166" t="str">
        <f>IF(data!W166="","",IF(data!W166="Resistant",data!W$1,IF(OR(data!W166="Intermediate",data!W166="Susceptible",data!W166="Intermedate"),"",data!W166)))</f>
        <v/>
      </c>
      <c r="L166" t="str">
        <f>IF(data!X166="","",IF(data!X166="Resistant",data!X$1,IF(OR(data!X166="Intermediate",data!X166="Susceptible",data!X166="Intermedate"),"",data!X166)))</f>
        <v/>
      </c>
      <c r="M166" t="str">
        <f>IF(data!Y166="","",IF(data!Y166="Resistant",data!Y$1,IF(OR(data!Y166="Intermediate",data!Y166="Susceptible",data!Y166="Intermedate"),"",data!Y166)))</f>
        <v/>
      </c>
      <c r="N166" t="str">
        <f>IF(data!Z166="","",IF(data!Z166="Resistant",data!Z$1,IF(OR(data!Z166="Intermediate",data!Z166="Susceptible",data!Z166="Intermedate"),"",data!Z166)))</f>
        <v/>
      </c>
      <c r="O166" t="str">
        <f>IF(data!AA166="","",IF(data!AA166="Resistant",data!AA$1,IF(OR(data!AA166="Intermediate",data!AA166="Susceptible",data!AA166="Intermedate"),"",data!AA166)))</f>
        <v/>
      </c>
      <c r="P166" t="str">
        <f>IF(data!AB166="","",IF(data!AB166="Resistant",data!AB$1,IF(OR(data!AB166="Intermediate",data!AB166="Susceptible",data!AB166="Intermedate"),"",data!AB166)))</f>
        <v/>
      </c>
      <c r="R166">
        <v>3</v>
      </c>
    </row>
    <row r="167" spans="1:18" x14ac:dyDescent="0.25">
      <c r="A167" t="s">
        <v>282</v>
      </c>
      <c r="B167" t="str">
        <f>IF(data!N167="","",IF(data!N167="Resistant",data!N$1,IF(OR(data!N167="Intermediate",data!N167="Susceptible",data!N167="Intermedate"),"",data!N167)))</f>
        <v/>
      </c>
      <c r="C167" t="str">
        <f>IF(data!O167="","",IF(data!O167="Resistant",data!O$1,IF(OR(data!O167="Intermediate",data!O167="Susceptible",data!O167="Intermedate"),"",data!O167)))</f>
        <v/>
      </c>
      <c r="D167" t="str">
        <f>IF(data!P167="","",IF(data!P167="Resistant",data!P$1,IF(OR(data!P167="Intermediate",data!P167="Susceptible",data!P167="Intermedate"),"",data!P167)))</f>
        <v/>
      </c>
      <c r="E167" t="str">
        <f>IF(data!Q167="","",IF(data!Q167="Resistant",data!Q$1,IF(OR(data!Q167="Intermediate",data!Q167="Susceptible",data!Q167="Intermedate"),"",data!Q167)))</f>
        <v/>
      </c>
      <c r="F167" t="str">
        <f>IF(data!R167="","",IF(data!R167="Resistant",data!R$1,IF(OR(data!R167="Intermediate",data!R167="Susceptible",data!R167="Intermedate"),"",data!R167)))</f>
        <v/>
      </c>
      <c r="G167" t="str">
        <f>IF(data!S167="","",IF(data!S167="Resistant",data!S$1,IF(OR(data!S167="Intermediate",data!S167="Susceptible",data!S167="Intermedate"),"",data!S167)))</f>
        <v/>
      </c>
      <c r="H167" t="str">
        <f>IF(data!T167="","",IF(data!T167="Resistant",data!T$1,IF(OR(data!T167="Intermediate",data!T167="Susceptible",data!T167="Intermedate"),"",data!T167)))</f>
        <v/>
      </c>
      <c r="I167" t="str">
        <f>IF(data!U167="","",IF(data!U167="Resistant",data!U$1,IF(OR(data!U167="Intermediate",data!U167="Susceptible",data!U167="Intermedate"),"",data!U167)))</f>
        <v/>
      </c>
      <c r="J167" t="str">
        <f>IF(data!V167="","",IF(data!V167="Resistant",data!V$1,IF(OR(data!V167="Intermediate",data!V167="Susceptible",data!V167="Intermedate"),"",data!V167)))</f>
        <v/>
      </c>
      <c r="K167" t="str">
        <f>IF(data!W167="","",IF(data!W167="Resistant",data!W$1,IF(OR(data!W167="Intermediate",data!W167="Susceptible",data!W167="Intermedate"),"",data!W167)))</f>
        <v/>
      </c>
      <c r="L167" t="str">
        <f>IF(data!X167="","",IF(data!X167="Resistant",data!X$1,IF(OR(data!X167="Intermediate",data!X167="Susceptible",data!X167="Intermedate"),"",data!X167)))</f>
        <v/>
      </c>
      <c r="M167" t="str">
        <f>IF(data!Y167="","",IF(data!Y167="Resistant",data!Y$1,IF(OR(data!Y167="Intermediate",data!Y167="Susceptible",data!Y167="Intermedate"),"",data!Y167)))</f>
        <v/>
      </c>
      <c r="N167" t="str">
        <f>IF(data!Z167="","",IF(data!Z167="Resistant",data!Z$1,IF(OR(data!Z167="Intermediate",data!Z167="Susceptible",data!Z167="Intermedate"),"",data!Z167)))</f>
        <v/>
      </c>
      <c r="O167" t="str">
        <f>IF(data!AA167="","",IF(data!AA167="Resistant",data!AA$1,IF(OR(data!AA167="Intermediate",data!AA167="Susceptible",data!AA167="Intermedate"),"",data!AA167)))</f>
        <v/>
      </c>
      <c r="P167" t="str">
        <f>IF(data!AB167="","",IF(data!AB167="Resistant",data!AB$1,IF(OR(data!AB167="Intermediate",data!AB167="Susceptible",data!AB167="Intermedate"),"",data!AB167)))</f>
        <v/>
      </c>
      <c r="R167">
        <v>0</v>
      </c>
    </row>
    <row r="168" spans="1:18" x14ac:dyDescent="0.25">
      <c r="A168" t="s">
        <v>283</v>
      </c>
      <c r="B168" t="str">
        <f>IF(data!N168="","",IF(data!N168="Resistant",data!N$1,IF(OR(data!N168="Intermediate",data!N168="Susceptible",data!N168="Intermedate"),"",data!N168)))</f>
        <v/>
      </c>
      <c r="C168" t="str">
        <f>IF(data!O168="","",IF(data!O168="Resistant",data!O$1,IF(OR(data!O168="Intermediate",data!O168="Susceptible",data!O168="Intermedate"),"",data!O168)))</f>
        <v/>
      </c>
      <c r="D168" t="str">
        <f>IF(data!P168="","",IF(data!P168="Resistant",data!P$1,IF(OR(data!P168="Intermediate",data!P168="Susceptible",data!P168="Intermedate"),"",data!P168)))</f>
        <v/>
      </c>
      <c r="E168" t="str">
        <f>IF(data!Q168="","",IF(data!Q168="Resistant",data!Q$1,IF(OR(data!Q168="Intermediate",data!Q168="Susceptible",data!Q168="Intermedate"),"",data!Q168)))</f>
        <v/>
      </c>
      <c r="F168" t="str">
        <f>IF(data!R168="","",IF(data!R168="Resistant",data!R$1,IF(OR(data!R168="Intermediate",data!R168="Susceptible",data!R168="Intermedate"),"",data!R168)))</f>
        <v/>
      </c>
      <c r="G168" t="str">
        <f>IF(data!S168="","",IF(data!S168="Resistant",data!S$1,IF(OR(data!S168="Intermediate",data!S168="Susceptible",data!S168="Intermedate"),"",data!S168)))</f>
        <v/>
      </c>
      <c r="H168" t="str">
        <f>IF(data!T168="","",IF(data!T168="Resistant",data!T$1,IF(OR(data!T168="Intermediate",data!T168="Susceptible",data!T168="Intermedate"),"",data!T168)))</f>
        <v/>
      </c>
      <c r="I168" t="str">
        <f>IF(data!U168="","",IF(data!U168="Resistant",data!U$1,IF(OR(data!U168="Intermediate",data!U168="Susceptible",data!U168="Intermedate"),"",data!U168)))</f>
        <v/>
      </c>
      <c r="J168" t="str">
        <f>IF(data!V168="","",IF(data!V168="Resistant",data!V$1,IF(OR(data!V168="Intermediate",data!V168="Susceptible",data!V168="Intermedate"),"",data!V168)))</f>
        <v/>
      </c>
      <c r="K168" t="str">
        <f>IF(data!W168="","",IF(data!W168="Resistant",data!W$1,IF(OR(data!W168="Intermediate",data!W168="Susceptible",data!W168="Intermedate"),"",data!W168)))</f>
        <v/>
      </c>
      <c r="L168" t="str">
        <f>IF(data!X168="","",IF(data!X168="Resistant",data!X$1,IF(OR(data!X168="Intermediate",data!X168="Susceptible",data!X168="Intermedate"),"",data!X168)))</f>
        <v/>
      </c>
      <c r="M168" t="str">
        <f>IF(data!Y168="","",IF(data!Y168="Resistant",data!Y$1,IF(OR(data!Y168="Intermediate",data!Y168="Susceptible",data!Y168="Intermedate"),"",data!Y168)))</f>
        <v/>
      </c>
      <c r="N168" t="str">
        <f>IF(data!Z168="","",IF(data!Z168="Resistant",data!Z$1,IF(OR(data!Z168="Intermediate",data!Z168="Susceptible",data!Z168="Intermedate"),"",data!Z168)))</f>
        <v/>
      </c>
      <c r="O168" t="str">
        <f>IF(data!AA168="","",IF(data!AA168="Resistant",data!AA$1,IF(OR(data!AA168="Intermediate",data!AA168="Susceptible",data!AA168="Intermedate"),"",data!AA168)))</f>
        <v/>
      </c>
      <c r="P168" t="str">
        <f>IF(data!AB168="","",IF(data!AB168="Resistant",data!AB$1,IF(OR(data!AB168="Intermediate",data!AB168="Susceptible",data!AB168="Intermedate"),"",data!AB168)))</f>
        <v/>
      </c>
      <c r="R168">
        <v>0</v>
      </c>
    </row>
    <row r="169" spans="1:18" x14ac:dyDescent="0.25">
      <c r="A169" t="s">
        <v>284</v>
      </c>
      <c r="B169" t="str">
        <f>IF(data!N169="","",IF(data!N169="Resistant",data!N$1,IF(OR(data!N169="Intermediate",data!N169="Susceptible",data!N169="Intermedate"),"",data!N169)))</f>
        <v/>
      </c>
      <c r="C169" t="str">
        <f>IF(data!O169="","",IF(data!O169="Resistant",data!O$1,IF(OR(data!O169="Intermediate",data!O169="Susceptible",data!O169="Intermedate"),"",data!O169)))</f>
        <v/>
      </c>
      <c r="D169" t="str">
        <f>IF(data!P169="","",IF(data!P169="Resistant",data!P$1,IF(OR(data!P169="Intermediate",data!P169="Susceptible",data!P169="Intermedate"),"",data!P169)))</f>
        <v/>
      </c>
      <c r="E169" t="str">
        <f>IF(data!Q169="","",IF(data!Q169="Resistant",data!Q$1,IF(OR(data!Q169="Intermediate",data!Q169="Susceptible",data!Q169="Intermedate"),"",data!Q169)))</f>
        <v/>
      </c>
      <c r="F169" t="str">
        <f>IF(data!R169="","",IF(data!R169="Resistant",data!R$1,IF(OR(data!R169="Intermediate",data!R169="Susceptible",data!R169="Intermedate"),"",data!R169)))</f>
        <v/>
      </c>
      <c r="G169" t="str">
        <f>IF(data!S169="","",IF(data!S169="Resistant",data!S$1,IF(OR(data!S169="Intermediate",data!S169="Susceptible",data!S169="Intermedate"),"",data!S169)))</f>
        <v/>
      </c>
      <c r="H169" t="str">
        <f>IF(data!T169="","",IF(data!T169="Resistant",data!T$1,IF(OR(data!T169="Intermediate",data!T169="Susceptible",data!T169="Intermedate"),"",data!T169)))</f>
        <v/>
      </c>
      <c r="I169" t="str">
        <f>IF(data!U169="","",IF(data!U169="Resistant",data!U$1,IF(OR(data!U169="Intermediate",data!U169="Susceptible",data!U169="Intermedate"),"",data!U169)))</f>
        <v/>
      </c>
      <c r="J169" t="str">
        <f>IF(data!V169="","",IF(data!V169="Resistant",data!V$1,IF(OR(data!V169="Intermediate",data!V169="Susceptible",data!V169="Intermedate"),"",data!V169)))</f>
        <v/>
      </c>
      <c r="K169" t="str">
        <f>IF(data!W169="","",IF(data!W169="Resistant",data!W$1,IF(OR(data!W169="Intermediate",data!W169="Susceptible",data!W169="Intermedate"),"",data!W169)))</f>
        <v/>
      </c>
      <c r="L169" t="str">
        <f>IF(data!X169="","",IF(data!X169="Resistant",data!X$1,IF(OR(data!X169="Intermediate",data!X169="Susceptible",data!X169="Intermedate"),"",data!X169)))</f>
        <v/>
      </c>
      <c r="M169" t="str">
        <f>IF(data!Y169="","",IF(data!Y169="Resistant",data!Y$1,IF(OR(data!Y169="Intermediate",data!Y169="Susceptible",data!Y169="Intermedate"),"",data!Y169)))</f>
        <v/>
      </c>
      <c r="N169" t="str">
        <f>IF(data!Z169="","",IF(data!Z169="Resistant",data!Z$1,IF(OR(data!Z169="Intermediate",data!Z169="Susceptible",data!Z169="Intermedate"),"",data!Z169)))</f>
        <v/>
      </c>
      <c r="O169" t="str">
        <f>IF(data!AA169="","",IF(data!AA169="Resistant",data!AA$1,IF(OR(data!AA169="Intermediate",data!AA169="Susceptible",data!AA169="Intermedate"),"",data!AA169)))</f>
        <v/>
      </c>
      <c r="P169" t="str">
        <f>IF(data!AB169="","",IF(data!AB169="Resistant",data!AB$1,IF(OR(data!AB169="Intermediate",data!AB169="Susceptible",data!AB169="Intermedate"),"",data!AB169)))</f>
        <v/>
      </c>
      <c r="R169">
        <v>0</v>
      </c>
    </row>
    <row r="170" spans="1:18" x14ac:dyDescent="0.25">
      <c r="A170" t="s">
        <v>285</v>
      </c>
      <c r="B170" t="str">
        <f>IF(data!N170="","",IF(data!N170="Resistant",data!N$1,IF(OR(data!N170="Intermediate",data!N170="Susceptible",data!N170="Intermedate"),"",data!N170)))</f>
        <v/>
      </c>
      <c r="C170" t="str">
        <f>IF(data!O170="","",IF(data!O170="Resistant",data!O$1,IF(OR(data!O170="Intermediate",data!O170="Susceptible",data!O170="Intermedate"),"",data!O170)))</f>
        <v/>
      </c>
      <c r="D170" t="str">
        <f>IF(data!P170="","",IF(data!P170="Resistant",data!P$1,IF(OR(data!P170="Intermediate",data!P170="Susceptible",data!P170="Intermedate"),"",data!P170)))</f>
        <v/>
      </c>
      <c r="E170" t="str">
        <f>IF(data!Q170="","",IF(data!Q170="Resistant",data!Q$1,IF(OR(data!Q170="Intermediate",data!Q170="Susceptible",data!Q170="Intermedate"),"",data!Q170)))</f>
        <v/>
      </c>
      <c r="F170" t="str">
        <f>IF(data!R170="","",IF(data!R170="Resistant",data!R$1,IF(OR(data!R170="Intermediate",data!R170="Susceptible",data!R170="Intermedate"),"",data!R170)))</f>
        <v/>
      </c>
      <c r="G170" t="str">
        <f>IF(data!S170="","",IF(data!S170="Resistant",data!S$1,IF(OR(data!S170="Intermediate",data!S170="Susceptible",data!S170="Intermedate"),"",data!S170)))</f>
        <v/>
      </c>
      <c r="H170" t="str">
        <f>IF(data!T170="","",IF(data!T170="Resistant",data!T$1,IF(OR(data!T170="Intermediate",data!T170="Susceptible",data!T170="Intermedate"),"",data!T170)))</f>
        <v/>
      </c>
      <c r="I170" t="str">
        <f>IF(data!U170="","",IF(data!U170="Resistant",data!U$1,IF(OR(data!U170="Intermediate",data!U170="Susceptible",data!U170="Intermedate"),"",data!U170)))</f>
        <v/>
      </c>
      <c r="J170" t="str">
        <f>IF(data!V170="","",IF(data!V170="Resistant",data!V$1,IF(OR(data!V170="Intermediate",data!V170="Susceptible",data!V170="Intermedate"),"",data!V170)))</f>
        <v/>
      </c>
      <c r="K170" t="str">
        <f>IF(data!W170="","",IF(data!W170="Resistant",data!W$1,IF(OR(data!W170="Intermediate",data!W170="Susceptible",data!W170="Intermedate"),"",data!W170)))</f>
        <v/>
      </c>
      <c r="L170" t="str">
        <f>IF(data!X170="","",IF(data!X170="Resistant",data!X$1,IF(OR(data!X170="Intermediate",data!X170="Susceptible",data!X170="Intermedate"),"",data!X170)))</f>
        <v/>
      </c>
      <c r="M170" t="str">
        <f>IF(data!Y170="","",IF(data!Y170="Resistant",data!Y$1,IF(OR(data!Y170="Intermediate",data!Y170="Susceptible",data!Y170="Intermedate"),"",data!Y170)))</f>
        <v/>
      </c>
      <c r="N170" t="str">
        <f>IF(data!Z170="","",IF(data!Z170="Resistant",data!Z$1,IF(OR(data!Z170="Intermediate",data!Z170="Susceptible",data!Z170="Intermedate"),"",data!Z170)))</f>
        <v/>
      </c>
      <c r="O170" t="str">
        <f>IF(data!AA170="","",IF(data!AA170="Resistant",data!AA$1,IF(OR(data!AA170="Intermediate",data!AA170="Susceptible",data!AA170="Intermedate"),"",data!AA170)))</f>
        <v/>
      </c>
      <c r="P170" t="str">
        <f>IF(data!AB170="","",IF(data!AB170="Resistant",data!AB$1,IF(OR(data!AB170="Intermediate",data!AB170="Susceptible",data!AB170="Intermedate"),"",data!AB170)))</f>
        <v/>
      </c>
      <c r="R170">
        <v>0</v>
      </c>
    </row>
    <row r="171" spans="1:18" x14ac:dyDescent="0.25">
      <c r="A171" t="s">
        <v>285</v>
      </c>
      <c r="B171" t="str">
        <f>IF(data!N171="","",IF(data!N171="Resistant",data!N$1,IF(OR(data!N171="Intermediate",data!N171="Susceptible",data!N171="Intermedate"),"",data!N171)))</f>
        <v/>
      </c>
      <c r="C171" t="str">
        <f>IF(data!O171="","",IF(data!O171="Resistant",data!O$1,IF(OR(data!O171="Intermediate",data!O171="Susceptible",data!O171="Intermedate"),"",data!O171)))</f>
        <v/>
      </c>
      <c r="D171" t="str">
        <f>IF(data!P171="","",IF(data!P171="Resistant",data!P$1,IF(OR(data!P171="Intermediate",data!P171="Susceptible",data!P171="Intermedate"),"",data!P171)))</f>
        <v/>
      </c>
      <c r="E171" t="str">
        <f>IF(data!Q171="","",IF(data!Q171="Resistant",data!Q$1,IF(OR(data!Q171="Intermediate",data!Q171="Susceptible",data!Q171="Intermedate"),"",data!Q171)))</f>
        <v/>
      </c>
      <c r="F171" t="str">
        <f>IF(data!R171="","",IF(data!R171="Resistant",data!R$1,IF(OR(data!R171="Intermediate",data!R171="Susceptible",data!R171="Intermedate"),"",data!R171)))</f>
        <v/>
      </c>
      <c r="G171" t="str">
        <f>IF(data!S171="","",IF(data!S171="Resistant",data!S$1,IF(OR(data!S171="Intermediate",data!S171="Susceptible",data!S171="Intermedate"),"",data!S171)))</f>
        <v/>
      </c>
      <c r="H171" t="str">
        <f>IF(data!T171="","",IF(data!T171="Resistant",data!T$1,IF(OR(data!T171="Intermediate",data!T171="Susceptible",data!T171="Intermedate"),"",data!T171)))</f>
        <v>SDD</v>
      </c>
      <c r="I171" t="str">
        <f>IF(data!U171="","",IF(data!U171="Resistant",data!U$1,IF(OR(data!U171="Intermediate",data!U171="Susceptible",data!U171="Intermedate"),"",data!U171)))</f>
        <v/>
      </c>
      <c r="J171" t="str">
        <f>IF(data!V171="","",IF(data!V171="Resistant",data!V$1,IF(OR(data!V171="Intermediate",data!V171="Susceptible",data!V171="Intermedate"),"",data!V171)))</f>
        <v/>
      </c>
      <c r="K171" t="str">
        <f>IF(data!W171="","",IF(data!W171="Resistant",data!W$1,IF(OR(data!W171="Intermediate",data!W171="Susceptible",data!W171="Intermedate"),"",data!W171)))</f>
        <v/>
      </c>
      <c r="L171" t="str">
        <f>IF(data!X171="","",IF(data!X171="Resistant",data!X$1,IF(OR(data!X171="Intermediate",data!X171="Susceptible",data!X171="Intermedate"),"",data!X171)))</f>
        <v/>
      </c>
      <c r="M171" t="str">
        <f>IF(data!Y171="","",IF(data!Y171="Resistant",data!Y$1,IF(OR(data!Y171="Intermediate",data!Y171="Susceptible",data!Y171="Intermedate"),"",data!Y171)))</f>
        <v/>
      </c>
      <c r="N171" t="str">
        <f>IF(data!Z171="","",IF(data!Z171="Resistant",data!Z$1,IF(OR(data!Z171="Intermediate",data!Z171="Susceptible",data!Z171="Intermedate"),"",data!Z171)))</f>
        <v/>
      </c>
      <c r="O171" t="str">
        <f>IF(data!AA171="","",IF(data!AA171="Resistant",data!AA$1,IF(OR(data!AA171="Intermediate",data!AA171="Susceptible",data!AA171="Intermedate"),"",data!AA171)))</f>
        <v/>
      </c>
      <c r="P171" t="str">
        <f>IF(data!AB171="","",IF(data!AB171="Resistant",data!AB$1,IF(OR(data!AB171="Intermediate",data!AB171="Susceptible",data!AB171="Intermedate"),"",data!AB171)))</f>
        <v/>
      </c>
      <c r="R171">
        <v>1</v>
      </c>
    </row>
    <row r="172" spans="1:18" x14ac:dyDescent="0.25">
      <c r="A172" t="s">
        <v>286</v>
      </c>
      <c r="B172" t="str">
        <f>IF(data!N172="","",IF(data!N172="Resistant",data!N$1,IF(OR(data!N172="Intermediate",data!N172="Susceptible",data!N172="Intermedate"),"",data!N172)))</f>
        <v/>
      </c>
      <c r="C172" t="str">
        <f>IF(data!O172="","",IF(data!O172="Resistant",data!O$1,IF(OR(data!O172="Intermediate",data!O172="Susceptible",data!O172="Intermedate"),"",data!O172)))</f>
        <v/>
      </c>
      <c r="D172" t="str">
        <f>IF(data!P172="","",IF(data!P172="Resistant",data!P$1,IF(OR(data!P172="Intermediate",data!P172="Susceptible",data!P172="Intermedate"),"",data!P172)))</f>
        <v/>
      </c>
      <c r="E172" t="str">
        <f>IF(data!Q172="","",IF(data!Q172="Resistant",data!Q$1,IF(OR(data!Q172="Intermediate",data!Q172="Susceptible",data!Q172="Intermedate"),"",data!Q172)))</f>
        <v/>
      </c>
      <c r="F172" t="str">
        <f>IF(data!R172="","",IF(data!R172="Resistant",data!R$1,IF(OR(data!R172="Intermediate",data!R172="Susceptible",data!R172="Intermedate"),"",data!R172)))</f>
        <v/>
      </c>
      <c r="G172" t="str">
        <f>IF(data!S172="","",IF(data!S172="Resistant",data!S$1,IF(OR(data!S172="Intermediate",data!S172="Susceptible",data!S172="Intermedate"),"",data!S172)))</f>
        <v/>
      </c>
      <c r="H172" t="str">
        <f>IF(data!T172="","",IF(data!T172="Resistant",data!T$1,IF(OR(data!T172="Intermediate",data!T172="Susceptible",data!T172="Intermedate"),"",data!T172)))</f>
        <v>SDD</v>
      </c>
      <c r="I172" t="str">
        <f>IF(data!U172="","",IF(data!U172="Resistant",data!U$1,IF(OR(data!U172="Intermediate",data!U172="Susceptible",data!U172="Intermedate"),"",data!U172)))</f>
        <v>Cefaclor CF (30g)</v>
      </c>
      <c r="J172" t="str">
        <f>IF(data!V172="","",IF(data!V172="Resistant",data!V$1,IF(OR(data!V172="Intermediate",data!V172="Susceptible",data!V172="Intermedate"),"",data!V172)))</f>
        <v/>
      </c>
      <c r="K172" t="str">
        <f>IF(data!W172="","",IF(data!W172="Resistant",data!W$1,IF(OR(data!W172="Intermediate",data!W172="Susceptible",data!W172="Intermedate"),"",data!W172)))</f>
        <v/>
      </c>
      <c r="L172" t="str">
        <f>IF(data!X172="","",IF(data!X172="Resistant",data!X$1,IF(OR(data!X172="Intermediate",data!X172="Susceptible",data!X172="Intermedate"),"",data!X172)))</f>
        <v/>
      </c>
      <c r="M172" t="str">
        <f>IF(data!Y172="","",IF(data!Y172="Resistant",data!Y$1,IF(OR(data!Y172="Intermediate",data!Y172="Susceptible",data!Y172="Intermedate"),"",data!Y172)))</f>
        <v/>
      </c>
      <c r="N172" t="str">
        <f>IF(data!Z172="","",IF(data!Z172="Resistant",data!Z$1,IF(OR(data!Z172="Intermediate",data!Z172="Susceptible",data!Z172="Intermedate"),"",data!Z172)))</f>
        <v/>
      </c>
      <c r="O172" t="str">
        <f>IF(data!AA172="","",IF(data!AA172="Resistant",data!AA$1,IF(OR(data!AA172="Intermediate",data!AA172="Susceptible",data!AA172="Intermedate"),"",data!AA172)))</f>
        <v/>
      </c>
      <c r="P172" t="str">
        <f>IF(data!AB172="","",IF(data!AB172="Resistant",data!AB$1,IF(OR(data!AB172="Intermediate",data!AB172="Susceptible",data!AB172="Intermedate"),"",data!AB172)))</f>
        <v/>
      </c>
      <c r="R172">
        <v>2</v>
      </c>
    </row>
    <row r="173" spans="1:18" x14ac:dyDescent="0.25">
      <c r="A173" t="s">
        <v>287</v>
      </c>
      <c r="B173" t="str">
        <f>IF(data!N173="","",IF(data!N173="Resistant",data!N$1,IF(OR(data!N173="Intermediate",data!N173="Susceptible",data!N173="Intermedate"),"",data!N173)))</f>
        <v/>
      </c>
      <c r="C173" t="str">
        <f>IF(data!O173="","",IF(data!O173="Resistant",data!O$1,IF(OR(data!O173="Intermediate",data!O173="Susceptible",data!O173="Intermedate"),"",data!O173)))</f>
        <v/>
      </c>
      <c r="D173" t="str">
        <f>IF(data!P173="","",IF(data!P173="Resistant",data!P$1,IF(OR(data!P173="Intermediate",data!P173="Susceptible",data!P173="Intermedate"),"",data!P173)))</f>
        <v>Ceftazidime CAZ (30g)</v>
      </c>
      <c r="E173" t="str">
        <f>IF(data!Q173="","",IF(data!Q173="Resistant",data!Q$1,IF(OR(data!Q173="Intermediate",data!Q173="Susceptible",data!Q173="Intermedate"),"",data!Q173)))</f>
        <v>Cefotaxime CTX (30g)</v>
      </c>
      <c r="F173" t="str">
        <f>IF(data!R173="","",IF(data!R173="Resistant",data!R$1,IF(OR(data!R173="Intermediate",data!R173="Susceptible",data!R173="Intermedate"),"",data!R173)))</f>
        <v>Ceftriaxone CTR/CRO (30g)</v>
      </c>
      <c r="G173" t="str">
        <f>IF(data!S173="","",IF(data!S173="Resistant",data!S$1,IF(OR(data!S173="Intermediate",data!S173="Susceptible",data!S173="Intermedate"),"",data!S173)))</f>
        <v/>
      </c>
      <c r="H173" t="str">
        <f>IF(data!T173="","",IF(data!T173="Resistant",data!T$1,IF(OR(data!T173="Intermediate",data!T173="Susceptible",data!T173="Intermedate"),"",data!T173)))</f>
        <v>SDD</v>
      </c>
      <c r="I173" t="str">
        <f>IF(data!U173="","",IF(data!U173="Resistant",data!U$1,IF(OR(data!U173="Intermediate",data!U173="Susceptible",data!U173="Intermedate"),"",data!U173)))</f>
        <v/>
      </c>
      <c r="J173" t="str">
        <f>IF(data!V173="","",IF(data!V173="Resistant",data!V$1,IF(OR(data!V173="Intermediate",data!V173="Susceptible",data!V173="Intermedate"),"",data!V173)))</f>
        <v/>
      </c>
      <c r="K173" t="str">
        <f>IF(data!W173="","",IF(data!W173="Resistant",data!W$1,IF(OR(data!W173="Intermediate",data!W173="Susceptible",data!W173="Intermedate"),"",data!W173)))</f>
        <v/>
      </c>
      <c r="L173" t="str">
        <f>IF(data!X173="","",IF(data!X173="Resistant",data!X$1,IF(OR(data!X173="Intermediate",data!X173="Susceptible",data!X173="Intermedate"),"",data!X173)))</f>
        <v/>
      </c>
      <c r="M173" t="str">
        <f>IF(data!Y173="","",IF(data!Y173="Resistant",data!Y$1,IF(OR(data!Y173="Intermediate",data!Y173="Susceptible",data!Y173="Intermedate"),"",data!Y173)))</f>
        <v/>
      </c>
      <c r="N173" t="str">
        <f>IF(data!Z173="","",IF(data!Z173="Resistant",data!Z$1,IF(OR(data!Z173="Intermediate",data!Z173="Susceptible",data!Z173="Intermedate"),"",data!Z173)))</f>
        <v/>
      </c>
      <c r="O173" t="str">
        <f>IF(data!AA173="","",IF(data!AA173="Resistant",data!AA$1,IF(OR(data!AA173="Intermediate",data!AA173="Susceptible",data!AA173="Intermedate"),"",data!AA173)))</f>
        <v/>
      </c>
      <c r="P173" t="str">
        <f>IF(data!AB173="","",IF(data!AB173="Resistant",data!AB$1,IF(OR(data!AB173="Intermediate",data!AB173="Susceptible",data!AB173="Intermedate"),"",data!AB173)))</f>
        <v/>
      </c>
      <c r="R173">
        <v>4</v>
      </c>
    </row>
    <row r="174" spans="1:18" x14ac:dyDescent="0.25">
      <c r="A174" t="s">
        <v>288</v>
      </c>
      <c r="B174" t="str">
        <f>IF(data!N174="","",IF(data!N174="Resistant",data!N$1,IF(OR(data!N174="Intermediate",data!N174="Susceptible",data!N174="Intermedate"),"",data!N174)))</f>
        <v/>
      </c>
      <c r="C174" t="str">
        <f>IF(data!O174="","",IF(data!O174="Resistant",data!O$1,IF(OR(data!O174="Intermediate",data!O174="Susceptible",data!O174="Intermedate"),"",data!O174)))</f>
        <v/>
      </c>
      <c r="D174" t="str">
        <f>IF(data!P174="","",IF(data!P174="Resistant",data!P$1,IF(OR(data!P174="Intermediate",data!P174="Susceptible",data!P174="Intermedate"),"",data!P174)))</f>
        <v/>
      </c>
      <c r="E174" t="str">
        <f>IF(data!Q174="","",IF(data!Q174="Resistant",data!Q$1,IF(OR(data!Q174="Intermediate",data!Q174="Susceptible",data!Q174="Intermedate"),"",data!Q174)))</f>
        <v/>
      </c>
      <c r="F174" t="str">
        <f>IF(data!R174="","",IF(data!R174="Resistant",data!R$1,IF(OR(data!R174="Intermediate",data!R174="Susceptible",data!R174="Intermedate"),"",data!R174)))</f>
        <v/>
      </c>
      <c r="G174" t="str">
        <f>IF(data!S174="","",IF(data!S174="Resistant",data!S$1,IF(OR(data!S174="Intermediate",data!S174="Susceptible",data!S174="Intermedate"),"",data!S174)))</f>
        <v/>
      </c>
      <c r="H174" t="str">
        <f>IF(data!T174="","",IF(data!T174="Resistant",data!T$1,IF(OR(data!T174="Intermediate",data!T174="Susceptible",data!T174="Intermedate"),"",data!T174)))</f>
        <v/>
      </c>
      <c r="I174" t="str">
        <f>IF(data!U174="","",IF(data!U174="Resistant",data!U$1,IF(OR(data!U174="Intermediate",data!U174="Susceptible",data!U174="Intermedate"),"",data!U174)))</f>
        <v/>
      </c>
      <c r="J174" t="str">
        <f>IF(data!V174="","",IF(data!V174="Resistant",data!V$1,IF(OR(data!V174="Intermediate",data!V174="Susceptible",data!V174="Intermedate"),"",data!V174)))</f>
        <v/>
      </c>
      <c r="K174" t="str">
        <f>IF(data!W174="","",IF(data!W174="Resistant",data!W$1,IF(OR(data!W174="Intermediate",data!W174="Susceptible",data!W174="Intermedate"),"",data!W174)))</f>
        <v/>
      </c>
      <c r="L174" t="str">
        <f>IF(data!X174="","",IF(data!X174="Resistant",data!X$1,IF(OR(data!X174="Intermediate",data!X174="Susceptible",data!X174="Intermedate"),"",data!X174)))</f>
        <v/>
      </c>
      <c r="M174" t="str">
        <f>IF(data!Y174="","",IF(data!Y174="Resistant",data!Y$1,IF(OR(data!Y174="Intermediate",data!Y174="Susceptible",data!Y174="Intermedate"),"",data!Y174)))</f>
        <v/>
      </c>
      <c r="N174" t="str">
        <f>IF(data!Z174="","",IF(data!Z174="Resistant",data!Z$1,IF(OR(data!Z174="Intermediate",data!Z174="Susceptible",data!Z174="Intermedate"),"",data!Z174)))</f>
        <v/>
      </c>
      <c r="O174" t="str">
        <f>IF(data!AA174="","",IF(data!AA174="Resistant",data!AA$1,IF(OR(data!AA174="Intermediate",data!AA174="Susceptible",data!AA174="Intermedate"),"",data!AA174)))</f>
        <v/>
      </c>
      <c r="P174" t="str">
        <f>IF(data!AB174="","",IF(data!AB174="Resistant",data!AB$1,IF(OR(data!AB174="Intermediate",data!AB174="Susceptible",data!AB174="Intermedate"),"",data!AB174)))</f>
        <v/>
      </c>
      <c r="R174">
        <v>0</v>
      </c>
    </row>
    <row r="175" spans="1:18" x14ac:dyDescent="0.25">
      <c r="A175" t="s">
        <v>289</v>
      </c>
      <c r="B175" t="str">
        <f>IF(data!N175="","",IF(data!N175="Resistant",data!N$1,IF(OR(data!N175="Intermediate",data!N175="Susceptible",data!N175="Intermedate"),"",data!N175)))</f>
        <v/>
      </c>
      <c r="C175" t="str">
        <f>IF(data!O175="","",IF(data!O175="Resistant",data!O$1,IF(OR(data!O175="Intermediate",data!O175="Susceptible",data!O175="Intermedate"),"",data!O175)))</f>
        <v/>
      </c>
      <c r="D175" t="str">
        <f>IF(data!P175="","",IF(data!P175="Resistant",data!P$1,IF(OR(data!P175="Intermediate",data!P175="Susceptible",data!P175="Intermedate"),"",data!P175)))</f>
        <v/>
      </c>
      <c r="E175" t="str">
        <f>IF(data!Q175="","",IF(data!Q175="Resistant",data!Q$1,IF(OR(data!Q175="Intermediate",data!Q175="Susceptible",data!Q175="Intermedate"),"",data!Q175)))</f>
        <v/>
      </c>
      <c r="F175" t="str">
        <f>IF(data!R175="","",IF(data!R175="Resistant",data!R$1,IF(OR(data!R175="Intermediate",data!R175="Susceptible",data!R175="Intermedate"),"",data!R175)))</f>
        <v/>
      </c>
      <c r="G175" t="str">
        <f>IF(data!S175="","",IF(data!S175="Resistant",data!S$1,IF(OR(data!S175="Intermediate",data!S175="Susceptible",data!S175="Intermedate"),"",data!S175)))</f>
        <v/>
      </c>
      <c r="H175" t="str">
        <f>IF(data!T175="","",IF(data!T175="Resistant",data!T$1,IF(OR(data!T175="Intermediate",data!T175="Susceptible",data!T175="Intermedate"),"",data!T175)))</f>
        <v/>
      </c>
      <c r="I175" t="str">
        <f>IF(data!U175="","",IF(data!U175="Resistant",data!U$1,IF(OR(data!U175="Intermediate",data!U175="Susceptible",data!U175="Intermedate"),"",data!U175)))</f>
        <v>Cefaclor CF (30g)</v>
      </c>
      <c r="J175" t="str">
        <f>IF(data!V175="","",IF(data!V175="Resistant",data!V$1,IF(OR(data!V175="Intermediate",data!V175="Susceptible",data!V175="Intermedate"),"",data!V175)))</f>
        <v/>
      </c>
      <c r="K175" t="str">
        <f>IF(data!W175="","",IF(data!W175="Resistant",data!W$1,IF(OR(data!W175="Intermediate",data!W175="Susceptible",data!W175="Intermedate"),"",data!W175)))</f>
        <v/>
      </c>
      <c r="L175" t="str">
        <f>IF(data!X175="","",IF(data!X175="Resistant",data!X$1,IF(OR(data!X175="Intermediate",data!X175="Susceptible",data!X175="Intermedate"),"",data!X175)))</f>
        <v/>
      </c>
      <c r="M175" t="str">
        <f>IF(data!Y175="","",IF(data!Y175="Resistant",data!Y$1,IF(OR(data!Y175="Intermediate",data!Y175="Susceptible",data!Y175="Intermedate"),"",data!Y175)))</f>
        <v/>
      </c>
      <c r="N175" t="str">
        <f>IF(data!Z175="","",IF(data!Z175="Resistant",data!Z$1,IF(OR(data!Z175="Intermediate",data!Z175="Susceptible",data!Z175="Intermedate"),"",data!Z175)))</f>
        <v/>
      </c>
      <c r="O175" t="str">
        <f>IF(data!AA175="","",IF(data!AA175="Resistant",data!AA$1,IF(OR(data!AA175="Intermediate",data!AA175="Susceptible",data!AA175="Intermedate"),"",data!AA175)))</f>
        <v/>
      </c>
      <c r="P175" t="str">
        <f>IF(data!AB175="","",IF(data!AB175="Resistant",data!AB$1,IF(OR(data!AB175="Intermediate",data!AB175="Susceptible",data!AB175="Intermedate"),"",data!AB175)))</f>
        <v/>
      </c>
      <c r="R175">
        <v>1</v>
      </c>
    </row>
    <row r="176" spans="1:18" x14ac:dyDescent="0.25">
      <c r="A176" t="s">
        <v>290</v>
      </c>
      <c r="B176" t="str">
        <f>IF(data!N176="","",IF(data!N176="Resistant",data!N$1,IF(OR(data!N176="Intermediate",data!N176="Susceptible",data!N176="Intermedate"),"",data!N176)))</f>
        <v/>
      </c>
      <c r="C176" t="str">
        <f>IF(data!O176="","",IF(data!O176="Resistant",data!O$1,IF(OR(data!O176="Intermediate",data!O176="Susceptible",data!O176="Intermedate"),"",data!O176)))</f>
        <v/>
      </c>
      <c r="D176" t="str">
        <f>IF(data!P176="","",IF(data!P176="Resistant",data!P$1,IF(OR(data!P176="Intermediate",data!P176="Susceptible",data!P176="Intermedate"),"",data!P176)))</f>
        <v/>
      </c>
      <c r="E176" t="str">
        <f>IF(data!Q176="","",IF(data!Q176="Resistant",data!Q$1,IF(OR(data!Q176="Intermediate",data!Q176="Susceptible",data!Q176="Intermedate"),"",data!Q176)))</f>
        <v/>
      </c>
      <c r="F176" t="str">
        <f>IF(data!R176="","",IF(data!R176="Resistant",data!R$1,IF(OR(data!R176="Intermediate",data!R176="Susceptible",data!R176="Intermedate"),"",data!R176)))</f>
        <v/>
      </c>
      <c r="G176" t="str">
        <f>IF(data!S176="","",IF(data!S176="Resistant",data!S$1,IF(OR(data!S176="Intermediate",data!S176="Susceptible",data!S176="Intermedate"),"",data!S176)))</f>
        <v/>
      </c>
      <c r="H176" t="str">
        <f>IF(data!T176="","",IF(data!T176="Resistant",data!T$1,IF(OR(data!T176="Intermediate",data!T176="Susceptible",data!T176="Intermedate"),"",data!T176)))</f>
        <v/>
      </c>
      <c r="I176" t="str">
        <f>IF(data!U176="","",IF(data!U176="Resistant",data!U$1,IF(OR(data!U176="Intermediate",data!U176="Susceptible",data!U176="Intermedate"),"",data!U176)))</f>
        <v>Cefaclor CF (30g)</v>
      </c>
      <c r="J176" t="str">
        <f>IF(data!V176="","",IF(data!V176="Resistant",data!V$1,IF(OR(data!V176="Intermediate",data!V176="Susceptible",data!V176="Intermedate"),"",data!V176)))</f>
        <v/>
      </c>
      <c r="K176" t="str">
        <f>IF(data!W176="","",IF(data!W176="Resistant",data!W$1,IF(OR(data!W176="Intermediate",data!W176="Susceptible",data!W176="Intermedate"),"",data!W176)))</f>
        <v/>
      </c>
      <c r="L176" t="str">
        <f>IF(data!X176="","",IF(data!X176="Resistant",data!X$1,IF(OR(data!X176="Intermediate",data!X176="Susceptible",data!X176="Intermedate"),"",data!X176)))</f>
        <v/>
      </c>
      <c r="M176" t="str">
        <f>IF(data!Y176="","",IF(data!Y176="Resistant",data!Y$1,IF(OR(data!Y176="Intermediate",data!Y176="Susceptible",data!Y176="Intermedate"),"",data!Y176)))</f>
        <v/>
      </c>
      <c r="N176" t="str">
        <f>IF(data!Z176="","",IF(data!Z176="Resistant",data!Z$1,IF(OR(data!Z176="Intermediate",data!Z176="Susceptible",data!Z176="Intermedate"),"",data!Z176)))</f>
        <v/>
      </c>
      <c r="O176" t="str">
        <f>IF(data!AA176="","",IF(data!AA176="Resistant",data!AA$1,IF(OR(data!AA176="Intermediate",data!AA176="Susceptible",data!AA176="Intermedate"),"",data!AA176)))</f>
        <v/>
      </c>
      <c r="P176" t="str">
        <f>IF(data!AB176="","",IF(data!AB176="Resistant",data!AB$1,IF(OR(data!AB176="Intermediate",data!AB176="Susceptible",data!AB176="Intermedate"),"",data!AB176)))</f>
        <v/>
      </c>
      <c r="R176">
        <v>1</v>
      </c>
    </row>
    <row r="177" spans="1:18" x14ac:dyDescent="0.25">
      <c r="A177" t="s">
        <v>291</v>
      </c>
      <c r="B177" t="str">
        <f>IF(data!N177="","",IF(data!N177="Resistant",data!N$1,IF(OR(data!N177="Intermediate",data!N177="Susceptible",data!N177="Intermedate"),"",data!N177)))</f>
        <v/>
      </c>
      <c r="C177" t="str">
        <f>IF(data!O177="","",IF(data!O177="Resistant",data!O$1,IF(OR(data!O177="Intermediate",data!O177="Susceptible",data!O177="Intermedate"),"",data!O177)))</f>
        <v/>
      </c>
      <c r="D177" t="str">
        <f>IF(data!P177="","",IF(data!P177="Resistant",data!P$1,IF(OR(data!P177="Intermediate",data!P177="Susceptible",data!P177="Intermedate"),"",data!P177)))</f>
        <v/>
      </c>
      <c r="E177" t="str">
        <f>IF(data!Q177="","",IF(data!Q177="Resistant",data!Q$1,IF(OR(data!Q177="Intermediate",data!Q177="Susceptible",data!Q177="Intermedate"),"",data!Q177)))</f>
        <v/>
      </c>
      <c r="F177" t="str">
        <f>IF(data!R177="","",IF(data!R177="Resistant",data!R$1,IF(OR(data!R177="Intermediate",data!R177="Susceptible",data!R177="Intermedate"),"",data!R177)))</f>
        <v/>
      </c>
      <c r="G177" t="str">
        <f>IF(data!S177="","",IF(data!S177="Resistant",data!S$1,IF(OR(data!S177="Intermediate",data!S177="Susceptible",data!S177="Intermedate"),"",data!S177)))</f>
        <v/>
      </c>
      <c r="H177" t="str">
        <f>IF(data!T177="","",IF(data!T177="Resistant",data!T$1,IF(OR(data!T177="Intermediate",data!T177="Susceptible",data!T177="Intermedate"),"",data!T177)))</f>
        <v/>
      </c>
      <c r="I177" t="str">
        <f>IF(data!U177="","",IF(data!U177="Resistant",data!U$1,IF(OR(data!U177="Intermediate",data!U177="Susceptible",data!U177="Intermedate"),"",data!U177)))</f>
        <v/>
      </c>
      <c r="J177" t="str">
        <f>IF(data!V177="","",IF(data!V177="Resistant",data!V$1,IF(OR(data!V177="Intermediate",data!V177="Susceptible",data!V177="Intermedate"),"",data!V177)))</f>
        <v/>
      </c>
      <c r="K177" t="str">
        <f>IF(data!W177="","",IF(data!W177="Resistant",data!W$1,IF(OR(data!W177="Intermediate",data!W177="Susceptible",data!W177="Intermedate"),"",data!W177)))</f>
        <v/>
      </c>
      <c r="L177" t="str">
        <f>IF(data!X177="","",IF(data!X177="Resistant",data!X$1,IF(OR(data!X177="Intermediate",data!X177="Susceptible",data!X177="Intermedate"),"",data!X177)))</f>
        <v/>
      </c>
      <c r="M177" t="str">
        <f>IF(data!Y177="","",IF(data!Y177="Resistant",data!Y$1,IF(OR(data!Y177="Intermediate",data!Y177="Susceptible",data!Y177="Intermedate"),"",data!Y177)))</f>
        <v/>
      </c>
      <c r="N177" t="str">
        <f>IF(data!Z177="","",IF(data!Z177="Resistant",data!Z$1,IF(OR(data!Z177="Intermediate",data!Z177="Susceptible",data!Z177="Intermedate"),"",data!Z177)))</f>
        <v/>
      </c>
      <c r="O177" t="str">
        <f>IF(data!AA177="","",IF(data!AA177="Resistant",data!AA$1,IF(OR(data!AA177="Intermediate",data!AA177="Susceptible",data!AA177="Intermedate"),"",data!AA177)))</f>
        <v/>
      </c>
      <c r="P177" t="str">
        <f>IF(data!AB177="","",IF(data!AB177="Resistant",data!AB$1,IF(OR(data!AB177="Intermediate",data!AB177="Susceptible",data!AB177="Intermedate"),"",data!AB177)))</f>
        <v/>
      </c>
      <c r="R177">
        <v>0</v>
      </c>
    </row>
    <row r="178" spans="1:18" x14ac:dyDescent="0.25">
      <c r="A178" t="s">
        <v>292</v>
      </c>
      <c r="B178" t="str">
        <f>IF(data!N178="","",IF(data!N178="Resistant",data!N$1,IF(OR(data!N178="Intermediate",data!N178="Susceptible",data!N178="Intermedate"),"",data!N178)))</f>
        <v/>
      </c>
      <c r="C178" t="str">
        <f>IF(data!O178="","",IF(data!O178="Resistant",data!O$1,IF(OR(data!O178="Intermediate",data!O178="Susceptible",data!O178="Intermedate"),"",data!O178)))</f>
        <v/>
      </c>
      <c r="D178" t="str">
        <f>IF(data!P178="","",IF(data!P178="Resistant",data!P$1,IF(OR(data!P178="Intermediate",data!P178="Susceptible",data!P178="Intermedate"),"",data!P178)))</f>
        <v/>
      </c>
      <c r="E178" t="str">
        <f>IF(data!Q178="","",IF(data!Q178="Resistant",data!Q$1,IF(OR(data!Q178="Intermediate",data!Q178="Susceptible",data!Q178="Intermedate"),"",data!Q178)))</f>
        <v/>
      </c>
      <c r="F178" t="str">
        <f>IF(data!R178="","",IF(data!R178="Resistant",data!R$1,IF(OR(data!R178="Intermediate",data!R178="Susceptible",data!R178="Intermedate"),"",data!R178)))</f>
        <v/>
      </c>
      <c r="G178" t="str">
        <f>IF(data!S178="","",IF(data!S178="Resistant",data!S$1,IF(OR(data!S178="Intermediate",data!S178="Susceptible",data!S178="Intermedate"),"",data!S178)))</f>
        <v/>
      </c>
      <c r="H178" t="str">
        <f>IF(data!T178="","",IF(data!T178="Resistant",data!T$1,IF(OR(data!T178="Intermediate",data!T178="Susceptible",data!T178="Intermedate"),"",data!T178)))</f>
        <v/>
      </c>
      <c r="I178" t="str">
        <f>IF(data!U178="","",IF(data!U178="Resistant",data!U$1,IF(OR(data!U178="Intermediate",data!U178="Susceptible",data!U178="Intermedate"),"",data!U178)))</f>
        <v/>
      </c>
      <c r="J178" t="str">
        <f>IF(data!V178="","",IF(data!V178="Resistant",data!V$1,IF(OR(data!V178="Intermediate",data!V178="Susceptible",data!V178="Intermedate"),"",data!V178)))</f>
        <v/>
      </c>
      <c r="K178" t="str">
        <f>IF(data!W178="","",IF(data!W178="Resistant",data!W$1,IF(OR(data!W178="Intermediate",data!W178="Susceptible",data!W178="Intermedate"),"",data!W178)))</f>
        <v/>
      </c>
      <c r="L178" t="str">
        <f>IF(data!X178="","",IF(data!X178="Resistant",data!X$1,IF(OR(data!X178="Intermediate",data!X178="Susceptible",data!X178="Intermedate"),"",data!X178)))</f>
        <v/>
      </c>
      <c r="M178" t="str">
        <f>IF(data!Y178="","",IF(data!Y178="Resistant",data!Y$1,IF(OR(data!Y178="Intermediate",data!Y178="Susceptible",data!Y178="Intermedate"),"",data!Y178)))</f>
        <v/>
      </c>
      <c r="N178" t="str">
        <f>IF(data!Z178="","",IF(data!Z178="Resistant",data!Z$1,IF(OR(data!Z178="Intermediate",data!Z178="Susceptible",data!Z178="Intermedate"),"",data!Z178)))</f>
        <v/>
      </c>
      <c r="O178" t="str">
        <f>IF(data!AA178="","",IF(data!AA178="Resistant",data!AA$1,IF(OR(data!AA178="Intermediate",data!AA178="Susceptible",data!AA178="Intermedate"),"",data!AA178)))</f>
        <v/>
      </c>
      <c r="P178" t="str">
        <f>IF(data!AB178="","",IF(data!AB178="Resistant",data!AB$1,IF(OR(data!AB178="Intermediate",data!AB178="Susceptible",data!AB178="Intermedate"),"",data!AB178)))</f>
        <v/>
      </c>
      <c r="R178">
        <v>0</v>
      </c>
    </row>
    <row r="179" spans="1:18" x14ac:dyDescent="0.25">
      <c r="A179" t="s">
        <v>293</v>
      </c>
      <c r="B179" t="str">
        <f>IF(data!N179="","",IF(data!N179="Resistant",data!N$1,IF(OR(data!N179="Intermediate",data!N179="Susceptible",data!N179="Intermedate"),"",data!N179)))</f>
        <v/>
      </c>
      <c r="C179" t="str">
        <f>IF(data!O179="","",IF(data!O179="Resistant",data!O$1,IF(OR(data!O179="Intermediate",data!O179="Susceptible",data!O179="Intermedate"),"",data!O179)))</f>
        <v/>
      </c>
      <c r="D179" t="str">
        <f>IF(data!P179="","",IF(data!P179="Resistant",data!P$1,IF(OR(data!P179="Intermediate",data!P179="Susceptible",data!P179="Intermedate"),"",data!P179)))</f>
        <v/>
      </c>
      <c r="E179" t="str">
        <f>IF(data!Q179="","",IF(data!Q179="Resistant",data!Q$1,IF(OR(data!Q179="Intermediate",data!Q179="Susceptible",data!Q179="Intermedate"),"",data!Q179)))</f>
        <v/>
      </c>
      <c r="F179" t="str">
        <f>IF(data!R179="","",IF(data!R179="Resistant",data!R$1,IF(OR(data!R179="Intermediate",data!R179="Susceptible",data!R179="Intermedate"),"",data!R179)))</f>
        <v/>
      </c>
      <c r="G179" t="str">
        <f>IF(data!S179="","",IF(data!S179="Resistant",data!S$1,IF(OR(data!S179="Intermediate",data!S179="Susceptible",data!S179="Intermedate"),"",data!S179)))</f>
        <v/>
      </c>
      <c r="H179" t="str">
        <f>IF(data!T179="","",IF(data!T179="Resistant",data!T$1,IF(OR(data!T179="Intermediate",data!T179="Susceptible",data!T179="Intermedate"),"",data!T179)))</f>
        <v>SDD</v>
      </c>
      <c r="I179" t="str">
        <f>IF(data!U179="","",IF(data!U179="Resistant",data!U$1,IF(OR(data!U179="Intermediate",data!U179="Susceptible",data!U179="Intermedate"),"",data!U179)))</f>
        <v/>
      </c>
      <c r="J179" t="str">
        <f>IF(data!V179="","",IF(data!V179="Resistant",data!V$1,IF(OR(data!V179="Intermediate",data!V179="Susceptible",data!V179="Intermedate"),"",data!V179)))</f>
        <v/>
      </c>
      <c r="K179" t="str">
        <f>IF(data!W179="","",IF(data!W179="Resistant",data!W$1,IF(OR(data!W179="Intermediate",data!W179="Susceptible",data!W179="Intermedate"),"",data!W179)))</f>
        <v/>
      </c>
      <c r="L179" t="str">
        <f>IF(data!X179="","",IF(data!X179="Resistant",data!X$1,IF(OR(data!X179="Intermediate",data!X179="Susceptible",data!X179="Intermedate"),"",data!X179)))</f>
        <v/>
      </c>
      <c r="M179" t="str">
        <f>IF(data!Y179="","",IF(data!Y179="Resistant",data!Y$1,IF(OR(data!Y179="Intermediate",data!Y179="Susceptible",data!Y179="Intermedate"),"",data!Y179)))</f>
        <v/>
      </c>
      <c r="N179" t="str">
        <f>IF(data!Z179="","",IF(data!Z179="Resistant",data!Z$1,IF(OR(data!Z179="Intermediate",data!Z179="Susceptible",data!Z179="Intermedate"),"",data!Z179)))</f>
        <v/>
      </c>
      <c r="O179" t="str">
        <f>IF(data!AA179="","",IF(data!AA179="Resistant",data!AA$1,IF(OR(data!AA179="Intermediate",data!AA179="Susceptible",data!AA179="Intermedate"),"",data!AA179)))</f>
        <v/>
      </c>
      <c r="P179" t="str">
        <f>IF(data!AB179="","",IF(data!AB179="Resistant",data!AB$1,IF(OR(data!AB179="Intermediate",data!AB179="Susceptible",data!AB179="Intermedate"),"",data!AB179)))</f>
        <v/>
      </c>
      <c r="R179">
        <v>1</v>
      </c>
    </row>
    <row r="180" spans="1:18" x14ac:dyDescent="0.25">
      <c r="A180" t="s">
        <v>294</v>
      </c>
      <c r="B180" t="str">
        <f>IF(data!N180="","",IF(data!N180="Resistant",data!N$1,IF(OR(data!N180="Intermediate",data!N180="Susceptible",data!N180="Intermedate"),"",data!N180)))</f>
        <v/>
      </c>
      <c r="C180" t="str">
        <f>IF(data!O180="","",IF(data!O180="Resistant",data!O$1,IF(OR(data!O180="Intermediate",data!O180="Susceptible",data!O180="Intermedate"),"",data!O180)))</f>
        <v>Ampicillin AMP (10g)</v>
      </c>
      <c r="D180" t="str">
        <f>IF(data!P180="","",IF(data!P180="Resistant",data!P$1,IF(OR(data!P180="Intermediate",data!P180="Susceptible",data!P180="Intermedate"),"",data!P180)))</f>
        <v/>
      </c>
      <c r="E180" t="str">
        <f>IF(data!Q180="","",IF(data!Q180="Resistant",data!Q$1,IF(OR(data!Q180="Intermediate",data!Q180="Susceptible",data!Q180="Intermedate"),"",data!Q180)))</f>
        <v/>
      </c>
      <c r="F180" t="str">
        <f>IF(data!R180="","",IF(data!R180="Resistant",data!R$1,IF(OR(data!R180="Intermediate",data!R180="Susceptible",data!R180="Intermedate"),"",data!R180)))</f>
        <v/>
      </c>
      <c r="G180" t="str">
        <f>IF(data!S180="","",IF(data!S180="Resistant",data!S$1,IF(OR(data!S180="Intermediate",data!S180="Susceptible",data!S180="Intermedate"),"",data!S180)))</f>
        <v/>
      </c>
      <c r="H180" t="str">
        <f>IF(data!T180="","",IF(data!T180="Resistant",data!T$1,IF(OR(data!T180="Intermediate",data!T180="Susceptible",data!T180="Intermedate"),"",data!T180)))</f>
        <v/>
      </c>
      <c r="I180" t="str">
        <f>IF(data!U180="","",IF(data!U180="Resistant",data!U$1,IF(OR(data!U180="Intermediate",data!U180="Susceptible",data!U180="Intermedate"),"",data!U180)))</f>
        <v>Cefaclor CF (30g)</v>
      </c>
      <c r="J180" t="str">
        <f>IF(data!V180="","",IF(data!V180="Resistant",data!V$1,IF(OR(data!V180="Intermediate",data!V180="Susceptible",data!V180="Intermedate"),"",data!V180)))</f>
        <v/>
      </c>
      <c r="K180" t="str">
        <f>IF(data!W180="","",IF(data!W180="Resistant",data!W$1,IF(OR(data!W180="Intermediate",data!W180="Susceptible",data!W180="Intermedate"),"",data!W180)))</f>
        <v/>
      </c>
      <c r="L180" t="str">
        <f>IF(data!X180="","",IF(data!X180="Resistant",data!X$1,IF(OR(data!X180="Intermediate",data!X180="Susceptible",data!X180="Intermedate"),"",data!X180)))</f>
        <v/>
      </c>
      <c r="M180" t="str">
        <f>IF(data!Y180="","",IF(data!Y180="Resistant",data!Y$1,IF(OR(data!Y180="Intermediate",data!Y180="Susceptible",data!Y180="Intermedate"),"",data!Y180)))</f>
        <v/>
      </c>
      <c r="N180" t="str">
        <f>IF(data!Z180="","",IF(data!Z180="Resistant",data!Z$1,IF(OR(data!Z180="Intermediate",data!Z180="Susceptible",data!Z180="Intermedate"),"",data!Z180)))</f>
        <v/>
      </c>
      <c r="O180" t="str">
        <f>IF(data!AA180="","",IF(data!AA180="Resistant",data!AA$1,IF(OR(data!AA180="Intermediate",data!AA180="Susceptible",data!AA180="Intermedate"),"",data!AA180)))</f>
        <v/>
      </c>
      <c r="P180" t="str">
        <f>IF(data!AB180="","",IF(data!AB180="Resistant",data!AB$1,IF(OR(data!AB180="Intermediate",data!AB180="Susceptible",data!AB180="Intermedate"),"",data!AB180)))</f>
        <v/>
      </c>
      <c r="R180">
        <v>2</v>
      </c>
    </row>
    <row r="181" spans="1:18" x14ac:dyDescent="0.25">
      <c r="A181" t="s">
        <v>294</v>
      </c>
      <c r="B181" t="str">
        <f>IF(data!N181="","",IF(data!N181="Resistant",data!N$1,IF(OR(data!N181="Intermediate",data!N181="Susceptible",data!N181="Intermedate"),"",data!N181)))</f>
        <v/>
      </c>
      <c r="C181" t="str">
        <f>IF(data!O181="","",IF(data!O181="Resistant",data!O$1,IF(OR(data!O181="Intermediate",data!O181="Susceptible",data!O181="Intermedate"),"",data!O181)))</f>
        <v/>
      </c>
      <c r="D181" t="str">
        <f>IF(data!P181="","",IF(data!P181="Resistant",data!P$1,IF(OR(data!P181="Intermediate",data!P181="Susceptible",data!P181="Intermedate"),"",data!P181)))</f>
        <v/>
      </c>
      <c r="E181" t="str">
        <f>IF(data!Q181="","",IF(data!Q181="Resistant",data!Q$1,IF(OR(data!Q181="Intermediate",data!Q181="Susceptible",data!Q181="Intermedate"),"",data!Q181)))</f>
        <v>Cefotaxime CTX (30g)</v>
      </c>
      <c r="F181" t="str">
        <f>IF(data!R181="","",IF(data!R181="Resistant",data!R$1,IF(OR(data!R181="Intermediate",data!R181="Susceptible",data!R181="Intermedate"),"",data!R181)))</f>
        <v/>
      </c>
      <c r="G181" t="str">
        <f>IF(data!S181="","",IF(data!S181="Resistant",data!S$1,IF(OR(data!S181="Intermediate",data!S181="Susceptible",data!S181="Intermedate"),"",data!S181)))</f>
        <v/>
      </c>
      <c r="H181" t="str">
        <f>IF(data!T181="","",IF(data!T181="Resistant",data!T$1,IF(OR(data!T181="Intermediate",data!T181="Susceptible",data!T181="Intermedate"),"",data!T181)))</f>
        <v>SDD</v>
      </c>
      <c r="I181" t="str">
        <f>IF(data!U181="","",IF(data!U181="Resistant",data!U$1,IF(OR(data!U181="Intermediate",data!U181="Susceptible",data!U181="Intermedate"),"",data!U181)))</f>
        <v>Cefaclor CF (30g)</v>
      </c>
      <c r="J181" t="str">
        <f>IF(data!V181="","",IF(data!V181="Resistant",data!V$1,IF(OR(data!V181="Intermediate",data!V181="Susceptible",data!V181="Intermedate"),"",data!V181)))</f>
        <v/>
      </c>
      <c r="K181" t="str">
        <f>IF(data!W181="","",IF(data!W181="Resistant",data!W$1,IF(OR(data!W181="Intermediate",data!W181="Susceptible",data!W181="Intermedate"),"",data!W181)))</f>
        <v/>
      </c>
      <c r="L181" t="str">
        <f>IF(data!X181="","",IF(data!X181="Resistant",data!X$1,IF(OR(data!X181="Intermediate",data!X181="Susceptible",data!X181="Intermedate"),"",data!X181)))</f>
        <v/>
      </c>
      <c r="M181" t="str">
        <f>IF(data!Y181="","",IF(data!Y181="Resistant",data!Y$1,IF(OR(data!Y181="Intermediate",data!Y181="Susceptible",data!Y181="Intermedate"),"",data!Y181)))</f>
        <v/>
      </c>
      <c r="N181" t="str">
        <f>IF(data!Z181="","",IF(data!Z181="Resistant",data!Z$1,IF(OR(data!Z181="Intermediate",data!Z181="Susceptible",data!Z181="Intermedate"),"",data!Z181)))</f>
        <v/>
      </c>
      <c r="O181" t="str">
        <f>IF(data!AA181="","",IF(data!AA181="Resistant",data!AA$1,IF(OR(data!AA181="Intermediate",data!AA181="Susceptible",data!AA181="Intermedate"),"",data!AA181)))</f>
        <v/>
      </c>
      <c r="P181" t="str">
        <f>IF(data!AB181="","",IF(data!AB181="Resistant",data!AB$1,IF(OR(data!AB181="Intermediate",data!AB181="Susceptible",data!AB181="Intermedate"),"",data!AB181)))</f>
        <v/>
      </c>
      <c r="R181">
        <v>3</v>
      </c>
    </row>
    <row r="182" spans="1:18" x14ac:dyDescent="0.25">
      <c r="A182" t="s">
        <v>295</v>
      </c>
      <c r="B182" t="str">
        <f>IF(data!N182="","",IF(data!N182="Resistant",data!N$1,IF(OR(data!N182="Intermediate",data!N182="Susceptible",data!N182="Intermedate"),"",data!N182)))</f>
        <v/>
      </c>
      <c r="C182" t="str">
        <f>IF(data!O182="","",IF(data!O182="Resistant",data!O$1,IF(OR(data!O182="Intermediate",data!O182="Susceptible",data!O182="Intermedate"),"",data!O182)))</f>
        <v/>
      </c>
      <c r="D182" t="str">
        <f>IF(data!P182="","",IF(data!P182="Resistant",data!P$1,IF(OR(data!P182="Intermediate",data!P182="Susceptible",data!P182="Intermedate"),"",data!P182)))</f>
        <v/>
      </c>
      <c r="E182" t="str">
        <f>IF(data!Q182="","",IF(data!Q182="Resistant",data!Q$1,IF(OR(data!Q182="Intermediate",data!Q182="Susceptible",data!Q182="Intermedate"),"",data!Q182)))</f>
        <v/>
      </c>
      <c r="F182" t="str">
        <f>IF(data!R182="","",IF(data!R182="Resistant",data!R$1,IF(OR(data!R182="Intermediate",data!R182="Susceptible",data!R182="Intermedate"),"",data!R182)))</f>
        <v/>
      </c>
      <c r="G182" t="str">
        <f>IF(data!S182="","",IF(data!S182="Resistant",data!S$1,IF(OR(data!S182="Intermediate",data!S182="Susceptible",data!S182="Intermedate"),"",data!S182)))</f>
        <v/>
      </c>
      <c r="H182" t="str">
        <f>IF(data!T182="","",IF(data!T182="Resistant",data!T$1,IF(OR(data!T182="Intermediate",data!T182="Susceptible",data!T182="Intermedate"),"",data!T182)))</f>
        <v/>
      </c>
      <c r="I182" t="str">
        <f>IF(data!U182="","",IF(data!U182="Resistant",data!U$1,IF(OR(data!U182="Intermediate",data!U182="Susceptible",data!U182="Intermedate"),"",data!U182)))</f>
        <v/>
      </c>
      <c r="J182" t="str">
        <f>IF(data!V182="","",IF(data!V182="Resistant",data!V$1,IF(OR(data!V182="Intermediate",data!V182="Susceptible",data!V182="Intermedate"),"",data!V182)))</f>
        <v/>
      </c>
      <c r="K182" t="str">
        <f>IF(data!W182="","",IF(data!W182="Resistant",data!W$1,IF(OR(data!W182="Intermediate",data!W182="Susceptible",data!W182="Intermedate"),"",data!W182)))</f>
        <v/>
      </c>
      <c r="L182" t="str">
        <f>IF(data!X182="","",IF(data!X182="Resistant",data!X$1,IF(OR(data!X182="Intermediate",data!X182="Susceptible",data!X182="Intermedate"),"",data!X182)))</f>
        <v/>
      </c>
      <c r="M182" t="str">
        <f>IF(data!Y182="","",IF(data!Y182="Resistant",data!Y$1,IF(OR(data!Y182="Intermediate",data!Y182="Susceptible",data!Y182="Intermedate"),"",data!Y182)))</f>
        <v/>
      </c>
      <c r="N182" t="str">
        <f>IF(data!Z182="","",IF(data!Z182="Resistant",data!Z$1,IF(OR(data!Z182="Intermediate",data!Z182="Susceptible",data!Z182="Intermedate"),"",data!Z182)))</f>
        <v/>
      </c>
      <c r="O182" t="str">
        <f>IF(data!AA182="","",IF(data!AA182="Resistant",data!AA$1,IF(OR(data!AA182="Intermediate",data!AA182="Susceptible",data!AA182="Intermedate"),"",data!AA182)))</f>
        <v/>
      </c>
      <c r="P182" t="str">
        <f>IF(data!AB182="","",IF(data!AB182="Resistant",data!AB$1,IF(OR(data!AB182="Intermediate",data!AB182="Susceptible",data!AB182="Intermedate"),"",data!AB182)))</f>
        <v/>
      </c>
      <c r="R182">
        <v>0</v>
      </c>
    </row>
    <row r="183" spans="1:18" x14ac:dyDescent="0.25">
      <c r="A183" t="s">
        <v>296</v>
      </c>
      <c r="B183" t="str">
        <f>IF(data!N183="","",IF(data!N183="Resistant",data!N$1,IF(OR(data!N183="Intermediate",data!N183="Susceptible",data!N183="Intermedate"),"",data!N183)))</f>
        <v/>
      </c>
      <c r="C183" t="str">
        <f>IF(data!O183="","",IF(data!O183="Resistant",data!O$1,IF(OR(data!O183="Intermediate",data!O183="Susceptible",data!O183="Intermedate"),"",data!O183)))</f>
        <v/>
      </c>
      <c r="D183" t="str">
        <f>IF(data!P183="","",IF(data!P183="Resistant",data!P$1,IF(OR(data!P183="Intermediate",data!P183="Susceptible",data!P183="Intermedate"),"",data!P183)))</f>
        <v/>
      </c>
      <c r="E183" t="str">
        <f>IF(data!Q183="","",IF(data!Q183="Resistant",data!Q$1,IF(OR(data!Q183="Intermediate",data!Q183="Susceptible",data!Q183="Intermedate"),"",data!Q183)))</f>
        <v/>
      </c>
      <c r="F183" t="str">
        <f>IF(data!R183="","",IF(data!R183="Resistant",data!R$1,IF(OR(data!R183="Intermediate",data!R183="Susceptible",data!R183="Intermedate"),"",data!R183)))</f>
        <v/>
      </c>
      <c r="G183" t="str">
        <f>IF(data!S183="","",IF(data!S183="Resistant",data!S$1,IF(OR(data!S183="Intermediate",data!S183="Susceptible",data!S183="Intermedate"),"",data!S183)))</f>
        <v/>
      </c>
      <c r="H183" t="str">
        <f>IF(data!T183="","",IF(data!T183="Resistant",data!T$1,IF(OR(data!T183="Intermediate",data!T183="Susceptible",data!T183="Intermedate"),"",data!T183)))</f>
        <v/>
      </c>
      <c r="I183" t="str">
        <f>IF(data!U183="","",IF(data!U183="Resistant",data!U$1,IF(OR(data!U183="Intermediate",data!U183="Susceptible",data!U183="Intermedate"),"",data!U183)))</f>
        <v/>
      </c>
      <c r="J183" t="str">
        <f>IF(data!V183="","",IF(data!V183="Resistant",data!V$1,IF(OR(data!V183="Intermediate",data!V183="Susceptible",data!V183="Intermedate"),"",data!V183)))</f>
        <v/>
      </c>
      <c r="K183" t="str">
        <f>IF(data!W183="","",IF(data!W183="Resistant",data!W$1,IF(OR(data!W183="Intermediate",data!W183="Susceptible",data!W183="Intermedate"),"",data!W183)))</f>
        <v/>
      </c>
      <c r="L183" t="str">
        <f>IF(data!X183="","",IF(data!X183="Resistant",data!X$1,IF(OR(data!X183="Intermediate",data!X183="Susceptible",data!X183="Intermedate"),"",data!X183)))</f>
        <v/>
      </c>
      <c r="M183" t="str">
        <f>IF(data!Y183="","",IF(data!Y183="Resistant",data!Y$1,IF(OR(data!Y183="Intermediate",data!Y183="Susceptible",data!Y183="Intermedate"),"",data!Y183)))</f>
        <v/>
      </c>
      <c r="N183" t="str">
        <f>IF(data!Z183="","",IF(data!Z183="Resistant",data!Z$1,IF(OR(data!Z183="Intermediate",data!Z183="Susceptible",data!Z183="Intermedate"),"",data!Z183)))</f>
        <v/>
      </c>
      <c r="O183" t="str">
        <f>IF(data!AA183="","",IF(data!AA183="Resistant",data!AA$1,IF(OR(data!AA183="Intermediate",data!AA183="Susceptible",data!AA183="Intermedate"),"",data!AA183)))</f>
        <v/>
      </c>
      <c r="P183" t="str">
        <f>IF(data!AB183="","",IF(data!AB183="Resistant",data!AB$1,IF(OR(data!AB183="Intermediate",data!AB183="Susceptible",data!AB183="Intermedate"),"",data!AB183)))</f>
        <v/>
      </c>
      <c r="R183">
        <v>0</v>
      </c>
    </row>
    <row r="184" spans="1:18" x14ac:dyDescent="0.25">
      <c r="A184" t="s">
        <v>297</v>
      </c>
      <c r="B184" t="str">
        <f>IF(data!N184="","",IF(data!N184="Resistant",data!N$1,IF(OR(data!N184="Intermediate",data!N184="Susceptible",data!N184="Intermedate"),"",data!N184)))</f>
        <v/>
      </c>
      <c r="C184" t="str">
        <f>IF(data!O184="","",IF(data!O184="Resistant",data!O$1,IF(OR(data!O184="Intermediate",data!O184="Susceptible",data!O184="Intermedate"),"",data!O184)))</f>
        <v/>
      </c>
      <c r="D184" t="str">
        <f>IF(data!P184="","",IF(data!P184="Resistant",data!P$1,IF(OR(data!P184="Intermediate",data!P184="Susceptible",data!P184="Intermedate"),"",data!P184)))</f>
        <v/>
      </c>
      <c r="E184" t="str">
        <f>IF(data!Q184="","",IF(data!Q184="Resistant",data!Q$1,IF(OR(data!Q184="Intermediate",data!Q184="Susceptible",data!Q184="Intermedate"),"",data!Q184)))</f>
        <v/>
      </c>
      <c r="F184" t="str">
        <f>IF(data!R184="","",IF(data!R184="Resistant",data!R$1,IF(OR(data!R184="Intermediate",data!R184="Susceptible",data!R184="Intermedate"),"",data!R184)))</f>
        <v/>
      </c>
      <c r="G184" t="str">
        <f>IF(data!S184="","",IF(data!S184="Resistant",data!S$1,IF(OR(data!S184="Intermediate",data!S184="Susceptible",data!S184="Intermedate"),"",data!S184)))</f>
        <v/>
      </c>
      <c r="H184" t="str">
        <f>IF(data!T184="","",IF(data!T184="Resistant",data!T$1,IF(OR(data!T184="Intermediate",data!T184="Susceptible",data!T184="Intermedate"),"",data!T184)))</f>
        <v/>
      </c>
      <c r="I184" t="str">
        <f>IF(data!U184="","",IF(data!U184="Resistant",data!U$1,IF(OR(data!U184="Intermediate",data!U184="Susceptible",data!U184="Intermedate"),"",data!U184)))</f>
        <v/>
      </c>
      <c r="J184" t="str">
        <f>IF(data!V184="","",IF(data!V184="Resistant",data!V$1,IF(OR(data!V184="Intermediate",data!V184="Susceptible",data!V184="Intermedate"),"",data!V184)))</f>
        <v/>
      </c>
      <c r="K184" t="str">
        <f>IF(data!W184="","",IF(data!W184="Resistant",data!W$1,IF(OR(data!W184="Intermediate",data!W184="Susceptible",data!W184="Intermedate"),"",data!W184)))</f>
        <v/>
      </c>
      <c r="L184" t="str">
        <f>IF(data!X184="","",IF(data!X184="Resistant",data!X$1,IF(OR(data!X184="Intermediate",data!X184="Susceptible",data!X184="Intermedate"),"",data!X184)))</f>
        <v/>
      </c>
      <c r="M184" t="str">
        <f>IF(data!Y184="","",IF(data!Y184="Resistant",data!Y$1,IF(OR(data!Y184="Intermediate",data!Y184="Susceptible",data!Y184="Intermedate"),"",data!Y184)))</f>
        <v/>
      </c>
      <c r="N184" t="str">
        <f>IF(data!Z184="","",IF(data!Z184="Resistant",data!Z$1,IF(OR(data!Z184="Intermediate",data!Z184="Susceptible",data!Z184="Intermedate"),"",data!Z184)))</f>
        <v/>
      </c>
      <c r="O184" t="str">
        <f>IF(data!AA184="","",IF(data!AA184="Resistant",data!AA$1,IF(OR(data!AA184="Intermediate",data!AA184="Susceptible",data!AA184="Intermedate"),"",data!AA184)))</f>
        <v/>
      </c>
      <c r="P184" t="str">
        <f>IF(data!AB184="","",IF(data!AB184="Resistant",data!AB$1,IF(OR(data!AB184="Intermediate",data!AB184="Susceptible",data!AB184="Intermedate"),"",data!AB184)))</f>
        <v/>
      </c>
      <c r="R184">
        <v>0</v>
      </c>
    </row>
    <row r="185" spans="1:18" x14ac:dyDescent="0.25">
      <c r="A185" t="s">
        <v>298</v>
      </c>
      <c r="B185" t="str">
        <f>IF(data!N185="","",IF(data!N185="Resistant",data!N$1,IF(OR(data!N185="Intermediate",data!N185="Susceptible",data!N185="Intermedate"),"",data!N185)))</f>
        <v/>
      </c>
      <c r="C185" t="str">
        <f>IF(data!O185="","",IF(data!O185="Resistant",data!O$1,IF(OR(data!O185="Intermediate",data!O185="Susceptible",data!O185="Intermedate"),"",data!O185)))</f>
        <v/>
      </c>
      <c r="D185" t="str">
        <f>IF(data!P185="","",IF(data!P185="Resistant",data!P$1,IF(OR(data!P185="Intermediate",data!P185="Susceptible",data!P185="Intermedate"),"",data!P185)))</f>
        <v/>
      </c>
      <c r="E185" t="str">
        <f>IF(data!Q185="","",IF(data!Q185="Resistant",data!Q$1,IF(OR(data!Q185="Intermediate",data!Q185="Susceptible",data!Q185="Intermedate"),"",data!Q185)))</f>
        <v/>
      </c>
      <c r="F185" t="str">
        <f>IF(data!R185="","",IF(data!R185="Resistant",data!R$1,IF(OR(data!R185="Intermediate",data!R185="Susceptible",data!R185="Intermedate"),"",data!R185)))</f>
        <v/>
      </c>
      <c r="G185" t="str">
        <f>IF(data!S185="","",IF(data!S185="Resistant",data!S$1,IF(OR(data!S185="Intermediate",data!S185="Susceptible",data!S185="Intermedate"),"",data!S185)))</f>
        <v/>
      </c>
      <c r="H185" t="str">
        <f>IF(data!T185="","",IF(data!T185="Resistant",data!T$1,IF(OR(data!T185="Intermediate",data!T185="Susceptible",data!T185="Intermedate"),"",data!T185)))</f>
        <v/>
      </c>
      <c r="I185" t="str">
        <f>IF(data!U185="","",IF(data!U185="Resistant",data!U$1,IF(OR(data!U185="Intermediate",data!U185="Susceptible",data!U185="Intermedate"),"",data!U185)))</f>
        <v>Cefaclor CF (30g)</v>
      </c>
      <c r="J185" t="str">
        <f>IF(data!V185="","",IF(data!V185="Resistant",data!V$1,IF(OR(data!V185="Intermediate",data!V185="Susceptible",data!V185="Intermedate"),"",data!V185)))</f>
        <v/>
      </c>
      <c r="K185" t="str">
        <f>IF(data!W185="","",IF(data!W185="Resistant",data!W$1,IF(OR(data!W185="Intermediate",data!W185="Susceptible",data!W185="Intermedate"),"",data!W185)))</f>
        <v>GentamicinCN (30g)</v>
      </c>
      <c r="L185" t="str">
        <f>IF(data!X185="","",IF(data!X185="Resistant",data!X$1,IF(OR(data!X185="Intermediate",data!X185="Susceptible",data!X185="Intermedate"),"",data!X185)))</f>
        <v/>
      </c>
      <c r="M185" t="str">
        <f>IF(data!Y185="","",IF(data!Y185="Resistant",data!Y$1,IF(OR(data!Y185="Intermediate",data!Y185="Susceptible",data!Y185="Intermedate"),"",data!Y185)))</f>
        <v/>
      </c>
      <c r="N185" t="str">
        <f>IF(data!Z185="","",IF(data!Z185="Resistant",data!Z$1,IF(OR(data!Z185="Intermediate",data!Z185="Susceptible",data!Z185="Intermedate"),"",data!Z185)))</f>
        <v/>
      </c>
      <c r="O185" t="str">
        <f>IF(data!AA185="","",IF(data!AA185="Resistant",data!AA$1,IF(OR(data!AA185="Intermediate",data!AA185="Susceptible",data!AA185="Intermedate"),"",data!AA185)))</f>
        <v/>
      </c>
      <c r="P185" t="str">
        <f>IF(data!AB185="","",IF(data!AB185="Resistant",data!AB$1,IF(OR(data!AB185="Intermediate",data!AB185="Susceptible",data!AB185="Intermedate"),"",data!AB185)))</f>
        <v/>
      </c>
      <c r="R185">
        <v>2</v>
      </c>
    </row>
    <row r="186" spans="1:18" x14ac:dyDescent="0.25">
      <c r="A186" t="s">
        <v>299</v>
      </c>
      <c r="B186" t="str">
        <f>IF(data!N186="","",IF(data!N186="Resistant",data!N$1,IF(OR(data!N186="Intermediate",data!N186="Susceptible",data!N186="Intermedate"),"",data!N186)))</f>
        <v/>
      </c>
      <c r="C186" t="str">
        <f>IF(data!O186="","",IF(data!O186="Resistant",data!O$1,IF(OR(data!O186="Intermediate",data!O186="Susceptible",data!O186="Intermedate"),"",data!O186)))</f>
        <v/>
      </c>
      <c r="D186" t="str">
        <f>IF(data!P186="","",IF(data!P186="Resistant",data!P$1,IF(OR(data!P186="Intermediate",data!P186="Susceptible",data!P186="Intermedate"),"",data!P186)))</f>
        <v/>
      </c>
      <c r="E186" t="str">
        <f>IF(data!Q186="","",IF(data!Q186="Resistant",data!Q$1,IF(OR(data!Q186="Intermediate",data!Q186="Susceptible",data!Q186="Intermedate"),"",data!Q186)))</f>
        <v/>
      </c>
      <c r="F186" t="str">
        <f>IF(data!R186="","",IF(data!R186="Resistant",data!R$1,IF(OR(data!R186="Intermediate",data!R186="Susceptible",data!R186="Intermedate"),"",data!R186)))</f>
        <v/>
      </c>
      <c r="G186" t="str">
        <f>IF(data!S186="","",IF(data!S186="Resistant",data!S$1,IF(OR(data!S186="Intermediate",data!S186="Susceptible",data!S186="Intermedate"),"",data!S186)))</f>
        <v/>
      </c>
      <c r="H186" t="str">
        <f>IF(data!T186="","",IF(data!T186="Resistant",data!T$1,IF(OR(data!T186="Intermediate",data!T186="Susceptible",data!T186="Intermedate"),"",data!T186)))</f>
        <v/>
      </c>
      <c r="I186" t="str">
        <f>IF(data!U186="","",IF(data!U186="Resistant",data!U$1,IF(OR(data!U186="Intermediate",data!U186="Susceptible",data!U186="Intermedate"),"",data!U186)))</f>
        <v/>
      </c>
      <c r="J186" t="str">
        <f>IF(data!V186="","",IF(data!V186="Resistant",data!V$1,IF(OR(data!V186="Intermediate",data!V186="Susceptible",data!V186="Intermedate"),"",data!V186)))</f>
        <v/>
      </c>
      <c r="K186" t="str">
        <f>IF(data!W186="","",IF(data!W186="Resistant",data!W$1,IF(OR(data!W186="Intermediate",data!W186="Susceptible",data!W186="Intermedate"),"",data!W186)))</f>
        <v/>
      </c>
      <c r="L186" t="str">
        <f>IF(data!X186="","",IF(data!X186="Resistant",data!X$1,IF(OR(data!X186="Intermediate",data!X186="Susceptible",data!X186="Intermedate"),"",data!X186)))</f>
        <v/>
      </c>
      <c r="M186" t="str">
        <f>IF(data!Y186="","",IF(data!Y186="Resistant",data!Y$1,IF(OR(data!Y186="Intermediate",data!Y186="Susceptible",data!Y186="Intermedate"),"",data!Y186)))</f>
        <v/>
      </c>
      <c r="N186" t="str">
        <f>IF(data!Z186="","",IF(data!Z186="Resistant",data!Z$1,IF(OR(data!Z186="Intermediate",data!Z186="Susceptible",data!Z186="Intermedate"),"",data!Z186)))</f>
        <v/>
      </c>
      <c r="O186" t="str">
        <f>IF(data!AA186="","",IF(data!AA186="Resistant",data!AA$1,IF(OR(data!AA186="Intermediate",data!AA186="Susceptible",data!AA186="Intermedate"),"",data!AA186)))</f>
        <v/>
      </c>
      <c r="P186" t="str">
        <f>IF(data!AB186="","",IF(data!AB186="Resistant",data!AB$1,IF(OR(data!AB186="Intermediate",data!AB186="Susceptible",data!AB186="Intermedate"),"",data!AB186)))</f>
        <v/>
      </c>
      <c r="R186">
        <v>0</v>
      </c>
    </row>
    <row r="187" spans="1:18" x14ac:dyDescent="0.25">
      <c r="A187" t="s">
        <v>300</v>
      </c>
      <c r="B187" t="str">
        <f>IF(data!N187="","",IF(data!N187="Resistant",data!N$1,IF(OR(data!N187="Intermediate",data!N187="Susceptible",data!N187="Intermedate"),"",data!N187)))</f>
        <v/>
      </c>
      <c r="C187" t="str">
        <f>IF(data!O187="","",IF(data!O187="Resistant",data!O$1,IF(OR(data!O187="Intermediate",data!O187="Susceptible",data!O187="Intermedate"),"",data!O187)))</f>
        <v/>
      </c>
      <c r="D187" t="str">
        <f>IF(data!P187="","",IF(data!P187="Resistant",data!P$1,IF(OR(data!P187="Intermediate",data!P187="Susceptible",data!P187="Intermedate"),"",data!P187)))</f>
        <v/>
      </c>
      <c r="E187" t="str">
        <f>IF(data!Q187="","",IF(data!Q187="Resistant",data!Q$1,IF(OR(data!Q187="Intermediate",data!Q187="Susceptible",data!Q187="Intermedate"),"",data!Q187)))</f>
        <v/>
      </c>
      <c r="F187" t="str">
        <f>IF(data!R187="","",IF(data!R187="Resistant",data!R$1,IF(OR(data!R187="Intermediate",data!R187="Susceptible",data!R187="Intermedate"),"",data!R187)))</f>
        <v/>
      </c>
      <c r="G187" t="str">
        <f>IF(data!S187="","",IF(data!S187="Resistant",data!S$1,IF(OR(data!S187="Intermediate",data!S187="Susceptible",data!S187="Intermedate"),"",data!S187)))</f>
        <v/>
      </c>
      <c r="H187" t="str">
        <f>IF(data!T187="","",IF(data!T187="Resistant",data!T$1,IF(OR(data!T187="Intermediate",data!T187="Susceptible",data!T187="Intermedate"),"",data!T187)))</f>
        <v/>
      </c>
      <c r="I187" t="str">
        <f>IF(data!U187="","",IF(data!U187="Resistant",data!U$1,IF(OR(data!U187="Intermediate",data!U187="Susceptible",data!U187="Intermedate"),"",data!U187)))</f>
        <v/>
      </c>
      <c r="J187" t="str">
        <f>IF(data!V187="","",IF(data!V187="Resistant",data!V$1,IF(OR(data!V187="Intermediate",data!V187="Susceptible",data!V187="Intermedate"),"",data!V187)))</f>
        <v/>
      </c>
      <c r="K187" t="str">
        <f>IF(data!W187="","",IF(data!W187="Resistant",data!W$1,IF(OR(data!W187="Intermediate",data!W187="Susceptible",data!W187="Intermedate"),"",data!W187)))</f>
        <v/>
      </c>
      <c r="L187" t="str">
        <f>IF(data!X187="","",IF(data!X187="Resistant",data!X$1,IF(OR(data!X187="Intermediate",data!X187="Susceptible",data!X187="Intermedate"),"",data!X187)))</f>
        <v/>
      </c>
      <c r="M187" t="str">
        <f>IF(data!Y187="","",IF(data!Y187="Resistant",data!Y$1,IF(OR(data!Y187="Intermediate",data!Y187="Susceptible",data!Y187="Intermedate"),"",data!Y187)))</f>
        <v/>
      </c>
      <c r="N187" t="str">
        <f>IF(data!Z187="","",IF(data!Z187="Resistant",data!Z$1,IF(OR(data!Z187="Intermediate",data!Z187="Susceptible",data!Z187="Intermedate"),"",data!Z187)))</f>
        <v/>
      </c>
      <c r="O187" t="str">
        <f>IF(data!AA187="","",IF(data!AA187="Resistant",data!AA$1,IF(OR(data!AA187="Intermediate",data!AA187="Susceptible",data!AA187="Intermedate"),"",data!AA187)))</f>
        <v/>
      </c>
      <c r="P187" t="str">
        <f>IF(data!AB187="","",IF(data!AB187="Resistant",data!AB$1,IF(OR(data!AB187="Intermediate",data!AB187="Susceptible",data!AB187="Intermedate"),"",data!AB187)))</f>
        <v/>
      </c>
      <c r="R187">
        <v>0</v>
      </c>
    </row>
    <row r="188" spans="1:18" x14ac:dyDescent="0.25">
      <c r="A188" t="s">
        <v>301</v>
      </c>
      <c r="B188" t="str">
        <f>IF(data!N188="","",IF(data!N188="Resistant",data!N$1,IF(OR(data!N188="Intermediate",data!N188="Susceptible",data!N188="Intermedate"),"",data!N188)))</f>
        <v/>
      </c>
      <c r="C188" t="str">
        <f>IF(data!O188="","",IF(data!O188="Resistant",data!O$1,IF(OR(data!O188="Intermediate",data!O188="Susceptible",data!O188="Intermedate"),"",data!O188)))</f>
        <v/>
      </c>
      <c r="D188" t="str">
        <f>IF(data!P188="","",IF(data!P188="Resistant",data!P$1,IF(OR(data!P188="Intermediate",data!P188="Susceptible",data!P188="Intermedate"),"",data!P188)))</f>
        <v/>
      </c>
      <c r="E188" t="str">
        <f>IF(data!Q188="","",IF(data!Q188="Resistant",data!Q$1,IF(OR(data!Q188="Intermediate",data!Q188="Susceptible",data!Q188="Intermedate"),"",data!Q188)))</f>
        <v/>
      </c>
      <c r="F188" t="str">
        <f>IF(data!R188="","",IF(data!R188="Resistant",data!R$1,IF(OR(data!R188="Intermediate",data!R188="Susceptible",data!R188="Intermedate"),"",data!R188)))</f>
        <v/>
      </c>
      <c r="G188" t="str">
        <f>IF(data!S188="","",IF(data!S188="Resistant",data!S$1,IF(OR(data!S188="Intermediate",data!S188="Susceptible",data!S188="Intermedate"),"",data!S188)))</f>
        <v/>
      </c>
      <c r="H188" t="str">
        <f>IF(data!T188="","",IF(data!T188="Resistant",data!T$1,IF(OR(data!T188="Intermediate",data!T188="Susceptible",data!T188="Intermedate"),"",data!T188)))</f>
        <v>SDD</v>
      </c>
      <c r="I188" t="str">
        <f>IF(data!U188="","",IF(data!U188="Resistant",data!U$1,IF(OR(data!U188="Intermediate",data!U188="Susceptible",data!U188="Intermedate"),"",data!U188)))</f>
        <v/>
      </c>
      <c r="J188" t="str">
        <f>IF(data!V188="","",IF(data!V188="Resistant",data!V$1,IF(OR(data!V188="Intermediate",data!V188="Susceptible",data!V188="Intermedate"),"",data!V188)))</f>
        <v/>
      </c>
      <c r="K188" t="str">
        <f>IF(data!W188="","",IF(data!W188="Resistant",data!W$1,IF(OR(data!W188="Intermediate",data!W188="Susceptible",data!W188="Intermedate"),"",data!W188)))</f>
        <v/>
      </c>
      <c r="L188" t="str">
        <f>IF(data!X188="","",IF(data!X188="Resistant",data!X$1,IF(OR(data!X188="Intermediate",data!X188="Susceptible",data!X188="Intermedate"),"",data!X188)))</f>
        <v/>
      </c>
      <c r="M188" t="str">
        <f>IF(data!Y188="","",IF(data!Y188="Resistant",data!Y$1,IF(OR(data!Y188="Intermediate",data!Y188="Susceptible",data!Y188="Intermedate"),"",data!Y188)))</f>
        <v/>
      </c>
      <c r="N188" t="str">
        <f>IF(data!Z188="","",IF(data!Z188="Resistant",data!Z$1,IF(OR(data!Z188="Intermediate",data!Z188="Susceptible",data!Z188="Intermedate"),"",data!Z188)))</f>
        <v/>
      </c>
      <c r="O188" t="str">
        <f>IF(data!AA188="","",IF(data!AA188="Resistant",data!AA$1,IF(OR(data!AA188="Intermediate",data!AA188="Susceptible",data!AA188="Intermedate"),"",data!AA188)))</f>
        <v/>
      </c>
      <c r="P188" t="str">
        <f>IF(data!AB188="","",IF(data!AB188="Resistant",data!AB$1,IF(OR(data!AB188="Intermediate",data!AB188="Susceptible",data!AB188="Intermedate"),"",data!AB188)))</f>
        <v/>
      </c>
      <c r="R188">
        <v>1</v>
      </c>
    </row>
    <row r="189" spans="1:18" x14ac:dyDescent="0.25">
      <c r="A189" t="s">
        <v>302</v>
      </c>
      <c r="B189" t="str">
        <f>IF(data!N189="","",IF(data!N189="Resistant",data!N$1,IF(OR(data!N189="Intermediate",data!N189="Susceptible",data!N189="Intermedate"),"",data!N189)))</f>
        <v/>
      </c>
      <c r="C189" t="str">
        <f>IF(data!O189="","",IF(data!O189="Resistant",data!O$1,IF(OR(data!O189="Intermediate",data!O189="Susceptible",data!O189="Intermedate"),"",data!O189)))</f>
        <v/>
      </c>
      <c r="D189" t="str">
        <f>IF(data!P189="","",IF(data!P189="Resistant",data!P$1,IF(OR(data!P189="Intermediate",data!P189="Susceptible",data!P189="Intermedate"),"",data!P189)))</f>
        <v/>
      </c>
      <c r="E189" t="str">
        <f>IF(data!Q189="","",IF(data!Q189="Resistant",data!Q$1,IF(OR(data!Q189="Intermediate",data!Q189="Susceptible",data!Q189="Intermedate"),"",data!Q189)))</f>
        <v/>
      </c>
      <c r="F189" t="str">
        <f>IF(data!R189="","",IF(data!R189="Resistant",data!R$1,IF(OR(data!R189="Intermediate",data!R189="Susceptible",data!R189="Intermedate"),"",data!R189)))</f>
        <v/>
      </c>
      <c r="G189" t="str">
        <f>IF(data!S189="","",IF(data!S189="Resistant",data!S$1,IF(OR(data!S189="Intermediate",data!S189="Susceptible",data!S189="Intermedate"),"",data!S189)))</f>
        <v/>
      </c>
      <c r="H189" t="str">
        <f>IF(data!T189="","",IF(data!T189="Resistant",data!T$1,IF(OR(data!T189="Intermediate",data!T189="Susceptible",data!T189="Intermedate"),"",data!T189)))</f>
        <v/>
      </c>
      <c r="I189" t="str">
        <f>IF(data!U189="","",IF(data!U189="Resistant",data!U$1,IF(OR(data!U189="Intermediate",data!U189="Susceptible",data!U189="Intermedate"),"",data!U189)))</f>
        <v/>
      </c>
      <c r="J189" t="str">
        <f>IF(data!V189="","",IF(data!V189="Resistant",data!V$1,IF(OR(data!V189="Intermediate",data!V189="Susceptible",data!V189="Intermedate"),"",data!V189)))</f>
        <v/>
      </c>
      <c r="K189" t="str">
        <f>IF(data!W189="","",IF(data!W189="Resistant",data!W$1,IF(OR(data!W189="Intermediate",data!W189="Susceptible",data!W189="Intermedate"),"",data!W189)))</f>
        <v/>
      </c>
      <c r="L189" t="str">
        <f>IF(data!X189="","",IF(data!X189="Resistant",data!X$1,IF(OR(data!X189="Intermediate",data!X189="Susceptible",data!X189="Intermedate"),"",data!X189)))</f>
        <v/>
      </c>
      <c r="M189" t="str">
        <f>IF(data!Y189="","",IF(data!Y189="Resistant",data!Y$1,IF(OR(data!Y189="Intermediate",data!Y189="Susceptible",data!Y189="Intermedate"),"",data!Y189)))</f>
        <v/>
      </c>
      <c r="N189" t="str">
        <f>IF(data!Z189="","",IF(data!Z189="Resistant",data!Z$1,IF(OR(data!Z189="Intermediate",data!Z189="Susceptible",data!Z189="Intermedate"),"",data!Z189)))</f>
        <v/>
      </c>
      <c r="O189" t="str">
        <f>IF(data!AA189="","",IF(data!AA189="Resistant",data!AA$1,IF(OR(data!AA189="Intermediate",data!AA189="Susceptible",data!AA189="Intermedate"),"",data!AA189)))</f>
        <v/>
      </c>
      <c r="P189" t="str">
        <f>IF(data!AB189="","",IF(data!AB189="Resistant",data!AB$1,IF(OR(data!AB189="Intermediate",data!AB189="Susceptible",data!AB189="Intermedate"),"",data!AB189)))</f>
        <v/>
      </c>
      <c r="R189">
        <v>0</v>
      </c>
    </row>
    <row r="190" spans="1:18" x14ac:dyDescent="0.25">
      <c r="A190" t="s">
        <v>303</v>
      </c>
      <c r="B190" t="str">
        <f>IF(data!N190="","",IF(data!N190="Resistant",data!N$1,IF(OR(data!N190="Intermediate",data!N190="Susceptible",data!N190="Intermedate"),"",data!N190)))</f>
        <v/>
      </c>
      <c r="C190" t="str">
        <f>IF(data!O190="","",IF(data!O190="Resistant",data!O$1,IF(OR(data!O190="Intermediate",data!O190="Susceptible",data!O190="Intermedate"),"",data!O190)))</f>
        <v/>
      </c>
      <c r="D190" t="str">
        <f>IF(data!P190="","",IF(data!P190="Resistant",data!P$1,IF(OR(data!P190="Intermediate",data!P190="Susceptible",data!P190="Intermedate"),"",data!P190)))</f>
        <v/>
      </c>
      <c r="E190" t="str">
        <f>IF(data!Q190="","",IF(data!Q190="Resistant",data!Q$1,IF(OR(data!Q190="Intermediate",data!Q190="Susceptible",data!Q190="Intermedate"),"",data!Q190)))</f>
        <v/>
      </c>
      <c r="F190" t="str">
        <f>IF(data!R190="","",IF(data!R190="Resistant",data!R$1,IF(OR(data!R190="Intermediate",data!R190="Susceptible",data!R190="Intermedate"),"",data!R190)))</f>
        <v/>
      </c>
      <c r="G190" t="str">
        <f>IF(data!S190="","",IF(data!S190="Resistant",data!S$1,IF(OR(data!S190="Intermediate",data!S190="Susceptible",data!S190="Intermedate"),"",data!S190)))</f>
        <v/>
      </c>
      <c r="H190" t="str">
        <f>IF(data!T190="","",IF(data!T190="Resistant",data!T$1,IF(OR(data!T190="Intermediate",data!T190="Susceptible",data!T190="Intermedate"),"",data!T190)))</f>
        <v/>
      </c>
      <c r="I190" t="str">
        <f>IF(data!U190="","",IF(data!U190="Resistant",data!U$1,IF(OR(data!U190="Intermediate",data!U190="Susceptible",data!U190="Intermedate"),"",data!U190)))</f>
        <v/>
      </c>
      <c r="J190" t="str">
        <f>IF(data!V190="","",IF(data!V190="Resistant",data!V$1,IF(OR(data!V190="Intermediate",data!V190="Susceptible",data!V190="Intermedate"),"",data!V190)))</f>
        <v/>
      </c>
      <c r="K190" t="str">
        <f>IF(data!W190="","",IF(data!W190="Resistant",data!W$1,IF(OR(data!W190="Intermediate",data!W190="Susceptible",data!W190="Intermedate"),"",data!W190)))</f>
        <v/>
      </c>
      <c r="L190" t="str">
        <f>IF(data!X190="","",IF(data!X190="Resistant",data!X$1,IF(OR(data!X190="Intermediate",data!X190="Susceptible",data!X190="Intermedate"),"",data!X190)))</f>
        <v/>
      </c>
      <c r="M190" t="str">
        <f>IF(data!Y190="","",IF(data!Y190="Resistant",data!Y$1,IF(OR(data!Y190="Intermediate",data!Y190="Susceptible",data!Y190="Intermedate"),"",data!Y190)))</f>
        <v/>
      </c>
      <c r="N190" t="str">
        <f>IF(data!Z190="","",IF(data!Z190="Resistant",data!Z$1,IF(OR(data!Z190="Intermediate",data!Z190="Susceptible",data!Z190="Intermedate"),"",data!Z190)))</f>
        <v/>
      </c>
      <c r="O190" t="str">
        <f>IF(data!AA190="","",IF(data!AA190="Resistant",data!AA$1,IF(OR(data!AA190="Intermediate",data!AA190="Susceptible",data!AA190="Intermedate"),"",data!AA190)))</f>
        <v/>
      </c>
      <c r="P190" t="str">
        <f>IF(data!AB190="","",IF(data!AB190="Resistant",data!AB$1,IF(OR(data!AB190="Intermediate",data!AB190="Susceptible",data!AB190="Intermedate"),"",data!AB190)))</f>
        <v/>
      </c>
      <c r="R190">
        <v>0</v>
      </c>
    </row>
    <row r="191" spans="1:18" x14ac:dyDescent="0.25">
      <c r="A191" t="s">
        <v>304</v>
      </c>
      <c r="B191" t="str">
        <f>IF(data!N191="","",IF(data!N191="Resistant",data!N$1,IF(OR(data!N191="Intermediate",data!N191="Susceptible",data!N191="Intermedate"),"",data!N191)))</f>
        <v/>
      </c>
      <c r="C191" t="str">
        <f>IF(data!O191="","",IF(data!O191="Resistant",data!O$1,IF(OR(data!O191="Intermediate",data!O191="Susceptible",data!O191="Intermedate"),"",data!O191)))</f>
        <v/>
      </c>
      <c r="D191" t="str">
        <f>IF(data!P191="","",IF(data!P191="Resistant",data!P$1,IF(OR(data!P191="Intermediate",data!P191="Susceptible",data!P191="Intermedate"),"",data!P191)))</f>
        <v/>
      </c>
      <c r="E191" t="str">
        <f>IF(data!Q191="","",IF(data!Q191="Resistant",data!Q$1,IF(OR(data!Q191="Intermediate",data!Q191="Susceptible",data!Q191="Intermedate"),"",data!Q191)))</f>
        <v/>
      </c>
      <c r="F191" t="str">
        <f>IF(data!R191="","",IF(data!R191="Resistant",data!R$1,IF(OR(data!R191="Intermediate",data!R191="Susceptible",data!R191="Intermedate"),"",data!R191)))</f>
        <v/>
      </c>
      <c r="G191" t="str">
        <f>IF(data!S191="","",IF(data!S191="Resistant",data!S$1,IF(OR(data!S191="Intermediate",data!S191="Susceptible",data!S191="Intermedate"),"",data!S191)))</f>
        <v/>
      </c>
      <c r="H191" t="str">
        <f>IF(data!T191="","",IF(data!T191="Resistant",data!T$1,IF(OR(data!T191="Intermediate",data!T191="Susceptible",data!T191="Intermedate"),"",data!T191)))</f>
        <v/>
      </c>
      <c r="I191" t="str">
        <f>IF(data!U191="","",IF(data!U191="Resistant",data!U$1,IF(OR(data!U191="Intermediate",data!U191="Susceptible",data!U191="Intermedate"),"",data!U191)))</f>
        <v/>
      </c>
      <c r="J191" t="str">
        <f>IF(data!V191="","",IF(data!V191="Resistant",data!V$1,IF(OR(data!V191="Intermediate",data!V191="Susceptible",data!V191="Intermedate"),"",data!V191)))</f>
        <v/>
      </c>
      <c r="K191" t="str">
        <f>IF(data!W191="","",IF(data!W191="Resistant",data!W$1,IF(OR(data!W191="Intermediate",data!W191="Susceptible",data!W191="Intermedate"),"",data!W191)))</f>
        <v/>
      </c>
      <c r="L191" t="str">
        <f>IF(data!X191="","",IF(data!X191="Resistant",data!X$1,IF(OR(data!X191="Intermediate",data!X191="Susceptible",data!X191="Intermedate"),"",data!X191)))</f>
        <v/>
      </c>
      <c r="M191" t="str">
        <f>IF(data!Y191="","",IF(data!Y191="Resistant",data!Y$1,IF(OR(data!Y191="Intermediate",data!Y191="Susceptible",data!Y191="Intermedate"),"",data!Y191)))</f>
        <v/>
      </c>
      <c r="N191" t="str">
        <f>IF(data!Z191="","",IF(data!Z191="Resistant",data!Z$1,IF(OR(data!Z191="Intermediate",data!Z191="Susceptible",data!Z191="Intermedate"),"",data!Z191)))</f>
        <v/>
      </c>
      <c r="O191" t="str">
        <f>IF(data!AA191="","",IF(data!AA191="Resistant",data!AA$1,IF(OR(data!AA191="Intermediate",data!AA191="Susceptible",data!AA191="Intermedate"),"",data!AA191)))</f>
        <v/>
      </c>
      <c r="P191" t="str">
        <f>IF(data!AB191="","",IF(data!AB191="Resistant",data!AB$1,IF(OR(data!AB191="Intermediate",data!AB191="Susceptible",data!AB191="Intermedate"),"",data!AB191)))</f>
        <v/>
      </c>
      <c r="R191">
        <v>0</v>
      </c>
    </row>
    <row r="192" spans="1:18" x14ac:dyDescent="0.25">
      <c r="A192" t="s">
        <v>304</v>
      </c>
      <c r="B192" t="str">
        <f>IF(data!N192="","",IF(data!N192="Resistant",data!N$1,IF(OR(data!N192="Intermediate",data!N192="Susceptible",data!N192="Intermedate"),"",data!N192)))</f>
        <v/>
      </c>
      <c r="C192" t="str">
        <f>IF(data!O192="","",IF(data!O192="Resistant",data!O$1,IF(OR(data!O192="Intermediate",data!O192="Susceptible",data!O192="Intermedate"),"",data!O192)))</f>
        <v/>
      </c>
      <c r="D192" t="str">
        <f>IF(data!P192="","",IF(data!P192="Resistant",data!P$1,IF(OR(data!P192="Intermediate",data!P192="Susceptible",data!P192="Intermedate"),"",data!P192)))</f>
        <v/>
      </c>
      <c r="E192" t="str">
        <f>IF(data!Q192="","",IF(data!Q192="Resistant",data!Q$1,IF(OR(data!Q192="Intermediate",data!Q192="Susceptible",data!Q192="Intermedate"),"",data!Q192)))</f>
        <v/>
      </c>
      <c r="F192" t="str">
        <f>IF(data!R192="","",IF(data!R192="Resistant",data!R$1,IF(OR(data!R192="Intermediate",data!R192="Susceptible",data!R192="Intermedate"),"",data!R192)))</f>
        <v/>
      </c>
      <c r="G192" t="str">
        <f>IF(data!S192="","",IF(data!S192="Resistant",data!S$1,IF(OR(data!S192="Intermediate",data!S192="Susceptible",data!S192="Intermedate"),"",data!S192)))</f>
        <v/>
      </c>
      <c r="H192" t="str">
        <f>IF(data!T192="","",IF(data!T192="Resistant",data!T$1,IF(OR(data!T192="Intermediate",data!T192="Susceptible",data!T192="Intermedate"),"",data!T192)))</f>
        <v/>
      </c>
      <c r="I192" t="str">
        <f>IF(data!U192="","",IF(data!U192="Resistant",data!U$1,IF(OR(data!U192="Intermediate",data!U192="Susceptible",data!U192="Intermedate"),"",data!U192)))</f>
        <v/>
      </c>
      <c r="J192" t="str">
        <f>IF(data!V192="","",IF(data!V192="Resistant",data!V$1,IF(OR(data!V192="Intermediate",data!V192="Susceptible",data!V192="Intermedate"),"",data!V192)))</f>
        <v/>
      </c>
      <c r="K192" t="str">
        <f>IF(data!W192="","",IF(data!W192="Resistant",data!W$1,IF(OR(data!W192="Intermediate",data!W192="Susceptible",data!W192="Intermedate"),"",data!W192)))</f>
        <v/>
      </c>
      <c r="L192" t="str">
        <f>IF(data!X192="","",IF(data!X192="Resistant",data!X$1,IF(OR(data!X192="Intermediate",data!X192="Susceptible",data!X192="Intermedate"),"",data!X192)))</f>
        <v/>
      </c>
      <c r="M192" t="str">
        <f>IF(data!Y192="","",IF(data!Y192="Resistant",data!Y$1,IF(OR(data!Y192="Intermediate",data!Y192="Susceptible",data!Y192="Intermedate"),"",data!Y192)))</f>
        <v/>
      </c>
      <c r="N192" t="str">
        <f>IF(data!Z192="","",IF(data!Z192="Resistant",data!Z$1,IF(OR(data!Z192="Intermediate",data!Z192="Susceptible",data!Z192="Intermedate"),"",data!Z192)))</f>
        <v/>
      </c>
      <c r="O192" t="str">
        <f>IF(data!AA192="","",IF(data!AA192="Resistant",data!AA$1,IF(OR(data!AA192="Intermediate",data!AA192="Susceptible",data!AA192="Intermedate"),"",data!AA192)))</f>
        <v/>
      </c>
      <c r="P192" t="str">
        <f>IF(data!AB192="","",IF(data!AB192="Resistant",data!AB$1,IF(OR(data!AB192="Intermediate",data!AB192="Susceptible",data!AB192="Intermedate"),"",data!AB192)))</f>
        <v/>
      </c>
      <c r="R192">
        <v>0</v>
      </c>
    </row>
    <row r="193" spans="1:18" x14ac:dyDescent="0.25">
      <c r="A193" t="s">
        <v>305</v>
      </c>
      <c r="B193" t="str">
        <f>IF(data!N193="","",IF(data!N193="Resistant",data!N$1,IF(OR(data!N193="Intermediate",data!N193="Susceptible",data!N193="Intermedate"),"",data!N193)))</f>
        <v/>
      </c>
      <c r="C193" t="str">
        <f>IF(data!O193="","",IF(data!O193="Resistant",data!O$1,IF(OR(data!O193="Intermediate",data!O193="Susceptible",data!O193="Intermedate"),"",data!O193)))</f>
        <v/>
      </c>
      <c r="D193" t="str">
        <f>IF(data!P193="","",IF(data!P193="Resistant",data!P$1,IF(OR(data!P193="Intermediate",data!P193="Susceptible",data!P193="Intermedate"),"",data!P193)))</f>
        <v/>
      </c>
      <c r="E193" t="str">
        <f>IF(data!Q193="","",IF(data!Q193="Resistant",data!Q$1,IF(OR(data!Q193="Intermediate",data!Q193="Susceptible",data!Q193="Intermedate"),"",data!Q193)))</f>
        <v/>
      </c>
      <c r="F193" t="str">
        <f>IF(data!R193="","",IF(data!R193="Resistant",data!R$1,IF(OR(data!R193="Intermediate",data!R193="Susceptible",data!R193="Intermedate"),"",data!R193)))</f>
        <v/>
      </c>
      <c r="G193" t="str">
        <f>IF(data!S193="","",IF(data!S193="Resistant",data!S$1,IF(OR(data!S193="Intermediate",data!S193="Susceptible",data!S193="Intermedate"),"",data!S193)))</f>
        <v/>
      </c>
      <c r="H193" t="str">
        <f>IF(data!T193="","",IF(data!T193="Resistant",data!T$1,IF(OR(data!T193="Intermediate",data!T193="Susceptible",data!T193="Intermedate"),"",data!T193)))</f>
        <v/>
      </c>
      <c r="I193" t="str">
        <f>IF(data!U193="","",IF(data!U193="Resistant",data!U$1,IF(OR(data!U193="Intermediate",data!U193="Susceptible",data!U193="Intermedate"),"",data!U193)))</f>
        <v/>
      </c>
      <c r="J193" t="str">
        <f>IF(data!V193="","",IF(data!V193="Resistant",data!V$1,IF(OR(data!V193="Intermediate",data!V193="Susceptible",data!V193="Intermedate"),"",data!V193)))</f>
        <v/>
      </c>
      <c r="K193" t="str">
        <f>IF(data!W193="","",IF(data!W193="Resistant",data!W$1,IF(OR(data!W193="Intermediate",data!W193="Susceptible",data!W193="Intermedate"),"",data!W193)))</f>
        <v/>
      </c>
      <c r="L193" t="str">
        <f>IF(data!X193="","",IF(data!X193="Resistant",data!X$1,IF(OR(data!X193="Intermediate",data!X193="Susceptible",data!X193="Intermedate"),"",data!X193)))</f>
        <v/>
      </c>
      <c r="M193" t="str">
        <f>IF(data!Y193="","",IF(data!Y193="Resistant",data!Y$1,IF(OR(data!Y193="Intermediate",data!Y193="Susceptible",data!Y193="Intermedate"),"",data!Y193)))</f>
        <v/>
      </c>
      <c r="N193" t="str">
        <f>IF(data!Z193="","",IF(data!Z193="Resistant",data!Z$1,IF(OR(data!Z193="Intermediate",data!Z193="Susceptible",data!Z193="Intermedate"),"",data!Z193)))</f>
        <v/>
      </c>
      <c r="O193" t="str">
        <f>IF(data!AA193="","",IF(data!AA193="Resistant",data!AA$1,IF(OR(data!AA193="Intermediate",data!AA193="Susceptible",data!AA193="Intermedate"),"",data!AA193)))</f>
        <v/>
      </c>
      <c r="P193" t="str">
        <f>IF(data!AB193="","",IF(data!AB193="Resistant",data!AB$1,IF(OR(data!AB193="Intermediate",data!AB193="Susceptible",data!AB193="Intermedate"),"",data!AB193)))</f>
        <v/>
      </c>
      <c r="R193">
        <v>0</v>
      </c>
    </row>
    <row r="194" spans="1:18" x14ac:dyDescent="0.25">
      <c r="A194" t="s">
        <v>305</v>
      </c>
      <c r="B194" t="str">
        <f>IF(data!N194="","",IF(data!N194="Resistant",data!N$1,IF(OR(data!N194="Intermediate",data!N194="Susceptible",data!N194="Intermedate"),"",data!N194)))</f>
        <v/>
      </c>
      <c r="C194" t="str">
        <f>IF(data!O194="","",IF(data!O194="Resistant",data!O$1,IF(OR(data!O194="Intermediate",data!O194="Susceptible",data!O194="Intermedate"),"",data!O194)))</f>
        <v/>
      </c>
      <c r="D194" t="str">
        <f>IF(data!P194="","",IF(data!P194="Resistant",data!P$1,IF(OR(data!P194="Intermediate",data!P194="Susceptible",data!P194="Intermedate"),"",data!P194)))</f>
        <v/>
      </c>
      <c r="E194" t="str">
        <f>IF(data!Q194="","",IF(data!Q194="Resistant",data!Q$1,IF(OR(data!Q194="Intermediate",data!Q194="Susceptible",data!Q194="Intermedate"),"",data!Q194)))</f>
        <v/>
      </c>
      <c r="F194" t="str">
        <f>IF(data!R194="","",IF(data!R194="Resistant",data!R$1,IF(OR(data!R194="Intermediate",data!R194="Susceptible",data!R194="Intermedate"),"",data!R194)))</f>
        <v/>
      </c>
      <c r="G194" t="str">
        <f>IF(data!S194="","",IF(data!S194="Resistant",data!S$1,IF(OR(data!S194="Intermediate",data!S194="Susceptible",data!S194="Intermedate"),"",data!S194)))</f>
        <v/>
      </c>
      <c r="H194" t="str">
        <f>IF(data!T194="","",IF(data!T194="Resistant",data!T$1,IF(OR(data!T194="Intermediate",data!T194="Susceptible",data!T194="Intermedate"),"",data!T194)))</f>
        <v/>
      </c>
      <c r="I194" t="str">
        <f>IF(data!U194="","",IF(data!U194="Resistant",data!U$1,IF(OR(data!U194="Intermediate",data!U194="Susceptible",data!U194="Intermedate"),"",data!U194)))</f>
        <v/>
      </c>
      <c r="J194" t="str">
        <f>IF(data!V194="","",IF(data!V194="Resistant",data!V$1,IF(OR(data!V194="Intermediate",data!V194="Susceptible",data!V194="Intermedate"),"",data!V194)))</f>
        <v/>
      </c>
      <c r="K194" t="str">
        <f>IF(data!W194="","",IF(data!W194="Resistant",data!W$1,IF(OR(data!W194="Intermediate",data!W194="Susceptible",data!W194="Intermedate"),"",data!W194)))</f>
        <v/>
      </c>
      <c r="L194" t="str">
        <f>IF(data!X194="","",IF(data!X194="Resistant",data!X$1,IF(OR(data!X194="Intermediate",data!X194="Susceptible",data!X194="Intermedate"),"",data!X194)))</f>
        <v>StreptomycinS (300)</v>
      </c>
      <c r="M194" t="str">
        <f>IF(data!Y194="","",IF(data!Y194="Resistant",data!Y$1,IF(OR(data!Y194="Intermediate",data!Y194="Susceptible",data!Y194="Intermedate"),"",data!Y194)))</f>
        <v/>
      </c>
      <c r="N194" t="str">
        <f>IF(data!Z194="","",IF(data!Z194="Resistant",data!Z$1,IF(OR(data!Z194="Intermediate",data!Z194="Susceptible",data!Z194="Intermedate"),"",data!Z194)))</f>
        <v/>
      </c>
      <c r="O194" t="str">
        <f>IF(data!AA194="","",IF(data!AA194="Resistant",data!AA$1,IF(OR(data!AA194="Intermediate",data!AA194="Susceptible",data!AA194="Intermedate"),"",data!AA194)))</f>
        <v/>
      </c>
      <c r="P194" t="str">
        <f>IF(data!AB194="","",IF(data!AB194="Resistant",data!AB$1,IF(OR(data!AB194="Intermediate",data!AB194="Susceptible",data!AB194="Intermedate"),"",data!AB194)))</f>
        <v/>
      </c>
      <c r="R194">
        <v>1</v>
      </c>
    </row>
    <row r="195" spans="1:18" x14ac:dyDescent="0.25">
      <c r="A195" t="s">
        <v>306</v>
      </c>
      <c r="B195" t="str">
        <f>IF(data!N195="","",IF(data!N195="Resistant",data!N$1,IF(OR(data!N195="Intermediate",data!N195="Susceptible",data!N195="Intermedate"),"",data!N195)))</f>
        <v/>
      </c>
      <c r="C195" t="str">
        <f>IF(data!O195="","",IF(data!O195="Resistant",data!O$1,IF(OR(data!O195="Intermediate",data!O195="Susceptible",data!O195="Intermedate"),"",data!O195)))</f>
        <v/>
      </c>
      <c r="D195" t="str">
        <f>IF(data!P195="","",IF(data!P195="Resistant",data!P$1,IF(OR(data!P195="Intermediate",data!P195="Susceptible",data!P195="Intermedate"),"",data!P195)))</f>
        <v/>
      </c>
      <c r="E195" t="str">
        <f>IF(data!Q195="","",IF(data!Q195="Resistant",data!Q$1,IF(OR(data!Q195="Intermediate",data!Q195="Susceptible",data!Q195="Intermedate"),"",data!Q195)))</f>
        <v/>
      </c>
      <c r="F195" t="str">
        <f>IF(data!R195="","",IF(data!R195="Resistant",data!R$1,IF(OR(data!R195="Intermediate",data!R195="Susceptible",data!R195="Intermedate"),"",data!R195)))</f>
        <v/>
      </c>
      <c r="G195" t="str">
        <f>IF(data!S195="","",IF(data!S195="Resistant",data!S$1,IF(OR(data!S195="Intermediate",data!S195="Susceptible",data!S195="Intermedate"),"",data!S195)))</f>
        <v/>
      </c>
      <c r="H195" t="str">
        <f>IF(data!T195="","",IF(data!T195="Resistant",data!T$1,IF(OR(data!T195="Intermediate",data!T195="Susceptible",data!T195="Intermedate"),"",data!T195)))</f>
        <v/>
      </c>
      <c r="I195" t="str">
        <f>IF(data!U195="","",IF(data!U195="Resistant",data!U$1,IF(OR(data!U195="Intermediate",data!U195="Susceptible",data!U195="Intermedate"),"",data!U195)))</f>
        <v/>
      </c>
      <c r="J195" t="str">
        <f>IF(data!V195="","",IF(data!V195="Resistant",data!V$1,IF(OR(data!V195="Intermediate",data!V195="Susceptible",data!V195="Intermedate"),"",data!V195)))</f>
        <v/>
      </c>
      <c r="K195" t="str">
        <f>IF(data!W195="","",IF(data!W195="Resistant",data!W$1,IF(OR(data!W195="Intermediate",data!W195="Susceptible",data!W195="Intermedate"),"",data!W195)))</f>
        <v/>
      </c>
      <c r="L195" t="str">
        <f>IF(data!X195="","",IF(data!X195="Resistant",data!X$1,IF(OR(data!X195="Intermediate",data!X195="Susceptible",data!X195="Intermedate"),"",data!X195)))</f>
        <v/>
      </c>
      <c r="M195" t="str">
        <f>IF(data!Y195="","",IF(data!Y195="Resistant",data!Y$1,IF(OR(data!Y195="Intermediate",data!Y195="Susceptible",data!Y195="Intermedate"),"",data!Y195)))</f>
        <v/>
      </c>
      <c r="N195" t="str">
        <f>IF(data!Z195="","",IF(data!Z195="Resistant",data!Z$1,IF(OR(data!Z195="Intermediate",data!Z195="Susceptible",data!Z195="Intermedate"),"",data!Z195)))</f>
        <v/>
      </c>
      <c r="O195" t="str">
        <f>IF(data!AA195="","",IF(data!AA195="Resistant",data!AA$1,IF(OR(data!AA195="Intermediate",data!AA195="Susceptible",data!AA195="Intermedate"),"",data!AA195)))</f>
        <v/>
      </c>
      <c r="P195" t="str">
        <f>IF(data!AB195="","",IF(data!AB195="Resistant",data!AB$1,IF(OR(data!AB195="Intermediate",data!AB195="Susceptible",data!AB195="Intermedate"),"",data!AB195)))</f>
        <v/>
      </c>
      <c r="R195">
        <v>0</v>
      </c>
    </row>
    <row r="196" spans="1:18" x14ac:dyDescent="0.25">
      <c r="A196" t="s">
        <v>307</v>
      </c>
      <c r="B196" t="str">
        <f>IF(data!N196="","",IF(data!N196="Resistant",data!N$1,IF(OR(data!N196="Intermediate",data!N196="Susceptible",data!N196="Intermedate"),"",data!N196)))</f>
        <v/>
      </c>
      <c r="C196" t="str">
        <f>IF(data!O196="","",IF(data!O196="Resistant",data!O$1,IF(OR(data!O196="Intermediate",data!O196="Susceptible",data!O196="Intermedate"),"",data!O196)))</f>
        <v/>
      </c>
      <c r="D196" t="str">
        <f>IF(data!P196="","",IF(data!P196="Resistant",data!P$1,IF(OR(data!P196="Intermediate",data!P196="Susceptible",data!P196="Intermedate"),"",data!P196)))</f>
        <v/>
      </c>
      <c r="E196" t="str">
        <f>IF(data!Q196="","",IF(data!Q196="Resistant",data!Q$1,IF(OR(data!Q196="Intermediate",data!Q196="Susceptible",data!Q196="Intermedate"),"",data!Q196)))</f>
        <v/>
      </c>
      <c r="F196" t="str">
        <f>IF(data!R196="","",IF(data!R196="Resistant",data!R$1,IF(OR(data!R196="Intermediate",data!R196="Susceptible",data!R196="Intermedate"),"",data!R196)))</f>
        <v/>
      </c>
      <c r="G196" t="str">
        <f>IF(data!S196="","",IF(data!S196="Resistant",data!S$1,IF(OR(data!S196="Intermediate",data!S196="Susceptible",data!S196="Intermedate"),"",data!S196)))</f>
        <v/>
      </c>
      <c r="H196" t="str">
        <f>IF(data!T196="","",IF(data!T196="Resistant",data!T$1,IF(OR(data!T196="Intermediate",data!T196="Susceptible",data!T196="Intermedate"),"",data!T196)))</f>
        <v/>
      </c>
      <c r="I196" t="str">
        <f>IF(data!U196="","",IF(data!U196="Resistant",data!U$1,IF(OR(data!U196="Intermediate",data!U196="Susceptible",data!U196="Intermedate"),"",data!U196)))</f>
        <v/>
      </c>
      <c r="J196" t="str">
        <f>IF(data!V196="","",IF(data!V196="Resistant",data!V$1,IF(OR(data!V196="Intermediate",data!V196="Susceptible",data!V196="Intermedate"),"",data!V196)))</f>
        <v/>
      </c>
      <c r="K196" t="str">
        <f>IF(data!W196="","",IF(data!W196="Resistant",data!W$1,IF(OR(data!W196="Intermediate",data!W196="Susceptible",data!W196="Intermedate"),"",data!W196)))</f>
        <v/>
      </c>
      <c r="L196" t="str">
        <f>IF(data!X196="","",IF(data!X196="Resistant",data!X$1,IF(OR(data!X196="Intermediate",data!X196="Susceptible",data!X196="Intermedate"),"",data!X196)))</f>
        <v/>
      </c>
      <c r="M196" t="str">
        <f>IF(data!Y196="","",IF(data!Y196="Resistant",data!Y$1,IF(OR(data!Y196="Intermediate",data!Y196="Susceptible",data!Y196="Intermedate"),"",data!Y196)))</f>
        <v/>
      </c>
      <c r="N196" t="str">
        <f>IF(data!Z196="","",IF(data!Z196="Resistant",data!Z$1,IF(OR(data!Z196="Intermediate",data!Z196="Susceptible",data!Z196="Intermedate"),"",data!Z196)))</f>
        <v/>
      </c>
      <c r="O196" t="str">
        <f>IF(data!AA196="","",IF(data!AA196="Resistant",data!AA$1,IF(OR(data!AA196="Intermediate",data!AA196="Susceptible",data!AA196="Intermedate"),"",data!AA196)))</f>
        <v/>
      </c>
      <c r="P196" t="str">
        <f>IF(data!AB196="","",IF(data!AB196="Resistant",data!AB$1,IF(OR(data!AB196="Intermediate",data!AB196="Susceptible",data!AB196="Intermedate"),"",data!AB196)))</f>
        <v/>
      </c>
      <c r="R196">
        <v>0</v>
      </c>
    </row>
    <row r="197" spans="1:18" x14ac:dyDescent="0.25">
      <c r="A197" t="s">
        <v>308</v>
      </c>
      <c r="B197" t="str">
        <f>IF(data!N197="","",IF(data!N197="Resistant",data!N$1,IF(OR(data!N197="Intermediate",data!N197="Susceptible",data!N197="Intermedate"),"",data!N197)))</f>
        <v/>
      </c>
      <c r="C197" t="str">
        <f>IF(data!O197="","",IF(data!O197="Resistant",data!O$1,IF(OR(data!O197="Intermediate",data!O197="Susceptible",data!O197="Intermedate"),"",data!O197)))</f>
        <v/>
      </c>
      <c r="D197" t="str">
        <f>IF(data!P197="","",IF(data!P197="Resistant",data!P$1,IF(OR(data!P197="Intermediate",data!P197="Susceptible",data!P197="Intermedate"),"",data!P197)))</f>
        <v/>
      </c>
      <c r="E197" t="str">
        <f>IF(data!Q197="","",IF(data!Q197="Resistant",data!Q$1,IF(OR(data!Q197="Intermediate",data!Q197="Susceptible",data!Q197="Intermedate"),"",data!Q197)))</f>
        <v/>
      </c>
      <c r="F197" t="str">
        <f>IF(data!R197="","",IF(data!R197="Resistant",data!R$1,IF(OR(data!R197="Intermediate",data!R197="Susceptible",data!R197="Intermedate"),"",data!R197)))</f>
        <v/>
      </c>
      <c r="G197" t="str">
        <f>IF(data!S197="","",IF(data!S197="Resistant",data!S$1,IF(OR(data!S197="Intermediate",data!S197="Susceptible",data!S197="Intermedate"),"",data!S197)))</f>
        <v/>
      </c>
      <c r="H197" t="str">
        <f>IF(data!T197="","",IF(data!T197="Resistant",data!T$1,IF(OR(data!T197="Intermediate",data!T197="Susceptible",data!T197="Intermedate"),"",data!T197)))</f>
        <v/>
      </c>
      <c r="I197" t="str">
        <f>IF(data!U197="","",IF(data!U197="Resistant",data!U$1,IF(OR(data!U197="Intermediate",data!U197="Susceptible",data!U197="Intermedate"),"",data!U197)))</f>
        <v/>
      </c>
      <c r="J197" t="str">
        <f>IF(data!V197="","",IF(data!V197="Resistant",data!V$1,IF(OR(data!V197="Intermediate",data!V197="Susceptible",data!V197="Intermedate"),"",data!V197)))</f>
        <v/>
      </c>
      <c r="K197" t="str">
        <f>IF(data!W197="","",IF(data!W197="Resistant",data!W$1,IF(OR(data!W197="Intermediate",data!W197="Susceptible",data!W197="Intermedate"),"",data!W197)))</f>
        <v/>
      </c>
      <c r="L197" t="str">
        <f>IF(data!X197="","",IF(data!X197="Resistant",data!X$1,IF(OR(data!X197="Intermediate",data!X197="Susceptible",data!X197="Intermedate"),"",data!X197)))</f>
        <v/>
      </c>
      <c r="M197" t="str">
        <f>IF(data!Y197="","",IF(data!Y197="Resistant",data!Y$1,IF(OR(data!Y197="Intermediate",data!Y197="Susceptible",data!Y197="Intermedate"),"",data!Y197)))</f>
        <v/>
      </c>
      <c r="N197" t="str">
        <f>IF(data!Z197="","",IF(data!Z197="Resistant",data!Z$1,IF(OR(data!Z197="Intermediate",data!Z197="Susceptible",data!Z197="Intermedate"),"",data!Z197)))</f>
        <v/>
      </c>
      <c r="O197" t="str">
        <f>IF(data!AA197="","",IF(data!AA197="Resistant",data!AA$1,IF(OR(data!AA197="Intermediate",data!AA197="Susceptible",data!AA197="Intermedate"),"",data!AA197)))</f>
        <v/>
      </c>
      <c r="P197" t="str">
        <f>IF(data!AB197="","",IF(data!AB197="Resistant",data!AB$1,IF(OR(data!AB197="Intermediate",data!AB197="Susceptible",data!AB197="Intermedate"),"",data!AB197)))</f>
        <v/>
      </c>
      <c r="R197">
        <v>0</v>
      </c>
    </row>
    <row r="198" spans="1:18" x14ac:dyDescent="0.25">
      <c r="A198" t="s">
        <v>309</v>
      </c>
      <c r="B198" t="str">
        <f>IF(data!N198="","",IF(data!N198="Resistant",data!N$1,IF(OR(data!N198="Intermediate",data!N198="Susceptible",data!N198="Intermedate"),"",data!N198)))</f>
        <v/>
      </c>
      <c r="C198" t="str">
        <f>IF(data!O198="","",IF(data!O198="Resistant",data!O$1,IF(OR(data!O198="Intermediate",data!O198="Susceptible",data!O198="Intermedate"),"",data!O198)))</f>
        <v/>
      </c>
      <c r="D198" t="str">
        <f>IF(data!P198="","",IF(data!P198="Resistant",data!P$1,IF(OR(data!P198="Intermediate",data!P198="Susceptible",data!P198="Intermedate"),"",data!P198)))</f>
        <v>Ceftazidime CAZ (30g)</v>
      </c>
      <c r="E198" t="str">
        <f>IF(data!Q198="","",IF(data!Q198="Resistant",data!Q$1,IF(OR(data!Q198="Intermediate",data!Q198="Susceptible",data!Q198="Intermedate"),"",data!Q198)))</f>
        <v>Cefotaxime CTX (30g)</v>
      </c>
      <c r="F198" t="str">
        <f>IF(data!R198="","",IF(data!R198="Resistant",data!R$1,IF(OR(data!R198="Intermediate",data!R198="Susceptible",data!R198="Intermedate"),"",data!R198)))</f>
        <v/>
      </c>
      <c r="G198" t="str">
        <f>IF(data!S198="","",IF(data!S198="Resistant",data!S$1,IF(OR(data!S198="Intermediate",data!S198="Susceptible",data!S198="Intermedate"),"",data!S198)))</f>
        <v/>
      </c>
      <c r="H198" t="str">
        <f>IF(data!T198="","",IF(data!T198="Resistant",data!T$1,IF(OR(data!T198="Intermediate",data!T198="Susceptible",data!T198="Intermedate"),"",data!T198)))</f>
        <v/>
      </c>
      <c r="I198" t="str">
        <f>IF(data!U198="","",IF(data!U198="Resistant",data!U$1,IF(OR(data!U198="Intermediate",data!U198="Susceptible",data!U198="Intermedate"),"",data!U198)))</f>
        <v/>
      </c>
      <c r="J198" t="str">
        <f>IF(data!V198="","",IF(data!V198="Resistant",data!V$1,IF(OR(data!V198="Intermediate",data!V198="Susceptible",data!V198="Intermedate"),"",data!V198)))</f>
        <v/>
      </c>
      <c r="K198" t="str">
        <f>IF(data!W198="","",IF(data!W198="Resistant",data!W$1,IF(OR(data!W198="Intermediate",data!W198="Susceptible",data!W198="Intermedate"),"",data!W198)))</f>
        <v/>
      </c>
      <c r="L198" t="str">
        <f>IF(data!X198="","",IF(data!X198="Resistant",data!X$1,IF(OR(data!X198="Intermediate",data!X198="Susceptible",data!X198="Intermedate"),"",data!X198)))</f>
        <v/>
      </c>
      <c r="M198" t="str">
        <f>IF(data!Y198="","",IF(data!Y198="Resistant",data!Y$1,IF(OR(data!Y198="Intermediate",data!Y198="Susceptible",data!Y198="Intermedate"),"",data!Y198)))</f>
        <v/>
      </c>
      <c r="N198" t="str">
        <f>IF(data!Z198="","",IF(data!Z198="Resistant",data!Z$1,IF(OR(data!Z198="Intermediate",data!Z198="Susceptible",data!Z198="Intermedate"),"",data!Z198)))</f>
        <v/>
      </c>
      <c r="O198" t="str">
        <f>IF(data!AA198="","",IF(data!AA198="Resistant",data!AA$1,IF(OR(data!AA198="Intermediate",data!AA198="Susceptible",data!AA198="Intermedate"),"",data!AA198)))</f>
        <v/>
      </c>
      <c r="P198" t="str">
        <f>IF(data!AB198="","",IF(data!AB198="Resistant",data!AB$1,IF(OR(data!AB198="Intermediate",data!AB198="Susceptible",data!AB198="Intermedate"),"",data!AB198)))</f>
        <v/>
      </c>
      <c r="R198">
        <v>2</v>
      </c>
    </row>
    <row r="199" spans="1:18" x14ac:dyDescent="0.25">
      <c r="A199" t="s">
        <v>310</v>
      </c>
      <c r="B199" t="str">
        <f>IF(data!N199="","",IF(data!N199="Resistant",data!N$1,IF(OR(data!N199="Intermediate",data!N199="Susceptible",data!N199="Intermedate"),"",data!N199)))</f>
        <v/>
      </c>
      <c r="C199" t="str">
        <f>IF(data!O199="","",IF(data!O199="Resistant",data!O$1,IF(OR(data!O199="Intermediate",data!O199="Susceptible",data!O199="Intermedate"),"",data!O199)))</f>
        <v/>
      </c>
      <c r="D199" t="str">
        <f>IF(data!P199="","",IF(data!P199="Resistant",data!P$1,IF(OR(data!P199="Intermediate",data!P199="Susceptible",data!P199="Intermedate"),"",data!P199)))</f>
        <v/>
      </c>
      <c r="E199" t="str">
        <f>IF(data!Q199="","",IF(data!Q199="Resistant",data!Q$1,IF(OR(data!Q199="Intermediate",data!Q199="Susceptible",data!Q199="Intermedate"),"",data!Q199)))</f>
        <v>Cefotaxime CTX (30g)</v>
      </c>
      <c r="F199" t="str">
        <f>IF(data!R199="","",IF(data!R199="Resistant",data!R$1,IF(OR(data!R199="Intermediate",data!R199="Susceptible",data!R199="Intermedate"),"",data!R199)))</f>
        <v/>
      </c>
      <c r="G199" t="str">
        <f>IF(data!S199="","",IF(data!S199="Resistant",data!S$1,IF(OR(data!S199="Intermediate",data!S199="Susceptible",data!S199="Intermedate"),"",data!S199)))</f>
        <v/>
      </c>
      <c r="H199" t="str">
        <f>IF(data!T199="","",IF(data!T199="Resistant",data!T$1,IF(OR(data!T199="Intermediate",data!T199="Susceptible",data!T199="Intermedate"),"",data!T199)))</f>
        <v>SDD</v>
      </c>
      <c r="I199" t="str">
        <f>IF(data!U199="","",IF(data!U199="Resistant",data!U$1,IF(OR(data!U199="Intermediate",data!U199="Susceptible",data!U199="Intermedate"),"",data!U199)))</f>
        <v/>
      </c>
      <c r="J199" t="str">
        <f>IF(data!V199="","",IF(data!V199="Resistant",data!V$1,IF(OR(data!V199="Intermediate",data!V199="Susceptible",data!V199="Intermedate"),"",data!V199)))</f>
        <v/>
      </c>
      <c r="K199" t="str">
        <f>IF(data!W199="","",IF(data!W199="Resistant",data!W$1,IF(OR(data!W199="Intermediate",data!W199="Susceptible",data!W199="Intermedate"),"",data!W199)))</f>
        <v/>
      </c>
      <c r="L199" t="str">
        <f>IF(data!X199="","",IF(data!X199="Resistant",data!X$1,IF(OR(data!X199="Intermediate",data!X199="Susceptible",data!X199="Intermedate"),"",data!X199)))</f>
        <v/>
      </c>
      <c r="M199" t="str">
        <f>IF(data!Y199="","",IF(data!Y199="Resistant",data!Y$1,IF(OR(data!Y199="Intermediate",data!Y199="Susceptible",data!Y199="Intermedate"),"",data!Y199)))</f>
        <v/>
      </c>
      <c r="N199" t="str">
        <f>IF(data!Z199="","",IF(data!Z199="Resistant",data!Z$1,IF(OR(data!Z199="Intermediate",data!Z199="Susceptible",data!Z199="Intermedate"),"",data!Z199)))</f>
        <v/>
      </c>
      <c r="O199" t="str">
        <f>IF(data!AA199="","",IF(data!AA199="Resistant",data!AA$1,IF(OR(data!AA199="Intermediate",data!AA199="Susceptible",data!AA199="Intermedate"),"",data!AA199)))</f>
        <v/>
      </c>
      <c r="P199" t="str">
        <f>IF(data!AB199="","",IF(data!AB199="Resistant",data!AB$1,IF(OR(data!AB199="Intermediate",data!AB199="Susceptible",data!AB199="Intermedate"),"",data!AB199)))</f>
        <v/>
      </c>
      <c r="R199">
        <v>2</v>
      </c>
    </row>
    <row r="200" spans="1:18" x14ac:dyDescent="0.25">
      <c r="A200" t="s">
        <v>311</v>
      </c>
      <c r="B200" t="str">
        <f>IF(data!N200="","",IF(data!N200="Resistant",data!N$1,IF(OR(data!N200="Intermediate",data!N200="Susceptible",data!N200="Intermedate"),"",data!N200)))</f>
        <v/>
      </c>
      <c r="C200" t="str">
        <f>IF(data!O200="","",IF(data!O200="Resistant",data!O$1,IF(OR(data!O200="Intermediate",data!O200="Susceptible",data!O200="Intermedate"),"",data!O200)))</f>
        <v/>
      </c>
      <c r="D200" t="str">
        <f>IF(data!P200="","",IF(data!P200="Resistant",data!P$1,IF(OR(data!P200="Intermediate",data!P200="Susceptible",data!P200="Intermedate"),"",data!P200)))</f>
        <v/>
      </c>
      <c r="E200" t="str">
        <f>IF(data!Q200="","",IF(data!Q200="Resistant",data!Q$1,IF(OR(data!Q200="Intermediate",data!Q200="Susceptible",data!Q200="Intermedate"),"",data!Q200)))</f>
        <v/>
      </c>
      <c r="F200" t="str">
        <f>IF(data!R200="","",IF(data!R200="Resistant",data!R$1,IF(OR(data!R200="Intermediate",data!R200="Susceptible",data!R200="Intermedate"),"",data!R200)))</f>
        <v/>
      </c>
      <c r="G200" t="str">
        <f>IF(data!S200="","",IF(data!S200="Resistant",data!S$1,IF(OR(data!S200="Intermediate",data!S200="Susceptible",data!S200="Intermedate"),"",data!S200)))</f>
        <v/>
      </c>
      <c r="H200" t="str">
        <f>IF(data!T200="","",IF(data!T200="Resistant",data!T$1,IF(OR(data!T200="Intermediate",data!T200="Susceptible",data!T200="Intermedate"),"",data!T200)))</f>
        <v/>
      </c>
      <c r="I200" t="str">
        <f>IF(data!U200="","",IF(data!U200="Resistant",data!U$1,IF(OR(data!U200="Intermediate",data!U200="Susceptible",data!U200="Intermedate"),"",data!U200)))</f>
        <v/>
      </c>
      <c r="J200" t="str">
        <f>IF(data!V200="","",IF(data!V200="Resistant",data!V$1,IF(OR(data!V200="Intermediate",data!V200="Susceptible",data!V200="Intermedate"),"",data!V200)))</f>
        <v/>
      </c>
      <c r="K200" t="str">
        <f>IF(data!W200="","",IF(data!W200="Resistant",data!W$1,IF(OR(data!W200="Intermediate",data!W200="Susceptible",data!W200="Intermedate"),"",data!W200)))</f>
        <v/>
      </c>
      <c r="L200" t="str">
        <f>IF(data!X200="","",IF(data!X200="Resistant",data!X$1,IF(OR(data!X200="Intermediate",data!X200="Susceptible",data!X200="Intermedate"),"",data!X200)))</f>
        <v/>
      </c>
      <c r="M200" t="str">
        <f>IF(data!Y200="","",IF(data!Y200="Resistant",data!Y$1,IF(OR(data!Y200="Intermediate",data!Y200="Susceptible",data!Y200="Intermedate"),"",data!Y200)))</f>
        <v/>
      </c>
      <c r="N200" t="str">
        <f>IF(data!Z200="","",IF(data!Z200="Resistant",data!Z$1,IF(OR(data!Z200="Intermediate",data!Z200="Susceptible",data!Z200="Intermedate"),"",data!Z200)))</f>
        <v/>
      </c>
      <c r="O200" t="str">
        <f>IF(data!AA200="","",IF(data!AA200="Resistant",data!AA$1,IF(OR(data!AA200="Intermediate",data!AA200="Susceptible",data!AA200="Intermedate"),"",data!AA200)))</f>
        <v/>
      </c>
      <c r="P200" t="str">
        <f>IF(data!AB200="","",IF(data!AB200="Resistant",data!AB$1,IF(OR(data!AB200="Intermediate",data!AB200="Susceptible",data!AB200="Intermedate"),"",data!AB200)))</f>
        <v/>
      </c>
      <c r="R200">
        <v>0</v>
      </c>
    </row>
    <row r="201" spans="1:18" x14ac:dyDescent="0.25">
      <c r="A201" t="s">
        <v>312</v>
      </c>
      <c r="B201" t="str">
        <f>IF(data!N201="","",IF(data!N201="Resistant",data!N$1,IF(OR(data!N201="Intermediate",data!N201="Susceptible",data!N201="Intermedate"),"",data!N201)))</f>
        <v/>
      </c>
      <c r="C201" t="str">
        <f>IF(data!O201="","",IF(data!O201="Resistant",data!O$1,IF(OR(data!O201="Intermediate",data!O201="Susceptible",data!O201="Intermedate"),"",data!O201)))</f>
        <v/>
      </c>
      <c r="D201" t="str">
        <f>IF(data!P201="","",IF(data!P201="Resistant",data!P$1,IF(OR(data!P201="Intermediate",data!P201="Susceptible",data!P201="Intermedate"),"",data!P201)))</f>
        <v/>
      </c>
      <c r="E201" t="str">
        <f>IF(data!Q201="","",IF(data!Q201="Resistant",data!Q$1,IF(OR(data!Q201="Intermediate",data!Q201="Susceptible",data!Q201="Intermedate"),"",data!Q201)))</f>
        <v/>
      </c>
      <c r="F201" t="str">
        <f>IF(data!R201="","",IF(data!R201="Resistant",data!R$1,IF(OR(data!R201="Intermediate",data!R201="Susceptible",data!R201="Intermedate"),"",data!R201)))</f>
        <v/>
      </c>
      <c r="G201" t="str">
        <f>IF(data!S201="","",IF(data!S201="Resistant",data!S$1,IF(OR(data!S201="Intermediate",data!S201="Susceptible",data!S201="Intermedate"),"",data!S201)))</f>
        <v/>
      </c>
      <c r="H201" t="str">
        <f>IF(data!T201="","",IF(data!T201="Resistant",data!T$1,IF(OR(data!T201="Intermediate",data!T201="Susceptible",data!T201="Intermedate"),"",data!T201)))</f>
        <v/>
      </c>
      <c r="I201" t="str">
        <f>IF(data!U201="","",IF(data!U201="Resistant",data!U$1,IF(OR(data!U201="Intermediate",data!U201="Susceptible",data!U201="Intermedate"),"",data!U201)))</f>
        <v/>
      </c>
      <c r="J201" t="str">
        <f>IF(data!V201="","",IF(data!V201="Resistant",data!V$1,IF(OR(data!V201="Intermediate",data!V201="Susceptible",data!V201="Intermedate"),"",data!V201)))</f>
        <v/>
      </c>
      <c r="K201" t="str">
        <f>IF(data!W201="","",IF(data!W201="Resistant",data!W$1,IF(OR(data!W201="Intermediate",data!W201="Susceptible",data!W201="Intermedate"),"",data!W201)))</f>
        <v/>
      </c>
      <c r="L201" t="str">
        <f>IF(data!X201="","",IF(data!X201="Resistant",data!X$1,IF(OR(data!X201="Intermediate",data!X201="Susceptible",data!X201="Intermedate"),"",data!X201)))</f>
        <v/>
      </c>
      <c r="M201" t="str">
        <f>IF(data!Y201="","",IF(data!Y201="Resistant",data!Y$1,IF(OR(data!Y201="Intermediate",data!Y201="Susceptible",data!Y201="Intermedate"),"",data!Y201)))</f>
        <v/>
      </c>
      <c r="N201" t="str">
        <f>IF(data!Z201="","",IF(data!Z201="Resistant",data!Z$1,IF(OR(data!Z201="Intermediate",data!Z201="Susceptible",data!Z201="Intermedate"),"",data!Z201)))</f>
        <v/>
      </c>
      <c r="O201" t="str">
        <f>IF(data!AA201="","",IF(data!AA201="Resistant",data!AA$1,IF(OR(data!AA201="Intermediate",data!AA201="Susceptible",data!AA201="Intermedate"),"",data!AA201)))</f>
        <v/>
      </c>
      <c r="P201" t="str">
        <f>IF(data!AB201="","",IF(data!AB201="Resistant",data!AB$1,IF(OR(data!AB201="Intermediate",data!AB201="Susceptible",data!AB201="Intermedate"),"",data!AB201)))</f>
        <v/>
      </c>
      <c r="R201">
        <v>0</v>
      </c>
    </row>
    <row r="202" spans="1:18" x14ac:dyDescent="0.25">
      <c r="A202" t="s">
        <v>313</v>
      </c>
      <c r="B202" t="str">
        <f>IF(data!N202="","",IF(data!N202="Resistant",data!N$1,IF(OR(data!N202="Intermediate",data!N202="Susceptible",data!N202="Intermedate"),"",data!N202)))</f>
        <v/>
      </c>
      <c r="C202" t="str">
        <f>IF(data!O202="","",IF(data!O202="Resistant",data!O$1,IF(OR(data!O202="Intermediate",data!O202="Susceptible",data!O202="Intermedate"),"",data!O202)))</f>
        <v/>
      </c>
      <c r="D202" t="str">
        <f>IF(data!P202="","",IF(data!P202="Resistant",data!P$1,IF(OR(data!P202="Intermediate",data!P202="Susceptible",data!P202="Intermedate"),"",data!P202)))</f>
        <v/>
      </c>
      <c r="E202" t="str">
        <f>IF(data!Q202="","",IF(data!Q202="Resistant",data!Q$1,IF(OR(data!Q202="Intermediate",data!Q202="Susceptible",data!Q202="Intermedate"),"",data!Q202)))</f>
        <v>Cefotaxime CTX (30g)</v>
      </c>
      <c r="F202" t="str">
        <f>IF(data!R202="","",IF(data!R202="Resistant",data!R$1,IF(OR(data!R202="Intermediate",data!R202="Susceptible",data!R202="Intermedate"),"",data!R202)))</f>
        <v/>
      </c>
      <c r="G202" t="str">
        <f>IF(data!S202="","",IF(data!S202="Resistant",data!S$1,IF(OR(data!S202="Intermediate",data!S202="Susceptible",data!S202="Intermedate"),"",data!S202)))</f>
        <v/>
      </c>
      <c r="H202" t="str">
        <f>IF(data!T202="","",IF(data!T202="Resistant",data!T$1,IF(OR(data!T202="Intermediate",data!T202="Susceptible",data!T202="Intermedate"),"",data!T202)))</f>
        <v>SDD</v>
      </c>
      <c r="I202" t="str">
        <f>IF(data!U202="","",IF(data!U202="Resistant",data!U$1,IF(OR(data!U202="Intermediate",data!U202="Susceptible",data!U202="Intermedate"),"",data!U202)))</f>
        <v/>
      </c>
      <c r="J202" t="str">
        <f>IF(data!V202="","",IF(data!V202="Resistant",data!V$1,IF(OR(data!V202="Intermediate",data!V202="Susceptible",data!V202="Intermedate"),"",data!V202)))</f>
        <v/>
      </c>
      <c r="K202" t="str">
        <f>IF(data!W202="","",IF(data!W202="Resistant",data!W$1,IF(OR(data!W202="Intermediate",data!W202="Susceptible",data!W202="Intermedate"),"",data!W202)))</f>
        <v/>
      </c>
      <c r="L202" t="str">
        <f>IF(data!X202="","",IF(data!X202="Resistant",data!X$1,IF(OR(data!X202="Intermediate",data!X202="Susceptible",data!X202="Intermedate"),"",data!X202)))</f>
        <v/>
      </c>
      <c r="M202" t="str">
        <f>IF(data!Y202="","",IF(data!Y202="Resistant",data!Y$1,IF(OR(data!Y202="Intermediate",data!Y202="Susceptible",data!Y202="Intermedate"),"",data!Y202)))</f>
        <v/>
      </c>
      <c r="N202" t="str">
        <f>IF(data!Z202="","",IF(data!Z202="Resistant",data!Z$1,IF(OR(data!Z202="Intermediate",data!Z202="Susceptible",data!Z202="Intermedate"),"",data!Z202)))</f>
        <v/>
      </c>
      <c r="O202" t="str">
        <f>IF(data!AA202="","",IF(data!AA202="Resistant",data!AA$1,IF(OR(data!AA202="Intermediate",data!AA202="Susceptible",data!AA202="Intermedate"),"",data!AA202)))</f>
        <v/>
      </c>
      <c r="P202" t="str">
        <f>IF(data!AB202="","",IF(data!AB202="Resistant",data!AB$1,IF(OR(data!AB202="Intermediate",data!AB202="Susceptible",data!AB202="Intermedate"),"",data!AB202)))</f>
        <v/>
      </c>
      <c r="R202">
        <v>2</v>
      </c>
    </row>
    <row r="203" spans="1:18" x14ac:dyDescent="0.25">
      <c r="A203" t="s">
        <v>314</v>
      </c>
      <c r="B203" t="str">
        <f>IF(data!N203="","",IF(data!N203="Resistant",data!N$1,IF(OR(data!N203="Intermediate",data!N203="Susceptible",data!N203="Intermedate"),"",data!N203)))</f>
        <v/>
      </c>
      <c r="C203" t="str">
        <f>IF(data!O203="","",IF(data!O203="Resistant",data!O$1,IF(OR(data!O203="Intermediate",data!O203="Susceptible",data!O203="Intermedate"),"",data!O203)))</f>
        <v/>
      </c>
      <c r="D203" t="str">
        <f>IF(data!P203="","",IF(data!P203="Resistant",data!P$1,IF(OR(data!P203="Intermediate",data!P203="Susceptible",data!P203="Intermedate"),"",data!P203)))</f>
        <v/>
      </c>
      <c r="E203" t="str">
        <f>IF(data!Q203="","",IF(data!Q203="Resistant",data!Q$1,IF(OR(data!Q203="Intermediate",data!Q203="Susceptible",data!Q203="Intermedate"),"",data!Q203)))</f>
        <v/>
      </c>
      <c r="F203" t="str">
        <f>IF(data!R203="","",IF(data!R203="Resistant",data!R$1,IF(OR(data!R203="Intermediate",data!R203="Susceptible",data!R203="Intermedate"),"",data!R203)))</f>
        <v/>
      </c>
      <c r="G203" t="str">
        <f>IF(data!S203="","",IF(data!S203="Resistant",data!S$1,IF(OR(data!S203="Intermediate",data!S203="Susceptible",data!S203="Intermedate"),"",data!S203)))</f>
        <v/>
      </c>
      <c r="H203" t="str">
        <f>IF(data!T203="","",IF(data!T203="Resistant",data!T$1,IF(OR(data!T203="Intermediate",data!T203="Susceptible",data!T203="Intermedate"),"",data!T203)))</f>
        <v/>
      </c>
      <c r="I203" t="str">
        <f>IF(data!U203="","",IF(data!U203="Resistant",data!U$1,IF(OR(data!U203="Intermediate",data!U203="Susceptible",data!U203="Intermedate"),"",data!U203)))</f>
        <v/>
      </c>
      <c r="J203" t="str">
        <f>IF(data!V203="","",IF(data!V203="Resistant",data!V$1,IF(OR(data!V203="Intermediate",data!V203="Susceptible",data!V203="Intermedate"),"",data!V203)))</f>
        <v/>
      </c>
      <c r="K203" t="str">
        <f>IF(data!W203="","",IF(data!W203="Resistant",data!W$1,IF(OR(data!W203="Intermediate",data!W203="Susceptible",data!W203="Intermedate"),"",data!W203)))</f>
        <v/>
      </c>
      <c r="L203" t="str">
        <f>IF(data!X203="","",IF(data!X203="Resistant",data!X$1,IF(OR(data!X203="Intermediate",data!X203="Susceptible",data!X203="Intermedate"),"",data!X203)))</f>
        <v/>
      </c>
      <c r="M203" t="str">
        <f>IF(data!Y203="","",IF(data!Y203="Resistant",data!Y$1,IF(OR(data!Y203="Intermediate",data!Y203="Susceptible",data!Y203="Intermedate"),"",data!Y203)))</f>
        <v/>
      </c>
      <c r="N203" t="str">
        <f>IF(data!Z203="","",IF(data!Z203="Resistant",data!Z$1,IF(OR(data!Z203="Intermediate",data!Z203="Susceptible",data!Z203="Intermedate"),"",data!Z203)))</f>
        <v/>
      </c>
      <c r="O203" t="str">
        <f>IF(data!AA203="","",IF(data!AA203="Resistant",data!AA$1,IF(OR(data!AA203="Intermediate",data!AA203="Susceptible",data!AA203="Intermedate"),"",data!AA203)))</f>
        <v/>
      </c>
      <c r="P203" t="str">
        <f>IF(data!AB203="","",IF(data!AB203="Resistant",data!AB$1,IF(OR(data!AB203="Intermediate",data!AB203="Susceptible",data!AB203="Intermedate"),"",data!AB203)))</f>
        <v/>
      </c>
      <c r="R203">
        <v>0</v>
      </c>
    </row>
    <row r="204" spans="1:18" x14ac:dyDescent="0.25">
      <c r="A204" t="s">
        <v>315</v>
      </c>
      <c r="B204" t="str">
        <f>IF(data!N204="","",IF(data!N204="Resistant",data!N$1,IF(OR(data!N204="Intermediate",data!N204="Susceptible",data!N204="Intermedate"),"",data!N204)))</f>
        <v/>
      </c>
      <c r="C204" t="str">
        <f>IF(data!O204="","",IF(data!O204="Resistant",data!O$1,IF(OR(data!O204="Intermediate",data!O204="Susceptible",data!O204="Intermedate"),"",data!O204)))</f>
        <v/>
      </c>
      <c r="D204" t="str">
        <f>IF(data!P204="","",IF(data!P204="Resistant",data!P$1,IF(OR(data!P204="Intermediate",data!P204="Susceptible",data!P204="Intermedate"),"",data!P204)))</f>
        <v/>
      </c>
      <c r="E204" t="str">
        <f>IF(data!Q204="","",IF(data!Q204="Resistant",data!Q$1,IF(OR(data!Q204="Intermediate",data!Q204="Susceptible",data!Q204="Intermedate"),"",data!Q204)))</f>
        <v/>
      </c>
      <c r="F204" t="str">
        <f>IF(data!R204="","",IF(data!R204="Resistant",data!R$1,IF(OR(data!R204="Intermediate",data!R204="Susceptible",data!R204="Intermedate"),"",data!R204)))</f>
        <v/>
      </c>
      <c r="G204" t="str">
        <f>IF(data!S204="","",IF(data!S204="Resistant",data!S$1,IF(OR(data!S204="Intermediate",data!S204="Susceptible",data!S204="Intermedate"),"",data!S204)))</f>
        <v/>
      </c>
      <c r="H204" t="str">
        <f>IF(data!T204="","",IF(data!T204="Resistant",data!T$1,IF(OR(data!T204="Intermediate",data!T204="Susceptible",data!T204="Intermedate"),"",data!T204)))</f>
        <v/>
      </c>
      <c r="I204" t="str">
        <f>IF(data!U204="","",IF(data!U204="Resistant",data!U$1,IF(OR(data!U204="Intermediate",data!U204="Susceptible",data!U204="Intermedate"),"",data!U204)))</f>
        <v/>
      </c>
      <c r="J204" t="str">
        <f>IF(data!V204="","",IF(data!V204="Resistant",data!V$1,IF(OR(data!V204="Intermediate",data!V204="Susceptible",data!V204="Intermedate"),"",data!V204)))</f>
        <v/>
      </c>
      <c r="K204" t="str">
        <f>IF(data!W204="","",IF(data!W204="Resistant",data!W$1,IF(OR(data!W204="Intermediate",data!W204="Susceptible",data!W204="Intermedate"),"",data!W204)))</f>
        <v/>
      </c>
      <c r="L204" t="str">
        <f>IF(data!X204="","",IF(data!X204="Resistant",data!X$1,IF(OR(data!X204="Intermediate",data!X204="Susceptible",data!X204="Intermedate"),"",data!X204)))</f>
        <v/>
      </c>
      <c r="M204" t="str">
        <f>IF(data!Y204="","",IF(data!Y204="Resistant",data!Y$1,IF(OR(data!Y204="Intermediate",data!Y204="Susceptible",data!Y204="Intermedate"),"",data!Y204)))</f>
        <v/>
      </c>
      <c r="N204" t="str">
        <f>IF(data!Z204="","",IF(data!Z204="Resistant",data!Z$1,IF(OR(data!Z204="Intermediate",data!Z204="Susceptible",data!Z204="Intermedate"),"",data!Z204)))</f>
        <v/>
      </c>
      <c r="O204" t="str">
        <f>IF(data!AA204="","",IF(data!AA204="Resistant",data!AA$1,IF(OR(data!AA204="Intermediate",data!AA204="Susceptible",data!AA204="Intermedate"),"",data!AA204)))</f>
        <v/>
      </c>
      <c r="P204" t="str">
        <f>IF(data!AB204="","",IF(data!AB204="Resistant",data!AB$1,IF(OR(data!AB204="Intermediate",data!AB204="Susceptible",data!AB204="Intermedate"),"",data!AB204)))</f>
        <v/>
      </c>
      <c r="R204">
        <v>0</v>
      </c>
    </row>
    <row r="205" spans="1:18" x14ac:dyDescent="0.25">
      <c r="A205" t="s">
        <v>315</v>
      </c>
      <c r="B205" t="str">
        <f>IF(data!N205="","",IF(data!N205="Resistant",data!N$1,IF(OR(data!N205="Intermediate",data!N205="Susceptible",data!N205="Intermedate"),"",data!N205)))</f>
        <v/>
      </c>
      <c r="C205" t="str">
        <f>IF(data!O205="","",IF(data!O205="Resistant",data!O$1,IF(OR(data!O205="Intermediate",data!O205="Susceptible",data!O205="Intermedate"),"",data!O205)))</f>
        <v/>
      </c>
      <c r="D205" t="str">
        <f>IF(data!P205="","",IF(data!P205="Resistant",data!P$1,IF(OR(data!P205="Intermediate",data!P205="Susceptible",data!P205="Intermedate"),"",data!P205)))</f>
        <v/>
      </c>
      <c r="E205" t="str">
        <f>IF(data!Q205="","",IF(data!Q205="Resistant",data!Q$1,IF(OR(data!Q205="Intermediate",data!Q205="Susceptible",data!Q205="Intermedate"),"",data!Q205)))</f>
        <v/>
      </c>
      <c r="F205" t="str">
        <f>IF(data!R205="","",IF(data!R205="Resistant",data!R$1,IF(OR(data!R205="Intermediate",data!R205="Susceptible",data!R205="Intermedate"),"",data!R205)))</f>
        <v/>
      </c>
      <c r="G205" t="str">
        <f>IF(data!S205="","",IF(data!S205="Resistant",data!S$1,IF(OR(data!S205="Intermediate",data!S205="Susceptible",data!S205="Intermedate"),"",data!S205)))</f>
        <v/>
      </c>
      <c r="H205" t="str">
        <f>IF(data!T205="","",IF(data!T205="Resistant",data!T$1,IF(OR(data!T205="Intermediate",data!T205="Susceptible",data!T205="Intermedate"),"",data!T205)))</f>
        <v/>
      </c>
      <c r="I205" t="str">
        <f>IF(data!U205="","",IF(data!U205="Resistant",data!U$1,IF(OR(data!U205="Intermediate",data!U205="Susceptible",data!U205="Intermedate"),"",data!U205)))</f>
        <v/>
      </c>
      <c r="J205" t="str">
        <f>IF(data!V205="","",IF(data!V205="Resistant",data!V$1,IF(OR(data!V205="Intermediate",data!V205="Susceptible",data!V205="Intermedate"),"",data!V205)))</f>
        <v/>
      </c>
      <c r="K205" t="str">
        <f>IF(data!W205="","",IF(data!W205="Resistant",data!W$1,IF(OR(data!W205="Intermediate",data!W205="Susceptible",data!W205="Intermedate"),"",data!W205)))</f>
        <v/>
      </c>
      <c r="L205" t="str">
        <f>IF(data!X205="","",IF(data!X205="Resistant",data!X$1,IF(OR(data!X205="Intermediate",data!X205="Susceptible",data!X205="Intermedate"),"",data!X205)))</f>
        <v/>
      </c>
      <c r="M205" t="str">
        <f>IF(data!Y205="","",IF(data!Y205="Resistant",data!Y$1,IF(OR(data!Y205="Intermediate",data!Y205="Susceptible",data!Y205="Intermedate"),"",data!Y205)))</f>
        <v/>
      </c>
      <c r="N205" t="str">
        <f>IF(data!Z205="","",IF(data!Z205="Resistant",data!Z$1,IF(OR(data!Z205="Intermediate",data!Z205="Susceptible",data!Z205="Intermedate"),"",data!Z205)))</f>
        <v/>
      </c>
      <c r="O205" t="str">
        <f>IF(data!AA205="","",IF(data!AA205="Resistant",data!AA$1,IF(OR(data!AA205="Intermediate",data!AA205="Susceptible",data!AA205="Intermedate"),"",data!AA205)))</f>
        <v/>
      </c>
      <c r="P205" t="str">
        <f>IF(data!AB205="","",IF(data!AB205="Resistant",data!AB$1,IF(OR(data!AB205="Intermediate",data!AB205="Susceptible",data!AB205="Intermedate"),"",data!AB205)))</f>
        <v/>
      </c>
      <c r="R205">
        <v>0</v>
      </c>
    </row>
    <row r="206" spans="1:18" x14ac:dyDescent="0.25">
      <c r="A206" t="s">
        <v>316</v>
      </c>
      <c r="B206" t="str">
        <f>IF(data!N206="","",IF(data!N206="Resistant",data!N$1,IF(OR(data!N206="Intermediate",data!N206="Susceptible",data!N206="Intermedate"),"",data!N206)))</f>
        <v/>
      </c>
      <c r="C206" t="str">
        <f>IF(data!O206="","",IF(data!O206="Resistant",data!O$1,IF(OR(data!O206="Intermediate",data!O206="Susceptible",data!O206="Intermedate"),"",data!O206)))</f>
        <v/>
      </c>
      <c r="D206" t="str">
        <f>IF(data!P206="","",IF(data!P206="Resistant",data!P$1,IF(OR(data!P206="Intermediate",data!P206="Susceptible",data!P206="Intermedate"),"",data!P206)))</f>
        <v/>
      </c>
      <c r="E206" t="str">
        <f>IF(data!Q206="","",IF(data!Q206="Resistant",data!Q$1,IF(OR(data!Q206="Intermediate",data!Q206="Susceptible",data!Q206="Intermedate"),"",data!Q206)))</f>
        <v/>
      </c>
      <c r="F206" t="str">
        <f>IF(data!R206="","",IF(data!R206="Resistant",data!R$1,IF(OR(data!R206="Intermediate",data!R206="Susceptible",data!R206="Intermedate"),"",data!R206)))</f>
        <v/>
      </c>
      <c r="G206" t="str">
        <f>IF(data!S206="","",IF(data!S206="Resistant",data!S$1,IF(OR(data!S206="Intermediate",data!S206="Susceptible",data!S206="Intermedate"),"",data!S206)))</f>
        <v/>
      </c>
      <c r="H206" t="str">
        <f>IF(data!T206="","",IF(data!T206="Resistant",data!T$1,IF(OR(data!T206="Intermediate",data!T206="Susceptible",data!T206="Intermedate"),"",data!T206)))</f>
        <v/>
      </c>
      <c r="I206" t="str">
        <f>IF(data!U206="","",IF(data!U206="Resistant",data!U$1,IF(OR(data!U206="Intermediate",data!U206="Susceptible",data!U206="Intermedate"),"",data!U206)))</f>
        <v/>
      </c>
      <c r="J206" t="str">
        <f>IF(data!V206="","",IF(data!V206="Resistant",data!V$1,IF(OR(data!V206="Intermediate",data!V206="Susceptible",data!V206="Intermedate"),"",data!V206)))</f>
        <v/>
      </c>
      <c r="K206" t="str">
        <f>IF(data!W206="","",IF(data!W206="Resistant",data!W$1,IF(OR(data!W206="Intermediate",data!W206="Susceptible",data!W206="Intermedate"),"",data!W206)))</f>
        <v/>
      </c>
      <c r="L206" t="str">
        <f>IF(data!X206="","",IF(data!X206="Resistant",data!X$1,IF(OR(data!X206="Intermediate",data!X206="Susceptible",data!X206="Intermedate"),"",data!X206)))</f>
        <v/>
      </c>
      <c r="M206" t="str">
        <f>IF(data!Y206="","",IF(data!Y206="Resistant",data!Y$1,IF(OR(data!Y206="Intermediate",data!Y206="Susceptible",data!Y206="Intermedate"),"",data!Y206)))</f>
        <v/>
      </c>
      <c r="N206" t="str">
        <f>IF(data!Z206="","",IF(data!Z206="Resistant",data!Z$1,IF(OR(data!Z206="Intermediate",data!Z206="Susceptible",data!Z206="Intermedate"),"",data!Z206)))</f>
        <v/>
      </c>
      <c r="O206" t="str">
        <f>IF(data!AA206="","",IF(data!AA206="Resistant",data!AA$1,IF(OR(data!AA206="Intermediate",data!AA206="Susceptible",data!AA206="Intermedate"),"",data!AA206)))</f>
        <v/>
      </c>
      <c r="P206" t="str">
        <f>IF(data!AB206="","",IF(data!AB206="Resistant",data!AB$1,IF(OR(data!AB206="Intermediate",data!AB206="Susceptible",data!AB206="Intermedate"),"",data!AB206)))</f>
        <v/>
      </c>
      <c r="R206">
        <v>0</v>
      </c>
    </row>
    <row r="207" spans="1:18" x14ac:dyDescent="0.25">
      <c r="A207" t="s">
        <v>317</v>
      </c>
      <c r="B207" t="str">
        <f>IF(data!N207="","",IF(data!N207="Resistant",data!N$1,IF(OR(data!N207="Intermediate",data!N207="Susceptible",data!N207="Intermedate"),"",data!N207)))</f>
        <v/>
      </c>
      <c r="C207" t="str">
        <f>IF(data!O207="","",IF(data!O207="Resistant",data!O$1,IF(OR(data!O207="Intermediate",data!O207="Susceptible",data!O207="Intermedate"),"",data!O207)))</f>
        <v/>
      </c>
      <c r="D207" t="str">
        <f>IF(data!P207="","",IF(data!P207="Resistant",data!P$1,IF(OR(data!P207="Intermediate",data!P207="Susceptible",data!P207="Intermedate"),"",data!P207)))</f>
        <v/>
      </c>
      <c r="E207" t="str">
        <f>IF(data!Q207="","",IF(data!Q207="Resistant",data!Q$1,IF(OR(data!Q207="Intermediate",data!Q207="Susceptible",data!Q207="Intermedate"),"",data!Q207)))</f>
        <v/>
      </c>
      <c r="F207" t="str">
        <f>IF(data!R207="","",IF(data!R207="Resistant",data!R$1,IF(OR(data!R207="Intermediate",data!R207="Susceptible",data!R207="Intermedate"),"",data!R207)))</f>
        <v/>
      </c>
      <c r="G207" t="str">
        <f>IF(data!S207="","",IF(data!S207="Resistant",data!S$1,IF(OR(data!S207="Intermediate",data!S207="Susceptible",data!S207="Intermedate"),"",data!S207)))</f>
        <v/>
      </c>
      <c r="H207" t="str">
        <f>IF(data!T207="","",IF(data!T207="Resistant",data!T$1,IF(OR(data!T207="Intermediate",data!T207="Susceptible",data!T207="Intermedate"),"",data!T207)))</f>
        <v/>
      </c>
      <c r="I207" t="str">
        <f>IF(data!U207="","",IF(data!U207="Resistant",data!U$1,IF(OR(data!U207="Intermediate",data!U207="Susceptible",data!U207="Intermedate"),"",data!U207)))</f>
        <v/>
      </c>
      <c r="J207" t="str">
        <f>IF(data!V207="","",IF(data!V207="Resistant",data!V$1,IF(OR(data!V207="Intermediate",data!V207="Susceptible",data!V207="Intermedate"),"",data!V207)))</f>
        <v/>
      </c>
      <c r="K207" t="str">
        <f>IF(data!W207="","",IF(data!W207="Resistant",data!W$1,IF(OR(data!W207="Intermediate",data!W207="Susceptible",data!W207="Intermedate"),"",data!W207)))</f>
        <v/>
      </c>
      <c r="L207" t="str">
        <f>IF(data!X207="","",IF(data!X207="Resistant",data!X$1,IF(OR(data!X207="Intermediate",data!X207="Susceptible",data!X207="Intermedate"),"",data!X207)))</f>
        <v/>
      </c>
      <c r="M207" t="str">
        <f>IF(data!Y207="","",IF(data!Y207="Resistant",data!Y$1,IF(OR(data!Y207="Intermediate",data!Y207="Susceptible",data!Y207="Intermedate"),"",data!Y207)))</f>
        <v/>
      </c>
      <c r="N207" t="str">
        <f>IF(data!Z207="","",IF(data!Z207="Resistant",data!Z$1,IF(OR(data!Z207="Intermediate",data!Z207="Susceptible",data!Z207="Intermedate"),"",data!Z207)))</f>
        <v/>
      </c>
      <c r="O207" t="str">
        <f>IF(data!AA207="","",IF(data!AA207="Resistant",data!AA$1,IF(OR(data!AA207="Intermediate",data!AA207="Susceptible",data!AA207="Intermedate"),"",data!AA207)))</f>
        <v/>
      </c>
      <c r="P207" t="str">
        <f>IF(data!AB207="","",IF(data!AB207="Resistant",data!AB$1,IF(OR(data!AB207="Intermediate",data!AB207="Susceptible",data!AB207="Intermedate"),"",data!AB207)))</f>
        <v/>
      </c>
      <c r="R207">
        <v>0</v>
      </c>
    </row>
    <row r="208" spans="1:18" x14ac:dyDescent="0.25">
      <c r="A208" t="s">
        <v>318</v>
      </c>
      <c r="B208" t="str">
        <f>IF(data!N208="","",IF(data!N208="Resistant",data!N$1,IF(OR(data!N208="Intermediate",data!N208="Susceptible",data!N208="Intermedate"),"",data!N208)))</f>
        <v/>
      </c>
      <c r="C208" t="str">
        <f>IF(data!O208="","",IF(data!O208="Resistant",data!O$1,IF(OR(data!O208="Intermediate",data!O208="Susceptible",data!O208="Intermedate"),"",data!O208)))</f>
        <v/>
      </c>
      <c r="D208" t="str">
        <f>IF(data!P208="","",IF(data!P208="Resistant",data!P$1,IF(OR(data!P208="Intermediate",data!P208="Susceptible",data!P208="Intermedate"),"",data!P208)))</f>
        <v/>
      </c>
      <c r="E208" t="str">
        <f>IF(data!Q208="","",IF(data!Q208="Resistant",data!Q$1,IF(OR(data!Q208="Intermediate",data!Q208="Susceptible",data!Q208="Intermedate"),"",data!Q208)))</f>
        <v/>
      </c>
      <c r="F208" t="str">
        <f>IF(data!R208="","",IF(data!R208="Resistant",data!R$1,IF(OR(data!R208="Intermediate",data!R208="Susceptible",data!R208="Intermedate"),"",data!R208)))</f>
        <v/>
      </c>
      <c r="G208" t="str">
        <f>IF(data!S208="","",IF(data!S208="Resistant",data!S$1,IF(OR(data!S208="Intermediate",data!S208="Susceptible",data!S208="Intermedate"),"",data!S208)))</f>
        <v/>
      </c>
      <c r="H208" t="str">
        <f>IF(data!T208="","",IF(data!T208="Resistant",data!T$1,IF(OR(data!T208="Intermediate",data!T208="Susceptible",data!T208="Intermedate"),"",data!T208)))</f>
        <v/>
      </c>
      <c r="I208" t="str">
        <f>IF(data!U208="","",IF(data!U208="Resistant",data!U$1,IF(OR(data!U208="Intermediate",data!U208="Susceptible",data!U208="Intermedate"),"",data!U208)))</f>
        <v/>
      </c>
      <c r="J208" t="str">
        <f>IF(data!V208="","",IF(data!V208="Resistant",data!V$1,IF(OR(data!V208="Intermediate",data!V208="Susceptible",data!V208="Intermedate"),"",data!V208)))</f>
        <v/>
      </c>
      <c r="K208" t="str">
        <f>IF(data!W208="","",IF(data!W208="Resistant",data!W$1,IF(OR(data!W208="Intermediate",data!W208="Susceptible",data!W208="Intermedate"),"",data!W208)))</f>
        <v/>
      </c>
      <c r="L208" t="str">
        <f>IF(data!X208="","",IF(data!X208="Resistant",data!X$1,IF(OR(data!X208="Intermediate",data!X208="Susceptible",data!X208="Intermedate"),"",data!X208)))</f>
        <v/>
      </c>
      <c r="M208" t="str">
        <f>IF(data!Y208="","",IF(data!Y208="Resistant",data!Y$1,IF(OR(data!Y208="Intermediate",data!Y208="Susceptible",data!Y208="Intermedate"),"",data!Y208)))</f>
        <v/>
      </c>
      <c r="N208" t="str">
        <f>IF(data!Z208="","",IF(data!Z208="Resistant",data!Z$1,IF(OR(data!Z208="Intermediate",data!Z208="Susceptible",data!Z208="Intermedate"),"",data!Z208)))</f>
        <v/>
      </c>
      <c r="O208" t="str">
        <f>IF(data!AA208="","",IF(data!AA208="Resistant",data!AA$1,IF(OR(data!AA208="Intermediate",data!AA208="Susceptible",data!AA208="Intermedate"),"",data!AA208)))</f>
        <v/>
      </c>
      <c r="P208" t="str">
        <f>IF(data!AB208="","",IF(data!AB208="Resistant",data!AB$1,IF(OR(data!AB208="Intermediate",data!AB208="Susceptible",data!AB208="Intermedate"),"",data!AB208)))</f>
        <v/>
      </c>
      <c r="R208">
        <v>0</v>
      </c>
    </row>
    <row r="209" spans="1:18" x14ac:dyDescent="0.25">
      <c r="A209" t="s">
        <v>319</v>
      </c>
      <c r="B209" t="str">
        <f>IF(data!N209="","",IF(data!N209="Resistant",data!N$1,IF(OR(data!N209="Intermediate",data!N209="Susceptible",data!N209="Intermedate"),"",data!N209)))</f>
        <v/>
      </c>
      <c r="C209" t="str">
        <f>IF(data!O209="","",IF(data!O209="Resistant",data!O$1,IF(OR(data!O209="Intermediate",data!O209="Susceptible",data!O209="Intermedate"),"",data!O209)))</f>
        <v/>
      </c>
      <c r="D209" t="str">
        <f>IF(data!P209="","",IF(data!P209="Resistant",data!P$1,IF(OR(data!P209="Intermediate",data!P209="Susceptible",data!P209="Intermedate"),"",data!P209)))</f>
        <v>Ceftazidime CAZ (30g)</v>
      </c>
      <c r="E209" t="str">
        <f>IF(data!Q209="","",IF(data!Q209="Resistant",data!Q$1,IF(OR(data!Q209="Intermediate",data!Q209="Susceptible",data!Q209="Intermedate"),"",data!Q209)))</f>
        <v>Cefotaxime CTX (30g)</v>
      </c>
      <c r="F209" t="str">
        <f>IF(data!R209="","",IF(data!R209="Resistant",data!R$1,IF(OR(data!R209="Intermediate",data!R209="Susceptible",data!R209="Intermedate"),"",data!R209)))</f>
        <v/>
      </c>
      <c r="G209" t="str">
        <f>IF(data!S209="","",IF(data!S209="Resistant",data!S$1,IF(OR(data!S209="Intermediate",data!S209="Susceptible",data!S209="Intermedate"),"",data!S209)))</f>
        <v/>
      </c>
      <c r="H209" t="str">
        <f>IF(data!T209="","",IF(data!T209="Resistant",data!T$1,IF(OR(data!T209="Intermediate",data!T209="Susceptible",data!T209="Intermedate"),"",data!T209)))</f>
        <v>SDD</v>
      </c>
      <c r="I209" t="str">
        <f>IF(data!U209="","",IF(data!U209="Resistant",data!U$1,IF(OR(data!U209="Intermediate",data!U209="Susceptible",data!U209="Intermedate"),"",data!U209)))</f>
        <v/>
      </c>
      <c r="J209" t="str">
        <f>IF(data!V209="","",IF(data!V209="Resistant",data!V$1,IF(OR(data!V209="Intermediate",data!V209="Susceptible",data!V209="Intermedate"),"",data!V209)))</f>
        <v/>
      </c>
      <c r="K209" t="str">
        <f>IF(data!W209="","",IF(data!W209="Resistant",data!W$1,IF(OR(data!W209="Intermediate",data!W209="Susceptible",data!W209="Intermedate"),"",data!W209)))</f>
        <v/>
      </c>
      <c r="L209" t="str">
        <f>IF(data!X209="","",IF(data!X209="Resistant",data!X$1,IF(OR(data!X209="Intermediate",data!X209="Susceptible",data!X209="Intermedate"),"",data!X209)))</f>
        <v/>
      </c>
      <c r="M209" t="str">
        <f>IF(data!Y209="","",IF(data!Y209="Resistant",data!Y$1,IF(OR(data!Y209="Intermediate",data!Y209="Susceptible",data!Y209="Intermedate"),"",data!Y209)))</f>
        <v/>
      </c>
      <c r="N209" t="str">
        <f>IF(data!Z209="","",IF(data!Z209="Resistant",data!Z$1,IF(OR(data!Z209="Intermediate",data!Z209="Susceptible",data!Z209="Intermedate"),"",data!Z209)))</f>
        <v/>
      </c>
      <c r="O209" t="str">
        <f>IF(data!AA209="","",IF(data!AA209="Resistant",data!AA$1,IF(OR(data!AA209="Intermediate",data!AA209="Susceptible",data!AA209="Intermedate"),"",data!AA209)))</f>
        <v/>
      </c>
      <c r="P209" t="str">
        <f>IF(data!AB209="","",IF(data!AB209="Resistant",data!AB$1,IF(OR(data!AB209="Intermediate",data!AB209="Susceptible",data!AB209="Intermedate"),"",data!AB209)))</f>
        <v/>
      </c>
      <c r="R209">
        <v>3</v>
      </c>
    </row>
    <row r="210" spans="1:18" x14ac:dyDescent="0.25">
      <c r="A210" t="s">
        <v>320</v>
      </c>
      <c r="B210" t="str">
        <f>IF(data!N210="","",IF(data!N210="Resistant",data!N$1,IF(OR(data!N210="Intermediate",data!N210="Susceptible",data!N210="Intermedate"),"",data!N210)))</f>
        <v/>
      </c>
      <c r="C210" t="str">
        <f>IF(data!O210="","",IF(data!O210="Resistant",data!O$1,IF(OR(data!O210="Intermediate",data!O210="Susceptible",data!O210="Intermedate"),"",data!O210)))</f>
        <v>Ampicillin AMP (10g)</v>
      </c>
      <c r="D210" t="str">
        <f>IF(data!P210="","",IF(data!P210="Resistant",data!P$1,IF(OR(data!P210="Intermediate",data!P210="Susceptible",data!P210="Intermedate"),"",data!P210)))</f>
        <v>Ceftazidime CAZ (30g)</v>
      </c>
      <c r="E210" t="str">
        <f>IF(data!Q210="","",IF(data!Q210="Resistant",data!Q$1,IF(OR(data!Q210="Intermediate",data!Q210="Susceptible",data!Q210="Intermedate"),"",data!Q210)))</f>
        <v>Cefotaxime CTX (30g)</v>
      </c>
      <c r="F210" t="str">
        <f>IF(data!R210="","",IF(data!R210="Resistant",data!R$1,IF(OR(data!R210="Intermediate",data!R210="Susceptible",data!R210="Intermedate"),"",data!R210)))</f>
        <v>Ceftriaxone CTR/CRO (30g)</v>
      </c>
      <c r="G210" t="str">
        <f>IF(data!S210="","",IF(data!S210="Resistant",data!S$1,IF(OR(data!S210="Intermediate",data!S210="Susceptible",data!S210="Intermedate"),"",data!S210)))</f>
        <v>Cefuroxime CXM (30g)</v>
      </c>
      <c r="H210" t="str">
        <f>IF(data!T210="","",IF(data!T210="Resistant",data!T$1,IF(OR(data!T210="Intermediate",data!T210="Susceptible",data!T210="Intermedate"),"",data!T210)))</f>
        <v>Cefepime CPM (30g)</v>
      </c>
      <c r="I210" t="str">
        <f>IF(data!U210="","",IF(data!U210="Resistant",data!U$1,IF(OR(data!U210="Intermediate",data!U210="Susceptible",data!U210="Intermedate"),"",data!U210)))</f>
        <v>Cefaclor CF (30g)</v>
      </c>
      <c r="J210" t="str">
        <f>IF(data!V210="","",IF(data!V210="Resistant",data!V$1,IF(OR(data!V210="Intermediate",data!V210="Susceptible",data!V210="Intermedate"),"",data!V210)))</f>
        <v/>
      </c>
      <c r="K210" t="str">
        <f>IF(data!W210="","",IF(data!W210="Resistant",data!W$1,IF(OR(data!W210="Intermediate",data!W210="Susceptible",data!W210="Intermedate"),"",data!W210)))</f>
        <v/>
      </c>
      <c r="L210" t="str">
        <f>IF(data!X210="","",IF(data!X210="Resistant",data!X$1,IF(OR(data!X210="Intermediate",data!X210="Susceptible",data!X210="Intermedate"),"",data!X210)))</f>
        <v/>
      </c>
      <c r="M210" t="str">
        <f>IF(data!Y210="","",IF(data!Y210="Resistant",data!Y$1,IF(OR(data!Y210="Intermediate",data!Y210="Susceptible",data!Y210="Intermedate"),"",data!Y210)))</f>
        <v/>
      </c>
      <c r="N210" t="str">
        <f>IF(data!Z210="","",IF(data!Z210="Resistant",data!Z$1,IF(OR(data!Z210="Intermediate",data!Z210="Susceptible",data!Z210="Intermedate"),"",data!Z210)))</f>
        <v/>
      </c>
      <c r="O210" t="str">
        <f>IF(data!AA210="","",IF(data!AA210="Resistant",data!AA$1,IF(OR(data!AA210="Intermediate",data!AA210="Susceptible",data!AA210="Intermedate"),"",data!AA210)))</f>
        <v>Trimethoprim/Suphamethoxazole COT (25g)</v>
      </c>
      <c r="P210" t="str">
        <f>IF(data!AB210="","",IF(data!AB210="Resistant",data!AB$1,IF(OR(data!AB210="Intermediate",data!AB210="Susceptible",data!AB210="Intermedate"),"",data!AB210)))</f>
        <v/>
      </c>
      <c r="R210">
        <v>8</v>
      </c>
    </row>
    <row r="211" spans="1:18" x14ac:dyDescent="0.25">
      <c r="A211" t="s">
        <v>320</v>
      </c>
      <c r="B211" t="str">
        <f>IF(data!N211="","",IF(data!N211="Resistant",data!N$1,IF(OR(data!N211="Intermediate",data!N211="Susceptible",data!N211="Intermedate"),"",data!N211)))</f>
        <v/>
      </c>
      <c r="C211" t="str">
        <f>IF(data!O211="","",IF(data!O211="Resistant",data!O$1,IF(OR(data!O211="Intermediate",data!O211="Susceptible",data!O211="Intermedate"),"",data!O211)))</f>
        <v/>
      </c>
      <c r="D211" t="str">
        <f>IF(data!P211="","",IF(data!P211="Resistant",data!P$1,IF(OR(data!P211="Intermediate",data!P211="Susceptible",data!P211="Intermedate"),"",data!P211)))</f>
        <v/>
      </c>
      <c r="E211" t="str">
        <f>IF(data!Q211="","",IF(data!Q211="Resistant",data!Q$1,IF(OR(data!Q211="Intermediate",data!Q211="Susceptible",data!Q211="Intermedate"),"",data!Q211)))</f>
        <v/>
      </c>
      <c r="F211" t="str">
        <f>IF(data!R211="","",IF(data!R211="Resistant",data!R$1,IF(OR(data!R211="Intermediate",data!R211="Susceptible",data!R211="Intermedate"),"",data!R211)))</f>
        <v/>
      </c>
      <c r="G211" t="str">
        <f>IF(data!S211="","",IF(data!S211="Resistant",data!S$1,IF(OR(data!S211="Intermediate",data!S211="Susceptible",data!S211="Intermedate"),"",data!S211)))</f>
        <v/>
      </c>
      <c r="H211" t="str">
        <f>IF(data!T211="","",IF(data!T211="Resistant",data!T$1,IF(OR(data!T211="Intermediate",data!T211="Susceptible",data!T211="Intermedate"),"",data!T211)))</f>
        <v/>
      </c>
      <c r="I211" t="str">
        <f>IF(data!U211="","",IF(data!U211="Resistant",data!U$1,IF(OR(data!U211="Intermediate",data!U211="Susceptible",data!U211="Intermedate"),"",data!U211)))</f>
        <v/>
      </c>
      <c r="J211" t="str">
        <f>IF(data!V211="","",IF(data!V211="Resistant",data!V$1,IF(OR(data!V211="Intermediate",data!V211="Susceptible",data!V211="Intermedate"),"",data!V211)))</f>
        <v/>
      </c>
      <c r="K211" t="str">
        <f>IF(data!W211="","",IF(data!W211="Resistant",data!W$1,IF(OR(data!W211="Intermediate",data!W211="Susceptible",data!W211="Intermedate"),"",data!W211)))</f>
        <v/>
      </c>
      <c r="L211" t="str">
        <f>IF(data!X211="","",IF(data!X211="Resistant",data!X$1,IF(OR(data!X211="Intermediate",data!X211="Susceptible",data!X211="Intermedate"),"",data!X211)))</f>
        <v/>
      </c>
      <c r="M211" t="str">
        <f>IF(data!Y211="","",IF(data!Y211="Resistant",data!Y$1,IF(OR(data!Y211="Intermediate",data!Y211="Susceptible",data!Y211="Intermedate"),"",data!Y211)))</f>
        <v/>
      </c>
      <c r="N211" t="str">
        <f>IF(data!Z211="","",IF(data!Z211="Resistant",data!Z$1,IF(OR(data!Z211="Intermediate",data!Z211="Susceptible",data!Z211="Intermedate"),"",data!Z211)))</f>
        <v/>
      </c>
      <c r="O211" t="str">
        <f>IF(data!AA211="","",IF(data!AA211="Resistant",data!AA$1,IF(OR(data!AA211="Intermediate",data!AA211="Susceptible",data!AA211="Intermedate"),"",data!AA211)))</f>
        <v/>
      </c>
      <c r="P211" t="str">
        <f>IF(data!AB211="","",IF(data!AB211="Resistant",data!AB$1,IF(OR(data!AB211="Intermediate",data!AB211="Susceptible",data!AB211="Intermedate"),"",data!AB211)))</f>
        <v/>
      </c>
      <c r="R211">
        <v>0</v>
      </c>
    </row>
    <row r="212" spans="1:18" x14ac:dyDescent="0.25">
      <c r="A212" t="s">
        <v>321</v>
      </c>
      <c r="B212" t="str">
        <f>IF(data!N212="","",IF(data!N212="Resistant",data!N$1,IF(OR(data!N212="Intermediate",data!N212="Susceptible",data!N212="Intermedate"),"",data!N212)))</f>
        <v/>
      </c>
      <c r="C212" t="str">
        <f>IF(data!O212="","",IF(data!O212="Resistant",data!O$1,IF(OR(data!O212="Intermediate",data!O212="Susceptible",data!O212="Intermedate"),"",data!O212)))</f>
        <v/>
      </c>
      <c r="D212" t="str">
        <f>IF(data!P212="","",IF(data!P212="Resistant",data!P$1,IF(OR(data!P212="Intermediate",data!P212="Susceptible",data!P212="Intermedate"),"",data!P212)))</f>
        <v/>
      </c>
      <c r="E212" t="str">
        <f>IF(data!Q212="","",IF(data!Q212="Resistant",data!Q$1,IF(OR(data!Q212="Intermediate",data!Q212="Susceptible",data!Q212="Intermedate"),"",data!Q212)))</f>
        <v/>
      </c>
      <c r="F212" t="str">
        <f>IF(data!R212="","",IF(data!R212="Resistant",data!R$1,IF(OR(data!R212="Intermediate",data!R212="Susceptible",data!R212="Intermedate"),"",data!R212)))</f>
        <v/>
      </c>
      <c r="G212" t="str">
        <f>IF(data!S212="","",IF(data!S212="Resistant",data!S$1,IF(OR(data!S212="Intermediate",data!S212="Susceptible",data!S212="Intermedate"),"",data!S212)))</f>
        <v/>
      </c>
      <c r="H212" t="str">
        <f>IF(data!T212="","",IF(data!T212="Resistant",data!T$1,IF(OR(data!T212="Intermediate",data!T212="Susceptible",data!T212="Intermedate"),"",data!T212)))</f>
        <v/>
      </c>
      <c r="I212" t="str">
        <f>IF(data!U212="","",IF(data!U212="Resistant",data!U$1,IF(OR(data!U212="Intermediate",data!U212="Susceptible",data!U212="Intermedate"),"",data!U212)))</f>
        <v/>
      </c>
      <c r="J212" t="str">
        <f>IF(data!V212="","",IF(data!V212="Resistant",data!V$1,IF(OR(data!V212="Intermediate",data!V212="Susceptible",data!V212="Intermedate"),"",data!V212)))</f>
        <v/>
      </c>
      <c r="K212" t="str">
        <f>IF(data!W212="","",IF(data!W212="Resistant",data!W$1,IF(OR(data!W212="Intermediate",data!W212="Susceptible",data!W212="Intermedate"),"",data!W212)))</f>
        <v/>
      </c>
      <c r="L212" t="str">
        <f>IF(data!X212="","",IF(data!X212="Resistant",data!X$1,IF(OR(data!X212="Intermediate",data!X212="Susceptible",data!X212="Intermedate"),"",data!X212)))</f>
        <v/>
      </c>
      <c r="M212" t="str">
        <f>IF(data!Y212="","",IF(data!Y212="Resistant",data!Y$1,IF(OR(data!Y212="Intermediate",data!Y212="Susceptible",data!Y212="Intermedate"),"",data!Y212)))</f>
        <v/>
      </c>
      <c r="N212" t="str">
        <f>IF(data!Z212="","",IF(data!Z212="Resistant",data!Z$1,IF(OR(data!Z212="Intermediate",data!Z212="Susceptible",data!Z212="Intermedate"),"",data!Z212)))</f>
        <v/>
      </c>
      <c r="O212" t="str">
        <f>IF(data!AA212="","",IF(data!AA212="Resistant",data!AA$1,IF(OR(data!AA212="Intermediate",data!AA212="Susceptible",data!AA212="Intermedate"),"",data!AA212)))</f>
        <v/>
      </c>
      <c r="P212" t="str">
        <f>IF(data!AB212="","",IF(data!AB212="Resistant",data!AB$1,IF(OR(data!AB212="Intermediate",data!AB212="Susceptible",data!AB212="Intermedate"),"",data!AB212)))</f>
        <v/>
      </c>
      <c r="R212">
        <v>0</v>
      </c>
    </row>
    <row r="213" spans="1:18" x14ac:dyDescent="0.25">
      <c r="A213" t="s">
        <v>322</v>
      </c>
      <c r="B213" t="str">
        <f>IF(data!N213="","",IF(data!N213="Resistant",data!N$1,IF(OR(data!N213="Intermediate",data!N213="Susceptible",data!N213="Intermedate"),"",data!N213)))</f>
        <v/>
      </c>
      <c r="C213" t="str">
        <f>IF(data!O213="","",IF(data!O213="Resistant",data!O$1,IF(OR(data!O213="Intermediate",data!O213="Susceptible",data!O213="Intermedate"),"",data!O213)))</f>
        <v/>
      </c>
      <c r="D213" t="str">
        <f>IF(data!P213="","",IF(data!P213="Resistant",data!P$1,IF(OR(data!P213="Intermediate",data!P213="Susceptible",data!P213="Intermedate"),"",data!P213)))</f>
        <v/>
      </c>
      <c r="E213" t="str">
        <f>IF(data!Q213="","",IF(data!Q213="Resistant",data!Q$1,IF(OR(data!Q213="Intermediate",data!Q213="Susceptible",data!Q213="Intermedate"),"",data!Q213)))</f>
        <v/>
      </c>
      <c r="F213" t="str">
        <f>IF(data!R213="","",IF(data!R213="Resistant",data!R$1,IF(OR(data!R213="Intermediate",data!R213="Susceptible",data!R213="Intermedate"),"",data!R213)))</f>
        <v/>
      </c>
      <c r="G213" t="str">
        <f>IF(data!S213="","",IF(data!S213="Resistant",data!S$1,IF(OR(data!S213="Intermediate",data!S213="Susceptible",data!S213="Intermedate"),"",data!S213)))</f>
        <v/>
      </c>
      <c r="H213" t="str">
        <f>IF(data!T213="","",IF(data!T213="Resistant",data!T$1,IF(OR(data!T213="Intermediate",data!T213="Susceptible",data!T213="Intermedate"),"",data!T213)))</f>
        <v/>
      </c>
      <c r="I213" t="str">
        <f>IF(data!U213="","",IF(data!U213="Resistant",data!U$1,IF(OR(data!U213="Intermediate",data!U213="Susceptible",data!U213="Intermedate"),"",data!U213)))</f>
        <v/>
      </c>
      <c r="J213" t="str">
        <f>IF(data!V213="","",IF(data!V213="Resistant",data!V$1,IF(OR(data!V213="Intermediate",data!V213="Susceptible",data!V213="Intermedate"),"",data!V213)))</f>
        <v/>
      </c>
      <c r="K213" t="str">
        <f>IF(data!W213="","",IF(data!W213="Resistant",data!W$1,IF(OR(data!W213="Intermediate",data!W213="Susceptible",data!W213="Intermedate"),"",data!W213)))</f>
        <v/>
      </c>
      <c r="L213" t="str">
        <f>IF(data!X213="","",IF(data!X213="Resistant",data!X$1,IF(OR(data!X213="Intermediate",data!X213="Susceptible",data!X213="Intermedate"),"",data!X213)))</f>
        <v/>
      </c>
      <c r="M213" t="str">
        <f>IF(data!Y213="","",IF(data!Y213="Resistant",data!Y$1,IF(OR(data!Y213="Intermediate",data!Y213="Susceptible",data!Y213="Intermedate"),"",data!Y213)))</f>
        <v/>
      </c>
      <c r="N213" t="str">
        <f>IF(data!Z213="","",IF(data!Z213="Resistant",data!Z$1,IF(OR(data!Z213="Intermediate",data!Z213="Susceptible",data!Z213="Intermedate"),"",data!Z213)))</f>
        <v/>
      </c>
      <c r="O213" t="str">
        <f>IF(data!AA213="","",IF(data!AA213="Resistant",data!AA$1,IF(OR(data!AA213="Intermediate",data!AA213="Susceptible",data!AA213="Intermedate"),"",data!AA213)))</f>
        <v/>
      </c>
      <c r="P213" t="str">
        <f>IF(data!AB213="","",IF(data!AB213="Resistant",data!AB$1,IF(OR(data!AB213="Intermediate",data!AB213="Susceptible",data!AB213="Intermedate"),"",data!AB213)))</f>
        <v/>
      </c>
      <c r="R213">
        <v>0</v>
      </c>
    </row>
    <row r="214" spans="1:18" x14ac:dyDescent="0.25">
      <c r="A214" t="s">
        <v>323</v>
      </c>
      <c r="B214" t="str">
        <f>IF(data!N214="","",IF(data!N214="Resistant",data!N$1,IF(OR(data!N214="Intermediate",data!N214="Susceptible",data!N214="Intermedate"),"",data!N214)))</f>
        <v/>
      </c>
      <c r="C214" t="str">
        <f>IF(data!O214="","",IF(data!O214="Resistant",data!O$1,IF(OR(data!O214="Intermediate",data!O214="Susceptible",data!O214="Intermedate"),"",data!O214)))</f>
        <v/>
      </c>
      <c r="D214" t="str">
        <f>IF(data!P214="","",IF(data!P214="Resistant",data!P$1,IF(OR(data!P214="Intermediate",data!P214="Susceptible",data!P214="Intermedate"),"",data!P214)))</f>
        <v/>
      </c>
      <c r="E214" t="str">
        <f>IF(data!Q214="","",IF(data!Q214="Resistant",data!Q$1,IF(OR(data!Q214="Intermediate",data!Q214="Susceptible",data!Q214="Intermedate"),"",data!Q214)))</f>
        <v/>
      </c>
      <c r="F214" t="str">
        <f>IF(data!R214="","",IF(data!R214="Resistant",data!R$1,IF(OR(data!R214="Intermediate",data!R214="Susceptible",data!R214="Intermedate"),"",data!R214)))</f>
        <v/>
      </c>
      <c r="G214" t="str">
        <f>IF(data!S214="","",IF(data!S214="Resistant",data!S$1,IF(OR(data!S214="Intermediate",data!S214="Susceptible",data!S214="Intermedate"),"",data!S214)))</f>
        <v/>
      </c>
      <c r="H214" t="str">
        <f>IF(data!T214="","",IF(data!T214="Resistant",data!T$1,IF(OR(data!T214="Intermediate",data!T214="Susceptible",data!T214="Intermedate"),"",data!T214)))</f>
        <v/>
      </c>
      <c r="I214" t="str">
        <f>IF(data!U214="","",IF(data!U214="Resistant",data!U$1,IF(OR(data!U214="Intermediate",data!U214="Susceptible",data!U214="Intermedate"),"",data!U214)))</f>
        <v/>
      </c>
      <c r="J214" t="str">
        <f>IF(data!V214="","",IF(data!V214="Resistant",data!V$1,IF(OR(data!V214="Intermediate",data!V214="Susceptible",data!V214="Intermedate"),"",data!V214)))</f>
        <v/>
      </c>
      <c r="K214" t="str">
        <f>IF(data!W214="","",IF(data!W214="Resistant",data!W$1,IF(OR(data!W214="Intermediate",data!W214="Susceptible",data!W214="Intermedate"),"",data!W214)))</f>
        <v/>
      </c>
      <c r="L214" t="str">
        <f>IF(data!X214="","",IF(data!X214="Resistant",data!X$1,IF(OR(data!X214="Intermediate",data!X214="Susceptible",data!X214="Intermedate"),"",data!X214)))</f>
        <v/>
      </c>
      <c r="M214" t="str">
        <f>IF(data!Y214="","",IF(data!Y214="Resistant",data!Y$1,IF(OR(data!Y214="Intermediate",data!Y214="Susceptible",data!Y214="Intermedate"),"",data!Y214)))</f>
        <v/>
      </c>
      <c r="N214" t="str">
        <f>IF(data!Z214="","",IF(data!Z214="Resistant",data!Z$1,IF(OR(data!Z214="Intermediate",data!Z214="Susceptible",data!Z214="Intermedate"),"",data!Z214)))</f>
        <v/>
      </c>
      <c r="O214" t="str">
        <f>IF(data!AA214="","",IF(data!AA214="Resistant",data!AA$1,IF(OR(data!AA214="Intermediate",data!AA214="Susceptible",data!AA214="Intermedate"),"",data!AA214)))</f>
        <v/>
      </c>
      <c r="P214" t="str">
        <f>IF(data!AB214="","",IF(data!AB214="Resistant",data!AB$1,IF(OR(data!AB214="Intermediate",data!AB214="Susceptible",data!AB214="Intermedate"),"",data!AB214)))</f>
        <v/>
      </c>
      <c r="R214">
        <v>0</v>
      </c>
    </row>
    <row r="215" spans="1:18" x14ac:dyDescent="0.25">
      <c r="A215" t="s">
        <v>324</v>
      </c>
      <c r="B215" t="str">
        <f>IF(data!N215="","",IF(data!N215="Resistant",data!N$1,IF(OR(data!N215="Intermediate",data!N215="Susceptible",data!N215="Intermedate"),"",data!N215)))</f>
        <v/>
      </c>
      <c r="C215" t="str">
        <f>IF(data!O215="","",IF(data!O215="Resistant",data!O$1,IF(OR(data!O215="Intermediate",data!O215="Susceptible",data!O215="Intermedate"),"",data!O215)))</f>
        <v/>
      </c>
      <c r="D215" t="str">
        <f>IF(data!P215="","",IF(data!P215="Resistant",data!P$1,IF(OR(data!P215="Intermediate",data!P215="Susceptible",data!P215="Intermedate"),"",data!P215)))</f>
        <v/>
      </c>
      <c r="E215" t="str">
        <f>IF(data!Q215="","",IF(data!Q215="Resistant",data!Q$1,IF(OR(data!Q215="Intermediate",data!Q215="Susceptible",data!Q215="Intermedate"),"",data!Q215)))</f>
        <v/>
      </c>
      <c r="F215" t="str">
        <f>IF(data!R215="","",IF(data!R215="Resistant",data!R$1,IF(OR(data!R215="Intermediate",data!R215="Susceptible",data!R215="Intermedate"),"",data!R215)))</f>
        <v/>
      </c>
      <c r="G215" t="str">
        <f>IF(data!S215="","",IF(data!S215="Resistant",data!S$1,IF(OR(data!S215="Intermediate",data!S215="Susceptible",data!S215="Intermedate"),"",data!S215)))</f>
        <v/>
      </c>
      <c r="H215" t="str">
        <f>IF(data!T215="","",IF(data!T215="Resistant",data!T$1,IF(OR(data!T215="Intermediate",data!T215="Susceptible",data!T215="Intermedate"),"",data!T215)))</f>
        <v/>
      </c>
      <c r="I215" t="str">
        <f>IF(data!U215="","",IF(data!U215="Resistant",data!U$1,IF(OR(data!U215="Intermediate",data!U215="Susceptible",data!U215="Intermedate"),"",data!U215)))</f>
        <v/>
      </c>
      <c r="J215" t="str">
        <f>IF(data!V215="","",IF(data!V215="Resistant",data!V$1,IF(OR(data!V215="Intermediate",data!V215="Susceptible",data!V215="Intermedate"),"",data!V215)))</f>
        <v/>
      </c>
      <c r="K215" t="str">
        <f>IF(data!W215="","",IF(data!W215="Resistant",data!W$1,IF(OR(data!W215="Intermediate",data!W215="Susceptible",data!W215="Intermedate"),"",data!W215)))</f>
        <v/>
      </c>
      <c r="L215" t="str">
        <f>IF(data!X215="","",IF(data!X215="Resistant",data!X$1,IF(OR(data!X215="Intermediate",data!X215="Susceptible",data!X215="Intermedate"),"",data!X215)))</f>
        <v/>
      </c>
      <c r="M215" t="str">
        <f>IF(data!Y215="","",IF(data!Y215="Resistant",data!Y$1,IF(OR(data!Y215="Intermediate",data!Y215="Susceptible",data!Y215="Intermedate"),"",data!Y215)))</f>
        <v/>
      </c>
      <c r="N215" t="str">
        <f>IF(data!Z215="","",IF(data!Z215="Resistant",data!Z$1,IF(OR(data!Z215="Intermediate",data!Z215="Susceptible",data!Z215="Intermedate"),"",data!Z215)))</f>
        <v/>
      </c>
      <c r="O215" t="str">
        <f>IF(data!AA215="","",IF(data!AA215="Resistant",data!AA$1,IF(OR(data!AA215="Intermediate",data!AA215="Susceptible",data!AA215="Intermedate"),"",data!AA215)))</f>
        <v/>
      </c>
      <c r="P215" t="str">
        <f>IF(data!AB215="","",IF(data!AB215="Resistant",data!AB$1,IF(OR(data!AB215="Intermediate",data!AB215="Susceptible",data!AB215="Intermedate"),"",data!AB215)))</f>
        <v/>
      </c>
      <c r="R215">
        <v>0</v>
      </c>
    </row>
    <row r="216" spans="1:18" x14ac:dyDescent="0.25">
      <c r="A216" t="s">
        <v>325</v>
      </c>
      <c r="B216" t="str">
        <f>IF(data!N216="","",IF(data!N216="Resistant",data!N$1,IF(OR(data!N216="Intermediate",data!N216="Susceptible",data!N216="Intermedate"),"",data!N216)))</f>
        <v/>
      </c>
      <c r="C216" t="str">
        <f>IF(data!O216="","",IF(data!O216="Resistant",data!O$1,IF(OR(data!O216="Intermediate",data!O216="Susceptible",data!O216="Intermedate"),"",data!O216)))</f>
        <v/>
      </c>
      <c r="D216" t="str">
        <f>IF(data!P216="","",IF(data!P216="Resistant",data!P$1,IF(OR(data!P216="Intermediate",data!P216="Susceptible",data!P216="Intermedate"),"",data!P216)))</f>
        <v/>
      </c>
      <c r="E216" t="str">
        <f>IF(data!Q216="","",IF(data!Q216="Resistant",data!Q$1,IF(OR(data!Q216="Intermediate",data!Q216="Susceptible",data!Q216="Intermedate"),"",data!Q216)))</f>
        <v/>
      </c>
      <c r="F216" t="str">
        <f>IF(data!R216="","",IF(data!R216="Resistant",data!R$1,IF(OR(data!R216="Intermediate",data!R216="Susceptible",data!R216="Intermedate"),"",data!R216)))</f>
        <v/>
      </c>
      <c r="G216" t="str">
        <f>IF(data!S216="","",IF(data!S216="Resistant",data!S$1,IF(OR(data!S216="Intermediate",data!S216="Susceptible",data!S216="Intermedate"),"",data!S216)))</f>
        <v/>
      </c>
      <c r="H216" t="str">
        <f>IF(data!T216="","",IF(data!T216="Resistant",data!T$1,IF(OR(data!T216="Intermediate",data!T216="Susceptible",data!T216="Intermedate"),"",data!T216)))</f>
        <v/>
      </c>
      <c r="I216" t="str">
        <f>IF(data!U216="","",IF(data!U216="Resistant",data!U$1,IF(OR(data!U216="Intermediate",data!U216="Susceptible",data!U216="Intermedate"),"",data!U216)))</f>
        <v/>
      </c>
      <c r="J216" t="str">
        <f>IF(data!V216="","",IF(data!V216="Resistant",data!V$1,IF(OR(data!V216="Intermediate",data!V216="Susceptible",data!V216="Intermedate"),"",data!V216)))</f>
        <v/>
      </c>
      <c r="K216" t="str">
        <f>IF(data!W216="","",IF(data!W216="Resistant",data!W$1,IF(OR(data!W216="Intermediate",data!W216="Susceptible",data!W216="Intermedate"),"",data!W216)))</f>
        <v/>
      </c>
      <c r="L216" t="str">
        <f>IF(data!X216="","",IF(data!X216="Resistant",data!X$1,IF(OR(data!X216="Intermediate",data!X216="Susceptible",data!X216="Intermedate"),"",data!X216)))</f>
        <v/>
      </c>
      <c r="M216" t="str">
        <f>IF(data!Y216="","",IF(data!Y216="Resistant",data!Y$1,IF(OR(data!Y216="Intermediate",data!Y216="Susceptible",data!Y216="Intermedate"),"",data!Y216)))</f>
        <v/>
      </c>
      <c r="N216" t="str">
        <f>IF(data!Z216="","",IF(data!Z216="Resistant",data!Z$1,IF(OR(data!Z216="Intermediate",data!Z216="Susceptible",data!Z216="Intermedate"),"",data!Z216)))</f>
        <v/>
      </c>
      <c r="O216" t="str">
        <f>IF(data!AA216="","",IF(data!AA216="Resistant",data!AA$1,IF(OR(data!AA216="Intermediate",data!AA216="Susceptible",data!AA216="Intermedate"),"",data!AA216)))</f>
        <v/>
      </c>
      <c r="P216" t="str">
        <f>IF(data!AB216="","",IF(data!AB216="Resistant",data!AB$1,IF(OR(data!AB216="Intermediate",data!AB216="Susceptible",data!AB216="Intermedate"),"",data!AB216)))</f>
        <v/>
      </c>
      <c r="R216">
        <v>0</v>
      </c>
    </row>
    <row r="217" spans="1:18" x14ac:dyDescent="0.25">
      <c r="A217" t="s">
        <v>326</v>
      </c>
      <c r="B217" t="str">
        <f>IF(data!N217="","",IF(data!N217="Resistant",data!N$1,IF(OR(data!N217="Intermediate",data!N217="Susceptible",data!N217="Intermedate"),"",data!N217)))</f>
        <v/>
      </c>
      <c r="C217" t="str">
        <f>IF(data!O217="","",IF(data!O217="Resistant",data!O$1,IF(OR(data!O217="Intermediate",data!O217="Susceptible",data!O217="Intermedate"),"",data!O217)))</f>
        <v/>
      </c>
      <c r="D217" t="str">
        <f>IF(data!P217="","",IF(data!P217="Resistant",data!P$1,IF(OR(data!P217="Intermediate",data!P217="Susceptible",data!P217="Intermedate"),"",data!P217)))</f>
        <v/>
      </c>
      <c r="E217" t="str">
        <f>IF(data!Q217="","",IF(data!Q217="Resistant",data!Q$1,IF(OR(data!Q217="Intermediate",data!Q217="Susceptible",data!Q217="Intermedate"),"",data!Q217)))</f>
        <v/>
      </c>
      <c r="F217" t="str">
        <f>IF(data!R217="","",IF(data!R217="Resistant",data!R$1,IF(OR(data!R217="Intermediate",data!R217="Susceptible",data!R217="Intermedate"),"",data!R217)))</f>
        <v/>
      </c>
      <c r="G217" t="str">
        <f>IF(data!S217="","",IF(data!S217="Resistant",data!S$1,IF(OR(data!S217="Intermediate",data!S217="Susceptible",data!S217="Intermedate"),"",data!S217)))</f>
        <v/>
      </c>
      <c r="H217" t="str">
        <f>IF(data!T217="","",IF(data!T217="Resistant",data!T$1,IF(OR(data!T217="Intermediate",data!T217="Susceptible",data!T217="Intermedate"),"",data!T217)))</f>
        <v/>
      </c>
      <c r="I217" t="str">
        <f>IF(data!U217="","",IF(data!U217="Resistant",data!U$1,IF(OR(data!U217="Intermediate",data!U217="Susceptible",data!U217="Intermedate"),"",data!U217)))</f>
        <v/>
      </c>
      <c r="J217" t="str">
        <f>IF(data!V217="","",IF(data!V217="Resistant",data!V$1,IF(OR(data!V217="Intermediate",data!V217="Susceptible",data!V217="Intermedate"),"",data!V217)))</f>
        <v/>
      </c>
      <c r="K217" t="str">
        <f>IF(data!W217="","",IF(data!W217="Resistant",data!W$1,IF(OR(data!W217="Intermediate",data!W217="Susceptible",data!W217="Intermedate"),"",data!W217)))</f>
        <v/>
      </c>
      <c r="L217" t="str">
        <f>IF(data!X217="","",IF(data!X217="Resistant",data!X$1,IF(OR(data!X217="Intermediate",data!X217="Susceptible",data!X217="Intermedate"),"",data!X217)))</f>
        <v/>
      </c>
      <c r="M217" t="str">
        <f>IF(data!Y217="","",IF(data!Y217="Resistant",data!Y$1,IF(OR(data!Y217="Intermediate",data!Y217="Susceptible",data!Y217="Intermedate"),"",data!Y217)))</f>
        <v/>
      </c>
      <c r="N217" t="str">
        <f>IF(data!Z217="","",IF(data!Z217="Resistant",data!Z$1,IF(OR(data!Z217="Intermediate",data!Z217="Susceptible",data!Z217="Intermedate"),"",data!Z217)))</f>
        <v/>
      </c>
      <c r="O217" t="str">
        <f>IF(data!AA217="","",IF(data!AA217="Resistant",data!AA$1,IF(OR(data!AA217="Intermediate",data!AA217="Susceptible",data!AA217="Intermedate"),"",data!AA217)))</f>
        <v/>
      </c>
      <c r="P217" t="str">
        <f>IF(data!AB217="","",IF(data!AB217="Resistant",data!AB$1,IF(OR(data!AB217="Intermediate",data!AB217="Susceptible",data!AB217="Intermedate"),"",data!AB217)))</f>
        <v/>
      </c>
      <c r="R217">
        <v>0</v>
      </c>
    </row>
    <row r="218" spans="1:18" x14ac:dyDescent="0.25">
      <c r="A218" t="s">
        <v>327</v>
      </c>
      <c r="B218" t="str">
        <f>IF(data!N218="","",IF(data!N218="Resistant",data!N$1,IF(OR(data!N218="Intermediate",data!N218="Susceptible",data!N218="Intermedate"),"",data!N218)))</f>
        <v/>
      </c>
      <c r="C218" t="str">
        <f>IF(data!O218="","",IF(data!O218="Resistant",data!O$1,IF(OR(data!O218="Intermediate",data!O218="Susceptible",data!O218="Intermedate"),"",data!O218)))</f>
        <v/>
      </c>
      <c r="D218" t="str">
        <f>IF(data!P218="","",IF(data!P218="Resistant",data!P$1,IF(OR(data!P218="Intermediate",data!P218="Susceptible",data!P218="Intermedate"),"",data!P218)))</f>
        <v/>
      </c>
      <c r="E218" t="str">
        <f>IF(data!Q218="","",IF(data!Q218="Resistant",data!Q$1,IF(OR(data!Q218="Intermediate",data!Q218="Susceptible",data!Q218="Intermedate"),"",data!Q218)))</f>
        <v/>
      </c>
      <c r="F218" t="str">
        <f>IF(data!R218="","",IF(data!R218="Resistant",data!R$1,IF(OR(data!R218="Intermediate",data!R218="Susceptible",data!R218="Intermedate"),"",data!R218)))</f>
        <v/>
      </c>
      <c r="G218" t="str">
        <f>IF(data!S218="","",IF(data!S218="Resistant",data!S$1,IF(OR(data!S218="Intermediate",data!S218="Susceptible",data!S218="Intermedate"),"",data!S218)))</f>
        <v/>
      </c>
      <c r="H218" t="str">
        <f>IF(data!T218="","",IF(data!T218="Resistant",data!T$1,IF(OR(data!T218="Intermediate",data!T218="Susceptible",data!T218="Intermedate"),"",data!T218)))</f>
        <v/>
      </c>
      <c r="I218" t="str">
        <f>IF(data!U218="","",IF(data!U218="Resistant",data!U$1,IF(OR(data!U218="Intermediate",data!U218="Susceptible",data!U218="Intermedate"),"",data!U218)))</f>
        <v/>
      </c>
      <c r="J218" t="str">
        <f>IF(data!V218="","",IF(data!V218="Resistant",data!V$1,IF(OR(data!V218="Intermediate",data!V218="Susceptible",data!V218="Intermedate"),"",data!V218)))</f>
        <v/>
      </c>
      <c r="K218" t="str">
        <f>IF(data!W218="","",IF(data!W218="Resistant",data!W$1,IF(OR(data!W218="Intermediate",data!W218="Susceptible",data!W218="Intermedate"),"",data!W218)))</f>
        <v/>
      </c>
      <c r="L218" t="str">
        <f>IF(data!X218="","",IF(data!X218="Resistant",data!X$1,IF(OR(data!X218="Intermediate",data!X218="Susceptible",data!X218="Intermedate"),"",data!X218)))</f>
        <v/>
      </c>
      <c r="M218" t="str">
        <f>IF(data!Y218="","",IF(data!Y218="Resistant",data!Y$1,IF(OR(data!Y218="Intermediate",data!Y218="Susceptible",data!Y218="Intermedate"),"",data!Y218)))</f>
        <v/>
      </c>
      <c r="N218" t="str">
        <f>IF(data!Z218="","",IF(data!Z218="Resistant",data!Z$1,IF(OR(data!Z218="Intermediate",data!Z218="Susceptible",data!Z218="Intermedate"),"",data!Z218)))</f>
        <v/>
      </c>
      <c r="O218" t="str">
        <f>IF(data!AA218="","",IF(data!AA218="Resistant",data!AA$1,IF(OR(data!AA218="Intermediate",data!AA218="Susceptible",data!AA218="Intermedate"),"",data!AA218)))</f>
        <v/>
      </c>
      <c r="P218" t="str">
        <f>IF(data!AB218="","",IF(data!AB218="Resistant",data!AB$1,IF(OR(data!AB218="Intermediate",data!AB218="Susceptible",data!AB218="Intermedate"),"",data!AB218)))</f>
        <v/>
      </c>
      <c r="R218">
        <v>0</v>
      </c>
    </row>
    <row r="219" spans="1:18" x14ac:dyDescent="0.25">
      <c r="A219" t="s">
        <v>328</v>
      </c>
      <c r="B219" t="str">
        <f>IF(data!N219="","",IF(data!N219="Resistant",data!N$1,IF(OR(data!N219="Intermediate",data!N219="Susceptible",data!N219="Intermedate"),"",data!N219)))</f>
        <v/>
      </c>
      <c r="C219" t="str">
        <f>IF(data!O219="","",IF(data!O219="Resistant",data!O$1,IF(OR(data!O219="Intermediate",data!O219="Susceptible",data!O219="Intermedate"),"",data!O219)))</f>
        <v/>
      </c>
      <c r="D219" t="str">
        <f>IF(data!P219="","",IF(data!P219="Resistant",data!P$1,IF(OR(data!P219="Intermediate",data!P219="Susceptible",data!P219="Intermedate"),"",data!P219)))</f>
        <v/>
      </c>
      <c r="E219" t="str">
        <f>IF(data!Q219="","",IF(data!Q219="Resistant",data!Q$1,IF(OR(data!Q219="Intermediate",data!Q219="Susceptible",data!Q219="Intermedate"),"",data!Q219)))</f>
        <v/>
      </c>
      <c r="F219" t="str">
        <f>IF(data!R219="","",IF(data!R219="Resistant",data!R$1,IF(OR(data!R219="Intermediate",data!R219="Susceptible",data!R219="Intermedate"),"",data!R219)))</f>
        <v/>
      </c>
      <c r="G219" t="str">
        <f>IF(data!S219="","",IF(data!S219="Resistant",data!S$1,IF(OR(data!S219="Intermediate",data!S219="Susceptible",data!S219="Intermedate"),"",data!S219)))</f>
        <v/>
      </c>
      <c r="H219" t="str">
        <f>IF(data!T219="","",IF(data!T219="Resistant",data!T$1,IF(OR(data!T219="Intermediate",data!T219="Susceptible",data!T219="Intermedate"),"",data!T219)))</f>
        <v/>
      </c>
      <c r="I219" t="str">
        <f>IF(data!U219="","",IF(data!U219="Resistant",data!U$1,IF(OR(data!U219="Intermediate",data!U219="Susceptible",data!U219="Intermedate"),"",data!U219)))</f>
        <v/>
      </c>
      <c r="J219" t="str">
        <f>IF(data!V219="","",IF(data!V219="Resistant",data!V$1,IF(OR(data!V219="Intermediate",data!V219="Susceptible",data!V219="Intermedate"),"",data!V219)))</f>
        <v/>
      </c>
      <c r="K219" t="str">
        <f>IF(data!W219="","",IF(data!W219="Resistant",data!W$1,IF(OR(data!W219="Intermediate",data!W219="Susceptible",data!W219="Intermedate"),"",data!W219)))</f>
        <v/>
      </c>
      <c r="L219" t="str">
        <f>IF(data!X219="","",IF(data!X219="Resistant",data!X$1,IF(OR(data!X219="Intermediate",data!X219="Susceptible",data!X219="Intermedate"),"",data!X219)))</f>
        <v/>
      </c>
      <c r="M219" t="str">
        <f>IF(data!Y219="","",IF(data!Y219="Resistant",data!Y$1,IF(OR(data!Y219="Intermediate",data!Y219="Susceptible",data!Y219="Intermedate"),"",data!Y219)))</f>
        <v/>
      </c>
      <c r="N219" t="str">
        <f>IF(data!Z219="","",IF(data!Z219="Resistant",data!Z$1,IF(OR(data!Z219="Intermediate",data!Z219="Susceptible",data!Z219="Intermedate"),"",data!Z219)))</f>
        <v/>
      </c>
      <c r="O219" t="str">
        <f>IF(data!AA219="","",IF(data!AA219="Resistant",data!AA$1,IF(OR(data!AA219="Intermediate",data!AA219="Susceptible",data!AA219="Intermedate"),"",data!AA219)))</f>
        <v/>
      </c>
      <c r="P219" t="str">
        <f>IF(data!AB219="","",IF(data!AB219="Resistant",data!AB$1,IF(OR(data!AB219="Intermediate",data!AB219="Susceptible",data!AB219="Intermedate"),"",data!AB219)))</f>
        <v/>
      </c>
      <c r="R219">
        <v>0</v>
      </c>
    </row>
    <row r="220" spans="1:18" x14ac:dyDescent="0.25">
      <c r="A220" t="s">
        <v>329</v>
      </c>
      <c r="B220" t="str">
        <f>IF(data!N220="","",IF(data!N220="Resistant",data!N$1,IF(OR(data!N220="Intermediate",data!N220="Susceptible",data!N220="Intermedate"),"",data!N220)))</f>
        <v/>
      </c>
      <c r="C220" t="str">
        <f>IF(data!O220="","",IF(data!O220="Resistant",data!O$1,IF(OR(data!O220="Intermediate",data!O220="Susceptible",data!O220="Intermedate"),"",data!O220)))</f>
        <v/>
      </c>
      <c r="D220" t="str">
        <f>IF(data!P220="","",IF(data!P220="Resistant",data!P$1,IF(OR(data!P220="Intermediate",data!P220="Susceptible",data!P220="Intermedate"),"",data!P220)))</f>
        <v/>
      </c>
      <c r="E220" t="str">
        <f>IF(data!Q220="","",IF(data!Q220="Resistant",data!Q$1,IF(OR(data!Q220="Intermediate",data!Q220="Susceptible",data!Q220="Intermedate"),"",data!Q220)))</f>
        <v/>
      </c>
      <c r="F220" t="str">
        <f>IF(data!R220="","",IF(data!R220="Resistant",data!R$1,IF(OR(data!R220="Intermediate",data!R220="Susceptible",data!R220="Intermedate"),"",data!R220)))</f>
        <v/>
      </c>
      <c r="G220" t="str">
        <f>IF(data!S220="","",IF(data!S220="Resistant",data!S$1,IF(OR(data!S220="Intermediate",data!S220="Susceptible",data!S220="Intermedate"),"",data!S220)))</f>
        <v/>
      </c>
      <c r="H220" t="str">
        <f>IF(data!T220="","",IF(data!T220="Resistant",data!T$1,IF(OR(data!T220="Intermediate",data!T220="Susceptible",data!T220="Intermedate"),"",data!T220)))</f>
        <v/>
      </c>
      <c r="I220" t="str">
        <f>IF(data!U220="","",IF(data!U220="Resistant",data!U$1,IF(OR(data!U220="Intermediate",data!U220="Susceptible",data!U220="Intermedate"),"",data!U220)))</f>
        <v/>
      </c>
      <c r="J220" t="str">
        <f>IF(data!V220="","",IF(data!V220="Resistant",data!V$1,IF(OR(data!V220="Intermediate",data!V220="Susceptible",data!V220="Intermedate"),"",data!V220)))</f>
        <v/>
      </c>
      <c r="K220" t="str">
        <f>IF(data!W220="","",IF(data!W220="Resistant",data!W$1,IF(OR(data!W220="Intermediate",data!W220="Susceptible",data!W220="Intermedate"),"",data!W220)))</f>
        <v/>
      </c>
      <c r="L220" t="str">
        <f>IF(data!X220="","",IF(data!X220="Resistant",data!X$1,IF(OR(data!X220="Intermediate",data!X220="Susceptible",data!X220="Intermedate"),"",data!X220)))</f>
        <v/>
      </c>
      <c r="M220" t="str">
        <f>IF(data!Y220="","",IF(data!Y220="Resistant",data!Y$1,IF(OR(data!Y220="Intermediate",data!Y220="Susceptible",data!Y220="Intermedate"),"",data!Y220)))</f>
        <v/>
      </c>
      <c r="N220" t="str">
        <f>IF(data!Z220="","",IF(data!Z220="Resistant",data!Z$1,IF(OR(data!Z220="Intermediate",data!Z220="Susceptible",data!Z220="Intermedate"),"",data!Z220)))</f>
        <v/>
      </c>
      <c r="O220" t="str">
        <f>IF(data!AA220="","",IF(data!AA220="Resistant",data!AA$1,IF(OR(data!AA220="Intermediate",data!AA220="Susceptible",data!AA220="Intermedate"),"",data!AA220)))</f>
        <v/>
      </c>
      <c r="P220" t="str">
        <f>IF(data!AB220="","",IF(data!AB220="Resistant",data!AB$1,IF(OR(data!AB220="Intermediate",data!AB220="Susceptible",data!AB220="Intermedate"),"",data!AB220)))</f>
        <v/>
      </c>
      <c r="R220">
        <v>0</v>
      </c>
    </row>
    <row r="221" spans="1:18" x14ac:dyDescent="0.25">
      <c r="A221" t="s">
        <v>330</v>
      </c>
      <c r="B221" t="str">
        <f>IF(data!N221="","",IF(data!N221="Resistant",data!N$1,IF(OR(data!N221="Intermediate",data!N221="Susceptible",data!N221="Intermedate"),"",data!N221)))</f>
        <v/>
      </c>
      <c r="C221" t="str">
        <f>IF(data!O221="","",IF(data!O221="Resistant",data!O$1,IF(OR(data!O221="Intermediate",data!O221="Susceptible",data!O221="Intermedate"),"",data!O221)))</f>
        <v/>
      </c>
      <c r="D221" t="str">
        <f>IF(data!P221="","",IF(data!P221="Resistant",data!P$1,IF(OR(data!P221="Intermediate",data!P221="Susceptible",data!P221="Intermedate"),"",data!P221)))</f>
        <v/>
      </c>
      <c r="E221" t="str">
        <f>IF(data!Q221="","",IF(data!Q221="Resistant",data!Q$1,IF(OR(data!Q221="Intermediate",data!Q221="Susceptible",data!Q221="Intermedate"),"",data!Q221)))</f>
        <v/>
      </c>
      <c r="F221" t="str">
        <f>IF(data!R221="","",IF(data!R221="Resistant",data!R$1,IF(OR(data!R221="Intermediate",data!R221="Susceptible",data!R221="Intermedate"),"",data!R221)))</f>
        <v/>
      </c>
      <c r="G221" t="str">
        <f>IF(data!S221="","",IF(data!S221="Resistant",data!S$1,IF(OR(data!S221="Intermediate",data!S221="Susceptible",data!S221="Intermedate"),"",data!S221)))</f>
        <v/>
      </c>
      <c r="H221" t="str">
        <f>IF(data!T221="","",IF(data!T221="Resistant",data!T$1,IF(OR(data!T221="Intermediate",data!T221="Susceptible",data!T221="Intermedate"),"",data!T221)))</f>
        <v/>
      </c>
      <c r="I221" t="str">
        <f>IF(data!U221="","",IF(data!U221="Resistant",data!U$1,IF(OR(data!U221="Intermediate",data!U221="Susceptible",data!U221="Intermedate"),"",data!U221)))</f>
        <v/>
      </c>
      <c r="J221" t="str">
        <f>IF(data!V221="","",IF(data!V221="Resistant",data!V$1,IF(OR(data!V221="Intermediate",data!V221="Susceptible",data!V221="Intermedate"),"",data!V221)))</f>
        <v/>
      </c>
      <c r="K221" t="str">
        <f>IF(data!W221="","",IF(data!W221="Resistant",data!W$1,IF(OR(data!W221="Intermediate",data!W221="Susceptible",data!W221="Intermedate"),"",data!W221)))</f>
        <v/>
      </c>
      <c r="L221" t="str">
        <f>IF(data!X221="","",IF(data!X221="Resistant",data!X$1,IF(OR(data!X221="Intermediate",data!X221="Susceptible",data!X221="Intermedate"),"",data!X221)))</f>
        <v/>
      </c>
      <c r="M221" t="str">
        <f>IF(data!Y221="","",IF(data!Y221="Resistant",data!Y$1,IF(OR(data!Y221="Intermediate",data!Y221="Susceptible",data!Y221="Intermedate"),"",data!Y221)))</f>
        <v/>
      </c>
      <c r="N221" t="str">
        <f>IF(data!Z221="","",IF(data!Z221="Resistant",data!Z$1,IF(OR(data!Z221="Intermediate",data!Z221="Susceptible",data!Z221="Intermedate"),"",data!Z221)))</f>
        <v/>
      </c>
      <c r="O221" t="str">
        <f>IF(data!AA221="","",IF(data!AA221="Resistant",data!AA$1,IF(OR(data!AA221="Intermediate",data!AA221="Susceptible",data!AA221="Intermedate"),"",data!AA221)))</f>
        <v/>
      </c>
      <c r="P221" t="str">
        <f>IF(data!AB221="","",IF(data!AB221="Resistant",data!AB$1,IF(OR(data!AB221="Intermediate",data!AB221="Susceptible",data!AB221="Intermedate"),"",data!AB221)))</f>
        <v/>
      </c>
      <c r="R221">
        <v>0</v>
      </c>
    </row>
    <row r="222" spans="1:18" x14ac:dyDescent="0.25">
      <c r="A222" t="s">
        <v>331</v>
      </c>
      <c r="B222" t="str">
        <f>IF(data!N222="","",IF(data!N222="Resistant",data!N$1,IF(OR(data!N222="Intermediate",data!N222="Susceptible",data!N222="Intermedate"),"",data!N222)))</f>
        <v/>
      </c>
      <c r="C222" t="str">
        <f>IF(data!O222="","",IF(data!O222="Resistant",data!O$1,IF(OR(data!O222="Intermediate",data!O222="Susceptible",data!O222="Intermedate"),"",data!O222)))</f>
        <v/>
      </c>
      <c r="D222" t="str">
        <f>IF(data!P222="","",IF(data!P222="Resistant",data!P$1,IF(OR(data!P222="Intermediate",data!P222="Susceptible",data!P222="Intermedate"),"",data!P222)))</f>
        <v/>
      </c>
      <c r="E222" t="str">
        <f>IF(data!Q222="","",IF(data!Q222="Resistant",data!Q$1,IF(OR(data!Q222="Intermediate",data!Q222="Susceptible",data!Q222="Intermedate"),"",data!Q222)))</f>
        <v/>
      </c>
      <c r="F222" t="str">
        <f>IF(data!R222="","",IF(data!R222="Resistant",data!R$1,IF(OR(data!R222="Intermediate",data!R222="Susceptible",data!R222="Intermedate"),"",data!R222)))</f>
        <v/>
      </c>
      <c r="G222" t="str">
        <f>IF(data!S222="","",IF(data!S222="Resistant",data!S$1,IF(OR(data!S222="Intermediate",data!S222="Susceptible",data!S222="Intermedate"),"",data!S222)))</f>
        <v/>
      </c>
      <c r="H222" t="str">
        <f>IF(data!T222="","",IF(data!T222="Resistant",data!T$1,IF(OR(data!T222="Intermediate",data!T222="Susceptible",data!T222="Intermedate"),"",data!T222)))</f>
        <v/>
      </c>
      <c r="I222" t="str">
        <f>IF(data!U222="","",IF(data!U222="Resistant",data!U$1,IF(OR(data!U222="Intermediate",data!U222="Susceptible",data!U222="Intermedate"),"",data!U222)))</f>
        <v/>
      </c>
      <c r="J222" t="str">
        <f>IF(data!V222="","",IF(data!V222="Resistant",data!V$1,IF(OR(data!V222="Intermediate",data!V222="Susceptible",data!V222="Intermedate"),"",data!V222)))</f>
        <v/>
      </c>
      <c r="K222" t="str">
        <f>IF(data!W222="","",IF(data!W222="Resistant",data!W$1,IF(OR(data!W222="Intermediate",data!W222="Susceptible",data!W222="Intermedate"),"",data!W222)))</f>
        <v/>
      </c>
      <c r="L222" t="str">
        <f>IF(data!X222="","",IF(data!X222="Resistant",data!X$1,IF(OR(data!X222="Intermediate",data!X222="Susceptible",data!X222="Intermedate"),"",data!X222)))</f>
        <v/>
      </c>
      <c r="M222" t="str">
        <f>IF(data!Y222="","",IF(data!Y222="Resistant",data!Y$1,IF(OR(data!Y222="Intermediate",data!Y222="Susceptible",data!Y222="Intermedate"),"",data!Y222)))</f>
        <v/>
      </c>
      <c r="N222" t="str">
        <f>IF(data!Z222="","",IF(data!Z222="Resistant",data!Z$1,IF(OR(data!Z222="Intermediate",data!Z222="Susceptible",data!Z222="Intermedate"),"",data!Z222)))</f>
        <v/>
      </c>
      <c r="O222" t="str">
        <f>IF(data!AA222="","",IF(data!AA222="Resistant",data!AA$1,IF(OR(data!AA222="Intermediate",data!AA222="Susceptible",data!AA222="Intermedate"),"",data!AA222)))</f>
        <v/>
      </c>
      <c r="P222" t="str">
        <f>IF(data!AB222="","",IF(data!AB222="Resistant",data!AB$1,IF(OR(data!AB222="Intermediate",data!AB222="Susceptible",data!AB222="Intermedate"),"",data!AB222)))</f>
        <v/>
      </c>
      <c r="R222">
        <v>0</v>
      </c>
    </row>
    <row r="223" spans="1:18" x14ac:dyDescent="0.25">
      <c r="A223" t="s">
        <v>332</v>
      </c>
      <c r="B223" t="str">
        <f>IF(data!N223="","",IF(data!N223="Resistant",data!N$1,IF(OR(data!N223="Intermediate",data!N223="Susceptible",data!N223="Intermedate"),"",data!N223)))</f>
        <v/>
      </c>
      <c r="C223" t="str">
        <f>IF(data!O223="","",IF(data!O223="Resistant",data!O$1,IF(OR(data!O223="Intermediate",data!O223="Susceptible",data!O223="Intermedate"),"",data!O223)))</f>
        <v/>
      </c>
      <c r="D223" t="str">
        <f>IF(data!P223="","",IF(data!P223="Resistant",data!P$1,IF(OR(data!P223="Intermediate",data!P223="Susceptible",data!P223="Intermedate"),"",data!P223)))</f>
        <v/>
      </c>
      <c r="E223" t="str">
        <f>IF(data!Q223="","",IF(data!Q223="Resistant",data!Q$1,IF(OR(data!Q223="Intermediate",data!Q223="Susceptible",data!Q223="Intermedate"),"",data!Q223)))</f>
        <v/>
      </c>
      <c r="F223" t="str">
        <f>IF(data!R223="","",IF(data!R223="Resistant",data!R$1,IF(OR(data!R223="Intermediate",data!R223="Susceptible",data!R223="Intermedate"),"",data!R223)))</f>
        <v/>
      </c>
      <c r="G223" t="str">
        <f>IF(data!S223="","",IF(data!S223="Resistant",data!S$1,IF(OR(data!S223="Intermediate",data!S223="Susceptible",data!S223="Intermedate"),"",data!S223)))</f>
        <v/>
      </c>
      <c r="H223" t="str">
        <f>IF(data!T223="","",IF(data!T223="Resistant",data!T$1,IF(OR(data!T223="Intermediate",data!T223="Susceptible",data!T223="Intermedate"),"",data!T223)))</f>
        <v/>
      </c>
      <c r="I223" t="str">
        <f>IF(data!U223="","",IF(data!U223="Resistant",data!U$1,IF(OR(data!U223="Intermediate",data!U223="Susceptible",data!U223="Intermedate"),"",data!U223)))</f>
        <v/>
      </c>
      <c r="J223" t="str">
        <f>IF(data!V223="","",IF(data!V223="Resistant",data!V$1,IF(OR(data!V223="Intermediate",data!V223="Susceptible",data!V223="Intermedate"),"",data!V223)))</f>
        <v/>
      </c>
      <c r="K223" t="str">
        <f>IF(data!W223="","",IF(data!W223="Resistant",data!W$1,IF(OR(data!W223="Intermediate",data!W223="Susceptible",data!W223="Intermedate"),"",data!W223)))</f>
        <v/>
      </c>
      <c r="L223" t="str">
        <f>IF(data!X223="","",IF(data!X223="Resistant",data!X$1,IF(OR(data!X223="Intermediate",data!X223="Susceptible",data!X223="Intermedate"),"",data!X223)))</f>
        <v/>
      </c>
      <c r="M223" t="str">
        <f>IF(data!Y223="","",IF(data!Y223="Resistant",data!Y$1,IF(OR(data!Y223="Intermediate",data!Y223="Susceptible",data!Y223="Intermedate"),"",data!Y223)))</f>
        <v/>
      </c>
      <c r="N223" t="str">
        <f>IF(data!Z223="","",IF(data!Z223="Resistant",data!Z$1,IF(OR(data!Z223="Intermediate",data!Z223="Susceptible",data!Z223="Intermedate"),"",data!Z223)))</f>
        <v/>
      </c>
      <c r="O223" t="str">
        <f>IF(data!AA223="","",IF(data!AA223="Resistant",data!AA$1,IF(OR(data!AA223="Intermediate",data!AA223="Susceptible",data!AA223="Intermedate"),"",data!AA223)))</f>
        <v/>
      </c>
      <c r="P223" t="str">
        <f>IF(data!AB223="","",IF(data!AB223="Resistant",data!AB$1,IF(OR(data!AB223="Intermediate",data!AB223="Susceptible",data!AB223="Intermedate"),"",data!AB223)))</f>
        <v/>
      </c>
      <c r="R223">
        <v>0</v>
      </c>
    </row>
    <row r="224" spans="1:18" x14ac:dyDescent="0.25">
      <c r="A224" t="s">
        <v>333</v>
      </c>
      <c r="B224" t="str">
        <f>IF(data!N224="","",IF(data!N224="Resistant",data!N$1,IF(OR(data!N224="Intermediate",data!N224="Susceptible",data!N224="Intermedate"),"",data!N224)))</f>
        <v/>
      </c>
      <c r="C224" t="str">
        <f>IF(data!O224="","",IF(data!O224="Resistant",data!O$1,IF(OR(data!O224="Intermediate",data!O224="Susceptible",data!O224="Intermedate"),"",data!O224)))</f>
        <v/>
      </c>
      <c r="D224" t="str">
        <f>IF(data!P224="","",IF(data!P224="Resistant",data!P$1,IF(OR(data!P224="Intermediate",data!P224="Susceptible",data!P224="Intermedate"),"",data!P224)))</f>
        <v/>
      </c>
      <c r="E224" t="str">
        <f>IF(data!Q224="","",IF(data!Q224="Resistant",data!Q$1,IF(OR(data!Q224="Intermediate",data!Q224="Susceptible",data!Q224="Intermedate"),"",data!Q224)))</f>
        <v/>
      </c>
      <c r="F224" t="str">
        <f>IF(data!R224="","",IF(data!R224="Resistant",data!R$1,IF(OR(data!R224="Intermediate",data!R224="Susceptible",data!R224="Intermedate"),"",data!R224)))</f>
        <v/>
      </c>
      <c r="G224" t="str">
        <f>IF(data!S224="","",IF(data!S224="Resistant",data!S$1,IF(OR(data!S224="Intermediate",data!S224="Susceptible",data!S224="Intermedate"),"",data!S224)))</f>
        <v/>
      </c>
      <c r="H224" t="str">
        <f>IF(data!T224="","",IF(data!T224="Resistant",data!T$1,IF(OR(data!T224="Intermediate",data!T224="Susceptible",data!T224="Intermedate"),"",data!T224)))</f>
        <v/>
      </c>
      <c r="I224" t="str">
        <f>IF(data!U224="","",IF(data!U224="Resistant",data!U$1,IF(OR(data!U224="Intermediate",data!U224="Susceptible",data!U224="Intermedate"),"",data!U224)))</f>
        <v/>
      </c>
      <c r="J224" t="str">
        <f>IF(data!V224="","",IF(data!V224="Resistant",data!V$1,IF(OR(data!V224="Intermediate",data!V224="Susceptible",data!V224="Intermedate"),"",data!V224)))</f>
        <v/>
      </c>
      <c r="K224" t="str">
        <f>IF(data!W224="","",IF(data!W224="Resistant",data!W$1,IF(OR(data!W224="Intermediate",data!W224="Susceptible",data!W224="Intermedate"),"",data!W224)))</f>
        <v/>
      </c>
      <c r="L224" t="str">
        <f>IF(data!X224="","",IF(data!X224="Resistant",data!X$1,IF(OR(data!X224="Intermediate",data!X224="Susceptible",data!X224="Intermedate"),"",data!X224)))</f>
        <v/>
      </c>
      <c r="M224" t="str">
        <f>IF(data!Y224="","",IF(data!Y224="Resistant",data!Y$1,IF(OR(data!Y224="Intermediate",data!Y224="Susceptible",data!Y224="Intermedate"),"",data!Y224)))</f>
        <v/>
      </c>
      <c r="N224" t="str">
        <f>IF(data!Z224="","",IF(data!Z224="Resistant",data!Z$1,IF(OR(data!Z224="Intermediate",data!Z224="Susceptible",data!Z224="Intermedate"),"",data!Z224)))</f>
        <v/>
      </c>
      <c r="O224" t="str">
        <f>IF(data!AA224="","",IF(data!AA224="Resistant",data!AA$1,IF(OR(data!AA224="Intermediate",data!AA224="Susceptible",data!AA224="Intermedate"),"",data!AA224)))</f>
        <v/>
      </c>
      <c r="P224" t="str">
        <f>IF(data!AB224="","",IF(data!AB224="Resistant",data!AB$1,IF(OR(data!AB224="Intermediate",data!AB224="Susceptible",data!AB224="Intermedate"),"",data!AB224)))</f>
        <v/>
      </c>
      <c r="R224">
        <v>0</v>
      </c>
    </row>
    <row r="225" spans="1:18" x14ac:dyDescent="0.25">
      <c r="A225" t="s">
        <v>334</v>
      </c>
      <c r="B225" t="str">
        <f>IF(data!N225="","",IF(data!N225="Resistant",data!N$1,IF(OR(data!N225="Intermediate",data!N225="Susceptible",data!N225="Intermedate"),"",data!N225)))</f>
        <v/>
      </c>
      <c r="C225" t="str">
        <f>IF(data!O225="","",IF(data!O225="Resistant",data!O$1,IF(OR(data!O225="Intermediate",data!O225="Susceptible",data!O225="Intermedate"),"",data!O225)))</f>
        <v/>
      </c>
      <c r="D225" t="str">
        <f>IF(data!P225="","",IF(data!P225="Resistant",data!P$1,IF(OR(data!P225="Intermediate",data!P225="Susceptible",data!P225="Intermedate"),"",data!P225)))</f>
        <v/>
      </c>
      <c r="E225" t="str">
        <f>IF(data!Q225="","",IF(data!Q225="Resistant",data!Q$1,IF(OR(data!Q225="Intermediate",data!Q225="Susceptible",data!Q225="Intermedate"),"",data!Q225)))</f>
        <v/>
      </c>
      <c r="F225" t="str">
        <f>IF(data!R225="","",IF(data!R225="Resistant",data!R$1,IF(OR(data!R225="Intermediate",data!R225="Susceptible",data!R225="Intermedate"),"",data!R225)))</f>
        <v/>
      </c>
      <c r="G225" t="str">
        <f>IF(data!S225="","",IF(data!S225="Resistant",data!S$1,IF(OR(data!S225="Intermediate",data!S225="Susceptible",data!S225="Intermedate"),"",data!S225)))</f>
        <v/>
      </c>
      <c r="H225" t="str">
        <f>IF(data!T225="","",IF(data!T225="Resistant",data!T$1,IF(OR(data!T225="Intermediate",data!T225="Susceptible",data!T225="Intermedate"),"",data!T225)))</f>
        <v/>
      </c>
      <c r="I225" t="str">
        <f>IF(data!U225="","",IF(data!U225="Resistant",data!U$1,IF(OR(data!U225="Intermediate",data!U225="Susceptible",data!U225="Intermedate"),"",data!U225)))</f>
        <v/>
      </c>
      <c r="J225" t="str">
        <f>IF(data!V225="","",IF(data!V225="Resistant",data!V$1,IF(OR(data!V225="Intermediate",data!V225="Susceptible",data!V225="Intermedate"),"",data!V225)))</f>
        <v/>
      </c>
      <c r="K225" t="str">
        <f>IF(data!W225="","",IF(data!W225="Resistant",data!W$1,IF(OR(data!W225="Intermediate",data!W225="Susceptible",data!W225="Intermedate"),"",data!W225)))</f>
        <v/>
      </c>
      <c r="L225" t="str">
        <f>IF(data!X225="","",IF(data!X225="Resistant",data!X$1,IF(OR(data!X225="Intermediate",data!X225="Susceptible",data!X225="Intermedate"),"",data!X225)))</f>
        <v/>
      </c>
      <c r="M225" t="str">
        <f>IF(data!Y225="","",IF(data!Y225="Resistant",data!Y$1,IF(OR(data!Y225="Intermediate",data!Y225="Susceptible",data!Y225="Intermedate"),"",data!Y225)))</f>
        <v/>
      </c>
      <c r="N225" t="str">
        <f>IF(data!Z225="","",IF(data!Z225="Resistant",data!Z$1,IF(OR(data!Z225="Intermediate",data!Z225="Susceptible",data!Z225="Intermedate"),"",data!Z225)))</f>
        <v/>
      </c>
      <c r="O225" t="str">
        <f>IF(data!AA225="","",IF(data!AA225="Resistant",data!AA$1,IF(OR(data!AA225="Intermediate",data!AA225="Susceptible",data!AA225="Intermedate"),"",data!AA225)))</f>
        <v/>
      </c>
      <c r="P225" t="str">
        <f>IF(data!AB225="","",IF(data!AB225="Resistant",data!AB$1,IF(OR(data!AB225="Intermediate",data!AB225="Susceptible",data!AB225="Intermedate"),"",data!AB225)))</f>
        <v/>
      </c>
      <c r="R225">
        <v>0</v>
      </c>
    </row>
    <row r="226" spans="1:18" x14ac:dyDescent="0.25">
      <c r="A226" t="s">
        <v>335</v>
      </c>
      <c r="B226" t="str">
        <f>IF(data!N226="","",IF(data!N226="Resistant",data!N$1,IF(OR(data!N226="Intermediate",data!N226="Susceptible",data!N226="Intermedate"),"",data!N226)))</f>
        <v/>
      </c>
      <c r="C226" t="str">
        <f>IF(data!O226="","",IF(data!O226="Resistant",data!O$1,IF(OR(data!O226="Intermediate",data!O226="Susceptible",data!O226="Intermedate"),"",data!O226)))</f>
        <v/>
      </c>
      <c r="D226" t="str">
        <f>IF(data!P226="","",IF(data!P226="Resistant",data!P$1,IF(OR(data!P226="Intermediate",data!P226="Susceptible",data!P226="Intermedate"),"",data!P226)))</f>
        <v/>
      </c>
      <c r="E226" t="str">
        <f>IF(data!Q226="","",IF(data!Q226="Resistant",data!Q$1,IF(OR(data!Q226="Intermediate",data!Q226="Susceptible",data!Q226="Intermedate"),"",data!Q226)))</f>
        <v>Cefotaxime CTX (30g)</v>
      </c>
      <c r="F226" t="str">
        <f>IF(data!R226="","",IF(data!R226="Resistant",data!R$1,IF(OR(data!R226="Intermediate",data!R226="Susceptible",data!R226="Intermedate"),"",data!R226)))</f>
        <v/>
      </c>
      <c r="G226" t="str">
        <f>IF(data!S226="","",IF(data!S226="Resistant",data!S$1,IF(OR(data!S226="Intermediate",data!S226="Susceptible",data!S226="Intermedate"),"",data!S226)))</f>
        <v/>
      </c>
      <c r="H226" t="str">
        <f>IF(data!T226="","",IF(data!T226="Resistant",data!T$1,IF(OR(data!T226="Intermediate",data!T226="Susceptible",data!T226="Intermedate"),"",data!T226)))</f>
        <v/>
      </c>
      <c r="I226" t="str">
        <f>IF(data!U226="","",IF(data!U226="Resistant",data!U$1,IF(OR(data!U226="Intermediate",data!U226="Susceptible",data!U226="Intermedate"),"",data!U226)))</f>
        <v/>
      </c>
      <c r="J226" t="str">
        <f>IF(data!V226="","",IF(data!V226="Resistant",data!V$1,IF(OR(data!V226="Intermediate",data!V226="Susceptible",data!V226="Intermedate"),"",data!V226)))</f>
        <v/>
      </c>
      <c r="K226" t="str">
        <f>IF(data!W226="","",IF(data!W226="Resistant",data!W$1,IF(OR(data!W226="Intermediate",data!W226="Susceptible",data!W226="Intermedate"),"",data!W226)))</f>
        <v/>
      </c>
      <c r="L226" t="str">
        <f>IF(data!X226="","",IF(data!X226="Resistant",data!X$1,IF(OR(data!X226="Intermediate",data!X226="Susceptible",data!X226="Intermedate"),"",data!X226)))</f>
        <v/>
      </c>
      <c r="M226" t="str">
        <f>IF(data!Y226="","",IF(data!Y226="Resistant",data!Y$1,IF(OR(data!Y226="Intermediate",data!Y226="Susceptible",data!Y226="Intermedate"),"",data!Y226)))</f>
        <v/>
      </c>
      <c r="N226" t="str">
        <f>IF(data!Z226="","",IF(data!Z226="Resistant",data!Z$1,IF(OR(data!Z226="Intermediate",data!Z226="Susceptible",data!Z226="Intermedate"),"",data!Z226)))</f>
        <v/>
      </c>
      <c r="O226" t="str">
        <f>IF(data!AA226="","",IF(data!AA226="Resistant",data!AA$1,IF(OR(data!AA226="Intermediate",data!AA226="Susceptible",data!AA226="Intermedate"),"",data!AA226)))</f>
        <v/>
      </c>
      <c r="P226" t="str">
        <f>IF(data!AB226="","",IF(data!AB226="Resistant",data!AB$1,IF(OR(data!AB226="Intermediate",data!AB226="Susceptible",data!AB226="Intermedate"),"",data!AB226)))</f>
        <v/>
      </c>
      <c r="R226">
        <v>1</v>
      </c>
    </row>
    <row r="227" spans="1:18" x14ac:dyDescent="0.25">
      <c r="A227" t="s">
        <v>336</v>
      </c>
      <c r="B227" t="str">
        <f>IF(data!N227="","",IF(data!N227="Resistant",data!N$1,IF(OR(data!N227="Intermediate",data!N227="Susceptible",data!N227="Intermedate"),"",data!N227)))</f>
        <v/>
      </c>
      <c r="C227" t="str">
        <f>IF(data!O227="","",IF(data!O227="Resistant",data!O$1,IF(OR(data!O227="Intermediate",data!O227="Susceptible",data!O227="Intermedate"),"",data!O227)))</f>
        <v/>
      </c>
      <c r="D227" t="str">
        <f>IF(data!P227="","",IF(data!P227="Resistant",data!P$1,IF(OR(data!P227="Intermediate",data!P227="Susceptible",data!P227="Intermedate"),"",data!P227)))</f>
        <v/>
      </c>
      <c r="E227" t="str">
        <f>IF(data!Q227="","",IF(data!Q227="Resistant",data!Q$1,IF(OR(data!Q227="Intermediate",data!Q227="Susceptible",data!Q227="Intermedate"),"",data!Q227)))</f>
        <v/>
      </c>
      <c r="F227" t="str">
        <f>IF(data!R227="","",IF(data!R227="Resistant",data!R$1,IF(OR(data!R227="Intermediate",data!R227="Susceptible",data!R227="Intermedate"),"",data!R227)))</f>
        <v/>
      </c>
      <c r="G227" t="str">
        <f>IF(data!S227="","",IF(data!S227="Resistant",data!S$1,IF(OR(data!S227="Intermediate",data!S227="Susceptible",data!S227="Intermedate"),"",data!S227)))</f>
        <v/>
      </c>
      <c r="H227" t="str">
        <f>IF(data!T227="","",IF(data!T227="Resistant",data!T$1,IF(OR(data!T227="Intermediate",data!T227="Susceptible",data!T227="Intermedate"),"",data!T227)))</f>
        <v/>
      </c>
      <c r="I227" t="str">
        <f>IF(data!U227="","",IF(data!U227="Resistant",data!U$1,IF(OR(data!U227="Intermediate",data!U227="Susceptible",data!U227="Intermedate"),"",data!U227)))</f>
        <v/>
      </c>
      <c r="J227" t="str">
        <f>IF(data!V227="","",IF(data!V227="Resistant",data!V$1,IF(OR(data!V227="Intermediate",data!V227="Susceptible",data!V227="Intermedate"),"",data!V227)))</f>
        <v/>
      </c>
      <c r="K227" t="str">
        <f>IF(data!W227="","",IF(data!W227="Resistant",data!W$1,IF(OR(data!W227="Intermediate",data!W227="Susceptible",data!W227="Intermedate"),"",data!W227)))</f>
        <v/>
      </c>
      <c r="L227" t="str">
        <f>IF(data!X227="","",IF(data!X227="Resistant",data!X$1,IF(OR(data!X227="Intermediate",data!X227="Susceptible",data!X227="Intermedate"),"",data!X227)))</f>
        <v/>
      </c>
      <c r="M227" t="str">
        <f>IF(data!Y227="","",IF(data!Y227="Resistant",data!Y$1,IF(OR(data!Y227="Intermediate",data!Y227="Susceptible",data!Y227="Intermedate"),"",data!Y227)))</f>
        <v/>
      </c>
      <c r="N227" t="str">
        <f>IF(data!Z227="","",IF(data!Z227="Resistant",data!Z$1,IF(OR(data!Z227="Intermediate",data!Z227="Susceptible",data!Z227="Intermedate"),"",data!Z227)))</f>
        <v/>
      </c>
      <c r="O227" t="str">
        <f>IF(data!AA227="","",IF(data!AA227="Resistant",data!AA$1,IF(OR(data!AA227="Intermediate",data!AA227="Susceptible",data!AA227="Intermedate"),"",data!AA227)))</f>
        <v/>
      </c>
      <c r="P227" t="str">
        <f>IF(data!AB227="","",IF(data!AB227="Resistant",data!AB$1,IF(OR(data!AB227="Intermediate",data!AB227="Susceptible",data!AB227="Intermedate"),"",data!AB227)))</f>
        <v/>
      </c>
      <c r="R227">
        <v>0</v>
      </c>
    </row>
    <row r="228" spans="1:18" x14ac:dyDescent="0.25">
      <c r="A228" t="s">
        <v>337</v>
      </c>
      <c r="B228" t="str">
        <f>IF(data!N228="","",IF(data!N228="Resistant",data!N$1,IF(OR(data!N228="Intermediate",data!N228="Susceptible",data!N228="Intermedate"),"",data!N228)))</f>
        <v/>
      </c>
      <c r="C228" t="str">
        <f>IF(data!O228="","",IF(data!O228="Resistant",data!O$1,IF(OR(data!O228="Intermediate",data!O228="Susceptible",data!O228="Intermedate"),"",data!O228)))</f>
        <v/>
      </c>
      <c r="D228" t="str">
        <f>IF(data!P228="","",IF(data!P228="Resistant",data!P$1,IF(OR(data!P228="Intermediate",data!P228="Susceptible",data!P228="Intermedate"),"",data!P228)))</f>
        <v/>
      </c>
      <c r="E228" t="str">
        <f>IF(data!Q228="","",IF(data!Q228="Resistant",data!Q$1,IF(OR(data!Q228="Intermediate",data!Q228="Susceptible",data!Q228="Intermedate"),"",data!Q228)))</f>
        <v/>
      </c>
      <c r="F228" t="str">
        <f>IF(data!R228="","",IF(data!R228="Resistant",data!R$1,IF(OR(data!R228="Intermediate",data!R228="Susceptible",data!R228="Intermedate"),"",data!R228)))</f>
        <v/>
      </c>
      <c r="G228" t="str">
        <f>IF(data!S228="","",IF(data!S228="Resistant",data!S$1,IF(OR(data!S228="Intermediate",data!S228="Susceptible",data!S228="Intermedate"),"",data!S228)))</f>
        <v/>
      </c>
      <c r="H228" t="str">
        <f>IF(data!T228="","",IF(data!T228="Resistant",data!T$1,IF(OR(data!T228="Intermediate",data!T228="Susceptible",data!T228="Intermedate"),"",data!T228)))</f>
        <v/>
      </c>
      <c r="I228" t="str">
        <f>IF(data!U228="","",IF(data!U228="Resistant",data!U$1,IF(OR(data!U228="Intermediate",data!U228="Susceptible",data!U228="Intermedate"),"",data!U228)))</f>
        <v/>
      </c>
      <c r="J228" t="str">
        <f>IF(data!V228="","",IF(data!V228="Resistant",data!V$1,IF(OR(data!V228="Intermediate",data!V228="Susceptible",data!V228="Intermedate"),"",data!V228)))</f>
        <v/>
      </c>
      <c r="K228" t="str">
        <f>IF(data!W228="","",IF(data!W228="Resistant",data!W$1,IF(OR(data!W228="Intermediate",data!W228="Susceptible",data!W228="Intermedate"),"",data!W228)))</f>
        <v/>
      </c>
      <c r="L228" t="str">
        <f>IF(data!X228="","",IF(data!X228="Resistant",data!X$1,IF(OR(data!X228="Intermediate",data!X228="Susceptible",data!X228="Intermedate"),"",data!X228)))</f>
        <v/>
      </c>
      <c r="M228" t="str">
        <f>IF(data!Y228="","",IF(data!Y228="Resistant",data!Y$1,IF(OR(data!Y228="Intermediate",data!Y228="Susceptible",data!Y228="Intermedate"),"",data!Y228)))</f>
        <v/>
      </c>
      <c r="N228" t="str">
        <f>IF(data!Z228="","",IF(data!Z228="Resistant",data!Z$1,IF(OR(data!Z228="Intermediate",data!Z228="Susceptible",data!Z228="Intermedate"),"",data!Z228)))</f>
        <v/>
      </c>
      <c r="O228" t="str">
        <f>IF(data!AA228="","",IF(data!AA228="Resistant",data!AA$1,IF(OR(data!AA228="Intermediate",data!AA228="Susceptible",data!AA228="Intermedate"),"",data!AA228)))</f>
        <v/>
      </c>
      <c r="P228" t="str">
        <f>IF(data!AB228="","",IF(data!AB228="Resistant",data!AB$1,IF(OR(data!AB228="Intermediate",data!AB228="Susceptible",data!AB228="Intermedate"),"",data!AB228)))</f>
        <v/>
      </c>
      <c r="R228">
        <v>0</v>
      </c>
    </row>
    <row r="229" spans="1:18" x14ac:dyDescent="0.25">
      <c r="A229" t="s">
        <v>338</v>
      </c>
      <c r="B229" t="str">
        <f>IF(data!N229="","",IF(data!N229="Resistant",data!N$1,IF(OR(data!N229="Intermediate",data!N229="Susceptible",data!N229="Intermedate"),"",data!N229)))</f>
        <v/>
      </c>
      <c r="C229" t="str">
        <f>IF(data!O229="","",IF(data!O229="Resistant",data!O$1,IF(OR(data!O229="Intermediate",data!O229="Susceptible",data!O229="Intermedate"),"",data!O229)))</f>
        <v/>
      </c>
      <c r="D229" t="str">
        <f>IF(data!P229="","",IF(data!P229="Resistant",data!P$1,IF(OR(data!P229="Intermediate",data!P229="Susceptible",data!P229="Intermedate"),"",data!P229)))</f>
        <v/>
      </c>
      <c r="E229" t="str">
        <f>IF(data!Q229="","",IF(data!Q229="Resistant",data!Q$1,IF(OR(data!Q229="Intermediate",data!Q229="Susceptible",data!Q229="Intermedate"),"",data!Q229)))</f>
        <v/>
      </c>
      <c r="F229" t="str">
        <f>IF(data!R229="","",IF(data!R229="Resistant",data!R$1,IF(OR(data!R229="Intermediate",data!R229="Susceptible",data!R229="Intermedate"),"",data!R229)))</f>
        <v/>
      </c>
      <c r="G229" t="str">
        <f>IF(data!S229="","",IF(data!S229="Resistant",data!S$1,IF(OR(data!S229="Intermediate",data!S229="Susceptible",data!S229="Intermedate"),"",data!S229)))</f>
        <v/>
      </c>
      <c r="H229" t="str">
        <f>IF(data!T229="","",IF(data!T229="Resistant",data!T$1,IF(OR(data!T229="Intermediate",data!T229="Susceptible",data!T229="Intermedate"),"",data!T229)))</f>
        <v/>
      </c>
      <c r="I229" t="str">
        <f>IF(data!U229="","",IF(data!U229="Resistant",data!U$1,IF(OR(data!U229="Intermediate",data!U229="Susceptible",data!U229="Intermedate"),"",data!U229)))</f>
        <v/>
      </c>
      <c r="J229" t="str">
        <f>IF(data!V229="","",IF(data!V229="Resistant",data!V$1,IF(OR(data!V229="Intermediate",data!V229="Susceptible",data!V229="Intermedate"),"",data!V229)))</f>
        <v/>
      </c>
      <c r="K229" t="str">
        <f>IF(data!W229="","",IF(data!W229="Resistant",data!W$1,IF(OR(data!W229="Intermediate",data!W229="Susceptible",data!W229="Intermedate"),"",data!W229)))</f>
        <v/>
      </c>
      <c r="L229" t="str">
        <f>IF(data!X229="","",IF(data!X229="Resistant",data!X$1,IF(OR(data!X229="Intermediate",data!X229="Susceptible",data!X229="Intermedate"),"",data!X229)))</f>
        <v/>
      </c>
      <c r="M229" t="str">
        <f>IF(data!Y229="","",IF(data!Y229="Resistant",data!Y$1,IF(OR(data!Y229="Intermediate",data!Y229="Susceptible",data!Y229="Intermedate"),"",data!Y229)))</f>
        <v/>
      </c>
      <c r="N229" t="str">
        <f>IF(data!Z229="","",IF(data!Z229="Resistant",data!Z$1,IF(OR(data!Z229="Intermediate",data!Z229="Susceptible",data!Z229="Intermedate"),"",data!Z229)))</f>
        <v/>
      </c>
      <c r="O229" t="str">
        <f>IF(data!AA229="","",IF(data!AA229="Resistant",data!AA$1,IF(OR(data!AA229="Intermediate",data!AA229="Susceptible",data!AA229="Intermedate"),"",data!AA229)))</f>
        <v/>
      </c>
      <c r="P229" t="str">
        <f>IF(data!AB229="","",IF(data!AB229="Resistant",data!AB$1,IF(OR(data!AB229="Intermediate",data!AB229="Susceptible",data!AB229="Intermedate"),"",data!AB229)))</f>
        <v/>
      </c>
      <c r="R229">
        <v>0</v>
      </c>
    </row>
    <row r="230" spans="1:18" x14ac:dyDescent="0.25">
      <c r="A230" t="s">
        <v>339</v>
      </c>
      <c r="B230" t="str">
        <f>IF(data!N230="","",IF(data!N230="Resistant",data!N$1,IF(OR(data!N230="Intermediate",data!N230="Susceptible",data!N230="Intermedate"),"",data!N230)))</f>
        <v/>
      </c>
      <c r="C230" t="str">
        <f>IF(data!O230="","",IF(data!O230="Resistant",data!O$1,IF(OR(data!O230="Intermediate",data!O230="Susceptible",data!O230="Intermedate"),"",data!O230)))</f>
        <v/>
      </c>
      <c r="D230" t="str">
        <f>IF(data!P230="","",IF(data!P230="Resistant",data!P$1,IF(OR(data!P230="Intermediate",data!P230="Susceptible",data!P230="Intermedate"),"",data!P230)))</f>
        <v/>
      </c>
      <c r="E230" t="str">
        <f>IF(data!Q230="","",IF(data!Q230="Resistant",data!Q$1,IF(OR(data!Q230="Intermediate",data!Q230="Susceptible",data!Q230="Intermedate"),"",data!Q230)))</f>
        <v/>
      </c>
      <c r="F230" t="str">
        <f>IF(data!R230="","",IF(data!R230="Resistant",data!R$1,IF(OR(data!R230="Intermediate",data!R230="Susceptible",data!R230="Intermedate"),"",data!R230)))</f>
        <v/>
      </c>
      <c r="G230" t="str">
        <f>IF(data!S230="","",IF(data!S230="Resistant",data!S$1,IF(OR(data!S230="Intermediate",data!S230="Susceptible",data!S230="Intermedate"),"",data!S230)))</f>
        <v/>
      </c>
      <c r="H230" t="str">
        <f>IF(data!T230="","",IF(data!T230="Resistant",data!T$1,IF(OR(data!T230="Intermediate",data!T230="Susceptible",data!T230="Intermedate"),"",data!T230)))</f>
        <v/>
      </c>
      <c r="I230" t="str">
        <f>IF(data!U230="","",IF(data!U230="Resistant",data!U$1,IF(OR(data!U230="Intermediate",data!U230="Susceptible",data!U230="Intermedate"),"",data!U230)))</f>
        <v/>
      </c>
      <c r="J230" t="str">
        <f>IF(data!V230="","",IF(data!V230="Resistant",data!V$1,IF(OR(data!V230="Intermediate",data!V230="Susceptible",data!V230="Intermedate"),"",data!V230)))</f>
        <v/>
      </c>
      <c r="K230" t="str">
        <f>IF(data!W230="","",IF(data!W230="Resistant",data!W$1,IF(OR(data!W230="Intermediate",data!W230="Susceptible",data!W230="Intermedate"),"",data!W230)))</f>
        <v/>
      </c>
      <c r="L230" t="str">
        <f>IF(data!X230="","",IF(data!X230="Resistant",data!X$1,IF(OR(data!X230="Intermediate",data!X230="Susceptible",data!X230="Intermedate"),"",data!X230)))</f>
        <v/>
      </c>
      <c r="M230" t="str">
        <f>IF(data!Y230="","",IF(data!Y230="Resistant",data!Y$1,IF(OR(data!Y230="Intermediate",data!Y230="Susceptible",data!Y230="Intermedate"),"",data!Y230)))</f>
        <v/>
      </c>
      <c r="N230" t="str">
        <f>IF(data!Z230="","",IF(data!Z230="Resistant",data!Z$1,IF(OR(data!Z230="Intermediate",data!Z230="Susceptible",data!Z230="Intermedate"),"",data!Z230)))</f>
        <v/>
      </c>
      <c r="O230" t="str">
        <f>IF(data!AA230="","",IF(data!AA230="Resistant",data!AA$1,IF(OR(data!AA230="Intermediate",data!AA230="Susceptible",data!AA230="Intermedate"),"",data!AA230)))</f>
        <v/>
      </c>
      <c r="P230" t="str">
        <f>IF(data!AB230="","",IF(data!AB230="Resistant",data!AB$1,IF(OR(data!AB230="Intermediate",data!AB230="Susceptible",data!AB230="Intermedate"),"",data!AB230)))</f>
        <v/>
      </c>
      <c r="R230">
        <v>0</v>
      </c>
    </row>
    <row r="231" spans="1:18" x14ac:dyDescent="0.25">
      <c r="A231" t="s">
        <v>340</v>
      </c>
      <c r="B231" t="str">
        <f>IF(data!N231="","",IF(data!N231="Resistant",data!N$1,IF(OR(data!N231="Intermediate",data!N231="Susceptible",data!N231="Intermedate"),"",data!N231)))</f>
        <v/>
      </c>
      <c r="C231" t="str">
        <f>IF(data!O231="","",IF(data!O231="Resistant",data!O$1,IF(OR(data!O231="Intermediate",data!O231="Susceptible",data!O231="Intermedate"),"",data!O231)))</f>
        <v/>
      </c>
      <c r="D231" t="str">
        <f>IF(data!P231="","",IF(data!P231="Resistant",data!P$1,IF(OR(data!P231="Intermediate",data!P231="Susceptible",data!P231="Intermedate"),"",data!P231)))</f>
        <v/>
      </c>
      <c r="E231" t="str">
        <f>IF(data!Q231="","",IF(data!Q231="Resistant",data!Q$1,IF(OR(data!Q231="Intermediate",data!Q231="Susceptible",data!Q231="Intermedate"),"",data!Q231)))</f>
        <v/>
      </c>
      <c r="F231" t="str">
        <f>IF(data!R231="","",IF(data!R231="Resistant",data!R$1,IF(OR(data!R231="Intermediate",data!R231="Susceptible",data!R231="Intermedate"),"",data!R231)))</f>
        <v/>
      </c>
      <c r="G231" t="str">
        <f>IF(data!S231="","",IF(data!S231="Resistant",data!S$1,IF(OR(data!S231="Intermediate",data!S231="Susceptible",data!S231="Intermedate"),"",data!S231)))</f>
        <v/>
      </c>
      <c r="H231" t="str">
        <f>IF(data!T231="","",IF(data!T231="Resistant",data!T$1,IF(OR(data!T231="Intermediate",data!T231="Susceptible",data!T231="Intermedate"),"",data!T231)))</f>
        <v/>
      </c>
      <c r="I231" t="str">
        <f>IF(data!U231="","",IF(data!U231="Resistant",data!U$1,IF(OR(data!U231="Intermediate",data!U231="Susceptible",data!U231="Intermedate"),"",data!U231)))</f>
        <v/>
      </c>
      <c r="J231" t="str">
        <f>IF(data!V231="","",IF(data!V231="Resistant",data!V$1,IF(OR(data!V231="Intermediate",data!V231="Susceptible",data!V231="Intermedate"),"",data!V231)))</f>
        <v/>
      </c>
      <c r="K231" t="str">
        <f>IF(data!W231="","",IF(data!W231="Resistant",data!W$1,IF(OR(data!W231="Intermediate",data!W231="Susceptible",data!W231="Intermedate"),"",data!W231)))</f>
        <v/>
      </c>
      <c r="L231" t="str">
        <f>IF(data!X231="","",IF(data!X231="Resistant",data!X$1,IF(OR(data!X231="Intermediate",data!X231="Susceptible",data!X231="Intermedate"),"",data!X231)))</f>
        <v/>
      </c>
      <c r="M231" t="str">
        <f>IF(data!Y231="","",IF(data!Y231="Resistant",data!Y$1,IF(OR(data!Y231="Intermediate",data!Y231="Susceptible",data!Y231="Intermedate"),"",data!Y231)))</f>
        <v/>
      </c>
      <c r="N231" t="str">
        <f>IF(data!Z231="","",IF(data!Z231="Resistant",data!Z$1,IF(OR(data!Z231="Intermediate",data!Z231="Susceptible",data!Z231="Intermedate"),"",data!Z231)))</f>
        <v/>
      </c>
      <c r="O231" t="str">
        <f>IF(data!AA231="","",IF(data!AA231="Resistant",data!AA$1,IF(OR(data!AA231="Intermediate",data!AA231="Susceptible",data!AA231="Intermedate"),"",data!AA231)))</f>
        <v/>
      </c>
      <c r="P231" t="str">
        <f>IF(data!AB231="","",IF(data!AB231="Resistant",data!AB$1,IF(OR(data!AB231="Intermediate",data!AB231="Susceptible",data!AB231="Intermedate"),"",data!AB231)))</f>
        <v/>
      </c>
      <c r="R231">
        <v>0</v>
      </c>
    </row>
    <row r="232" spans="1:18" x14ac:dyDescent="0.25">
      <c r="A232" t="s">
        <v>341</v>
      </c>
      <c r="B232" t="str">
        <f>IF(data!N232="","",IF(data!N232="Resistant",data!N$1,IF(OR(data!N232="Intermediate",data!N232="Susceptible",data!N232="Intermedate"),"",data!N232)))</f>
        <v/>
      </c>
      <c r="C232" t="str">
        <f>IF(data!O232="","",IF(data!O232="Resistant",data!O$1,IF(OR(data!O232="Intermediate",data!O232="Susceptible",data!O232="Intermedate"),"",data!O232)))</f>
        <v/>
      </c>
      <c r="D232" t="str">
        <f>IF(data!P232="","",IF(data!P232="Resistant",data!P$1,IF(OR(data!P232="Intermediate",data!P232="Susceptible",data!P232="Intermedate"),"",data!P232)))</f>
        <v/>
      </c>
      <c r="E232" t="str">
        <f>IF(data!Q232="","",IF(data!Q232="Resistant",data!Q$1,IF(OR(data!Q232="Intermediate",data!Q232="Susceptible",data!Q232="Intermedate"),"",data!Q232)))</f>
        <v/>
      </c>
      <c r="F232" t="str">
        <f>IF(data!R232="","",IF(data!R232="Resistant",data!R$1,IF(OR(data!R232="Intermediate",data!R232="Susceptible",data!R232="Intermedate"),"",data!R232)))</f>
        <v/>
      </c>
      <c r="G232" t="str">
        <f>IF(data!S232="","",IF(data!S232="Resistant",data!S$1,IF(OR(data!S232="Intermediate",data!S232="Susceptible",data!S232="Intermedate"),"",data!S232)))</f>
        <v/>
      </c>
      <c r="H232" t="str">
        <f>IF(data!T232="","",IF(data!T232="Resistant",data!T$1,IF(OR(data!T232="Intermediate",data!T232="Susceptible",data!T232="Intermedate"),"",data!T232)))</f>
        <v/>
      </c>
      <c r="I232" t="str">
        <f>IF(data!U232="","",IF(data!U232="Resistant",data!U$1,IF(OR(data!U232="Intermediate",data!U232="Susceptible",data!U232="Intermedate"),"",data!U232)))</f>
        <v/>
      </c>
      <c r="J232" t="str">
        <f>IF(data!V232="","",IF(data!V232="Resistant",data!V$1,IF(OR(data!V232="Intermediate",data!V232="Susceptible",data!V232="Intermedate"),"",data!V232)))</f>
        <v/>
      </c>
      <c r="K232" t="str">
        <f>IF(data!W232="","",IF(data!W232="Resistant",data!W$1,IF(OR(data!W232="Intermediate",data!W232="Susceptible",data!W232="Intermedate"),"",data!W232)))</f>
        <v/>
      </c>
      <c r="L232" t="str">
        <f>IF(data!X232="","",IF(data!X232="Resistant",data!X$1,IF(OR(data!X232="Intermediate",data!X232="Susceptible",data!X232="Intermedate"),"",data!X232)))</f>
        <v/>
      </c>
      <c r="M232" t="str">
        <f>IF(data!Y232="","",IF(data!Y232="Resistant",data!Y$1,IF(OR(data!Y232="Intermediate",data!Y232="Susceptible",data!Y232="Intermedate"),"",data!Y232)))</f>
        <v/>
      </c>
      <c r="N232" t="str">
        <f>IF(data!Z232="","",IF(data!Z232="Resistant",data!Z$1,IF(OR(data!Z232="Intermediate",data!Z232="Susceptible",data!Z232="Intermedate"),"",data!Z232)))</f>
        <v/>
      </c>
      <c r="O232" t="str">
        <f>IF(data!AA232="","",IF(data!AA232="Resistant",data!AA$1,IF(OR(data!AA232="Intermediate",data!AA232="Susceptible",data!AA232="Intermedate"),"",data!AA232)))</f>
        <v/>
      </c>
      <c r="P232" t="str">
        <f>IF(data!AB232="","",IF(data!AB232="Resistant",data!AB$1,IF(OR(data!AB232="Intermediate",data!AB232="Susceptible",data!AB232="Intermedate"),"",data!AB232)))</f>
        <v/>
      </c>
      <c r="R232">
        <v>0</v>
      </c>
    </row>
    <row r="233" spans="1:18" x14ac:dyDescent="0.25">
      <c r="A233" t="s">
        <v>342</v>
      </c>
      <c r="B233" t="str">
        <f>IF(data!N233="","",IF(data!N233="Resistant",data!N$1,IF(OR(data!N233="Intermediate",data!N233="Susceptible",data!N233="Intermedate"),"",data!N233)))</f>
        <v/>
      </c>
      <c r="C233" t="str">
        <f>IF(data!O233="","",IF(data!O233="Resistant",data!O$1,IF(OR(data!O233="Intermediate",data!O233="Susceptible",data!O233="Intermedate"),"",data!O233)))</f>
        <v/>
      </c>
      <c r="D233" t="str">
        <f>IF(data!P233="","",IF(data!P233="Resistant",data!P$1,IF(OR(data!P233="Intermediate",data!P233="Susceptible",data!P233="Intermedate"),"",data!P233)))</f>
        <v/>
      </c>
      <c r="E233" t="str">
        <f>IF(data!Q233="","",IF(data!Q233="Resistant",data!Q$1,IF(OR(data!Q233="Intermediate",data!Q233="Susceptible",data!Q233="Intermedate"),"",data!Q233)))</f>
        <v/>
      </c>
      <c r="F233" t="str">
        <f>IF(data!R233="","",IF(data!R233="Resistant",data!R$1,IF(OR(data!R233="Intermediate",data!R233="Susceptible",data!R233="Intermedate"),"",data!R233)))</f>
        <v/>
      </c>
      <c r="G233" t="str">
        <f>IF(data!S233="","",IF(data!S233="Resistant",data!S$1,IF(OR(data!S233="Intermediate",data!S233="Susceptible",data!S233="Intermedate"),"",data!S233)))</f>
        <v/>
      </c>
      <c r="H233" t="str">
        <f>IF(data!T233="","",IF(data!T233="Resistant",data!T$1,IF(OR(data!T233="Intermediate",data!T233="Susceptible",data!T233="Intermedate"),"",data!T233)))</f>
        <v/>
      </c>
      <c r="I233" t="str">
        <f>IF(data!U233="","",IF(data!U233="Resistant",data!U$1,IF(OR(data!U233="Intermediate",data!U233="Susceptible",data!U233="Intermedate"),"",data!U233)))</f>
        <v/>
      </c>
      <c r="J233" t="str">
        <f>IF(data!V233="","",IF(data!V233="Resistant",data!V$1,IF(OR(data!V233="Intermediate",data!V233="Susceptible",data!V233="Intermedate"),"",data!V233)))</f>
        <v/>
      </c>
      <c r="K233" t="str">
        <f>IF(data!W233="","",IF(data!W233="Resistant",data!W$1,IF(OR(data!W233="Intermediate",data!W233="Susceptible",data!W233="Intermedate"),"",data!W233)))</f>
        <v/>
      </c>
      <c r="L233" t="str">
        <f>IF(data!X233="","",IF(data!X233="Resistant",data!X$1,IF(OR(data!X233="Intermediate",data!X233="Susceptible",data!X233="Intermedate"),"",data!X233)))</f>
        <v/>
      </c>
      <c r="M233" t="str">
        <f>IF(data!Y233="","",IF(data!Y233="Resistant",data!Y$1,IF(OR(data!Y233="Intermediate",data!Y233="Susceptible",data!Y233="Intermedate"),"",data!Y233)))</f>
        <v/>
      </c>
      <c r="N233" t="str">
        <f>IF(data!Z233="","",IF(data!Z233="Resistant",data!Z$1,IF(OR(data!Z233="Intermediate",data!Z233="Susceptible",data!Z233="Intermedate"),"",data!Z233)))</f>
        <v/>
      </c>
      <c r="O233" t="str">
        <f>IF(data!AA233="","",IF(data!AA233="Resistant",data!AA$1,IF(OR(data!AA233="Intermediate",data!AA233="Susceptible",data!AA233="Intermedate"),"",data!AA233)))</f>
        <v/>
      </c>
      <c r="P233" t="str">
        <f>IF(data!AB233="","",IF(data!AB233="Resistant",data!AB$1,IF(OR(data!AB233="Intermediate",data!AB233="Susceptible",data!AB233="Intermedate"),"",data!AB233)))</f>
        <v/>
      </c>
      <c r="R233">
        <v>0</v>
      </c>
    </row>
    <row r="234" spans="1:18" x14ac:dyDescent="0.25">
      <c r="A234" t="s">
        <v>343</v>
      </c>
      <c r="B234" t="str">
        <f>IF(data!N234="","",IF(data!N234="Resistant",data!N$1,IF(OR(data!N234="Intermediate",data!N234="Susceptible",data!N234="Intermedate"),"",data!N234)))</f>
        <v/>
      </c>
      <c r="C234" t="str">
        <f>IF(data!O234="","",IF(data!O234="Resistant",data!O$1,IF(OR(data!O234="Intermediate",data!O234="Susceptible",data!O234="Intermedate"),"",data!O234)))</f>
        <v/>
      </c>
      <c r="D234" t="str">
        <f>IF(data!P234="","",IF(data!P234="Resistant",data!P$1,IF(OR(data!P234="Intermediate",data!P234="Susceptible",data!P234="Intermedate"),"",data!P234)))</f>
        <v/>
      </c>
      <c r="E234" t="str">
        <f>IF(data!Q234="","",IF(data!Q234="Resistant",data!Q$1,IF(OR(data!Q234="Intermediate",data!Q234="Susceptible",data!Q234="Intermedate"),"",data!Q234)))</f>
        <v/>
      </c>
      <c r="F234" t="str">
        <f>IF(data!R234="","",IF(data!R234="Resistant",data!R$1,IF(OR(data!R234="Intermediate",data!R234="Susceptible",data!R234="Intermedate"),"",data!R234)))</f>
        <v/>
      </c>
      <c r="G234" t="str">
        <f>IF(data!S234="","",IF(data!S234="Resistant",data!S$1,IF(OR(data!S234="Intermediate",data!S234="Susceptible",data!S234="Intermedate"),"",data!S234)))</f>
        <v/>
      </c>
      <c r="H234" t="str">
        <f>IF(data!T234="","",IF(data!T234="Resistant",data!T$1,IF(OR(data!T234="Intermediate",data!T234="Susceptible",data!T234="Intermedate"),"",data!T234)))</f>
        <v/>
      </c>
      <c r="I234" t="str">
        <f>IF(data!U234="","",IF(data!U234="Resistant",data!U$1,IF(OR(data!U234="Intermediate",data!U234="Susceptible",data!U234="Intermedate"),"",data!U234)))</f>
        <v/>
      </c>
      <c r="J234" t="str">
        <f>IF(data!V234="","",IF(data!V234="Resistant",data!V$1,IF(OR(data!V234="Intermediate",data!V234="Susceptible",data!V234="Intermedate"),"",data!V234)))</f>
        <v/>
      </c>
      <c r="K234" t="str">
        <f>IF(data!W234="","",IF(data!W234="Resistant",data!W$1,IF(OR(data!W234="Intermediate",data!W234="Susceptible",data!W234="Intermedate"),"",data!W234)))</f>
        <v/>
      </c>
      <c r="L234" t="str">
        <f>IF(data!X234="","",IF(data!X234="Resistant",data!X$1,IF(OR(data!X234="Intermediate",data!X234="Susceptible",data!X234="Intermedate"),"",data!X234)))</f>
        <v/>
      </c>
      <c r="M234" t="str">
        <f>IF(data!Y234="","",IF(data!Y234="Resistant",data!Y$1,IF(OR(data!Y234="Intermediate",data!Y234="Susceptible",data!Y234="Intermedate"),"",data!Y234)))</f>
        <v/>
      </c>
      <c r="N234" t="str">
        <f>IF(data!Z234="","",IF(data!Z234="Resistant",data!Z$1,IF(OR(data!Z234="Intermediate",data!Z234="Susceptible",data!Z234="Intermedate"),"",data!Z234)))</f>
        <v/>
      </c>
      <c r="O234" t="str">
        <f>IF(data!AA234="","",IF(data!AA234="Resistant",data!AA$1,IF(OR(data!AA234="Intermediate",data!AA234="Susceptible",data!AA234="Intermedate"),"",data!AA234)))</f>
        <v/>
      </c>
      <c r="P234" t="str">
        <f>IF(data!AB234="","",IF(data!AB234="Resistant",data!AB$1,IF(OR(data!AB234="Intermediate",data!AB234="Susceptible",data!AB234="Intermedate"),"",data!AB234)))</f>
        <v/>
      </c>
      <c r="R234">
        <v>0</v>
      </c>
    </row>
    <row r="235" spans="1:18" x14ac:dyDescent="0.25">
      <c r="A235" t="s">
        <v>344</v>
      </c>
      <c r="B235" t="str">
        <f>IF(data!N235="","",IF(data!N235="Resistant",data!N$1,IF(OR(data!N235="Intermediate",data!N235="Susceptible",data!N235="Intermedate"),"",data!N235)))</f>
        <v/>
      </c>
      <c r="C235" t="str">
        <f>IF(data!O235="","",IF(data!O235="Resistant",data!O$1,IF(OR(data!O235="Intermediate",data!O235="Susceptible",data!O235="Intermedate"),"",data!O235)))</f>
        <v/>
      </c>
      <c r="D235" t="str">
        <f>IF(data!P235="","",IF(data!P235="Resistant",data!P$1,IF(OR(data!P235="Intermediate",data!P235="Susceptible",data!P235="Intermedate"),"",data!P235)))</f>
        <v/>
      </c>
      <c r="E235" t="str">
        <f>IF(data!Q235="","",IF(data!Q235="Resistant",data!Q$1,IF(OR(data!Q235="Intermediate",data!Q235="Susceptible",data!Q235="Intermedate"),"",data!Q235)))</f>
        <v/>
      </c>
      <c r="F235" t="str">
        <f>IF(data!R235="","",IF(data!R235="Resistant",data!R$1,IF(OR(data!R235="Intermediate",data!R235="Susceptible",data!R235="Intermedate"),"",data!R235)))</f>
        <v/>
      </c>
      <c r="G235" t="str">
        <f>IF(data!S235="","",IF(data!S235="Resistant",data!S$1,IF(OR(data!S235="Intermediate",data!S235="Susceptible",data!S235="Intermedate"),"",data!S235)))</f>
        <v/>
      </c>
      <c r="H235" t="str">
        <f>IF(data!T235="","",IF(data!T235="Resistant",data!T$1,IF(OR(data!T235="Intermediate",data!T235="Susceptible",data!T235="Intermedate"),"",data!T235)))</f>
        <v/>
      </c>
      <c r="I235" t="str">
        <f>IF(data!U235="","",IF(data!U235="Resistant",data!U$1,IF(OR(data!U235="Intermediate",data!U235="Susceptible",data!U235="Intermedate"),"",data!U235)))</f>
        <v/>
      </c>
      <c r="J235" t="str">
        <f>IF(data!V235="","",IF(data!V235="Resistant",data!V$1,IF(OR(data!V235="Intermediate",data!V235="Susceptible",data!V235="Intermedate"),"",data!V235)))</f>
        <v/>
      </c>
      <c r="K235" t="str">
        <f>IF(data!W235="","",IF(data!W235="Resistant",data!W$1,IF(OR(data!W235="Intermediate",data!W235="Susceptible",data!W235="Intermedate"),"",data!W235)))</f>
        <v/>
      </c>
      <c r="L235" t="str">
        <f>IF(data!X235="","",IF(data!X235="Resistant",data!X$1,IF(OR(data!X235="Intermediate",data!X235="Susceptible",data!X235="Intermedate"),"",data!X235)))</f>
        <v/>
      </c>
      <c r="M235" t="str">
        <f>IF(data!Y235="","",IF(data!Y235="Resistant",data!Y$1,IF(OR(data!Y235="Intermediate",data!Y235="Susceptible",data!Y235="Intermedate"),"",data!Y235)))</f>
        <v/>
      </c>
      <c r="N235" t="str">
        <f>IF(data!Z235="","",IF(data!Z235="Resistant",data!Z$1,IF(OR(data!Z235="Intermediate",data!Z235="Susceptible",data!Z235="Intermedate"),"",data!Z235)))</f>
        <v/>
      </c>
      <c r="O235" t="str">
        <f>IF(data!AA235="","",IF(data!AA235="Resistant",data!AA$1,IF(OR(data!AA235="Intermediate",data!AA235="Susceptible",data!AA235="Intermedate"),"",data!AA235)))</f>
        <v/>
      </c>
      <c r="P235" t="str">
        <f>IF(data!AB235="","",IF(data!AB235="Resistant",data!AB$1,IF(OR(data!AB235="Intermediate",data!AB235="Susceptible",data!AB235="Intermedate"),"",data!AB235)))</f>
        <v/>
      </c>
      <c r="R235">
        <v>0</v>
      </c>
    </row>
    <row r="236" spans="1:18" x14ac:dyDescent="0.25">
      <c r="A236" t="s">
        <v>345</v>
      </c>
      <c r="B236" t="str">
        <f>IF(data!N236="","",IF(data!N236="Resistant",data!N$1,IF(OR(data!N236="Intermediate",data!N236="Susceptible",data!N236="Intermedate"),"",data!N236)))</f>
        <v/>
      </c>
      <c r="C236" t="str">
        <f>IF(data!O236="","",IF(data!O236="Resistant",data!O$1,IF(OR(data!O236="Intermediate",data!O236="Susceptible",data!O236="Intermedate"),"",data!O236)))</f>
        <v/>
      </c>
      <c r="D236" t="str">
        <f>IF(data!P236="","",IF(data!P236="Resistant",data!P$1,IF(OR(data!P236="Intermediate",data!P236="Susceptible",data!P236="Intermedate"),"",data!P236)))</f>
        <v/>
      </c>
      <c r="E236" t="str">
        <f>IF(data!Q236="","",IF(data!Q236="Resistant",data!Q$1,IF(OR(data!Q236="Intermediate",data!Q236="Susceptible",data!Q236="Intermedate"),"",data!Q236)))</f>
        <v/>
      </c>
      <c r="F236" t="str">
        <f>IF(data!R236="","",IF(data!R236="Resistant",data!R$1,IF(OR(data!R236="Intermediate",data!R236="Susceptible",data!R236="Intermedate"),"",data!R236)))</f>
        <v/>
      </c>
      <c r="G236" t="str">
        <f>IF(data!S236="","",IF(data!S236="Resistant",data!S$1,IF(OR(data!S236="Intermediate",data!S236="Susceptible",data!S236="Intermedate"),"",data!S236)))</f>
        <v/>
      </c>
      <c r="H236" t="str">
        <f>IF(data!T236="","",IF(data!T236="Resistant",data!T$1,IF(OR(data!T236="Intermediate",data!T236="Susceptible",data!T236="Intermedate"),"",data!T236)))</f>
        <v/>
      </c>
      <c r="I236" t="str">
        <f>IF(data!U236="","",IF(data!U236="Resistant",data!U$1,IF(OR(data!U236="Intermediate",data!U236="Susceptible",data!U236="Intermedate"),"",data!U236)))</f>
        <v/>
      </c>
      <c r="J236" t="str">
        <f>IF(data!V236="","",IF(data!V236="Resistant",data!V$1,IF(OR(data!V236="Intermediate",data!V236="Susceptible",data!V236="Intermedate"),"",data!V236)))</f>
        <v/>
      </c>
      <c r="K236" t="str">
        <f>IF(data!W236="","",IF(data!W236="Resistant",data!W$1,IF(OR(data!W236="Intermediate",data!W236="Susceptible",data!W236="Intermedate"),"",data!W236)))</f>
        <v/>
      </c>
      <c r="L236" t="str">
        <f>IF(data!X236="","",IF(data!X236="Resistant",data!X$1,IF(OR(data!X236="Intermediate",data!X236="Susceptible",data!X236="Intermedate"),"",data!X236)))</f>
        <v/>
      </c>
      <c r="M236" t="str">
        <f>IF(data!Y236="","",IF(data!Y236="Resistant",data!Y$1,IF(OR(data!Y236="Intermediate",data!Y236="Susceptible",data!Y236="Intermedate"),"",data!Y236)))</f>
        <v/>
      </c>
      <c r="N236" t="str">
        <f>IF(data!Z236="","",IF(data!Z236="Resistant",data!Z$1,IF(OR(data!Z236="Intermediate",data!Z236="Susceptible",data!Z236="Intermedate"),"",data!Z236)))</f>
        <v/>
      </c>
      <c r="O236" t="str">
        <f>IF(data!AA236="","",IF(data!AA236="Resistant",data!AA$1,IF(OR(data!AA236="Intermediate",data!AA236="Susceptible",data!AA236="Intermedate"),"",data!AA236)))</f>
        <v/>
      </c>
      <c r="P236" t="str">
        <f>IF(data!AB236="","",IF(data!AB236="Resistant",data!AB$1,IF(OR(data!AB236="Intermediate",data!AB236="Susceptible",data!AB236="Intermedate"),"",data!AB236)))</f>
        <v/>
      </c>
      <c r="R236">
        <v>0</v>
      </c>
    </row>
    <row r="237" spans="1:18" x14ac:dyDescent="0.25">
      <c r="A237" t="s">
        <v>346</v>
      </c>
      <c r="B237" t="str">
        <f>IF(data!N237="","",IF(data!N237="Resistant",data!N$1,IF(OR(data!N237="Intermediate",data!N237="Susceptible",data!N237="Intermedate"),"",data!N237)))</f>
        <v/>
      </c>
      <c r="C237" t="str">
        <f>IF(data!O237="","",IF(data!O237="Resistant",data!O$1,IF(OR(data!O237="Intermediate",data!O237="Susceptible",data!O237="Intermedate"),"",data!O237)))</f>
        <v/>
      </c>
      <c r="D237" t="str">
        <f>IF(data!P237="","",IF(data!P237="Resistant",data!P$1,IF(OR(data!P237="Intermediate",data!P237="Susceptible",data!P237="Intermedate"),"",data!P237)))</f>
        <v/>
      </c>
      <c r="E237" t="str">
        <f>IF(data!Q237="","",IF(data!Q237="Resistant",data!Q$1,IF(OR(data!Q237="Intermediate",data!Q237="Susceptible",data!Q237="Intermedate"),"",data!Q237)))</f>
        <v/>
      </c>
      <c r="F237" t="str">
        <f>IF(data!R237="","",IF(data!R237="Resistant",data!R$1,IF(OR(data!R237="Intermediate",data!R237="Susceptible",data!R237="Intermedate"),"",data!R237)))</f>
        <v/>
      </c>
      <c r="G237" t="str">
        <f>IF(data!S237="","",IF(data!S237="Resistant",data!S$1,IF(OR(data!S237="Intermediate",data!S237="Susceptible",data!S237="Intermedate"),"",data!S237)))</f>
        <v/>
      </c>
      <c r="H237" t="str">
        <f>IF(data!T237="","",IF(data!T237="Resistant",data!T$1,IF(OR(data!T237="Intermediate",data!T237="Susceptible",data!T237="Intermedate"),"",data!T237)))</f>
        <v>SDD</v>
      </c>
      <c r="I237" t="str">
        <f>IF(data!U237="","",IF(data!U237="Resistant",data!U$1,IF(OR(data!U237="Intermediate",data!U237="Susceptible",data!U237="Intermedate"),"",data!U237)))</f>
        <v/>
      </c>
      <c r="J237" t="str">
        <f>IF(data!V237="","",IF(data!V237="Resistant",data!V$1,IF(OR(data!V237="Intermediate",data!V237="Susceptible",data!V237="Intermedate"),"",data!V237)))</f>
        <v/>
      </c>
      <c r="K237" t="str">
        <f>IF(data!W237="","",IF(data!W237="Resistant",data!W$1,IF(OR(data!W237="Intermediate",data!W237="Susceptible",data!W237="Intermedate"),"",data!W237)))</f>
        <v/>
      </c>
      <c r="L237" t="str">
        <f>IF(data!X237="","",IF(data!X237="Resistant",data!X$1,IF(OR(data!X237="Intermediate",data!X237="Susceptible",data!X237="Intermedate"),"",data!X237)))</f>
        <v/>
      </c>
      <c r="M237" t="str">
        <f>IF(data!Y237="","",IF(data!Y237="Resistant",data!Y$1,IF(OR(data!Y237="Intermediate",data!Y237="Susceptible",data!Y237="Intermedate"),"",data!Y237)))</f>
        <v/>
      </c>
      <c r="N237" t="str">
        <f>IF(data!Z237="","",IF(data!Z237="Resistant",data!Z$1,IF(OR(data!Z237="Intermediate",data!Z237="Susceptible",data!Z237="Intermedate"),"",data!Z237)))</f>
        <v/>
      </c>
      <c r="O237" t="str">
        <f>IF(data!AA237="","",IF(data!AA237="Resistant",data!AA$1,IF(OR(data!AA237="Intermediate",data!AA237="Susceptible",data!AA237="Intermedate"),"",data!AA237)))</f>
        <v/>
      </c>
      <c r="P237" t="str">
        <f>IF(data!AB237="","",IF(data!AB237="Resistant",data!AB$1,IF(OR(data!AB237="Intermediate",data!AB237="Susceptible",data!AB237="Intermedate"),"",data!AB237)))</f>
        <v/>
      </c>
      <c r="R237">
        <v>1</v>
      </c>
    </row>
    <row r="238" spans="1:18" x14ac:dyDescent="0.25">
      <c r="A238" t="s">
        <v>347</v>
      </c>
      <c r="B238" t="str">
        <f>IF(data!N238="","",IF(data!N238="Resistant",data!N$1,IF(OR(data!N238="Intermediate",data!N238="Susceptible",data!N238="Intermedate"),"",data!N238)))</f>
        <v/>
      </c>
      <c r="C238" t="str">
        <f>IF(data!O238="","",IF(data!O238="Resistant",data!O$1,IF(OR(data!O238="Intermediate",data!O238="Susceptible",data!O238="Intermedate"),"",data!O238)))</f>
        <v/>
      </c>
      <c r="D238" t="str">
        <f>IF(data!P238="","",IF(data!P238="Resistant",data!P$1,IF(OR(data!P238="Intermediate",data!P238="Susceptible",data!P238="Intermedate"),"",data!P238)))</f>
        <v/>
      </c>
      <c r="E238" t="str">
        <f>IF(data!Q238="","",IF(data!Q238="Resistant",data!Q$1,IF(OR(data!Q238="Intermediate",data!Q238="Susceptible",data!Q238="Intermedate"),"",data!Q238)))</f>
        <v/>
      </c>
      <c r="F238" t="str">
        <f>IF(data!R238="","",IF(data!R238="Resistant",data!R$1,IF(OR(data!R238="Intermediate",data!R238="Susceptible",data!R238="Intermedate"),"",data!R238)))</f>
        <v/>
      </c>
      <c r="G238" t="str">
        <f>IF(data!S238="","",IF(data!S238="Resistant",data!S$1,IF(OR(data!S238="Intermediate",data!S238="Susceptible",data!S238="Intermedate"),"",data!S238)))</f>
        <v/>
      </c>
      <c r="H238" t="str">
        <f>IF(data!T238="","",IF(data!T238="Resistant",data!T$1,IF(OR(data!T238="Intermediate",data!T238="Susceptible",data!T238="Intermedate"),"",data!T238)))</f>
        <v/>
      </c>
      <c r="I238" t="str">
        <f>IF(data!U238="","",IF(data!U238="Resistant",data!U$1,IF(OR(data!U238="Intermediate",data!U238="Susceptible",data!U238="Intermedate"),"",data!U238)))</f>
        <v/>
      </c>
      <c r="J238" t="str">
        <f>IF(data!V238="","",IF(data!V238="Resistant",data!V$1,IF(OR(data!V238="Intermediate",data!V238="Susceptible",data!V238="Intermedate"),"",data!V238)))</f>
        <v/>
      </c>
      <c r="K238" t="str">
        <f>IF(data!W238="","",IF(data!W238="Resistant",data!W$1,IF(OR(data!W238="Intermediate",data!W238="Susceptible",data!W238="Intermedate"),"",data!W238)))</f>
        <v/>
      </c>
      <c r="L238" t="str">
        <f>IF(data!X238="","",IF(data!X238="Resistant",data!X$1,IF(OR(data!X238="Intermediate",data!X238="Susceptible",data!X238="Intermedate"),"",data!X238)))</f>
        <v/>
      </c>
      <c r="M238" t="str">
        <f>IF(data!Y238="","",IF(data!Y238="Resistant",data!Y$1,IF(OR(data!Y238="Intermediate",data!Y238="Susceptible",data!Y238="Intermedate"),"",data!Y238)))</f>
        <v/>
      </c>
      <c r="N238" t="str">
        <f>IF(data!Z238="","",IF(data!Z238="Resistant",data!Z$1,IF(OR(data!Z238="Intermediate",data!Z238="Susceptible",data!Z238="Intermedate"),"",data!Z238)))</f>
        <v/>
      </c>
      <c r="O238" t="str">
        <f>IF(data!AA238="","",IF(data!AA238="Resistant",data!AA$1,IF(OR(data!AA238="Intermediate",data!AA238="Susceptible",data!AA238="Intermedate"),"",data!AA238)))</f>
        <v/>
      </c>
      <c r="P238" t="str">
        <f>IF(data!AB238="","",IF(data!AB238="Resistant",data!AB$1,IF(OR(data!AB238="Intermediate",data!AB238="Susceptible",data!AB238="Intermedate"),"",data!AB238)))</f>
        <v/>
      </c>
      <c r="R238">
        <v>0</v>
      </c>
    </row>
    <row r="239" spans="1:18" x14ac:dyDescent="0.25">
      <c r="A239" t="s">
        <v>348</v>
      </c>
      <c r="B239" t="str">
        <f>IF(data!N239="","",IF(data!N239="Resistant",data!N$1,IF(OR(data!N239="Intermediate",data!N239="Susceptible",data!N239="Intermedate"),"",data!N239)))</f>
        <v/>
      </c>
      <c r="C239" t="str">
        <f>IF(data!O239="","",IF(data!O239="Resistant",data!O$1,IF(OR(data!O239="Intermediate",data!O239="Susceptible",data!O239="Intermedate"),"",data!O239)))</f>
        <v/>
      </c>
      <c r="D239" t="str">
        <f>IF(data!P239="","",IF(data!P239="Resistant",data!P$1,IF(OR(data!P239="Intermediate",data!P239="Susceptible",data!P239="Intermedate"),"",data!P239)))</f>
        <v/>
      </c>
      <c r="E239" t="str">
        <f>IF(data!Q239="","",IF(data!Q239="Resistant",data!Q$1,IF(OR(data!Q239="Intermediate",data!Q239="Susceptible",data!Q239="Intermedate"),"",data!Q239)))</f>
        <v/>
      </c>
      <c r="F239" t="str">
        <f>IF(data!R239="","",IF(data!R239="Resistant",data!R$1,IF(OR(data!R239="Intermediate",data!R239="Susceptible",data!R239="Intermedate"),"",data!R239)))</f>
        <v/>
      </c>
      <c r="G239" t="str">
        <f>IF(data!S239="","",IF(data!S239="Resistant",data!S$1,IF(OR(data!S239="Intermediate",data!S239="Susceptible",data!S239="Intermedate"),"",data!S239)))</f>
        <v/>
      </c>
      <c r="H239" t="str">
        <f>IF(data!T239="","",IF(data!T239="Resistant",data!T$1,IF(OR(data!T239="Intermediate",data!T239="Susceptible",data!T239="Intermedate"),"",data!T239)))</f>
        <v/>
      </c>
      <c r="I239" t="str">
        <f>IF(data!U239="","",IF(data!U239="Resistant",data!U$1,IF(OR(data!U239="Intermediate",data!U239="Susceptible",data!U239="Intermedate"),"",data!U239)))</f>
        <v/>
      </c>
      <c r="J239" t="str">
        <f>IF(data!V239="","",IF(data!V239="Resistant",data!V$1,IF(OR(data!V239="Intermediate",data!V239="Susceptible",data!V239="Intermedate"),"",data!V239)))</f>
        <v/>
      </c>
      <c r="K239" t="str">
        <f>IF(data!W239="","",IF(data!W239="Resistant",data!W$1,IF(OR(data!W239="Intermediate",data!W239="Susceptible",data!W239="Intermedate"),"",data!W239)))</f>
        <v/>
      </c>
      <c r="L239" t="str">
        <f>IF(data!X239="","",IF(data!X239="Resistant",data!X$1,IF(OR(data!X239="Intermediate",data!X239="Susceptible",data!X239="Intermedate"),"",data!X239)))</f>
        <v/>
      </c>
      <c r="M239" t="str">
        <f>IF(data!Y239="","",IF(data!Y239="Resistant",data!Y$1,IF(OR(data!Y239="Intermediate",data!Y239="Susceptible",data!Y239="Intermedate"),"",data!Y239)))</f>
        <v/>
      </c>
      <c r="N239" t="str">
        <f>IF(data!Z239="","",IF(data!Z239="Resistant",data!Z$1,IF(OR(data!Z239="Intermediate",data!Z239="Susceptible",data!Z239="Intermedate"),"",data!Z239)))</f>
        <v/>
      </c>
      <c r="O239" t="str">
        <f>IF(data!AA239="","",IF(data!AA239="Resistant",data!AA$1,IF(OR(data!AA239="Intermediate",data!AA239="Susceptible",data!AA239="Intermedate"),"",data!AA239)))</f>
        <v/>
      </c>
      <c r="P239" t="str">
        <f>IF(data!AB239="","",IF(data!AB239="Resistant",data!AB$1,IF(OR(data!AB239="Intermediate",data!AB239="Susceptible",data!AB239="Intermedate"),"",data!AB239)))</f>
        <v/>
      </c>
      <c r="R239">
        <v>0</v>
      </c>
    </row>
    <row r="240" spans="1:18" x14ac:dyDescent="0.25">
      <c r="A240" t="s">
        <v>349</v>
      </c>
      <c r="B240" t="str">
        <f>IF(data!N240="","",IF(data!N240="Resistant",data!N$1,IF(OR(data!N240="Intermediate",data!N240="Susceptible",data!N240="Intermedate"),"",data!N240)))</f>
        <v/>
      </c>
      <c r="C240" t="str">
        <f>IF(data!O240="","",IF(data!O240="Resistant",data!O$1,IF(OR(data!O240="Intermediate",data!O240="Susceptible",data!O240="Intermedate"),"",data!O240)))</f>
        <v/>
      </c>
      <c r="D240" t="str">
        <f>IF(data!P240="","",IF(data!P240="Resistant",data!P$1,IF(OR(data!P240="Intermediate",data!P240="Susceptible",data!P240="Intermedate"),"",data!P240)))</f>
        <v/>
      </c>
      <c r="E240" t="str">
        <f>IF(data!Q240="","",IF(data!Q240="Resistant",data!Q$1,IF(OR(data!Q240="Intermediate",data!Q240="Susceptible",data!Q240="Intermedate"),"",data!Q240)))</f>
        <v/>
      </c>
      <c r="F240" t="str">
        <f>IF(data!R240="","",IF(data!R240="Resistant",data!R$1,IF(OR(data!R240="Intermediate",data!R240="Susceptible",data!R240="Intermedate"),"",data!R240)))</f>
        <v/>
      </c>
      <c r="G240" t="str">
        <f>IF(data!S240="","",IF(data!S240="Resistant",data!S$1,IF(OR(data!S240="Intermediate",data!S240="Susceptible",data!S240="Intermedate"),"",data!S240)))</f>
        <v/>
      </c>
      <c r="H240" t="str">
        <f>IF(data!T240="","",IF(data!T240="Resistant",data!T$1,IF(OR(data!T240="Intermediate",data!T240="Susceptible",data!T240="Intermedate"),"",data!T240)))</f>
        <v/>
      </c>
      <c r="I240" t="str">
        <f>IF(data!U240="","",IF(data!U240="Resistant",data!U$1,IF(OR(data!U240="Intermediate",data!U240="Susceptible",data!U240="Intermedate"),"",data!U240)))</f>
        <v/>
      </c>
      <c r="J240" t="str">
        <f>IF(data!V240="","",IF(data!V240="Resistant",data!V$1,IF(OR(data!V240="Intermediate",data!V240="Susceptible",data!V240="Intermedate"),"",data!V240)))</f>
        <v/>
      </c>
      <c r="K240" t="str">
        <f>IF(data!W240="","",IF(data!W240="Resistant",data!W$1,IF(OR(data!W240="Intermediate",data!W240="Susceptible",data!W240="Intermedate"),"",data!W240)))</f>
        <v/>
      </c>
      <c r="L240" t="str">
        <f>IF(data!X240="","",IF(data!X240="Resistant",data!X$1,IF(OR(data!X240="Intermediate",data!X240="Susceptible",data!X240="Intermedate"),"",data!X240)))</f>
        <v/>
      </c>
      <c r="M240" t="str">
        <f>IF(data!Y240="","",IF(data!Y240="Resistant",data!Y$1,IF(OR(data!Y240="Intermediate",data!Y240="Susceptible",data!Y240="Intermedate"),"",data!Y240)))</f>
        <v/>
      </c>
      <c r="N240" t="str">
        <f>IF(data!Z240="","",IF(data!Z240="Resistant",data!Z$1,IF(OR(data!Z240="Intermediate",data!Z240="Susceptible",data!Z240="Intermedate"),"",data!Z240)))</f>
        <v/>
      </c>
      <c r="O240" t="str">
        <f>IF(data!AA240="","",IF(data!AA240="Resistant",data!AA$1,IF(OR(data!AA240="Intermediate",data!AA240="Susceptible",data!AA240="Intermedate"),"",data!AA240)))</f>
        <v/>
      </c>
      <c r="P240" t="str">
        <f>IF(data!AB240="","",IF(data!AB240="Resistant",data!AB$1,IF(OR(data!AB240="Intermediate",data!AB240="Susceptible",data!AB240="Intermedate"),"",data!AB240)))</f>
        <v/>
      </c>
      <c r="R240">
        <v>0</v>
      </c>
    </row>
    <row r="241" spans="1:18" x14ac:dyDescent="0.25">
      <c r="A241" t="s">
        <v>350</v>
      </c>
      <c r="B241" t="str">
        <f>IF(data!N241="","",IF(data!N241="Resistant",data!N$1,IF(OR(data!N241="Intermediate",data!N241="Susceptible",data!N241="Intermedate"),"",data!N241)))</f>
        <v/>
      </c>
      <c r="C241" t="str">
        <f>IF(data!O241="","",IF(data!O241="Resistant",data!O$1,IF(OR(data!O241="Intermediate",data!O241="Susceptible",data!O241="Intermedate"),"",data!O241)))</f>
        <v/>
      </c>
      <c r="D241" t="str">
        <f>IF(data!P241="","",IF(data!P241="Resistant",data!P$1,IF(OR(data!P241="Intermediate",data!P241="Susceptible",data!P241="Intermedate"),"",data!P241)))</f>
        <v/>
      </c>
      <c r="E241" t="str">
        <f>IF(data!Q241="","",IF(data!Q241="Resistant",data!Q$1,IF(OR(data!Q241="Intermediate",data!Q241="Susceptible",data!Q241="Intermedate"),"",data!Q241)))</f>
        <v/>
      </c>
      <c r="F241" t="str">
        <f>IF(data!R241="","",IF(data!R241="Resistant",data!R$1,IF(OR(data!R241="Intermediate",data!R241="Susceptible",data!R241="Intermedate"),"",data!R241)))</f>
        <v/>
      </c>
      <c r="G241" t="str">
        <f>IF(data!S241="","",IF(data!S241="Resistant",data!S$1,IF(OR(data!S241="Intermediate",data!S241="Susceptible",data!S241="Intermedate"),"",data!S241)))</f>
        <v/>
      </c>
      <c r="H241" t="str">
        <f>IF(data!T241="","",IF(data!T241="Resistant",data!T$1,IF(OR(data!T241="Intermediate",data!T241="Susceptible",data!T241="Intermedate"),"",data!T241)))</f>
        <v/>
      </c>
      <c r="I241" t="str">
        <f>IF(data!U241="","",IF(data!U241="Resistant",data!U$1,IF(OR(data!U241="Intermediate",data!U241="Susceptible",data!U241="Intermedate"),"",data!U241)))</f>
        <v/>
      </c>
      <c r="J241" t="str">
        <f>IF(data!V241="","",IF(data!V241="Resistant",data!V$1,IF(OR(data!V241="Intermediate",data!V241="Susceptible",data!V241="Intermedate"),"",data!V241)))</f>
        <v/>
      </c>
      <c r="K241" t="str">
        <f>IF(data!W241="","",IF(data!W241="Resistant",data!W$1,IF(OR(data!W241="Intermediate",data!W241="Susceptible",data!W241="Intermedate"),"",data!W241)))</f>
        <v/>
      </c>
      <c r="L241" t="str">
        <f>IF(data!X241="","",IF(data!X241="Resistant",data!X$1,IF(OR(data!X241="Intermediate",data!X241="Susceptible",data!X241="Intermedate"),"",data!X241)))</f>
        <v/>
      </c>
      <c r="M241" t="str">
        <f>IF(data!Y241="","",IF(data!Y241="Resistant",data!Y$1,IF(OR(data!Y241="Intermediate",data!Y241="Susceptible",data!Y241="Intermedate"),"",data!Y241)))</f>
        <v/>
      </c>
      <c r="N241" t="str">
        <f>IF(data!Z241="","",IF(data!Z241="Resistant",data!Z$1,IF(OR(data!Z241="Intermediate",data!Z241="Susceptible",data!Z241="Intermedate"),"",data!Z241)))</f>
        <v/>
      </c>
      <c r="O241" t="str">
        <f>IF(data!AA241="","",IF(data!AA241="Resistant",data!AA$1,IF(OR(data!AA241="Intermediate",data!AA241="Susceptible",data!AA241="Intermedate"),"",data!AA241)))</f>
        <v/>
      </c>
      <c r="P241" t="str">
        <f>IF(data!AB241="","",IF(data!AB241="Resistant",data!AB$1,IF(OR(data!AB241="Intermediate",data!AB241="Susceptible",data!AB241="Intermedate"),"",data!AB241)))</f>
        <v/>
      </c>
      <c r="R241">
        <v>0</v>
      </c>
    </row>
    <row r="242" spans="1:18" x14ac:dyDescent="0.25">
      <c r="A242" t="s">
        <v>351</v>
      </c>
      <c r="B242" t="str">
        <f>IF(data!N242="","",IF(data!N242="Resistant",data!N$1,IF(OR(data!N242="Intermediate",data!N242="Susceptible",data!N242="Intermedate"),"",data!N242)))</f>
        <v/>
      </c>
      <c r="C242" t="str">
        <f>IF(data!O242="","",IF(data!O242="Resistant",data!O$1,IF(OR(data!O242="Intermediate",data!O242="Susceptible",data!O242="Intermedate"),"",data!O242)))</f>
        <v/>
      </c>
      <c r="D242" t="str">
        <f>IF(data!P242="","",IF(data!P242="Resistant",data!P$1,IF(OR(data!P242="Intermediate",data!P242="Susceptible",data!P242="Intermedate"),"",data!P242)))</f>
        <v/>
      </c>
      <c r="E242" t="str">
        <f>IF(data!Q242="","",IF(data!Q242="Resistant",data!Q$1,IF(OR(data!Q242="Intermediate",data!Q242="Susceptible",data!Q242="Intermedate"),"",data!Q242)))</f>
        <v/>
      </c>
      <c r="F242" t="str">
        <f>IF(data!R242="","",IF(data!R242="Resistant",data!R$1,IF(OR(data!R242="Intermediate",data!R242="Susceptible",data!R242="Intermedate"),"",data!R242)))</f>
        <v/>
      </c>
      <c r="G242" t="str">
        <f>IF(data!S242="","",IF(data!S242="Resistant",data!S$1,IF(OR(data!S242="Intermediate",data!S242="Susceptible",data!S242="Intermedate"),"",data!S242)))</f>
        <v/>
      </c>
      <c r="H242" t="str">
        <f>IF(data!T242="","",IF(data!T242="Resistant",data!T$1,IF(OR(data!T242="Intermediate",data!T242="Susceptible",data!T242="Intermedate"),"",data!T242)))</f>
        <v>Cefepime CPM (30g)</v>
      </c>
      <c r="I242" t="str">
        <f>IF(data!U242="","",IF(data!U242="Resistant",data!U$1,IF(OR(data!U242="Intermediate",data!U242="Susceptible",data!U242="Intermedate"),"",data!U242)))</f>
        <v/>
      </c>
      <c r="J242" t="str">
        <f>IF(data!V242="","",IF(data!V242="Resistant",data!V$1,IF(OR(data!V242="Intermediate",data!V242="Susceptible",data!V242="Intermedate"),"",data!V242)))</f>
        <v/>
      </c>
      <c r="K242" t="str">
        <f>IF(data!W242="","",IF(data!W242="Resistant",data!W$1,IF(OR(data!W242="Intermediate",data!W242="Susceptible",data!W242="Intermedate"),"",data!W242)))</f>
        <v/>
      </c>
      <c r="L242" t="str">
        <f>IF(data!X242="","",IF(data!X242="Resistant",data!X$1,IF(OR(data!X242="Intermediate",data!X242="Susceptible",data!X242="Intermedate"),"",data!X242)))</f>
        <v/>
      </c>
      <c r="M242" t="str">
        <f>IF(data!Y242="","",IF(data!Y242="Resistant",data!Y$1,IF(OR(data!Y242="Intermediate",data!Y242="Susceptible",data!Y242="Intermedate"),"",data!Y242)))</f>
        <v/>
      </c>
      <c r="N242" t="str">
        <f>IF(data!Z242="","",IF(data!Z242="Resistant",data!Z$1,IF(OR(data!Z242="Intermediate",data!Z242="Susceptible",data!Z242="Intermedate"),"",data!Z242)))</f>
        <v/>
      </c>
      <c r="O242" t="str">
        <f>IF(data!AA242="","",IF(data!AA242="Resistant",data!AA$1,IF(OR(data!AA242="Intermediate",data!AA242="Susceptible",data!AA242="Intermedate"),"",data!AA242)))</f>
        <v/>
      </c>
      <c r="P242" t="str">
        <f>IF(data!AB242="","",IF(data!AB242="Resistant",data!AB$1,IF(OR(data!AB242="Intermediate",data!AB242="Susceptible",data!AB242="Intermedate"),"",data!AB242)))</f>
        <v/>
      </c>
      <c r="R242">
        <v>1</v>
      </c>
    </row>
    <row r="243" spans="1:18" x14ac:dyDescent="0.25">
      <c r="A243" t="s">
        <v>351</v>
      </c>
      <c r="B243" t="str">
        <f>IF(data!N243="","",IF(data!N243="Resistant",data!N$1,IF(OR(data!N243="Intermediate",data!N243="Susceptible",data!N243="Intermedate"),"",data!N243)))</f>
        <v/>
      </c>
      <c r="C243" t="str">
        <f>IF(data!O243="","",IF(data!O243="Resistant",data!O$1,IF(OR(data!O243="Intermediate",data!O243="Susceptible",data!O243="Intermedate"),"",data!O243)))</f>
        <v/>
      </c>
      <c r="D243" t="str">
        <f>IF(data!P243="","",IF(data!P243="Resistant",data!P$1,IF(OR(data!P243="Intermediate",data!P243="Susceptible",data!P243="Intermedate"),"",data!P243)))</f>
        <v/>
      </c>
      <c r="E243" t="str">
        <f>IF(data!Q243="","",IF(data!Q243="Resistant",data!Q$1,IF(OR(data!Q243="Intermediate",data!Q243="Susceptible",data!Q243="Intermedate"),"",data!Q243)))</f>
        <v/>
      </c>
      <c r="F243" t="str">
        <f>IF(data!R243="","",IF(data!R243="Resistant",data!R$1,IF(OR(data!R243="Intermediate",data!R243="Susceptible",data!R243="Intermedate"),"",data!R243)))</f>
        <v/>
      </c>
      <c r="G243" t="str">
        <f>IF(data!S243="","",IF(data!S243="Resistant",data!S$1,IF(OR(data!S243="Intermediate",data!S243="Susceptible",data!S243="Intermedate"),"",data!S243)))</f>
        <v/>
      </c>
      <c r="H243" t="str">
        <f>IF(data!T243="","",IF(data!T243="Resistant",data!T$1,IF(OR(data!T243="Intermediate",data!T243="Susceptible",data!T243="Intermedate"),"",data!T243)))</f>
        <v/>
      </c>
      <c r="I243" t="str">
        <f>IF(data!U243="","",IF(data!U243="Resistant",data!U$1,IF(OR(data!U243="Intermediate",data!U243="Susceptible",data!U243="Intermedate"),"",data!U243)))</f>
        <v/>
      </c>
      <c r="J243" t="str">
        <f>IF(data!V243="","",IF(data!V243="Resistant",data!V$1,IF(OR(data!V243="Intermediate",data!V243="Susceptible",data!V243="Intermedate"),"",data!V243)))</f>
        <v/>
      </c>
      <c r="K243" t="str">
        <f>IF(data!W243="","",IF(data!W243="Resistant",data!W$1,IF(OR(data!W243="Intermediate",data!W243="Susceptible",data!W243="Intermedate"),"",data!W243)))</f>
        <v/>
      </c>
      <c r="L243" t="str">
        <f>IF(data!X243="","",IF(data!X243="Resistant",data!X$1,IF(OR(data!X243="Intermediate",data!X243="Susceptible",data!X243="Intermedate"),"",data!X243)))</f>
        <v/>
      </c>
      <c r="M243" t="str">
        <f>IF(data!Y243="","",IF(data!Y243="Resistant",data!Y$1,IF(OR(data!Y243="Intermediate",data!Y243="Susceptible",data!Y243="Intermedate"),"",data!Y243)))</f>
        <v/>
      </c>
      <c r="N243" t="str">
        <f>IF(data!Z243="","",IF(data!Z243="Resistant",data!Z$1,IF(OR(data!Z243="Intermediate",data!Z243="Susceptible",data!Z243="Intermedate"),"",data!Z243)))</f>
        <v/>
      </c>
      <c r="O243" t="str">
        <f>IF(data!AA243="","",IF(data!AA243="Resistant",data!AA$1,IF(OR(data!AA243="Intermediate",data!AA243="Susceptible",data!AA243="Intermedate"),"",data!AA243)))</f>
        <v/>
      </c>
      <c r="P243" t="str">
        <f>IF(data!AB243="","",IF(data!AB243="Resistant",data!AB$1,IF(OR(data!AB243="Intermediate",data!AB243="Susceptible",data!AB243="Intermedate"),"",data!AB243)))</f>
        <v/>
      </c>
      <c r="R243">
        <v>0</v>
      </c>
    </row>
    <row r="244" spans="1:18" x14ac:dyDescent="0.25">
      <c r="A244" t="s">
        <v>352</v>
      </c>
      <c r="B244" t="str">
        <f>IF(data!N244="","",IF(data!N244="Resistant",data!N$1,IF(OR(data!N244="Intermediate",data!N244="Susceptible",data!N244="Intermedate"),"",data!N244)))</f>
        <v/>
      </c>
      <c r="C244" t="str">
        <f>IF(data!O244="","",IF(data!O244="Resistant",data!O$1,IF(OR(data!O244="Intermediate",data!O244="Susceptible",data!O244="Intermedate"),"",data!O244)))</f>
        <v/>
      </c>
      <c r="D244" t="str">
        <f>IF(data!P244="","",IF(data!P244="Resistant",data!P$1,IF(OR(data!P244="Intermediate",data!P244="Susceptible",data!P244="Intermedate"),"",data!P244)))</f>
        <v/>
      </c>
      <c r="E244" t="str">
        <f>IF(data!Q244="","",IF(data!Q244="Resistant",data!Q$1,IF(OR(data!Q244="Intermediate",data!Q244="Susceptible",data!Q244="Intermedate"),"",data!Q244)))</f>
        <v>Cefotaxime CTX (30g)</v>
      </c>
      <c r="F244" t="str">
        <f>IF(data!R244="","",IF(data!R244="Resistant",data!R$1,IF(OR(data!R244="Intermediate",data!R244="Susceptible",data!R244="Intermedate"),"",data!R244)))</f>
        <v/>
      </c>
      <c r="G244" t="str">
        <f>IF(data!S244="","",IF(data!S244="Resistant",data!S$1,IF(OR(data!S244="Intermediate",data!S244="Susceptible",data!S244="Intermedate"),"",data!S244)))</f>
        <v/>
      </c>
      <c r="H244" t="str">
        <f>IF(data!T244="","",IF(data!T244="Resistant",data!T$1,IF(OR(data!T244="Intermediate",data!T244="Susceptible",data!T244="Intermedate"),"",data!T244)))</f>
        <v>SDD</v>
      </c>
      <c r="I244" t="str">
        <f>IF(data!U244="","",IF(data!U244="Resistant",data!U$1,IF(OR(data!U244="Intermediate",data!U244="Susceptible",data!U244="Intermedate"),"",data!U244)))</f>
        <v/>
      </c>
      <c r="J244" t="str">
        <f>IF(data!V244="","",IF(data!V244="Resistant",data!V$1,IF(OR(data!V244="Intermediate",data!V244="Susceptible",data!V244="Intermedate"),"",data!V244)))</f>
        <v/>
      </c>
      <c r="K244" t="str">
        <f>IF(data!W244="","",IF(data!W244="Resistant",data!W$1,IF(OR(data!W244="Intermediate",data!W244="Susceptible",data!W244="Intermedate"),"",data!W244)))</f>
        <v/>
      </c>
      <c r="L244" t="str">
        <f>IF(data!X244="","",IF(data!X244="Resistant",data!X$1,IF(OR(data!X244="Intermediate",data!X244="Susceptible",data!X244="Intermedate"),"",data!X244)))</f>
        <v/>
      </c>
      <c r="M244" t="str">
        <f>IF(data!Y244="","",IF(data!Y244="Resistant",data!Y$1,IF(OR(data!Y244="Intermediate",data!Y244="Susceptible",data!Y244="Intermedate"),"",data!Y244)))</f>
        <v/>
      </c>
      <c r="N244" t="str">
        <f>IF(data!Z244="","",IF(data!Z244="Resistant",data!Z$1,IF(OR(data!Z244="Intermediate",data!Z244="Susceptible",data!Z244="Intermedate"),"",data!Z244)))</f>
        <v/>
      </c>
      <c r="O244" t="str">
        <f>IF(data!AA244="","",IF(data!AA244="Resistant",data!AA$1,IF(OR(data!AA244="Intermediate",data!AA244="Susceptible",data!AA244="Intermedate"),"",data!AA244)))</f>
        <v/>
      </c>
      <c r="P244" t="str">
        <f>IF(data!AB244="","",IF(data!AB244="Resistant",data!AB$1,IF(OR(data!AB244="Intermediate",data!AB244="Susceptible",data!AB244="Intermedate"),"",data!AB244)))</f>
        <v/>
      </c>
      <c r="R244">
        <v>2</v>
      </c>
    </row>
    <row r="245" spans="1:18" x14ac:dyDescent="0.25">
      <c r="A245" t="s">
        <v>353</v>
      </c>
      <c r="B245" t="str">
        <f>IF(data!N245="","",IF(data!N245="Resistant",data!N$1,IF(OR(data!N245="Intermediate",data!N245="Susceptible",data!N245="Intermedate"),"",data!N245)))</f>
        <v/>
      </c>
      <c r="C245" t="str">
        <f>IF(data!O245="","",IF(data!O245="Resistant",data!O$1,IF(OR(data!O245="Intermediate",data!O245="Susceptible",data!O245="Intermedate"),"",data!O245)))</f>
        <v/>
      </c>
      <c r="D245" t="str">
        <f>IF(data!P245="","",IF(data!P245="Resistant",data!P$1,IF(OR(data!P245="Intermediate",data!P245="Susceptible",data!P245="Intermedate"),"",data!P245)))</f>
        <v/>
      </c>
      <c r="E245" t="str">
        <f>IF(data!Q245="","",IF(data!Q245="Resistant",data!Q$1,IF(OR(data!Q245="Intermediate",data!Q245="Susceptible",data!Q245="Intermedate"),"",data!Q245)))</f>
        <v/>
      </c>
      <c r="F245" t="str">
        <f>IF(data!R245="","",IF(data!R245="Resistant",data!R$1,IF(OR(data!R245="Intermediate",data!R245="Susceptible",data!R245="Intermedate"),"",data!R245)))</f>
        <v/>
      </c>
      <c r="G245" t="str">
        <f>IF(data!S245="","",IF(data!S245="Resistant",data!S$1,IF(OR(data!S245="Intermediate",data!S245="Susceptible",data!S245="Intermedate"),"",data!S245)))</f>
        <v/>
      </c>
      <c r="H245" t="str">
        <f>IF(data!T245="","",IF(data!T245="Resistant",data!T$1,IF(OR(data!T245="Intermediate",data!T245="Susceptible",data!T245="Intermedate"),"",data!T245)))</f>
        <v/>
      </c>
      <c r="I245" t="str">
        <f>IF(data!U245="","",IF(data!U245="Resistant",data!U$1,IF(OR(data!U245="Intermediate",data!U245="Susceptible",data!U245="Intermedate"),"",data!U245)))</f>
        <v/>
      </c>
      <c r="J245" t="str">
        <f>IF(data!V245="","",IF(data!V245="Resistant",data!V$1,IF(OR(data!V245="Intermediate",data!V245="Susceptible",data!V245="Intermedate"),"",data!V245)))</f>
        <v/>
      </c>
      <c r="K245" t="str">
        <f>IF(data!W245="","",IF(data!W245="Resistant",data!W$1,IF(OR(data!W245="Intermediate",data!W245="Susceptible",data!W245="Intermedate"),"",data!W245)))</f>
        <v/>
      </c>
      <c r="L245" t="str">
        <f>IF(data!X245="","",IF(data!X245="Resistant",data!X$1,IF(OR(data!X245="Intermediate",data!X245="Susceptible",data!X245="Intermedate"),"",data!X245)))</f>
        <v/>
      </c>
      <c r="M245" t="str">
        <f>IF(data!Y245="","",IF(data!Y245="Resistant",data!Y$1,IF(OR(data!Y245="Intermediate",data!Y245="Susceptible",data!Y245="Intermedate"),"",data!Y245)))</f>
        <v/>
      </c>
      <c r="N245" t="str">
        <f>IF(data!Z245="","",IF(data!Z245="Resistant",data!Z$1,IF(OR(data!Z245="Intermediate",data!Z245="Susceptible",data!Z245="Intermedate"),"",data!Z245)))</f>
        <v/>
      </c>
      <c r="O245" t="str">
        <f>IF(data!AA245="","",IF(data!AA245="Resistant",data!AA$1,IF(OR(data!AA245="Intermediate",data!AA245="Susceptible",data!AA245="Intermedate"),"",data!AA245)))</f>
        <v/>
      </c>
      <c r="P245" t="str">
        <f>IF(data!AB245="","",IF(data!AB245="Resistant",data!AB$1,IF(OR(data!AB245="Intermediate",data!AB245="Susceptible",data!AB245="Intermedate"),"",data!AB245)))</f>
        <v/>
      </c>
      <c r="R245">
        <v>0</v>
      </c>
    </row>
    <row r="246" spans="1:18" x14ac:dyDescent="0.25">
      <c r="A246" t="s">
        <v>354</v>
      </c>
      <c r="B246" t="str">
        <f>IF(data!N246="","",IF(data!N246="Resistant",data!N$1,IF(OR(data!N246="Intermediate",data!N246="Susceptible",data!N246="Intermedate"),"",data!N246)))</f>
        <v/>
      </c>
      <c r="C246" t="str">
        <f>IF(data!O246="","",IF(data!O246="Resistant",data!O$1,IF(OR(data!O246="Intermediate",data!O246="Susceptible",data!O246="Intermedate"),"",data!O246)))</f>
        <v/>
      </c>
      <c r="D246" t="str">
        <f>IF(data!P246="","",IF(data!P246="Resistant",data!P$1,IF(OR(data!P246="Intermediate",data!P246="Susceptible",data!P246="Intermedate"),"",data!P246)))</f>
        <v/>
      </c>
      <c r="E246" t="str">
        <f>IF(data!Q246="","",IF(data!Q246="Resistant",data!Q$1,IF(OR(data!Q246="Intermediate",data!Q246="Susceptible",data!Q246="Intermedate"),"",data!Q246)))</f>
        <v/>
      </c>
      <c r="F246" t="str">
        <f>IF(data!R246="","",IF(data!R246="Resistant",data!R$1,IF(OR(data!R246="Intermediate",data!R246="Susceptible",data!R246="Intermedate"),"",data!R246)))</f>
        <v/>
      </c>
      <c r="G246" t="str">
        <f>IF(data!S246="","",IF(data!S246="Resistant",data!S$1,IF(OR(data!S246="Intermediate",data!S246="Susceptible",data!S246="Intermedate"),"",data!S246)))</f>
        <v/>
      </c>
      <c r="H246" t="str">
        <f>IF(data!T246="","",IF(data!T246="Resistant",data!T$1,IF(OR(data!T246="Intermediate",data!T246="Susceptible",data!T246="Intermedate"),"",data!T246)))</f>
        <v/>
      </c>
      <c r="I246" t="str">
        <f>IF(data!U246="","",IF(data!U246="Resistant",data!U$1,IF(OR(data!U246="Intermediate",data!U246="Susceptible",data!U246="Intermedate"),"",data!U246)))</f>
        <v>Cefaclor CF (30g)</v>
      </c>
      <c r="J246" t="str">
        <f>IF(data!V246="","",IF(data!V246="Resistant",data!V$1,IF(OR(data!V246="Intermediate",data!V246="Susceptible",data!V246="Intermedate"),"",data!V246)))</f>
        <v/>
      </c>
      <c r="K246" t="str">
        <f>IF(data!W246="","",IF(data!W246="Resistant",data!W$1,IF(OR(data!W246="Intermediate",data!W246="Susceptible",data!W246="Intermedate"),"",data!W246)))</f>
        <v/>
      </c>
      <c r="L246" t="str">
        <f>IF(data!X246="","",IF(data!X246="Resistant",data!X$1,IF(OR(data!X246="Intermediate",data!X246="Susceptible",data!X246="Intermedate"),"",data!X246)))</f>
        <v/>
      </c>
      <c r="M246" t="str">
        <f>IF(data!Y246="","",IF(data!Y246="Resistant",data!Y$1,IF(OR(data!Y246="Intermediate",data!Y246="Susceptible",data!Y246="Intermedate"),"",data!Y246)))</f>
        <v/>
      </c>
      <c r="N246" t="str">
        <f>IF(data!Z246="","",IF(data!Z246="Resistant",data!Z$1,IF(OR(data!Z246="Intermediate",data!Z246="Susceptible",data!Z246="Intermedate"),"",data!Z246)))</f>
        <v/>
      </c>
      <c r="O246" t="str">
        <f>IF(data!AA246="","",IF(data!AA246="Resistant",data!AA$1,IF(OR(data!AA246="Intermediate",data!AA246="Susceptible",data!AA246="Intermedate"),"",data!AA246)))</f>
        <v/>
      </c>
      <c r="P246" t="str">
        <f>IF(data!AB246="","",IF(data!AB246="Resistant",data!AB$1,IF(OR(data!AB246="Intermediate",data!AB246="Susceptible",data!AB246="Intermedate"),"",data!AB246)))</f>
        <v/>
      </c>
      <c r="R246">
        <v>1</v>
      </c>
    </row>
    <row r="247" spans="1:18" x14ac:dyDescent="0.25">
      <c r="A247" t="s">
        <v>354</v>
      </c>
      <c r="B247" t="str">
        <f>IF(data!N247="","",IF(data!N247="Resistant",data!N$1,IF(OR(data!N247="Intermediate",data!N247="Susceptible",data!N247="Intermedate"),"",data!N247)))</f>
        <v/>
      </c>
      <c r="C247" t="str">
        <f>IF(data!O247="","",IF(data!O247="Resistant",data!O$1,IF(OR(data!O247="Intermediate",data!O247="Susceptible",data!O247="Intermedate"),"",data!O247)))</f>
        <v/>
      </c>
      <c r="D247" t="str">
        <f>IF(data!P247="","",IF(data!P247="Resistant",data!P$1,IF(OR(data!P247="Intermediate",data!P247="Susceptible",data!P247="Intermedate"),"",data!P247)))</f>
        <v/>
      </c>
      <c r="E247" t="str">
        <f>IF(data!Q247="","",IF(data!Q247="Resistant",data!Q$1,IF(OR(data!Q247="Intermediate",data!Q247="Susceptible",data!Q247="Intermedate"),"",data!Q247)))</f>
        <v/>
      </c>
      <c r="F247" t="str">
        <f>IF(data!R247="","",IF(data!R247="Resistant",data!R$1,IF(OR(data!R247="Intermediate",data!R247="Susceptible",data!R247="Intermedate"),"",data!R247)))</f>
        <v/>
      </c>
      <c r="G247" t="str">
        <f>IF(data!S247="","",IF(data!S247="Resistant",data!S$1,IF(OR(data!S247="Intermediate",data!S247="Susceptible",data!S247="Intermedate"),"",data!S247)))</f>
        <v/>
      </c>
      <c r="H247" t="str">
        <f>IF(data!T247="","",IF(data!T247="Resistant",data!T$1,IF(OR(data!T247="Intermediate",data!T247="Susceptible",data!T247="Intermedate"),"",data!T247)))</f>
        <v/>
      </c>
      <c r="I247" t="str">
        <f>IF(data!U247="","",IF(data!U247="Resistant",data!U$1,IF(OR(data!U247="Intermediate",data!U247="Susceptible",data!U247="Intermedate"),"",data!U247)))</f>
        <v/>
      </c>
      <c r="J247" t="str">
        <f>IF(data!V247="","",IF(data!V247="Resistant",data!V$1,IF(OR(data!V247="Intermediate",data!V247="Susceptible",data!V247="Intermedate"),"",data!V247)))</f>
        <v/>
      </c>
      <c r="K247" t="str">
        <f>IF(data!W247="","",IF(data!W247="Resistant",data!W$1,IF(OR(data!W247="Intermediate",data!W247="Susceptible",data!W247="Intermedate"),"",data!W247)))</f>
        <v/>
      </c>
      <c r="L247" t="str">
        <f>IF(data!X247="","",IF(data!X247="Resistant",data!X$1,IF(OR(data!X247="Intermediate",data!X247="Susceptible",data!X247="Intermedate"),"",data!X247)))</f>
        <v/>
      </c>
      <c r="M247" t="str">
        <f>IF(data!Y247="","",IF(data!Y247="Resistant",data!Y$1,IF(OR(data!Y247="Intermediate",data!Y247="Susceptible",data!Y247="Intermedate"),"",data!Y247)))</f>
        <v/>
      </c>
      <c r="N247" t="str">
        <f>IF(data!Z247="","",IF(data!Z247="Resistant",data!Z$1,IF(OR(data!Z247="Intermediate",data!Z247="Susceptible",data!Z247="Intermedate"),"",data!Z247)))</f>
        <v/>
      </c>
      <c r="O247" t="str">
        <f>IF(data!AA247="","",IF(data!AA247="Resistant",data!AA$1,IF(OR(data!AA247="Intermediate",data!AA247="Susceptible",data!AA247="Intermedate"),"",data!AA247)))</f>
        <v/>
      </c>
      <c r="P247" t="str">
        <f>IF(data!AB247="","",IF(data!AB247="Resistant",data!AB$1,IF(OR(data!AB247="Intermediate",data!AB247="Susceptible",data!AB247="Intermedate"),"",data!AB247)))</f>
        <v/>
      </c>
      <c r="R247">
        <v>0</v>
      </c>
    </row>
    <row r="248" spans="1:18" x14ac:dyDescent="0.25">
      <c r="A248" t="s">
        <v>355</v>
      </c>
      <c r="B248" t="str">
        <f>IF(data!N248="","",IF(data!N248="Resistant",data!N$1,IF(OR(data!N248="Intermediate",data!N248="Susceptible",data!N248="Intermedate"),"",data!N248)))</f>
        <v/>
      </c>
      <c r="C248" t="str">
        <f>IF(data!O248="","",IF(data!O248="Resistant",data!O$1,IF(OR(data!O248="Intermediate",data!O248="Susceptible",data!O248="Intermedate"),"",data!O248)))</f>
        <v/>
      </c>
      <c r="D248" t="str">
        <f>IF(data!P248="","",IF(data!P248="Resistant",data!P$1,IF(OR(data!P248="Intermediate",data!P248="Susceptible",data!P248="Intermedate"),"",data!P248)))</f>
        <v/>
      </c>
      <c r="E248" t="str">
        <f>IF(data!Q248="","",IF(data!Q248="Resistant",data!Q$1,IF(OR(data!Q248="Intermediate",data!Q248="Susceptible",data!Q248="Intermedate"),"",data!Q248)))</f>
        <v/>
      </c>
      <c r="F248" t="str">
        <f>IF(data!R248="","",IF(data!R248="Resistant",data!R$1,IF(OR(data!R248="Intermediate",data!R248="Susceptible",data!R248="Intermedate"),"",data!R248)))</f>
        <v/>
      </c>
      <c r="G248" t="str">
        <f>IF(data!S248="","",IF(data!S248="Resistant",data!S$1,IF(OR(data!S248="Intermediate",data!S248="Susceptible",data!S248="Intermedate"),"",data!S248)))</f>
        <v/>
      </c>
      <c r="H248" t="str">
        <f>IF(data!T248="","",IF(data!T248="Resistant",data!T$1,IF(OR(data!T248="Intermediate",data!T248="Susceptible",data!T248="Intermedate"),"",data!T248)))</f>
        <v/>
      </c>
      <c r="I248" t="str">
        <f>IF(data!U248="","",IF(data!U248="Resistant",data!U$1,IF(OR(data!U248="Intermediate",data!U248="Susceptible",data!U248="Intermedate"),"",data!U248)))</f>
        <v/>
      </c>
      <c r="J248" t="str">
        <f>IF(data!V248="","",IF(data!V248="Resistant",data!V$1,IF(OR(data!V248="Intermediate",data!V248="Susceptible",data!V248="Intermedate"),"",data!V248)))</f>
        <v/>
      </c>
      <c r="K248" t="str">
        <f>IF(data!W248="","",IF(data!W248="Resistant",data!W$1,IF(OR(data!W248="Intermediate",data!W248="Susceptible",data!W248="Intermedate"),"",data!W248)))</f>
        <v/>
      </c>
      <c r="L248" t="str">
        <f>IF(data!X248="","",IF(data!X248="Resistant",data!X$1,IF(OR(data!X248="Intermediate",data!X248="Susceptible",data!X248="Intermedate"),"",data!X248)))</f>
        <v/>
      </c>
      <c r="M248" t="str">
        <f>IF(data!Y248="","",IF(data!Y248="Resistant",data!Y$1,IF(OR(data!Y248="Intermediate",data!Y248="Susceptible",data!Y248="Intermedate"),"",data!Y248)))</f>
        <v/>
      </c>
      <c r="N248" t="str">
        <f>IF(data!Z248="","",IF(data!Z248="Resistant",data!Z$1,IF(OR(data!Z248="Intermediate",data!Z248="Susceptible",data!Z248="Intermedate"),"",data!Z248)))</f>
        <v/>
      </c>
      <c r="O248" t="str">
        <f>IF(data!AA248="","",IF(data!AA248="Resistant",data!AA$1,IF(OR(data!AA248="Intermediate",data!AA248="Susceptible",data!AA248="Intermedate"),"",data!AA248)))</f>
        <v/>
      </c>
      <c r="P248" t="str">
        <f>IF(data!AB248="","",IF(data!AB248="Resistant",data!AB$1,IF(OR(data!AB248="Intermediate",data!AB248="Susceptible",data!AB248="Intermedate"),"",data!AB248)))</f>
        <v/>
      </c>
      <c r="R248">
        <v>0</v>
      </c>
    </row>
    <row r="249" spans="1:18" x14ac:dyDescent="0.25">
      <c r="A249" t="s">
        <v>356</v>
      </c>
      <c r="B249" t="str">
        <f>IF(data!N249="","",IF(data!N249="Resistant",data!N$1,IF(OR(data!N249="Intermediate",data!N249="Susceptible",data!N249="Intermedate"),"",data!N249)))</f>
        <v/>
      </c>
      <c r="C249" t="str">
        <f>IF(data!O249="","",IF(data!O249="Resistant",data!O$1,IF(OR(data!O249="Intermediate",data!O249="Susceptible",data!O249="Intermedate"),"",data!O249)))</f>
        <v/>
      </c>
      <c r="D249" t="str">
        <f>IF(data!P249="","",IF(data!P249="Resistant",data!P$1,IF(OR(data!P249="Intermediate",data!P249="Susceptible",data!P249="Intermedate"),"",data!P249)))</f>
        <v/>
      </c>
      <c r="E249" t="str">
        <f>IF(data!Q249="","",IF(data!Q249="Resistant",data!Q$1,IF(OR(data!Q249="Intermediate",data!Q249="Susceptible",data!Q249="Intermedate"),"",data!Q249)))</f>
        <v/>
      </c>
      <c r="F249" t="str">
        <f>IF(data!R249="","",IF(data!R249="Resistant",data!R$1,IF(OR(data!R249="Intermediate",data!R249="Susceptible",data!R249="Intermedate"),"",data!R249)))</f>
        <v/>
      </c>
      <c r="G249" t="str">
        <f>IF(data!S249="","",IF(data!S249="Resistant",data!S$1,IF(OR(data!S249="Intermediate",data!S249="Susceptible",data!S249="Intermedate"),"",data!S249)))</f>
        <v/>
      </c>
      <c r="H249" t="str">
        <f>IF(data!T249="","",IF(data!T249="Resistant",data!T$1,IF(OR(data!T249="Intermediate",data!T249="Susceptible",data!T249="Intermedate"),"",data!T249)))</f>
        <v/>
      </c>
      <c r="I249" t="str">
        <f>IF(data!U249="","",IF(data!U249="Resistant",data!U$1,IF(OR(data!U249="Intermediate",data!U249="Susceptible",data!U249="Intermedate"),"",data!U249)))</f>
        <v/>
      </c>
      <c r="J249" t="str">
        <f>IF(data!V249="","",IF(data!V249="Resistant",data!V$1,IF(OR(data!V249="Intermediate",data!V249="Susceptible",data!V249="Intermedate"),"",data!V249)))</f>
        <v/>
      </c>
      <c r="K249" t="str">
        <f>IF(data!W249="","",IF(data!W249="Resistant",data!W$1,IF(OR(data!W249="Intermediate",data!W249="Susceptible",data!W249="Intermedate"),"",data!W249)))</f>
        <v/>
      </c>
      <c r="L249" t="str">
        <f>IF(data!X249="","",IF(data!X249="Resistant",data!X$1,IF(OR(data!X249="Intermediate",data!X249="Susceptible",data!X249="Intermedate"),"",data!X249)))</f>
        <v/>
      </c>
      <c r="M249" t="str">
        <f>IF(data!Y249="","",IF(data!Y249="Resistant",data!Y$1,IF(OR(data!Y249="Intermediate",data!Y249="Susceptible",data!Y249="Intermedate"),"",data!Y249)))</f>
        <v/>
      </c>
      <c r="N249" t="str">
        <f>IF(data!Z249="","",IF(data!Z249="Resistant",data!Z$1,IF(OR(data!Z249="Intermediate",data!Z249="Susceptible",data!Z249="Intermedate"),"",data!Z249)))</f>
        <v/>
      </c>
      <c r="O249" t="str">
        <f>IF(data!AA249="","",IF(data!AA249="Resistant",data!AA$1,IF(OR(data!AA249="Intermediate",data!AA249="Susceptible",data!AA249="Intermedate"),"",data!AA249)))</f>
        <v/>
      </c>
      <c r="P249" t="str">
        <f>IF(data!AB249="","",IF(data!AB249="Resistant",data!AB$1,IF(OR(data!AB249="Intermediate",data!AB249="Susceptible",data!AB249="Intermedate"),"",data!AB249)))</f>
        <v/>
      </c>
      <c r="R249">
        <v>0</v>
      </c>
    </row>
    <row r="250" spans="1:18" x14ac:dyDescent="0.25">
      <c r="A250" t="s">
        <v>357</v>
      </c>
      <c r="B250" t="str">
        <f>IF(data!N250="","",IF(data!N250="Resistant",data!N$1,IF(OR(data!N250="Intermediate",data!N250="Susceptible",data!N250="Intermedate"),"",data!N250)))</f>
        <v/>
      </c>
      <c r="C250" t="str">
        <f>IF(data!O250="","",IF(data!O250="Resistant",data!O$1,IF(OR(data!O250="Intermediate",data!O250="Susceptible",data!O250="Intermedate"),"",data!O250)))</f>
        <v/>
      </c>
      <c r="D250" t="str">
        <f>IF(data!P250="","",IF(data!P250="Resistant",data!P$1,IF(OR(data!P250="Intermediate",data!P250="Susceptible",data!P250="Intermedate"),"",data!P250)))</f>
        <v>Ceftazidime CAZ (30g)</v>
      </c>
      <c r="E250" t="str">
        <f>IF(data!Q250="","",IF(data!Q250="Resistant",data!Q$1,IF(OR(data!Q250="Intermediate",data!Q250="Susceptible",data!Q250="Intermedate"),"",data!Q250)))</f>
        <v>Cefotaxime CTX (30g)</v>
      </c>
      <c r="F250" t="str">
        <f>IF(data!R250="","",IF(data!R250="Resistant",data!R$1,IF(OR(data!R250="Intermediate",data!R250="Susceptible",data!R250="Intermedate"),"",data!R250)))</f>
        <v/>
      </c>
      <c r="G250" t="str">
        <f>IF(data!S250="","",IF(data!S250="Resistant",data!S$1,IF(OR(data!S250="Intermediate",data!S250="Susceptible",data!S250="Intermedate"),"",data!S250)))</f>
        <v/>
      </c>
      <c r="H250" t="str">
        <f>IF(data!T250="","",IF(data!T250="Resistant",data!T$1,IF(OR(data!T250="Intermediate",data!T250="Susceptible",data!T250="Intermedate"),"",data!T250)))</f>
        <v>SDD</v>
      </c>
      <c r="I250" t="str">
        <f>IF(data!U250="","",IF(data!U250="Resistant",data!U$1,IF(OR(data!U250="Intermediate",data!U250="Susceptible",data!U250="Intermedate"),"",data!U250)))</f>
        <v/>
      </c>
      <c r="J250" t="str">
        <f>IF(data!V250="","",IF(data!V250="Resistant",data!V$1,IF(OR(data!V250="Intermediate",data!V250="Susceptible",data!V250="Intermedate"),"",data!V250)))</f>
        <v/>
      </c>
      <c r="K250" t="str">
        <f>IF(data!W250="","",IF(data!W250="Resistant",data!W$1,IF(OR(data!W250="Intermediate",data!W250="Susceptible",data!W250="Intermedate"),"",data!W250)))</f>
        <v/>
      </c>
      <c r="L250" t="str">
        <f>IF(data!X250="","",IF(data!X250="Resistant",data!X$1,IF(OR(data!X250="Intermediate",data!X250="Susceptible",data!X250="Intermedate"),"",data!X250)))</f>
        <v/>
      </c>
      <c r="M250" t="str">
        <f>IF(data!Y250="","",IF(data!Y250="Resistant",data!Y$1,IF(OR(data!Y250="Intermediate",data!Y250="Susceptible",data!Y250="Intermedate"),"",data!Y250)))</f>
        <v/>
      </c>
      <c r="N250" t="str">
        <f>IF(data!Z250="","",IF(data!Z250="Resistant",data!Z$1,IF(OR(data!Z250="Intermediate",data!Z250="Susceptible",data!Z250="Intermedate"),"",data!Z250)))</f>
        <v/>
      </c>
      <c r="O250" t="str">
        <f>IF(data!AA250="","",IF(data!AA250="Resistant",data!AA$1,IF(OR(data!AA250="Intermediate",data!AA250="Susceptible",data!AA250="Intermedate"),"",data!AA250)))</f>
        <v/>
      </c>
      <c r="P250" t="str">
        <f>IF(data!AB250="","",IF(data!AB250="Resistant",data!AB$1,IF(OR(data!AB250="Intermediate",data!AB250="Susceptible",data!AB250="Intermedate"),"",data!AB250)))</f>
        <v/>
      </c>
      <c r="R250">
        <v>3</v>
      </c>
    </row>
    <row r="251" spans="1:18" x14ac:dyDescent="0.25">
      <c r="A251" t="s">
        <v>358</v>
      </c>
      <c r="B251" t="str">
        <f>IF(data!N251="","",IF(data!N251="Resistant",data!N$1,IF(OR(data!N251="Intermediate",data!N251="Susceptible",data!N251="Intermedate"),"",data!N251)))</f>
        <v/>
      </c>
      <c r="C251" t="str">
        <f>IF(data!O251="","",IF(data!O251="Resistant",data!O$1,IF(OR(data!O251="Intermediate",data!O251="Susceptible",data!O251="Intermedate"),"",data!O251)))</f>
        <v/>
      </c>
      <c r="D251" t="str">
        <f>IF(data!P251="","",IF(data!P251="Resistant",data!P$1,IF(OR(data!P251="Intermediate",data!P251="Susceptible",data!P251="Intermedate"),"",data!P251)))</f>
        <v/>
      </c>
      <c r="E251" t="str">
        <f>IF(data!Q251="","",IF(data!Q251="Resistant",data!Q$1,IF(OR(data!Q251="Intermediate",data!Q251="Susceptible",data!Q251="Intermedate"),"",data!Q251)))</f>
        <v/>
      </c>
      <c r="F251" t="str">
        <f>IF(data!R251="","",IF(data!R251="Resistant",data!R$1,IF(OR(data!R251="Intermediate",data!R251="Susceptible",data!R251="Intermedate"),"",data!R251)))</f>
        <v/>
      </c>
      <c r="G251" t="str">
        <f>IF(data!S251="","",IF(data!S251="Resistant",data!S$1,IF(OR(data!S251="Intermediate",data!S251="Susceptible",data!S251="Intermedate"),"",data!S251)))</f>
        <v/>
      </c>
      <c r="H251" t="str">
        <f>IF(data!T251="","",IF(data!T251="Resistant",data!T$1,IF(OR(data!T251="Intermediate",data!T251="Susceptible",data!T251="Intermedate"),"",data!T251)))</f>
        <v/>
      </c>
      <c r="I251" t="str">
        <f>IF(data!U251="","",IF(data!U251="Resistant",data!U$1,IF(OR(data!U251="Intermediate",data!U251="Susceptible",data!U251="Intermedate"),"",data!U251)))</f>
        <v/>
      </c>
      <c r="J251" t="str">
        <f>IF(data!V251="","",IF(data!V251="Resistant",data!V$1,IF(OR(data!V251="Intermediate",data!V251="Susceptible",data!V251="Intermedate"),"",data!V251)))</f>
        <v/>
      </c>
      <c r="K251" t="str">
        <f>IF(data!W251="","",IF(data!W251="Resistant",data!W$1,IF(OR(data!W251="Intermediate",data!W251="Susceptible",data!W251="Intermedate"),"",data!W251)))</f>
        <v/>
      </c>
      <c r="L251" t="str">
        <f>IF(data!X251="","",IF(data!X251="Resistant",data!X$1,IF(OR(data!X251="Intermediate",data!X251="Susceptible",data!X251="Intermedate"),"",data!X251)))</f>
        <v/>
      </c>
      <c r="M251" t="str">
        <f>IF(data!Y251="","",IF(data!Y251="Resistant",data!Y$1,IF(OR(data!Y251="Intermediate",data!Y251="Susceptible",data!Y251="Intermedate"),"",data!Y251)))</f>
        <v/>
      </c>
      <c r="N251" t="str">
        <f>IF(data!Z251="","",IF(data!Z251="Resistant",data!Z$1,IF(OR(data!Z251="Intermediate",data!Z251="Susceptible",data!Z251="Intermedate"),"",data!Z251)))</f>
        <v/>
      </c>
      <c r="O251" t="str">
        <f>IF(data!AA251="","",IF(data!AA251="Resistant",data!AA$1,IF(OR(data!AA251="Intermediate",data!AA251="Susceptible",data!AA251="Intermedate"),"",data!AA251)))</f>
        <v/>
      </c>
      <c r="P251" t="str">
        <f>IF(data!AB251="","",IF(data!AB251="Resistant",data!AB$1,IF(OR(data!AB251="Intermediate",data!AB251="Susceptible",data!AB251="Intermedate"),"",data!AB251)))</f>
        <v/>
      </c>
      <c r="R251">
        <v>0</v>
      </c>
    </row>
    <row r="252" spans="1:18" x14ac:dyDescent="0.25">
      <c r="A252" t="s">
        <v>359</v>
      </c>
      <c r="B252" t="str">
        <f>IF(data!N252="","",IF(data!N252="Resistant",data!N$1,IF(OR(data!N252="Intermediate",data!N252="Susceptible",data!N252="Intermedate"),"",data!N252)))</f>
        <v/>
      </c>
      <c r="C252" t="str">
        <f>IF(data!O252="","",IF(data!O252="Resistant",data!O$1,IF(OR(data!O252="Intermediate",data!O252="Susceptible",data!O252="Intermedate"),"",data!O252)))</f>
        <v/>
      </c>
      <c r="D252" t="str">
        <f>IF(data!P252="","",IF(data!P252="Resistant",data!P$1,IF(OR(data!P252="Intermediate",data!P252="Susceptible",data!P252="Intermedate"),"",data!P252)))</f>
        <v/>
      </c>
      <c r="E252" t="str">
        <f>IF(data!Q252="","",IF(data!Q252="Resistant",data!Q$1,IF(OR(data!Q252="Intermediate",data!Q252="Susceptible",data!Q252="Intermedate"),"",data!Q252)))</f>
        <v/>
      </c>
      <c r="F252" t="str">
        <f>IF(data!R252="","",IF(data!R252="Resistant",data!R$1,IF(OR(data!R252="Intermediate",data!R252="Susceptible",data!R252="Intermedate"),"",data!R252)))</f>
        <v/>
      </c>
      <c r="G252" t="str">
        <f>IF(data!S252="","",IF(data!S252="Resistant",data!S$1,IF(OR(data!S252="Intermediate",data!S252="Susceptible",data!S252="Intermedate"),"",data!S252)))</f>
        <v/>
      </c>
      <c r="H252" t="str">
        <f>IF(data!T252="","",IF(data!T252="Resistant",data!T$1,IF(OR(data!T252="Intermediate",data!T252="Susceptible",data!T252="Intermedate"),"",data!T252)))</f>
        <v/>
      </c>
      <c r="I252" t="str">
        <f>IF(data!U252="","",IF(data!U252="Resistant",data!U$1,IF(OR(data!U252="Intermediate",data!U252="Susceptible",data!U252="Intermedate"),"",data!U252)))</f>
        <v/>
      </c>
      <c r="J252" t="str">
        <f>IF(data!V252="","",IF(data!V252="Resistant",data!V$1,IF(OR(data!V252="Intermediate",data!V252="Susceptible",data!V252="Intermedate"),"",data!V252)))</f>
        <v/>
      </c>
      <c r="K252" t="str">
        <f>IF(data!W252="","",IF(data!W252="Resistant",data!W$1,IF(OR(data!W252="Intermediate",data!W252="Susceptible",data!W252="Intermedate"),"",data!W252)))</f>
        <v/>
      </c>
      <c r="L252" t="str">
        <f>IF(data!X252="","",IF(data!X252="Resistant",data!X$1,IF(OR(data!X252="Intermediate",data!X252="Susceptible",data!X252="Intermedate"),"",data!X252)))</f>
        <v/>
      </c>
      <c r="M252" t="str">
        <f>IF(data!Y252="","",IF(data!Y252="Resistant",data!Y$1,IF(OR(data!Y252="Intermediate",data!Y252="Susceptible",data!Y252="Intermedate"),"",data!Y252)))</f>
        <v/>
      </c>
      <c r="N252" t="str">
        <f>IF(data!Z252="","",IF(data!Z252="Resistant",data!Z$1,IF(OR(data!Z252="Intermediate",data!Z252="Susceptible",data!Z252="Intermedate"),"",data!Z252)))</f>
        <v/>
      </c>
      <c r="O252" t="str">
        <f>IF(data!AA252="","",IF(data!AA252="Resistant",data!AA$1,IF(OR(data!AA252="Intermediate",data!AA252="Susceptible",data!AA252="Intermedate"),"",data!AA252)))</f>
        <v/>
      </c>
      <c r="P252" t="str">
        <f>IF(data!AB252="","",IF(data!AB252="Resistant",data!AB$1,IF(OR(data!AB252="Intermediate",data!AB252="Susceptible",data!AB252="Intermedate"),"",data!AB252)))</f>
        <v/>
      </c>
      <c r="R252">
        <v>0</v>
      </c>
    </row>
    <row r="253" spans="1:18" x14ac:dyDescent="0.25">
      <c r="A253" t="s">
        <v>360</v>
      </c>
      <c r="B253" t="str">
        <f>IF(data!N253="","",IF(data!N253="Resistant",data!N$1,IF(OR(data!N253="Intermediate",data!N253="Susceptible",data!N253="Intermedate"),"",data!N253)))</f>
        <v/>
      </c>
      <c r="C253" t="str">
        <f>IF(data!O253="","",IF(data!O253="Resistant",data!O$1,IF(OR(data!O253="Intermediate",data!O253="Susceptible",data!O253="Intermedate"),"",data!O253)))</f>
        <v/>
      </c>
      <c r="D253" t="str">
        <f>IF(data!P253="","",IF(data!P253="Resistant",data!P$1,IF(OR(data!P253="Intermediate",data!P253="Susceptible",data!P253="Intermedate"),"",data!P253)))</f>
        <v/>
      </c>
      <c r="E253" t="str">
        <f>IF(data!Q253="","",IF(data!Q253="Resistant",data!Q$1,IF(OR(data!Q253="Intermediate",data!Q253="Susceptible",data!Q253="Intermedate"),"",data!Q253)))</f>
        <v/>
      </c>
      <c r="F253" t="str">
        <f>IF(data!R253="","",IF(data!R253="Resistant",data!R$1,IF(OR(data!R253="Intermediate",data!R253="Susceptible",data!R253="Intermedate"),"",data!R253)))</f>
        <v/>
      </c>
      <c r="G253" t="str">
        <f>IF(data!S253="","",IF(data!S253="Resistant",data!S$1,IF(OR(data!S253="Intermediate",data!S253="Susceptible",data!S253="Intermedate"),"",data!S253)))</f>
        <v>Cefuroxime CXM (30g)</v>
      </c>
      <c r="H253" t="str">
        <f>IF(data!T253="","",IF(data!T253="Resistant",data!T$1,IF(OR(data!T253="Intermediate",data!T253="Susceptible",data!T253="Intermedate"),"",data!T253)))</f>
        <v/>
      </c>
      <c r="I253" t="str">
        <f>IF(data!U253="","",IF(data!U253="Resistant",data!U$1,IF(OR(data!U253="Intermediate",data!U253="Susceptible",data!U253="Intermedate"),"",data!U253)))</f>
        <v/>
      </c>
      <c r="J253" t="str">
        <f>IF(data!V253="","",IF(data!V253="Resistant",data!V$1,IF(OR(data!V253="Intermediate",data!V253="Susceptible",data!V253="Intermedate"),"",data!V253)))</f>
        <v/>
      </c>
      <c r="K253" t="str">
        <f>IF(data!W253="","",IF(data!W253="Resistant",data!W$1,IF(OR(data!W253="Intermediate",data!W253="Susceptible",data!W253="Intermedate"),"",data!W253)))</f>
        <v/>
      </c>
      <c r="L253" t="str">
        <f>IF(data!X253="","",IF(data!X253="Resistant",data!X$1,IF(OR(data!X253="Intermediate",data!X253="Susceptible",data!X253="Intermedate"),"",data!X253)))</f>
        <v/>
      </c>
      <c r="M253" t="str">
        <f>IF(data!Y253="","",IF(data!Y253="Resistant",data!Y$1,IF(OR(data!Y253="Intermediate",data!Y253="Susceptible",data!Y253="Intermedate"),"",data!Y253)))</f>
        <v/>
      </c>
      <c r="N253" t="str">
        <f>IF(data!Z253="","",IF(data!Z253="Resistant",data!Z$1,IF(OR(data!Z253="Intermediate",data!Z253="Susceptible",data!Z253="Intermedate"),"",data!Z253)))</f>
        <v/>
      </c>
      <c r="O253" t="str">
        <f>IF(data!AA253="","",IF(data!AA253="Resistant",data!AA$1,IF(OR(data!AA253="Intermediate",data!AA253="Susceptible",data!AA253="Intermedate"),"",data!AA253)))</f>
        <v/>
      </c>
      <c r="P253" t="str">
        <f>IF(data!AB253="","",IF(data!AB253="Resistant",data!AB$1,IF(OR(data!AB253="Intermediate",data!AB253="Susceptible",data!AB253="Intermedate"),"",data!AB253)))</f>
        <v/>
      </c>
      <c r="R253">
        <v>1</v>
      </c>
    </row>
    <row r="254" spans="1:18" x14ac:dyDescent="0.25">
      <c r="A254" t="s">
        <v>361</v>
      </c>
      <c r="B254" t="str">
        <f>IF(data!N254="","",IF(data!N254="Resistant",data!N$1,IF(OR(data!N254="Intermediate",data!N254="Susceptible",data!N254="Intermedate"),"",data!N254)))</f>
        <v/>
      </c>
      <c r="C254" t="str">
        <f>IF(data!O254="","",IF(data!O254="Resistant",data!O$1,IF(OR(data!O254="Intermediate",data!O254="Susceptible",data!O254="Intermedate"),"",data!O254)))</f>
        <v/>
      </c>
      <c r="D254" t="str">
        <f>IF(data!P254="","",IF(data!P254="Resistant",data!P$1,IF(OR(data!P254="Intermediate",data!P254="Susceptible",data!P254="Intermedate"),"",data!P254)))</f>
        <v/>
      </c>
      <c r="E254" t="str">
        <f>IF(data!Q254="","",IF(data!Q254="Resistant",data!Q$1,IF(OR(data!Q254="Intermediate",data!Q254="Susceptible",data!Q254="Intermedate"),"",data!Q254)))</f>
        <v/>
      </c>
      <c r="F254" t="str">
        <f>IF(data!R254="","",IF(data!R254="Resistant",data!R$1,IF(OR(data!R254="Intermediate",data!R254="Susceptible",data!R254="Intermedate"),"",data!R254)))</f>
        <v/>
      </c>
      <c r="G254" t="str">
        <f>IF(data!S254="","",IF(data!S254="Resistant",data!S$1,IF(OR(data!S254="Intermediate",data!S254="Susceptible",data!S254="Intermedate"),"",data!S254)))</f>
        <v/>
      </c>
      <c r="H254" t="str">
        <f>IF(data!T254="","",IF(data!T254="Resistant",data!T$1,IF(OR(data!T254="Intermediate",data!T254="Susceptible",data!T254="Intermedate"),"",data!T254)))</f>
        <v/>
      </c>
      <c r="I254" t="str">
        <f>IF(data!U254="","",IF(data!U254="Resistant",data!U$1,IF(OR(data!U254="Intermediate",data!U254="Susceptible",data!U254="Intermedate"),"",data!U254)))</f>
        <v/>
      </c>
      <c r="J254" t="str">
        <f>IF(data!V254="","",IF(data!V254="Resistant",data!V$1,IF(OR(data!V254="Intermediate",data!V254="Susceptible",data!V254="Intermedate"),"",data!V254)))</f>
        <v/>
      </c>
      <c r="K254" t="str">
        <f>IF(data!W254="","",IF(data!W254="Resistant",data!W$1,IF(OR(data!W254="Intermediate",data!W254="Susceptible",data!W254="Intermedate"),"",data!W254)))</f>
        <v/>
      </c>
      <c r="L254" t="str">
        <f>IF(data!X254="","",IF(data!X254="Resistant",data!X$1,IF(OR(data!X254="Intermediate",data!X254="Susceptible",data!X254="Intermedate"),"",data!X254)))</f>
        <v/>
      </c>
      <c r="M254" t="str">
        <f>IF(data!Y254="","",IF(data!Y254="Resistant",data!Y$1,IF(OR(data!Y254="Intermediate",data!Y254="Susceptible",data!Y254="Intermedate"),"",data!Y254)))</f>
        <v/>
      </c>
      <c r="N254" t="str">
        <f>IF(data!Z254="","",IF(data!Z254="Resistant",data!Z$1,IF(OR(data!Z254="Intermediate",data!Z254="Susceptible",data!Z254="Intermedate"),"",data!Z254)))</f>
        <v/>
      </c>
      <c r="O254" t="str">
        <f>IF(data!AA254="","",IF(data!AA254="Resistant",data!AA$1,IF(OR(data!AA254="Intermediate",data!AA254="Susceptible",data!AA254="Intermedate"),"",data!AA254)))</f>
        <v/>
      </c>
      <c r="P254" t="str">
        <f>IF(data!AB254="","",IF(data!AB254="Resistant",data!AB$1,IF(OR(data!AB254="Intermediate",data!AB254="Susceptible",data!AB254="Intermedate"),"",data!AB254)))</f>
        <v/>
      </c>
      <c r="R254">
        <v>0</v>
      </c>
    </row>
    <row r="255" spans="1:18" x14ac:dyDescent="0.25">
      <c r="A255" t="s">
        <v>362</v>
      </c>
      <c r="B255" t="str">
        <f>IF(data!N255="","",IF(data!N255="Resistant",data!N$1,IF(OR(data!N255="Intermediate",data!N255="Susceptible",data!N255="Intermedate"),"",data!N255)))</f>
        <v/>
      </c>
      <c r="C255" t="str">
        <f>IF(data!O255="","",IF(data!O255="Resistant",data!O$1,IF(OR(data!O255="Intermediate",data!O255="Susceptible",data!O255="Intermedate"),"",data!O255)))</f>
        <v/>
      </c>
      <c r="D255" t="str">
        <f>IF(data!P255="","",IF(data!P255="Resistant",data!P$1,IF(OR(data!P255="Intermediate",data!P255="Susceptible",data!P255="Intermedate"),"",data!P255)))</f>
        <v/>
      </c>
      <c r="E255" t="str">
        <f>IF(data!Q255="","",IF(data!Q255="Resistant",data!Q$1,IF(OR(data!Q255="Intermediate",data!Q255="Susceptible",data!Q255="Intermedate"),"",data!Q255)))</f>
        <v/>
      </c>
      <c r="F255" t="str">
        <f>IF(data!R255="","",IF(data!R255="Resistant",data!R$1,IF(OR(data!R255="Intermediate",data!R255="Susceptible",data!R255="Intermedate"),"",data!R255)))</f>
        <v/>
      </c>
      <c r="G255" t="str">
        <f>IF(data!S255="","",IF(data!S255="Resistant",data!S$1,IF(OR(data!S255="Intermediate",data!S255="Susceptible",data!S255="Intermedate"),"",data!S255)))</f>
        <v/>
      </c>
      <c r="H255" t="str">
        <f>IF(data!T255="","",IF(data!T255="Resistant",data!T$1,IF(OR(data!T255="Intermediate",data!T255="Susceptible",data!T255="Intermedate"),"",data!T255)))</f>
        <v/>
      </c>
      <c r="I255" t="str">
        <f>IF(data!U255="","",IF(data!U255="Resistant",data!U$1,IF(OR(data!U255="Intermediate",data!U255="Susceptible",data!U255="Intermedate"),"",data!U255)))</f>
        <v/>
      </c>
      <c r="J255" t="str">
        <f>IF(data!V255="","",IF(data!V255="Resistant",data!V$1,IF(OR(data!V255="Intermediate",data!V255="Susceptible",data!V255="Intermedate"),"",data!V255)))</f>
        <v/>
      </c>
      <c r="K255" t="str">
        <f>IF(data!W255="","",IF(data!W255="Resistant",data!W$1,IF(OR(data!W255="Intermediate",data!W255="Susceptible",data!W255="Intermedate"),"",data!W255)))</f>
        <v/>
      </c>
      <c r="L255" t="str">
        <f>IF(data!X255="","",IF(data!X255="Resistant",data!X$1,IF(OR(data!X255="Intermediate",data!X255="Susceptible",data!X255="Intermedate"),"",data!X255)))</f>
        <v/>
      </c>
      <c r="M255" t="str">
        <f>IF(data!Y255="","",IF(data!Y255="Resistant",data!Y$1,IF(OR(data!Y255="Intermediate",data!Y255="Susceptible",data!Y255="Intermedate"),"",data!Y255)))</f>
        <v/>
      </c>
      <c r="N255" t="str">
        <f>IF(data!Z255="","",IF(data!Z255="Resistant",data!Z$1,IF(OR(data!Z255="Intermediate",data!Z255="Susceptible",data!Z255="Intermedate"),"",data!Z255)))</f>
        <v/>
      </c>
      <c r="O255" t="str">
        <f>IF(data!AA255="","",IF(data!AA255="Resistant",data!AA$1,IF(OR(data!AA255="Intermediate",data!AA255="Susceptible",data!AA255="Intermedate"),"",data!AA255)))</f>
        <v/>
      </c>
      <c r="P255" t="str">
        <f>IF(data!AB255="","",IF(data!AB255="Resistant",data!AB$1,IF(OR(data!AB255="Intermediate",data!AB255="Susceptible",data!AB255="Intermedate"),"",data!AB255)))</f>
        <v/>
      </c>
      <c r="R255">
        <v>0</v>
      </c>
    </row>
    <row r="256" spans="1:18" x14ac:dyDescent="0.25">
      <c r="A256" t="s">
        <v>363</v>
      </c>
      <c r="B256" t="str">
        <f>IF(data!N256="","",IF(data!N256="Resistant",data!N$1,IF(OR(data!N256="Intermediate",data!N256="Susceptible",data!N256="Intermedate"),"",data!N256)))</f>
        <v/>
      </c>
      <c r="C256" t="str">
        <f>IF(data!O256="","",IF(data!O256="Resistant",data!O$1,IF(OR(data!O256="Intermediate",data!O256="Susceptible",data!O256="Intermedate"),"",data!O256)))</f>
        <v/>
      </c>
      <c r="D256" t="str">
        <f>IF(data!P256="","",IF(data!P256="Resistant",data!P$1,IF(OR(data!P256="Intermediate",data!P256="Susceptible",data!P256="Intermedate"),"",data!P256)))</f>
        <v/>
      </c>
      <c r="E256" t="str">
        <f>IF(data!Q256="","",IF(data!Q256="Resistant",data!Q$1,IF(OR(data!Q256="Intermediate",data!Q256="Susceptible",data!Q256="Intermedate"),"",data!Q256)))</f>
        <v/>
      </c>
      <c r="F256" t="str">
        <f>IF(data!R256="","",IF(data!R256="Resistant",data!R$1,IF(OR(data!R256="Intermediate",data!R256="Susceptible",data!R256="Intermedate"),"",data!R256)))</f>
        <v/>
      </c>
      <c r="G256" t="str">
        <f>IF(data!S256="","",IF(data!S256="Resistant",data!S$1,IF(OR(data!S256="Intermediate",data!S256="Susceptible",data!S256="Intermedate"),"",data!S256)))</f>
        <v/>
      </c>
      <c r="H256" t="str">
        <f>IF(data!T256="","",IF(data!T256="Resistant",data!T$1,IF(OR(data!T256="Intermediate",data!T256="Susceptible",data!T256="Intermedate"),"",data!T256)))</f>
        <v/>
      </c>
      <c r="I256" t="str">
        <f>IF(data!U256="","",IF(data!U256="Resistant",data!U$1,IF(OR(data!U256="Intermediate",data!U256="Susceptible",data!U256="Intermedate"),"",data!U256)))</f>
        <v/>
      </c>
      <c r="J256" t="str">
        <f>IF(data!V256="","",IF(data!V256="Resistant",data!V$1,IF(OR(data!V256="Intermediate",data!V256="Susceptible",data!V256="Intermedate"),"",data!V256)))</f>
        <v/>
      </c>
      <c r="K256" t="str">
        <f>IF(data!W256="","",IF(data!W256="Resistant",data!W$1,IF(OR(data!W256="Intermediate",data!W256="Susceptible",data!W256="Intermedate"),"",data!W256)))</f>
        <v/>
      </c>
      <c r="L256" t="str">
        <f>IF(data!X256="","",IF(data!X256="Resistant",data!X$1,IF(OR(data!X256="Intermediate",data!X256="Susceptible",data!X256="Intermedate"),"",data!X256)))</f>
        <v/>
      </c>
      <c r="M256" t="str">
        <f>IF(data!Y256="","",IF(data!Y256="Resistant",data!Y$1,IF(OR(data!Y256="Intermediate",data!Y256="Susceptible",data!Y256="Intermedate"),"",data!Y256)))</f>
        <v/>
      </c>
      <c r="N256" t="str">
        <f>IF(data!Z256="","",IF(data!Z256="Resistant",data!Z$1,IF(OR(data!Z256="Intermediate",data!Z256="Susceptible",data!Z256="Intermedate"),"",data!Z256)))</f>
        <v/>
      </c>
      <c r="O256" t="str">
        <f>IF(data!AA256="","",IF(data!AA256="Resistant",data!AA$1,IF(OR(data!AA256="Intermediate",data!AA256="Susceptible",data!AA256="Intermedate"),"",data!AA256)))</f>
        <v/>
      </c>
      <c r="P256" t="str">
        <f>IF(data!AB256="","",IF(data!AB256="Resistant",data!AB$1,IF(OR(data!AB256="Intermediate",data!AB256="Susceptible",data!AB256="Intermedate"),"",data!AB256)))</f>
        <v/>
      </c>
      <c r="R256">
        <v>0</v>
      </c>
    </row>
    <row r="257" spans="1:18" x14ac:dyDescent="0.25">
      <c r="A257" t="s">
        <v>364</v>
      </c>
      <c r="B257" t="str">
        <f>IF(data!N257="","",IF(data!N257="Resistant",data!N$1,IF(OR(data!N257="Intermediate",data!N257="Susceptible",data!N257="Intermedate"),"",data!N257)))</f>
        <v/>
      </c>
      <c r="C257" t="str">
        <f>IF(data!O257="","",IF(data!O257="Resistant",data!O$1,IF(OR(data!O257="Intermediate",data!O257="Susceptible",data!O257="Intermedate"),"",data!O257)))</f>
        <v/>
      </c>
      <c r="D257" t="str">
        <f>IF(data!P257="","",IF(data!P257="Resistant",data!P$1,IF(OR(data!P257="Intermediate",data!P257="Susceptible",data!P257="Intermedate"),"",data!P257)))</f>
        <v/>
      </c>
      <c r="E257" t="str">
        <f>IF(data!Q257="","",IF(data!Q257="Resistant",data!Q$1,IF(OR(data!Q257="Intermediate",data!Q257="Susceptible",data!Q257="Intermedate"),"",data!Q257)))</f>
        <v>Cefotaxime CTX (30g)</v>
      </c>
      <c r="F257" t="str">
        <f>IF(data!R257="","",IF(data!R257="Resistant",data!R$1,IF(OR(data!R257="Intermediate",data!R257="Susceptible",data!R257="Intermedate"),"",data!R257)))</f>
        <v/>
      </c>
      <c r="G257" t="str">
        <f>IF(data!S257="","",IF(data!S257="Resistant",data!S$1,IF(OR(data!S257="Intermediate",data!S257="Susceptible",data!S257="Intermedate"),"",data!S257)))</f>
        <v/>
      </c>
      <c r="H257" t="str">
        <f>IF(data!T257="","",IF(data!T257="Resistant",data!T$1,IF(OR(data!T257="Intermediate",data!T257="Susceptible",data!T257="Intermedate"),"",data!T257)))</f>
        <v/>
      </c>
      <c r="I257" t="str">
        <f>IF(data!U257="","",IF(data!U257="Resistant",data!U$1,IF(OR(data!U257="Intermediate",data!U257="Susceptible",data!U257="Intermedate"),"",data!U257)))</f>
        <v/>
      </c>
      <c r="J257" t="str">
        <f>IF(data!V257="","",IF(data!V257="Resistant",data!V$1,IF(OR(data!V257="Intermediate",data!V257="Susceptible",data!V257="Intermedate"),"",data!V257)))</f>
        <v/>
      </c>
      <c r="K257" t="str">
        <f>IF(data!W257="","",IF(data!W257="Resistant",data!W$1,IF(OR(data!W257="Intermediate",data!W257="Susceptible",data!W257="Intermedate"),"",data!W257)))</f>
        <v/>
      </c>
      <c r="L257" t="str">
        <f>IF(data!X257="","",IF(data!X257="Resistant",data!X$1,IF(OR(data!X257="Intermediate",data!X257="Susceptible",data!X257="Intermedate"),"",data!X257)))</f>
        <v/>
      </c>
      <c r="M257" t="str">
        <f>IF(data!Y257="","",IF(data!Y257="Resistant",data!Y$1,IF(OR(data!Y257="Intermediate",data!Y257="Susceptible",data!Y257="Intermedate"),"",data!Y257)))</f>
        <v/>
      </c>
      <c r="N257" t="str">
        <f>IF(data!Z257="","",IF(data!Z257="Resistant",data!Z$1,IF(OR(data!Z257="Intermediate",data!Z257="Susceptible",data!Z257="Intermedate"),"",data!Z257)))</f>
        <v/>
      </c>
      <c r="O257" t="str">
        <f>IF(data!AA257="","",IF(data!AA257="Resistant",data!AA$1,IF(OR(data!AA257="Intermediate",data!AA257="Susceptible",data!AA257="Intermedate"),"",data!AA257)))</f>
        <v/>
      </c>
      <c r="P257" t="str">
        <f>IF(data!AB257="","",IF(data!AB257="Resistant",data!AB$1,IF(OR(data!AB257="Intermediate",data!AB257="Susceptible",data!AB257="Intermedate"),"",data!AB257)))</f>
        <v/>
      </c>
      <c r="R257">
        <v>1</v>
      </c>
    </row>
    <row r="258" spans="1:18" x14ac:dyDescent="0.25">
      <c r="A258" t="s">
        <v>365</v>
      </c>
      <c r="B258" t="str">
        <f>IF(data!N258="","",IF(data!N258="Resistant",data!N$1,IF(OR(data!N258="Intermediate",data!N258="Susceptible",data!N258="Intermedate"),"",data!N258)))</f>
        <v/>
      </c>
      <c r="C258" t="str">
        <f>IF(data!O258="","",IF(data!O258="Resistant",data!O$1,IF(OR(data!O258="Intermediate",data!O258="Susceptible",data!O258="Intermedate"),"",data!O258)))</f>
        <v/>
      </c>
      <c r="D258" t="str">
        <f>IF(data!P258="","",IF(data!P258="Resistant",data!P$1,IF(OR(data!P258="Intermediate",data!P258="Susceptible",data!P258="Intermedate"),"",data!P258)))</f>
        <v/>
      </c>
      <c r="E258" t="str">
        <f>IF(data!Q258="","",IF(data!Q258="Resistant",data!Q$1,IF(OR(data!Q258="Intermediate",data!Q258="Susceptible",data!Q258="Intermedate"),"",data!Q258)))</f>
        <v/>
      </c>
      <c r="F258" t="str">
        <f>IF(data!R258="","",IF(data!R258="Resistant",data!R$1,IF(OR(data!R258="Intermediate",data!R258="Susceptible",data!R258="Intermedate"),"",data!R258)))</f>
        <v/>
      </c>
      <c r="G258" t="str">
        <f>IF(data!S258="","",IF(data!S258="Resistant",data!S$1,IF(OR(data!S258="Intermediate",data!S258="Susceptible",data!S258="Intermedate"),"",data!S258)))</f>
        <v/>
      </c>
      <c r="H258" t="str">
        <f>IF(data!T258="","",IF(data!T258="Resistant",data!T$1,IF(OR(data!T258="Intermediate",data!T258="Susceptible",data!T258="Intermedate"),"",data!T258)))</f>
        <v/>
      </c>
      <c r="I258" t="str">
        <f>IF(data!U258="","",IF(data!U258="Resistant",data!U$1,IF(OR(data!U258="Intermediate",data!U258="Susceptible",data!U258="Intermedate"),"",data!U258)))</f>
        <v/>
      </c>
      <c r="J258" t="str">
        <f>IF(data!V258="","",IF(data!V258="Resistant",data!V$1,IF(OR(data!V258="Intermediate",data!V258="Susceptible",data!V258="Intermedate"),"",data!V258)))</f>
        <v/>
      </c>
      <c r="K258" t="str">
        <f>IF(data!W258="","",IF(data!W258="Resistant",data!W$1,IF(OR(data!W258="Intermediate",data!W258="Susceptible",data!W258="Intermedate"),"",data!W258)))</f>
        <v/>
      </c>
      <c r="L258" t="str">
        <f>IF(data!X258="","",IF(data!X258="Resistant",data!X$1,IF(OR(data!X258="Intermediate",data!X258="Susceptible",data!X258="Intermedate"),"",data!X258)))</f>
        <v/>
      </c>
      <c r="M258" t="str">
        <f>IF(data!Y258="","",IF(data!Y258="Resistant",data!Y$1,IF(OR(data!Y258="Intermediate",data!Y258="Susceptible",data!Y258="Intermedate"),"",data!Y258)))</f>
        <v/>
      </c>
      <c r="N258" t="str">
        <f>IF(data!Z258="","",IF(data!Z258="Resistant",data!Z$1,IF(OR(data!Z258="Intermediate",data!Z258="Susceptible",data!Z258="Intermedate"),"",data!Z258)))</f>
        <v/>
      </c>
      <c r="O258" t="str">
        <f>IF(data!AA258="","",IF(data!AA258="Resistant",data!AA$1,IF(OR(data!AA258="Intermediate",data!AA258="Susceptible",data!AA258="Intermedate"),"",data!AA258)))</f>
        <v/>
      </c>
      <c r="P258" t="str">
        <f>IF(data!AB258="","",IF(data!AB258="Resistant",data!AB$1,IF(OR(data!AB258="Intermediate",data!AB258="Susceptible",data!AB258="Intermedate"),"",data!AB258)))</f>
        <v/>
      </c>
      <c r="R258">
        <v>0</v>
      </c>
    </row>
    <row r="259" spans="1:18" x14ac:dyDescent="0.25">
      <c r="A259" t="s">
        <v>366</v>
      </c>
      <c r="B259" t="str">
        <f>IF(data!N259="","",IF(data!N259="Resistant",data!N$1,IF(OR(data!N259="Intermediate",data!N259="Susceptible",data!N259="Intermedate"),"",data!N259)))</f>
        <v/>
      </c>
      <c r="C259" t="str">
        <f>IF(data!O259="","",IF(data!O259="Resistant",data!O$1,IF(OR(data!O259="Intermediate",data!O259="Susceptible",data!O259="Intermedate"),"",data!O259)))</f>
        <v/>
      </c>
      <c r="D259" t="str">
        <f>IF(data!P259="","",IF(data!P259="Resistant",data!P$1,IF(OR(data!P259="Intermediate",data!P259="Susceptible",data!P259="Intermedate"),"",data!P259)))</f>
        <v/>
      </c>
      <c r="E259" t="str">
        <f>IF(data!Q259="","",IF(data!Q259="Resistant",data!Q$1,IF(OR(data!Q259="Intermediate",data!Q259="Susceptible",data!Q259="Intermedate"),"",data!Q259)))</f>
        <v/>
      </c>
      <c r="F259" t="str">
        <f>IF(data!R259="","",IF(data!R259="Resistant",data!R$1,IF(OR(data!R259="Intermediate",data!R259="Susceptible",data!R259="Intermedate"),"",data!R259)))</f>
        <v/>
      </c>
      <c r="G259" t="str">
        <f>IF(data!S259="","",IF(data!S259="Resistant",data!S$1,IF(OR(data!S259="Intermediate",data!S259="Susceptible",data!S259="Intermedate"),"",data!S259)))</f>
        <v/>
      </c>
      <c r="H259" t="str">
        <f>IF(data!T259="","",IF(data!T259="Resistant",data!T$1,IF(OR(data!T259="Intermediate",data!T259="Susceptible",data!T259="Intermedate"),"",data!T259)))</f>
        <v/>
      </c>
      <c r="I259" t="str">
        <f>IF(data!U259="","",IF(data!U259="Resistant",data!U$1,IF(OR(data!U259="Intermediate",data!U259="Susceptible",data!U259="Intermedate"),"",data!U259)))</f>
        <v/>
      </c>
      <c r="J259" t="str">
        <f>IF(data!V259="","",IF(data!V259="Resistant",data!V$1,IF(OR(data!V259="Intermediate",data!V259="Susceptible",data!V259="Intermedate"),"",data!V259)))</f>
        <v/>
      </c>
      <c r="K259" t="str">
        <f>IF(data!W259="","",IF(data!W259="Resistant",data!W$1,IF(OR(data!W259="Intermediate",data!W259="Susceptible",data!W259="Intermedate"),"",data!W259)))</f>
        <v/>
      </c>
      <c r="L259" t="str">
        <f>IF(data!X259="","",IF(data!X259="Resistant",data!X$1,IF(OR(data!X259="Intermediate",data!X259="Susceptible",data!X259="Intermedate"),"",data!X259)))</f>
        <v/>
      </c>
      <c r="M259" t="str">
        <f>IF(data!Y259="","",IF(data!Y259="Resistant",data!Y$1,IF(OR(data!Y259="Intermediate",data!Y259="Susceptible",data!Y259="Intermedate"),"",data!Y259)))</f>
        <v/>
      </c>
      <c r="N259" t="str">
        <f>IF(data!Z259="","",IF(data!Z259="Resistant",data!Z$1,IF(OR(data!Z259="Intermediate",data!Z259="Susceptible",data!Z259="Intermedate"),"",data!Z259)))</f>
        <v/>
      </c>
      <c r="O259" t="str">
        <f>IF(data!AA259="","",IF(data!AA259="Resistant",data!AA$1,IF(OR(data!AA259="Intermediate",data!AA259="Susceptible",data!AA259="Intermedate"),"",data!AA259)))</f>
        <v/>
      </c>
      <c r="P259" t="str">
        <f>IF(data!AB259="","",IF(data!AB259="Resistant",data!AB$1,IF(OR(data!AB259="Intermediate",data!AB259="Susceptible",data!AB259="Intermedate"),"",data!AB259)))</f>
        <v/>
      </c>
      <c r="R259">
        <v>0</v>
      </c>
    </row>
    <row r="260" spans="1:18" x14ac:dyDescent="0.25">
      <c r="A260" t="s">
        <v>367</v>
      </c>
      <c r="B260" t="str">
        <f>IF(data!N260="","",IF(data!N260="Resistant",data!N$1,IF(OR(data!N260="Intermediate",data!N260="Susceptible",data!N260="Intermedate"),"",data!N260)))</f>
        <v/>
      </c>
      <c r="C260" t="str">
        <f>IF(data!O260="","",IF(data!O260="Resistant",data!O$1,IF(OR(data!O260="Intermediate",data!O260="Susceptible",data!O260="Intermedate"),"",data!O260)))</f>
        <v/>
      </c>
      <c r="D260" t="str">
        <f>IF(data!P260="","",IF(data!P260="Resistant",data!P$1,IF(OR(data!P260="Intermediate",data!P260="Susceptible",data!P260="Intermedate"),"",data!P260)))</f>
        <v/>
      </c>
      <c r="E260" t="str">
        <f>IF(data!Q260="","",IF(data!Q260="Resistant",data!Q$1,IF(OR(data!Q260="Intermediate",data!Q260="Susceptible",data!Q260="Intermedate"),"",data!Q260)))</f>
        <v>Cefotaxime CTX (30g)</v>
      </c>
      <c r="F260" t="str">
        <f>IF(data!R260="","",IF(data!R260="Resistant",data!R$1,IF(OR(data!R260="Intermediate",data!R260="Susceptible",data!R260="Intermedate"),"",data!R260)))</f>
        <v/>
      </c>
      <c r="G260" t="str">
        <f>IF(data!S260="","",IF(data!S260="Resistant",data!S$1,IF(OR(data!S260="Intermediate",data!S260="Susceptible",data!S260="Intermedate"),"",data!S260)))</f>
        <v>Cefuroxime CXM (30g)</v>
      </c>
      <c r="H260" t="str">
        <f>IF(data!T260="","",IF(data!T260="Resistant",data!T$1,IF(OR(data!T260="Intermediate",data!T260="Susceptible",data!T260="Intermedate"),"",data!T260)))</f>
        <v/>
      </c>
      <c r="I260" t="str">
        <f>IF(data!U260="","",IF(data!U260="Resistant",data!U$1,IF(OR(data!U260="Intermediate",data!U260="Susceptible",data!U260="Intermedate"),"",data!U260)))</f>
        <v/>
      </c>
      <c r="J260" t="str">
        <f>IF(data!V260="","",IF(data!V260="Resistant",data!V$1,IF(OR(data!V260="Intermediate",data!V260="Susceptible",data!V260="Intermedate"),"",data!V260)))</f>
        <v/>
      </c>
      <c r="K260" t="str">
        <f>IF(data!W260="","",IF(data!W260="Resistant",data!W$1,IF(OR(data!W260="Intermediate",data!W260="Susceptible",data!W260="Intermedate"),"",data!W260)))</f>
        <v/>
      </c>
      <c r="L260" t="str">
        <f>IF(data!X260="","",IF(data!X260="Resistant",data!X$1,IF(OR(data!X260="Intermediate",data!X260="Susceptible",data!X260="Intermedate"),"",data!X260)))</f>
        <v/>
      </c>
      <c r="M260" t="str">
        <f>IF(data!Y260="","",IF(data!Y260="Resistant",data!Y$1,IF(OR(data!Y260="Intermediate",data!Y260="Susceptible",data!Y260="Intermedate"),"",data!Y260)))</f>
        <v/>
      </c>
      <c r="N260" t="str">
        <f>IF(data!Z260="","",IF(data!Z260="Resistant",data!Z$1,IF(OR(data!Z260="Intermediate",data!Z260="Susceptible",data!Z260="Intermedate"),"",data!Z260)))</f>
        <v/>
      </c>
      <c r="O260" t="str">
        <f>IF(data!AA260="","",IF(data!AA260="Resistant",data!AA$1,IF(OR(data!AA260="Intermediate",data!AA260="Susceptible",data!AA260="Intermedate"),"",data!AA260)))</f>
        <v/>
      </c>
      <c r="P260" t="str">
        <f>IF(data!AB260="","",IF(data!AB260="Resistant",data!AB$1,IF(OR(data!AB260="Intermediate",data!AB260="Susceptible",data!AB260="Intermedate"),"",data!AB260)))</f>
        <v/>
      </c>
      <c r="R260">
        <v>2</v>
      </c>
    </row>
    <row r="261" spans="1:18" x14ac:dyDescent="0.25">
      <c r="A261" t="s">
        <v>368</v>
      </c>
      <c r="B261" t="str">
        <f>IF(data!N261="","",IF(data!N261="Resistant",data!N$1,IF(OR(data!N261="Intermediate",data!N261="Susceptible",data!N261="Intermedate"),"",data!N261)))</f>
        <v/>
      </c>
      <c r="C261" t="str">
        <f>IF(data!O261="","",IF(data!O261="Resistant",data!O$1,IF(OR(data!O261="Intermediate",data!O261="Susceptible",data!O261="Intermedate"),"",data!O261)))</f>
        <v/>
      </c>
      <c r="D261" t="str">
        <f>IF(data!P261="","",IF(data!P261="Resistant",data!P$1,IF(OR(data!P261="Intermediate",data!P261="Susceptible",data!P261="Intermedate"),"",data!P261)))</f>
        <v/>
      </c>
      <c r="E261" t="str">
        <f>IF(data!Q261="","",IF(data!Q261="Resistant",data!Q$1,IF(OR(data!Q261="Intermediate",data!Q261="Susceptible",data!Q261="Intermedate"),"",data!Q261)))</f>
        <v>Cefotaxime CTX (30g)</v>
      </c>
      <c r="F261" t="str">
        <f>IF(data!R261="","",IF(data!R261="Resistant",data!R$1,IF(OR(data!R261="Intermediate",data!R261="Susceptible",data!R261="Intermedate"),"",data!R261)))</f>
        <v/>
      </c>
      <c r="G261" t="str">
        <f>IF(data!S261="","",IF(data!S261="Resistant",data!S$1,IF(OR(data!S261="Intermediate",data!S261="Susceptible",data!S261="Intermedate"),"",data!S261)))</f>
        <v/>
      </c>
      <c r="H261" t="str">
        <f>IF(data!T261="","",IF(data!T261="Resistant",data!T$1,IF(OR(data!T261="Intermediate",data!T261="Susceptible",data!T261="Intermedate"),"",data!T261)))</f>
        <v>SDD</v>
      </c>
      <c r="I261" t="str">
        <f>IF(data!U261="","",IF(data!U261="Resistant",data!U$1,IF(OR(data!U261="Intermediate",data!U261="Susceptible",data!U261="Intermedate"),"",data!U261)))</f>
        <v/>
      </c>
      <c r="J261" t="str">
        <f>IF(data!V261="","",IF(data!V261="Resistant",data!V$1,IF(OR(data!V261="Intermediate",data!V261="Susceptible",data!V261="Intermedate"),"",data!V261)))</f>
        <v/>
      </c>
      <c r="K261" t="str">
        <f>IF(data!W261="","",IF(data!W261="Resistant",data!W$1,IF(OR(data!W261="Intermediate",data!W261="Susceptible",data!W261="Intermedate"),"",data!W261)))</f>
        <v/>
      </c>
      <c r="L261" t="str">
        <f>IF(data!X261="","",IF(data!X261="Resistant",data!X$1,IF(OR(data!X261="Intermediate",data!X261="Susceptible",data!X261="Intermedate"),"",data!X261)))</f>
        <v/>
      </c>
      <c r="M261" t="str">
        <f>IF(data!Y261="","",IF(data!Y261="Resistant",data!Y$1,IF(OR(data!Y261="Intermediate",data!Y261="Susceptible",data!Y261="Intermedate"),"",data!Y261)))</f>
        <v/>
      </c>
      <c r="N261" t="str">
        <f>IF(data!Z261="","",IF(data!Z261="Resistant",data!Z$1,IF(OR(data!Z261="Intermediate",data!Z261="Susceptible",data!Z261="Intermedate"),"",data!Z261)))</f>
        <v/>
      </c>
      <c r="O261" t="str">
        <f>IF(data!AA261="","",IF(data!AA261="Resistant",data!AA$1,IF(OR(data!AA261="Intermediate",data!AA261="Susceptible",data!AA261="Intermedate"),"",data!AA261)))</f>
        <v/>
      </c>
      <c r="P261" t="str">
        <f>IF(data!AB261="","",IF(data!AB261="Resistant",data!AB$1,IF(OR(data!AB261="Intermediate",data!AB261="Susceptible",data!AB261="Intermedate"),"",data!AB261)))</f>
        <v/>
      </c>
      <c r="R261">
        <v>2</v>
      </c>
    </row>
    <row r="262" spans="1:18" x14ac:dyDescent="0.25">
      <c r="A262" t="s">
        <v>369</v>
      </c>
      <c r="B262" t="str">
        <f>IF(data!N262="","",IF(data!N262="Resistant",data!N$1,IF(OR(data!N262="Intermediate",data!N262="Susceptible",data!N262="Intermedate"),"",data!N262)))</f>
        <v/>
      </c>
      <c r="C262" t="str">
        <f>IF(data!O262="","",IF(data!O262="Resistant",data!O$1,IF(OR(data!O262="Intermediate",data!O262="Susceptible",data!O262="Intermedate"),"",data!O262)))</f>
        <v/>
      </c>
      <c r="D262" t="str">
        <f>IF(data!P262="","",IF(data!P262="Resistant",data!P$1,IF(OR(data!P262="Intermediate",data!P262="Susceptible",data!P262="Intermedate"),"",data!P262)))</f>
        <v/>
      </c>
      <c r="E262" t="str">
        <f>IF(data!Q262="","",IF(data!Q262="Resistant",data!Q$1,IF(OR(data!Q262="Intermediate",data!Q262="Susceptible",data!Q262="Intermedate"),"",data!Q262)))</f>
        <v/>
      </c>
      <c r="F262" t="str">
        <f>IF(data!R262="","",IF(data!R262="Resistant",data!R$1,IF(OR(data!R262="Intermediate",data!R262="Susceptible",data!R262="Intermedate"),"",data!R262)))</f>
        <v/>
      </c>
      <c r="G262" t="str">
        <f>IF(data!S262="","",IF(data!S262="Resistant",data!S$1,IF(OR(data!S262="Intermediate",data!S262="Susceptible",data!S262="Intermedate"),"",data!S262)))</f>
        <v/>
      </c>
      <c r="H262" t="str">
        <f>IF(data!T262="","",IF(data!T262="Resistant",data!T$1,IF(OR(data!T262="Intermediate",data!T262="Susceptible",data!T262="Intermedate"),"",data!T262)))</f>
        <v>SDD</v>
      </c>
      <c r="I262" t="str">
        <f>IF(data!U262="","",IF(data!U262="Resistant",data!U$1,IF(OR(data!U262="Intermediate",data!U262="Susceptible",data!U262="Intermedate"),"",data!U262)))</f>
        <v/>
      </c>
      <c r="J262" t="str">
        <f>IF(data!V262="","",IF(data!V262="Resistant",data!V$1,IF(OR(data!V262="Intermediate",data!V262="Susceptible",data!V262="Intermedate"),"",data!V262)))</f>
        <v/>
      </c>
      <c r="K262" t="str">
        <f>IF(data!W262="","",IF(data!W262="Resistant",data!W$1,IF(OR(data!W262="Intermediate",data!W262="Susceptible",data!W262="Intermedate"),"",data!W262)))</f>
        <v/>
      </c>
      <c r="L262" t="str">
        <f>IF(data!X262="","",IF(data!X262="Resistant",data!X$1,IF(OR(data!X262="Intermediate",data!X262="Susceptible",data!X262="Intermedate"),"",data!X262)))</f>
        <v/>
      </c>
      <c r="M262" t="str">
        <f>IF(data!Y262="","",IF(data!Y262="Resistant",data!Y$1,IF(OR(data!Y262="Intermediate",data!Y262="Susceptible",data!Y262="Intermedate"),"",data!Y262)))</f>
        <v/>
      </c>
      <c r="N262" t="str">
        <f>IF(data!Z262="","",IF(data!Z262="Resistant",data!Z$1,IF(OR(data!Z262="Intermediate",data!Z262="Susceptible",data!Z262="Intermedate"),"",data!Z262)))</f>
        <v/>
      </c>
      <c r="O262" t="str">
        <f>IF(data!AA262="","",IF(data!AA262="Resistant",data!AA$1,IF(OR(data!AA262="Intermediate",data!AA262="Susceptible",data!AA262="Intermedate"),"",data!AA262)))</f>
        <v/>
      </c>
      <c r="P262" t="str">
        <f>IF(data!AB262="","",IF(data!AB262="Resistant",data!AB$1,IF(OR(data!AB262="Intermediate",data!AB262="Susceptible",data!AB262="Intermedate"),"",data!AB262)))</f>
        <v/>
      </c>
      <c r="R262">
        <v>1</v>
      </c>
    </row>
    <row r="263" spans="1:18" x14ac:dyDescent="0.25">
      <c r="A263" t="s">
        <v>370</v>
      </c>
      <c r="B263" t="str">
        <f>IF(data!N263="","",IF(data!N263="Resistant",data!N$1,IF(OR(data!N263="Intermediate",data!N263="Susceptible",data!N263="Intermedate"),"",data!N263)))</f>
        <v/>
      </c>
      <c r="C263" t="str">
        <f>IF(data!O263="","",IF(data!O263="Resistant",data!O$1,IF(OR(data!O263="Intermediate",data!O263="Susceptible",data!O263="Intermedate"),"",data!O263)))</f>
        <v/>
      </c>
      <c r="D263" t="str">
        <f>IF(data!P263="","",IF(data!P263="Resistant",data!P$1,IF(OR(data!P263="Intermediate",data!P263="Susceptible",data!P263="Intermedate"),"",data!P263)))</f>
        <v/>
      </c>
      <c r="E263" t="str">
        <f>IF(data!Q263="","",IF(data!Q263="Resistant",data!Q$1,IF(OR(data!Q263="Intermediate",data!Q263="Susceptible",data!Q263="Intermedate"),"",data!Q263)))</f>
        <v/>
      </c>
      <c r="F263" t="str">
        <f>IF(data!R263="","",IF(data!R263="Resistant",data!R$1,IF(OR(data!R263="Intermediate",data!R263="Susceptible",data!R263="Intermedate"),"",data!R263)))</f>
        <v/>
      </c>
      <c r="G263" t="str">
        <f>IF(data!S263="","",IF(data!S263="Resistant",data!S$1,IF(OR(data!S263="Intermediate",data!S263="Susceptible",data!S263="Intermedate"),"",data!S263)))</f>
        <v/>
      </c>
      <c r="H263" t="str">
        <f>IF(data!T263="","",IF(data!T263="Resistant",data!T$1,IF(OR(data!T263="Intermediate",data!T263="Susceptible",data!T263="Intermedate"),"",data!T263)))</f>
        <v/>
      </c>
      <c r="I263" t="str">
        <f>IF(data!U263="","",IF(data!U263="Resistant",data!U$1,IF(OR(data!U263="Intermediate",data!U263="Susceptible",data!U263="Intermedate"),"",data!U263)))</f>
        <v/>
      </c>
      <c r="J263" t="str">
        <f>IF(data!V263="","",IF(data!V263="Resistant",data!V$1,IF(OR(data!V263="Intermediate",data!V263="Susceptible",data!V263="Intermedate"),"",data!V263)))</f>
        <v/>
      </c>
      <c r="K263" t="str">
        <f>IF(data!W263="","",IF(data!W263="Resistant",data!W$1,IF(OR(data!W263="Intermediate",data!W263="Susceptible",data!W263="Intermedate"),"",data!W263)))</f>
        <v/>
      </c>
      <c r="L263" t="str">
        <f>IF(data!X263="","",IF(data!X263="Resistant",data!X$1,IF(OR(data!X263="Intermediate",data!X263="Susceptible",data!X263="Intermedate"),"",data!X263)))</f>
        <v/>
      </c>
      <c r="M263" t="str">
        <f>IF(data!Y263="","",IF(data!Y263="Resistant",data!Y$1,IF(OR(data!Y263="Intermediate",data!Y263="Susceptible",data!Y263="Intermedate"),"",data!Y263)))</f>
        <v/>
      </c>
      <c r="N263" t="str">
        <f>IF(data!Z263="","",IF(data!Z263="Resistant",data!Z$1,IF(OR(data!Z263="Intermediate",data!Z263="Susceptible",data!Z263="Intermedate"),"",data!Z263)))</f>
        <v/>
      </c>
      <c r="O263" t="str">
        <f>IF(data!AA263="","",IF(data!AA263="Resistant",data!AA$1,IF(OR(data!AA263="Intermediate",data!AA263="Susceptible",data!AA263="Intermedate"),"",data!AA263)))</f>
        <v/>
      </c>
      <c r="P263" t="str">
        <f>IF(data!AB263="","",IF(data!AB263="Resistant",data!AB$1,IF(OR(data!AB263="Intermediate",data!AB263="Susceptible",data!AB263="Intermedate"),"",data!AB263)))</f>
        <v/>
      </c>
      <c r="R263">
        <v>0</v>
      </c>
    </row>
    <row r="264" spans="1:18" x14ac:dyDescent="0.25">
      <c r="A264" t="s">
        <v>371</v>
      </c>
      <c r="B264" t="str">
        <f>IF(data!N264="","",IF(data!N264="Resistant",data!N$1,IF(OR(data!N264="Intermediate",data!N264="Susceptible",data!N264="Intermedate"),"",data!N264)))</f>
        <v/>
      </c>
      <c r="C264" t="str">
        <f>IF(data!O264="","",IF(data!O264="Resistant",data!O$1,IF(OR(data!O264="Intermediate",data!O264="Susceptible",data!O264="Intermedate"),"",data!O264)))</f>
        <v/>
      </c>
      <c r="D264" t="str">
        <f>IF(data!P264="","",IF(data!P264="Resistant",data!P$1,IF(OR(data!P264="Intermediate",data!P264="Susceptible",data!P264="Intermedate"),"",data!P264)))</f>
        <v/>
      </c>
      <c r="E264" t="str">
        <f>IF(data!Q264="","",IF(data!Q264="Resistant",data!Q$1,IF(OR(data!Q264="Intermediate",data!Q264="Susceptible",data!Q264="Intermedate"),"",data!Q264)))</f>
        <v/>
      </c>
      <c r="F264" t="str">
        <f>IF(data!R264="","",IF(data!R264="Resistant",data!R$1,IF(OR(data!R264="Intermediate",data!R264="Susceptible",data!R264="Intermedate"),"",data!R264)))</f>
        <v/>
      </c>
      <c r="G264" t="str">
        <f>IF(data!S264="","",IF(data!S264="Resistant",data!S$1,IF(OR(data!S264="Intermediate",data!S264="Susceptible",data!S264="Intermedate"),"",data!S264)))</f>
        <v/>
      </c>
      <c r="H264" t="str">
        <f>IF(data!T264="","",IF(data!T264="Resistant",data!T$1,IF(OR(data!T264="Intermediate",data!T264="Susceptible",data!T264="Intermedate"),"",data!T264)))</f>
        <v/>
      </c>
      <c r="I264" t="str">
        <f>IF(data!U264="","",IF(data!U264="Resistant",data!U$1,IF(OR(data!U264="Intermediate",data!U264="Susceptible",data!U264="Intermedate"),"",data!U264)))</f>
        <v/>
      </c>
      <c r="J264" t="str">
        <f>IF(data!V264="","",IF(data!V264="Resistant",data!V$1,IF(OR(data!V264="Intermediate",data!V264="Susceptible",data!V264="Intermedate"),"",data!V264)))</f>
        <v/>
      </c>
      <c r="K264" t="str">
        <f>IF(data!W264="","",IF(data!W264="Resistant",data!W$1,IF(OR(data!W264="Intermediate",data!W264="Susceptible",data!W264="Intermedate"),"",data!W264)))</f>
        <v/>
      </c>
      <c r="L264" t="str">
        <f>IF(data!X264="","",IF(data!X264="Resistant",data!X$1,IF(OR(data!X264="Intermediate",data!X264="Susceptible",data!X264="Intermedate"),"",data!X264)))</f>
        <v/>
      </c>
      <c r="M264" t="str">
        <f>IF(data!Y264="","",IF(data!Y264="Resistant",data!Y$1,IF(OR(data!Y264="Intermediate",data!Y264="Susceptible",data!Y264="Intermedate"),"",data!Y264)))</f>
        <v/>
      </c>
      <c r="N264" t="str">
        <f>IF(data!Z264="","",IF(data!Z264="Resistant",data!Z$1,IF(OR(data!Z264="Intermediate",data!Z264="Susceptible",data!Z264="Intermedate"),"",data!Z264)))</f>
        <v/>
      </c>
      <c r="O264" t="str">
        <f>IF(data!AA264="","",IF(data!AA264="Resistant",data!AA$1,IF(OR(data!AA264="Intermediate",data!AA264="Susceptible",data!AA264="Intermedate"),"",data!AA264)))</f>
        <v/>
      </c>
      <c r="P264" t="str">
        <f>IF(data!AB264="","",IF(data!AB264="Resistant",data!AB$1,IF(OR(data!AB264="Intermediate",data!AB264="Susceptible",data!AB264="Intermedate"),"",data!AB264)))</f>
        <v/>
      </c>
      <c r="R264">
        <v>0</v>
      </c>
    </row>
    <row r="265" spans="1:18" x14ac:dyDescent="0.25">
      <c r="A265" t="s">
        <v>372</v>
      </c>
      <c r="B265" t="str">
        <f>IF(data!N265="","",IF(data!N265="Resistant",data!N$1,IF(OR(data!N265="Intermediate",data!N265="Susceptible",data!N265="Intermedate"),"",data!N265)))</f>
        <v/>
      </c>
      <c r="C265" t="str">
        <f>IF(data!O265="","",IF(data!O265="Resistant",data!O$1,IF(OR(data!O265="Intermediate",data!O265="Susceptible",data!O265="Intermedate"),"",data!O265)))</f>
        <v/>
      </c>
      <c r="D265" t="str">
        <f>IF(data!P265="","",IF(data!P265="Resistant",data!P$1,IF(OR(data!P265="Intermediate",data!P265="Susceptible",data!P265="Intermedate"),"",data!P265)))</f>
        <v/>
      </c>
      <c r="E265" t="str">
        <f>IF(data!Q265="","",IF(data!Q265="Resistant",data!Q$1,IF(OR(data!Q265="Intermediate",data!Q265="Susceptible",data!Q265="Intermedate"),"",data!Q265)))</f>
        <v/>
      </c>
      <c r="F265" t="str">
        <f>IF(data!R265="","",IF(data!R265="Resistant",data!R$1,IF(OR(data!R265="Intermediate",data!R265="Susceptible",data!R265="Intermedate"),"",data!R265)))</f>
        <v/>
      </c>
      <c r="G265" t="str">
        <f>IF(data!S265="","",IF(data!S265="Resistant",data!S$1,IF(OR(data!S265="Intermediate",data!S265="Susceptible",data!S265="Intermedate"),"",data!S265)))</f>
        <v/>
      </c>
      <c r="H265" t="str">
        <f>IF(data!T265="","",IF(data!T265="Resistant",data!T$1,IF(OR(data!T265="Intermediate",data!T265="Susceptible",data!T265="Intermedate"),"",data!T265)))</f>
        <v/>
      </c>
      <c r="I265" t="str">
        <f>IF(data!U265="","",IF(data!U265="Resistant",data!U$1,IF(OR(data!U265="Intermediate",data!U265="Susceptible",data!U265="Intermedate"),"",data!U265)))</f>
        <v/>
      </c>
      <c r="J265" t="str">
        <f>IF(data!V265="","",IF(data!V265="Resistant",data!V$1,IF(OR(data!V265="Intermediate",data!V265="Susceptible",data!V265="Intermedate"),"",data!V265)))</f>
        <v/>
      </c>
      <c r="K265" t="str">
        <f>IF(data!W265="","",IF(data!W265="Resistant",data!W$1,IF(OR(data!W265="Intermediate",data!W265="Susceptible",data!W265="Intermedate"),"",data!W265)))</f>
        <v/>
      </c>
      <c r="L265" t="str">
        <f>IF(data!X265="","",IF(data!X265="Resistant",data!X$1,IF(OR(data!X265="Intermediate",data!X265="Susceptible",data!X265="Intermedate"),"",data!X265)))</f>
        <v/>
      </c>
      <c r="M265" t="str">
        <f>IF(data!Y265="","",IF(data!Y265="Resistant",data!Y$1,IF(OR(data!Y265="Intermediate",data!Y265="Susceptible",data!Y265="Intermedate"),"",data!Y265)))</f>
        <v/>
      </c>
      <c r="N265" t="str">
        <f>IF(data!Z265="","",IF(data!Z265="Resistant",data!Z$1,IF(OR(data!Z265="Intermediate",data!Z265="Susceptible",data!Z265="Intermedate"),"",data!Z265)))</f>
        <v/>
      </c>
      <c r="O265" t="str">
        <f>IF(data!AA265="","",IF(data!AA265="Resistant",data!AA$1,IF(OR(data!AA265="Intermediate",data!AA265="Susceptible",data!AA265="Intermedate"),"",data!AA265)))</f>
        <v/>
      </c>
      <c r="P265" t="str">
        <f>IF(data!AB265="","",IF(data!AB265="Resistant",data!AB$1,IF(OR(data!AB265="Intermediate",data!AB265="Susceptible",data!AB265="Intermedate"),"",data!AB265)))</f>
        <v/>
      </c>
      <c r="R265">
        <v>0</v>
      </c>
    </row>
    <row r="266" spans="1:18" x14ac:dyDescent="0.25">
      <c r="A266" t="s">
        <v>373</v>
      </c>
      <c r="B266" t="str">
        <f>IF(data!N266="","",IF(data!N266="Resistant",data!N$1,IF(OR(data!N266="Intermediate",data!N266="Susceptible",data!N266="Intermedate"),"",data!N266)))</f>
        <v/>
      </c>
      <c r="C266" t="str">
        <f>IF(data!O266="","",IF(data!O266="Resistant",data!O$1,IF(OR(data!O266="Intermediate",data!O266="Susceptible",data!O266="Intermedate"),"",data!O266)))</f>
        <v/>
      </c>
      <c r="D266" t="str">
        <f>IF(data!P266="","",IF(data!P266="Resistant",data!P$1,IF(OR(data!P266="Intermediate",data!P266="Susceptible",data!P266="Intermedate"),"",data!P266)))</f>
        <v/>
      </c>
      <c r="E266" t="str">
        <f>IF(data!Q266="","",IF(data!Q266="Resistant",data!Q$1,IF(OR(data!Q266="Intermediate",data!Q266="Susceptible",data!Q266="Intermedate"),"",data!Q266)))</f>
        <v/>
      </c>
      <c r="F266" t="str">
        <f>IF(data!R266="","",IF(data!R266="Resistant",data!R$1,IF(OR(data!R266="Intermediate",data!R266="Susceptible",data!R266="Intermedate"),"",data!R266)))</f>
        <v/>
      </c>
      <c r="G266" t="str">
        <f>IF(data!S266="","",IF(data!S266="Resistant",data!S$1,IF(OR(data!S266="Intermediate",data!S266="Susceptible",data!S266="Intermedate"),"",data!S266)))</f>
        <v/>
      </c>
      <c r="H266" t="str">
        <f>IF(data!T266="","",IF(data!T266="Resistant",data!T$1,IF(OR(data!T266="Intermediate",data!T266="Susceptible",data!T266="Intermedate"),"",data!T266)))</f>
        <v/>
      </c>
      <c r="I266" t="str">
        <f>IF(data!U266="","",IF(data!U266="Resistant",data!U$1,IF(OR(data!U266="Intermediate",data!U266="Susceptible",data!U266="Intermedate"),"",data!U266)))</f>
        <v/>
      </c>
      <c r="J266" t="str">
        <f>IF(data!V266="","",IF(data!V266="Resistant",data!V$1,IF(OR(data!V266="Intermediate",data!V266="Susceptible",data!V266="Intermedate"),"",data!V266)))</f>
        <v/>
      </c>
      <c r="K266" t="str">
        <f>IF(data!W266="","",IF(data!W266="Resistant",data!W$1,IF(OR(data!W266="Intermediate",data!W266="Susceptible",data!W266="Intermedate"),"",data!W266)))</f>
        <v/>
      </c>
      <c r="L266" t="str">
        <f>IF(data!X266="","",IF(data!X266="Resistant",data!X$1,IF(OR(data!X266="Intermediate",data!X266="Susceptible",data!X266="Intermedate"),"",data!X266)))</f>
        <v/>
      </c>
      <c r="M266" t="str">
        <f>IF(data!Y266="","",IF(data!Y266="Resistant",data!Y$1,IF(OR(data!Y266="Intermediate",data!Y266="Susceptible",data!Y266="Intermedate"),"",data!Y266)))</f>
        <v/>
      </c>
      <c r="N266" t="str">
        <f>IF(data!Z266="","",IF(data!Z266="Resistant",data!Z$1,IF(OR(data!Z266="Intermediate",data!Z266="Susceptible",data!Z266="Intermedate"),"",data!Z266)))</f>
        <v/>
      </c>
      <c r="O266" t="str">
        <f>IF(data!AA266="","",IF(data!AA266="Resistant",data!AA$1,IF(OR(data!AA266="Intermediate",data!AA266="Susceptible",data!AA266="Intermedate"),"",data!AA266)))</f>
        <v/>
      </c>
      <c r="P266" t="str">
        <f>IF(data!AB266="","",IF(data!AB266="Resistant",data!AB$1,IF(OR(data!AB266="Intermediate",data!AB266="Susceptible",data!AB266="Intermedate"),"",data!AB266)))</f>
        <v/>
      </c>
      <c r="R266">
        <v>0</v>
      </c>
    </row>
    <row r="267" spans="1:18" x14ac:dyDescent="0.25">
      <c r="A267" t="s">
        <v>374</v>
      </c>
      <c r="B267" t="str">
        <f>IF(data!N267="","",IF(data!N267="Resistant",data!N$1,IF(OR(data!N267="Intermediate",data!N267="Susceptible",data!N267="Intermedate"),"",data!N267)))</f>
        <v/>
      </c>
      <c r="C267" t="str">
        <f>IF(data!O267="","",IF(data!O267="Resistant",data!O$1,IF(OR(data!O267="Intermediate",data!O267="Susceptible",data!O267="Intermedate"),"",data!O267)))</f>
        <v/>
      </c>
      <c r="D267" t="str">
        <f>IF(data!P267="","",IF(data!P267="Resistant",data!P$1,IF(OR(data!P267="Intermediate",data!P267="Susceptible",data!P267="Intermedate"),"",data!P267)))</f>
        <v/>
      </c>
      <c r="E267" t="str">
        <f>IF(data!Q267="","",IF(data!Q267="Resistant",data!Q$1,IF(OR(data!Q267="Intermediate",data!Q267="Susceptible",data!Q267="Intermedate"),"",data!Q267)))</f>
        <v/>
      </c>
      <c r="F267" t="str">
        <f>IF(data!R267="","",IF(data!R267="Resistant",data!R$1,IF(OR(data!R267="Intermediate",data!R267="Susceptible",data!R267="Intermedate"),"",data!R267)))</f>
        <v/>
      </c>
      <c r="G267" t="str">
        <f>IF(data!S267="","",IF(data!S267="Resistant",data!S$1,IF(OR(data!S267="Intermediate",data!S267="Susceptible",data!S267="Intermedate"),"",data!S267)))</f>
        <v/>
      </c>
      <c r="H267" t="str">
        <f>IF(data!T267="","",IF(data!T267="Resistant",data!T$1,IF(OR(data!T267="Intermediate",data!T267="Susceptible",data!T267="Intermedate"),"",data!T267)))</f>
        <v/>
      </c>
      <c r="I267" t="str">
        <f>IF(data!U267="","",IF(data!U267="Resistant",data!U$1,IF(OR(data!U267="Intermediate",data!U267="Susceptible",data!U267="Intermedate"),"",data!U267)))</f>
        <v/>
      </c>
      <c r="J267" t="str">
        <f>IF(data!V267="","",IF(data!V267="Resistant",data!V$1,IF(OR(data!V267="Intermediate",data!V267="Susceptible",data!V267="Intermedate"),"",data!V267)))</f>
        <v/>
      </c>
      <c r="K267" t="str">
        <f>IF(data!W267="","",IF(data!W267="Resistant",data!W$1,IF(OR(data!W267="Intermediate",data!W267="Susceptible",data!W267="Intermedate"),"",data!W267)))</f>
        <v/>
      </c>
      <c r="L267" t="str">
        <f>IF(data!X267="","",IF(data!X267="Resistant",data!X$1,IF(OR(data!X267="Intermediate",data!X267="Susceptible",data!X267="Intermedate"),"",data!X267)))</f>
        <v/>
      </c>
      <c r="M267" t="str">
        <f>IF(data!Y267="","",IF(data!Y267="Resistant",data!Y$1,IF(OR(data!Y267="Intermediate",data!Y267="Susceptible",data!Y267="Intermedate"),"",data!Y267)))</f>
        <v/>
      </c>
      <c r="N267" t="str">
        <f>IF(data!Z267="","",IF(data!Z267="Resistant",data!Z$1,IF(OR(data!Z267="Intermediate",data!Z267="Susceptible",data!Z267="Intermedate"),"",data!Z267)))</f>
        <v/>
      </c>
      <c r="O267" t="str">
        <f>IF(data!AA267="","",IF(data!AA267="Resistant",data!AA$1,IF(OR(data!AA267="Intermediate",data!AA267="Susceptible",data!AA267="Intermedate"),"",data!AA267)))</f>
        <v/>
      </c>
      <c r="P267" t="str">
        <f>IF(data!AB267="","",IF(data!AB267="Resistant",data!AB$1,IF(OR(data!AB267="Intermediate",data!AB267="Susceptible",data!AB267="Intermedate"),"",data!AB267)))</f>
        <v/>
      </c>
      <c r="R267">
        <v>0</v>
      </c>
    </row>
    <row r="268" spans="1:18" x14ac:dyDescent="0.25">
      <c r="A268" t="s">
        <v>375</v>
      </c>
      <c r="B268" t="str">
        <f>IF(data!N268="","",IF(data!N268="Resistant",data!N$1,IF(OR(data!N268="Intermediate",data!N268="Susceptible",data!N268="Intermedate"),"",data!N268)))</f>
        <v/>
      </c>
      <c r="C268" t="str">
        <f>IF(data!O268="","",IF(data!O268="Resistant",data!O$1,IF(OR(data!O268="Intermediate",data!O268="Susceptible",data!O268="Intermedate"),"",data!O268)))</f>
        <v/>
      </c>
      <c r="D268" t="str">
        <f>IF(data!P268="","",IF(data!P268="Resistant",data!P$1,IF(OR(data!P268="Intermediate",data!P268="Susceptible",data!P268="Intermedate"),"",data!P268)))</f>
        <v/>
      </c>
      <c r="E268" t="str">
        <f>IF(data!Q268="","",IF(data!Q268="Resistant",data!Q$1,IF(OR(data!Q268="Intermediate",data!Q268="Susceptible",data!Q268="Intermedate"),"",data!Q268)))</f>
        <v/>
      </c>
      <c r="F268" t="str">
        <f>IF(data!R268="","",IF(data!R268="Resistant",data!R$1,IF(OR(data!R268="Intermediate",data!R268="Susceptible",data!R268="Intermedate"),"",data!R268)))</f>
        <v/>
      </c>
      <c r="G268" t="str">
        <f>IF(data!S268="","",IF(data!S268="Resistant",data!S$1,IF(OR(data!S268="Intermediate",data!S268="Susceptible",data!S268="Intermedate"),"",data!S268)))</f>
        <v/>
      </c>
      <c r="H268" t="str">
        <f>IF(data!T268="","",IF(data!T268="Resistant",data!T$1,IF(OR(data!T268="Intermediate",data!T268="Susceptible",data!T268="Intermedate"),"",data!T268)))</f>
        <v>SDD</v>
      </c>
      <c r="I268" t="str">
        <f>IF(data!U268="","",IF(data!U268="Resistant",data!U$1,IF(OR(data!U268="Intermediate",data!U268="Susceptible",data!U268="Intermedate"),"",data!U268)))</f>
        <v/>
      </c>
      <c r="J268" t="str">
        <f>IF(data!V268="","",IF(data!V268="Resistant",data!V$1,IF(OR(data!V268="Intermediate",data!V268="Susceptible",data!V268="Intermedate"),"",data!V268)))</f>
        <v/>
      </c>
      <c r="K268" t="str">
        <f>IF(data!W268="","",IF(data!W268="Resistant",data!W$1,IF(OR(data!W268="Intermediate",data!W268="Susceptible",data!W268="Intermedate"),"",data!W268)))</f>
        <v/>
      </c>
      <c r="L268" t="str">
        <f>IF(data!X268="","",IF(data!X268="Resistant",data!X$1,IF(OR(data!X268="Intermediate",data!X268="Susceptible",data!X268="Intermedate"),"",data!X268)))</f>
        <v/>
      </c>
      <c r="M268" t="str">
        <f>IF(data!Y268="","",IF(data!Y268="Resistant",data!Y$1,IF(OR(data!Y268="Intermediate",data!Y268="Susceptible",data!Y268="Intermedate"),"",data!Y268)))</f>
        <v/>
      </c>
      <c r="N268" t="str">
        <f>IF(data!Z268="","",IF(data!Z268="Resistant",data!Z$1,IF(OR(data!Z268="Intermediate",data!Z268="Susceptible",data!Z268="Intermedate"),"",data!Z268)))</f>
        <v/>
      </c>
      <c r="O268" t="str">
        <f>IF(data!AA268="","",IF(data!AA268="Resistant",data!AA$1,IF(OR(data!AA268="Intermediate",data!AA268="Susceptible",data!AA268="Intermedate"),"",data!AA268)))</f>
        <v/>
      </c>
      <c r="P268" t="str">
        <f>IF(data!AB268="","",IF(data!AB268="Resistant",data!AB$1,IF(OR(data!AB268="Intermediate",data!AB268="Susceptible",data!AB268="Intermedate"),"",data!AB268)))</f>
        <v/>
      </c>
      <c r="R268">
        <v>1</v>
      </c>
    </row>
    <row r="269" spans="1:18" x14ac:dyDescent="0.25">
      <c r="A269" t="s">
        <v>376</v>
      </c>
      <c r="B269" t="str">
        <f>IF(data!N269="","",IF(data!N269="Resistant",data!N$1,IF(OR(data!N269="Intermediate",data!N269="Susceptible",data!N269="Intermedate"),"",data!N269)))</f>
        <v/>
      </c>
      <c r="C269" t="str">
        <f>IF(data!O269="","",IF(data!O269="Resistant",data!O$1,IF(OR(data!O269="Intermediate",data!O269="Susceptible",data!O269="Intermedate"),"",data!O269)))</f>
        <v/>
      </c>
      <c r="D269" t="str">
        <f>IF(data!P269="","",IF(data!P269="Resistant",data!P$1,IF(OR(data!P269="Intermediate",data!P269="Susceptible",data!P269="Intermedate"),"",data!P269)))</f>
        <v/>
      </c>
      <c r="E269" t="str">
        <f>IF(data!Q269="","",IF(data!Q269="Resistant",data!Q$1,IF(OR(data!Q269="Intermediate",data!Q269="Susceptible",data!Q269="Intermedate"),"",data!Q269)))</f>
        <v/>
      </c>
      <c r="F269" t="str">
        <f>IF(data!R269="","",IF(data!R269="Resistant",data!R$1,IF(OR(data!R269="Intermediate",data!R269="Susceptible",data!R269="Intermedate"),"",data!R269)))</f>
        <v/>
      </c>
      <c r="G269" t="str">
        <f>IF(data!S269="","",IF(data!S269="Resistant",data!S$1,IF(OR(data!S269="Intermediate",data!S269="Susceptible",data!S269="Intermedate"),"",data!S269)))</f>
        <v/>
      </c>
      <c r="H269" t="str">
        <f>IF(data!T269="","",IF(data!T269="Resistant",data!T$1,IF(OR(data!T269="Intermediate",data!T269="Susceptible",data!T269="Intermedate"),"",data!T269)))</f>
        <v/>
      </c>
      <c r="I269" t="str">
        <f>IF(data!U269="","",IF(data!U269="Resistant",data!U$1,IF(OR(data!U269="Intermediate",data!U269="Susceptible",data!U269="Intermedate"),"",data!U269)))</f>
        <v>Cefaclor CF (30g)</v>
      </c>
      <c r="J269" t="str">
        <f>IF(data!V269="","",IF(data!V269="Resistant",data!V$1,IF(OR(data!V269="Intermediate",data!V269="Susceptible",data!V269="Intermedate"),"",data!V269)))</f>
        <v/>
      </c>
      <c r="K269" t="str">
        <f>IF(data!W269="","",IF(data!W269="Resistant",data!W$1,IF(OR(data!W269="Intermediate",data!W269="Susceptible",data!W269="Intermedate"),"",data!W269)))</f>
        <v/>
      </c>
      <c r="L269" t="str">
        <f>IF(data!X269="","",IF(data!X269="Resistant",data!X$1,IF(OR(data!X269="Intermediate",data!X269="Susceptible",data!X269="Intermedate"),"",data!X269)))</f>
        <v/>
      </c>
      <c r="M269" t="str">
        <f>IF(data!Y269="","",IF(data!Y269="Resistant",data!Y$1,IF(OR(data!Y269="Intermediate",data!Y269="Susceptible",data!Y269="Intermedate"),"",data!Y269)))</f>
        <v/>
      </c>
      <c r="N269" t="str">
        <f>IF(data!Z269="","",IF(data!Z269="Resistant",data!Z$1,IF(OR(data!Z269="Intermediate",data!Z269="Susceptible",data!Z269="Intermedate"),"",data!Z269)))</f>
        <v/>
      </c>
      <c r="O269" t="str">
        <f>IF(data!AA269="","",IF(data!AA269="Resistant",data!AA$1,IF(OR(data!AA269="Intermediate",data!AA269="Susceptible",data!AA269="Intermedate"),"",data!AA269)))</f>
        <v/>
      </c>
      <c r="P269" t="str">
        <f>IF(data!AB269="","",IF(data!AB269="Resistant",data!AB$1,IF(OR(data!AB269="Intermediate",data!AB269="Susceptible",data!AB269="Intermedate"),"",data!AB269)))</f>
        <v/>
      </c>
      <c r="R269">
        <v>1</v>
      </c>
    </row>
    <row r="270" spans="1:18" x14ac:dyDescent="0.25">
      <c r="A270" t="s">
        <v>377</v>
      </c>
      <c r="B270" t="str">
        <f>IF(data!N270="","",IF(data!N270="Resistant",data!N$1,IF(OR(data!N270="Intermediate",data!N270="Susceptible",data!N270="Intermedate"),"",data!N270)))</f>
        <v/>
      </c>
      <c r="C270" t="str">
        <f>IF(data!O270="","",IF(data!O270="Resistant",data!O$1,IF(OR(data!O270="Intermediate",data!O270="Susceptible",data!O270="Intermedate"),"",data!O270)))</f>
        <v/>
      </c>
      <c r="D270" t="str">
        <f>IF(data!P270="","",IF(data!P270="Resistant",data!P$1,IF(OR(data!P270="Intermediate",data!P270="Susceptible",data!P270="Intermedate"),"",data!P270)))</f>
        <v/>
      </c>
      <c r="E270" t="str">
        <f>IF(data!Q270="","",IF(data!Q270="Resistant",data!Q$1,IF(OR(data!Q270="Intermediate",data!Q270="Susceptible",data!Q270="Intermedate"),"",data!Q270)))</f>
        <v/>
      </c>
      <c r="F270" t="str">
        <f>IF(data!R270="","",IF(data!R270="Resistant",data!R$1,IF(OR(data!R270="Intermediate",data!R270="Susceptible",data!R270="Intermedate"),"",data!R270)))</f>
        <v/>
      </c>
      <c r="G270" t="str">
        <f>IF(data!S270="","",IF(data!S270="Resistant",data!S$1,IF(OR(data!S270="Intermediate",data!S270="Susceptible",data!S270="Intermedate"),"",data!S270)))</f>
        <v/>
      </c>
      <c r="H270" t="str">
        <f>IF(data!T270="","",IF(data!T270="Resistant",data!T$1,IF(OR(data!T270="Intermediate",data!T270="Susceptible",data!T270="Intermedate"),"",data!T270)))</f>
        <v/>
      </c>
      <c r="I270" t="str">
        <f>IF(data!U270="","",IF(data!U270="Resistant",data!U$1,IF(OR(data!U270="Intermediate",data!U270="Susceptible",data!U270="Intermedate"),"",data!U270)))</f>
        <v/>
      </c>
      <c r="J270" t="str">
        <f>IF(data!V270="","",IF(data!V270="Resistant",data!V$1,IF(OR(data!V270="Intermediate",data!V270="Susceptible",data!V270="Intermedate"),"",data!V270)))</f>
        <v/>
      </c>
      <c r="K270" t="str">
        <f>IF(data!W270="","",IF(data!W270="Resistant",data!W$1,IF(OR(data!W270="Intermediate",data!W270="Susceptible",data!W270="Intermedate"),"",data!W270)))</f>
        <v/>
      </c>
      <c r="L270" t="str">
        <f>IF(data!X270="","",IF(data!X270="Resistant",data!X$1,IF(OR(data!X270="Intermediate",data!X270="Susceptible",data!X270="Intermedate"),"",data!X270)))</f>
        <v/>
      </c>
      <c r="M270" t="str">
        <f>IF(data!Y270="","",IF(data!Y270="Resistant",data!Y$1,IF(OR(data!Y270="Intermediate",data!Y270="Susceptible",data!Y270="Intermedate"),"",data!Y270)))</f>
        <v/>
      </c>
      <c r="N270" t="str">
        <f>IF(data!Z270="","",IF(data!Z270="Resistant",data!Z$1,IF(OR(data!Z270="Intermediate",data!Z270="Susceptible",data!Z270="Intermedate"),"",data!Z270)))</f>
        <v/>
      </c>
      <c r="O270" t="str">
        <f>IF(data!AA270="","",IF(data!AA270="Resistant",data!AA$1,IF(OR(data!AA270="Intermediate",data!AA270="Susceptible",data!AA270="Intermedate"),"",data!AA270)))</f>
        <v/>
      </c>
      <c r="P270" t="str">
        <f>IF(data!AB270="","",IF(data!AB270="Resistant",data!AB$1,IF(OR(data!AB270="Intermediate",data!AB270="Susceptible",data!AB270="Intermedate"),"",data!AB270)))</f>
        <v/>
      </c>
      <c r="R270">
        <v>0</v>
      </c>
    </row>
    <row r="271" spans="1:18" x14ac:dyDescent="0.25">
      <c r="A271" t="s">
        <v>378</v>
      </c>
      <c r="B271" t="str">
        <f>IF(data!N271="","",IF(data!N271="Resistant",data!N$1,IF(OR(data!N271="Intermediate",data!N271="Susceptible",data!N271="Intermedate"),"",data!N271)))</f>
        <v/>
      </c>
      <c r="C271" t="str">
        <f>IF(data!O271="","",IF(data!O271="Resistant",data!O$1,IF(OR(data!O271="Intermediate",data!O271="Susceptible",data!O271="Intermedate"),"",data!O271)))</f>
        <v/>
      </c>
      <c r="D271" t="str">
        <f>IF(data!P271="","",IF(data!P271="Resistant",data!P$1,IF(OR(data!P271="Intermediate",data!P271="Susceptible",data!P271="Intermedate"),"",data!P271)))</f>
        <v/>
      </c>
      <c r="E271" t="str">
        <f>IF(data!Q271="","",IF(data!Q271="Resistant",data!Q$1,IF(OR(data!Q271="Intermediate",data!Q271="Susceptible",data!Q271="Intermedate"),"",data!Q271)))</f>
        <v/>
      </c>
      <c r="F271" t="str">
        <f>IF(data!R271="","",IF(data!R271="Resistant",data!R$1,IF(OR(data!R271="Intermediate",data!R271="Susceptible",data!R271="Intermedate"),"",data!R271)))</f>
        <v/>
      </c>
      <c r="G271" t="str">
        <f>IF(data!S271="","",IF(data!S271="Resistant",data!S$1,IF(OR(data!S271="Intermediate",data!S271="Susceptible",data!S271="Intermedate"),"",data!S271)))</f>
        <v/>
      </c>
      <c r="H271" t="str">
        <f>IF(data!T271="","",IF(data!T271="Resistant",data!T$1,IF(OR(data!T271="Intermediate",data!T271="Susceptible",data!T271="Intermedate"),"",data!T271)))</f>
        <v/>
      </c>
      <c r="I271" t="str">
        <f>IF(data!U271="","",IF(data!U271="Resistant",data!U$1,IF(OR(data!U271="Intermediate",data!U271="Susceptible",data!U271="Intermedate"),"",data!U271)))</f>
        <v/>
      </c>
      <c r="J271" t="str">
        <f>IF(data!V271="","",IF(data!V271="Resistant",data!V$1,IF(OR(data!V271="Intermediate",data!V271="Susceptible",data!V271="Intermedate"),"",data!V271)))</f>
        <v/>
      </c>
      <c r="K271" t="str">
        <f>IF(data!W271="","",IF(data!W271="Resistant",data!W$1,IF(OR(data!W271="Intermediate",data!W271="Susceptible",data!W271="Intermedate"),"",data!W271)))</f>
        <v/>
      </c>
      <c r="L271" t="str">
        <f>IF(data!X271="","",IF(data!X271="Resistant",data!X$1,IF(OR(data!X271="Intermediate",data!X271="Susceptible",data!X271="Intermedate"),"",data!X271)))</f>
        <v/>
      </c>
      <c r="M271" t="str">
        <f>IF(data!Y271="","",IF(data!Y271="Resistant",data!Y$1,IF(OR(data!Y271="Intermediate",data!Y271="Susceptible",data!Y271="Intermedate"),"",data!Y271)))</f>
        <v/>
      </c>
      <c r="N271" t="str">
        <f>IF(data!Z271="","",IF(data!Z271="Resistant",data!Z$1,IF(OR(data!Z271="Intermediate",data!Z271="Susceptible",data!Z271="Intermedate"),"",data!Z271)))</f>
        <v/>
      </c>
      <c r="O271" t="str">
        <f>IF(data!AA271="","",IF(data!AA271="Resistant",data!AA$1,IF(OR(data!AA271="Intermediate",data!AA271="Susceptible",data!AA271="Intermedate"),"",data!AA271)))</f>
        <v/>
      </c>
      <c r="P271" t="str">
        <f>IF(data!AB271="","",IF(data!AB271="Resistant",data!AB$1,IF(OR(data!AB271="Intermediate",data!AB271="Susceptible",data!AB271="Intermedate"),"",data!AB271)))</f>
        <v/>
      </c>
      <c r="R271">
        <v>0</v>
      </c>
    </row>
    <row r="272" spans="1:18" x14ac:dyDescent="0.25">
      <c r="A272" t="s">
        <v>379</v>
      </c>
      <c r="B272" t="str">
        <f>IF(data!N272="","",IF(data!N272="Resistant",data!N$1,IF(OR(data!N272="Intermediate",data!N272="Susceptible",data!N272="Intermedate"),"",data!N272)))</f>
        <v/>
      </c>
      <c r="C272" t="str">
        <f>IF(data!O272="","",IF(data!O272="Resistant",data!O$1,IF(OR(data!O272="Intermediate",data!O272="Susceptible",data!O272="Intermedate"),"",data!O272)))</f>
        <v/>
      </c>
      <c r="D272" t="str">
        <f>IF(data!P272="","",IF(data!P272="Resistant",data!P$1,IF(OR(data!P272="Intermediate",data!P272="Susceptible",data!P272="Intermedate"),"",data!P272)))</f>
        <v/>
      </c>
      <c r="E272" t="str">
        <f>IF(data!Q272="","",IF(data!Q272="Resistant",data!Q$1,IF(OR(data!Q272="Intermediate",data!Q272="Susceptible",data!Q272="Intermedate"),"",data!Q272)))</f>
        <v/>
      </c>
      <c r="F272" t="str">
        <f>IF(data!R272="","",IF(data!R272="Resistant",data!R$1,IF(OR(data!R272="Intermediate",data!R272="Susceptible",data!R272="Intermedate"),"",data!R272)))</f>
        <v/>
      </c>
      <c r="G272" t="str">
        <f>IF(data!S272="","",IF(data!S272="Resistant",data!S$1,IF(OR(data!S272="Intermediate",data!S272="Susceptible",data!S272="Intermedate"),"",data!S272)))</f>
        <v/>
      </c>
      <c r="H272" t="str">
        <f>IF(data!T272="","",IF(data!T272="Resistant",data!T$1,IF(OR(data!T272="Intermediate",data!T272="Susceptible",data!T272="Intermedate"),"",data!T272)))</f>
        <v/>
      </c>
      <c r="I272" t="str">
        <f>IF(data!U272="","",IF(data!U272="Resistant",data!U$1,IF(OR(data!U272="Intermediate",data!U272="Susceptible",data!U272="Intermedate"),"",data!U272)))</f>
        <v/>
      </c>
      <c r="J272" t="str">
        <f>IF(data!V272="","",IF(data!V272="Resistant",data!V$1,IF(OR(data!V272="Intermediate",data!V272="Susceptible",data!V272="Intermedate"),"",data!V272)))</f>
        <v/>
      </c>
      <c r="K272" t="str">
        <f>IF(data!W272="","",IF(data!W272="Resistant",data!W$1,IF(OR(data!W272="Intermediate",data!W272="Susceptible",data!W272="Intermedate"),"",data!W272)))</f>
        <v/>
      </c>
      <c r="L272" t="str">
        <f>IF(data!X272="","",IF(data!X272="Resistant",data!X$1,IF(OR(data!X272="Intermediate",data!X272="Susceptible",data!X272="Intermedate"),"",data!X272)))</f>
        <v/>
      </c>
      <c r="M272" t="str">
        <f>IF(data!Y272="","",IF(data!Y272="Resistant",data!Y$1,IF(OR(data!Y272="Intermediate",data!Y272="Susceptible",data!Y272="Intermedate"),"",data!Y272)))</f>
        <v/>
      </c>
      <c r="N272" t="str">
        <f>IF(data!Z272="","",IF(data!Z272="Resistant",data!Z$1,IF(OR(data!Z272="Intermediate",data!Z272="Susceptible",data!Z272="Intermedate"),"",data!Z272)))</f>
        <v/>
      </c>
      <c r="O272" t="str">
        <f>IF(data!AA272="","",IF(data!AA272="Resistant",data!AA$1,IF(OR(data!AA272="Intermediate",data!AA272="Susceptible",data!AA272="Intermedate"),"",data!AA272)))</f>
        <v/>
      </c>
      <c r="P272" t="str">
        <f>IF(data!AB272="","",IF(data!AB272="Resistant",data!AB$1,IF(OR(data!AB272="Intermediate",data!AB272="Susceptible",data!AB272="Intermedate"),"",data!AB272)))</f>
        <v/>
      </c>
      <c r="R272">
        <v>0</v>
      </c>
    </row>
    <row r="273" spans="1:18" x14ac:dyDescent="0.25">
      <c r="A273" t="s">
        <v>380</v>
      </c>
      <c r="B273" t="str">
        <f>IF(data!N273="","",IF(data!N273="Resistant",data!N$1,IF(OR(data!N273="Intermediate",data!N273="Susceptible",data!N273="Intermedate"),"",data!N273)))</f>
        <v/>
      </c>
      <c r="C273" t="str">
        <f>IF(data!O273="","",IF(data!O273="Resistant",data!O$1,IF(OR(data!O273="Intermediate",data!O273="Susceptible",data!O273="Intermedate"),"",data!O273)))</f>
        <v/>
      </c>
      <c r="D273" t="str">
        <f>IF(data!P273="","",IF(data!P273="Resistant",data!P$1,IF(OR(data!P273="Intermediate",data!P273="Susceptible",data!P273="Intermedate"),"",data!P273)))</f>
        <v/>
      </c>
      <c r="E273" t="str">
        <f>IF(data!Q273="","",IF(data!Q273="Resistant",data!Q$1,IF(OR(data!Q273="Intermediate",data!Q273="Susceptible",data!Q273="Intermedate"),"",data!Q273)))</f>
        <v/>
      </c>
      <c r="F273" t="str">
        <f>IF(data!R273="","",IF(data!R273="Resistant",data!R$1,IF(OR(data!R273="Intermediate",data!R273="Susceptible",data!R273="Intermedate"),"",data!R273)))</f>
        <v/>
      </c>
      <c r="G273" t="str">
        <f>IF(data!S273="","",IF(data!S273="Resistant",data!S$1,IF(OR(data!S273="Intermediate",data!S273="Susceptible",data!S273="Intermedate"),"",data!S273)))</f>
        <v/>
      </c>
      <c r="H273" t="str">
        <f>IF(data!T273="","",IF(data!T273="Resistant",data!T$1,IF(OR(data!T273="Intermediate",data!T273="Susceptible",data!T273="Intermedate"),"",data!T273)))</f>
        <v/>
      </c>
      <c r="I273" t="str">
        <f>IF(data!U273="","",IF(data!U273="Resistant",data!U$1,IF(OR(data!U273="Intermediate",data!U273="Susceptible",data!U273="Intermedate"),"",data!U273)))</f>
        <v/>
      </c>
      <c r="J273" t="str">
        <f>IF(data!V273="","",IF(data!V273="Resistant",data!V$1,IF(OR(data!V273="Intermediate",data!V273="Susceptible",data!V273="Intermedate"),"",data!V273)))</f>
        <v/>
      </c>
      <c r="K273" t="str">
        <f>IF(data!W273="","",IF(data!W273="Resistant",data!W$1,IF(OR(data!W273="Intermediate",data!W273="Susceptible",data!W273="Intermedate"),"",data!W273)))</f>
        <v/>
      </c>
      <c r="L273" t="str">
        <f>IF(data!X273="","",IF(data!X273="Resistant",data!X$1,IF(OR(data!X273="Intermediate",data!X273="Susceptible",data!X273="Intermedate"),"",data!X273)))</f>
        <v/>
      </c>
      <c r="M273" t="str">
        <f>IF(data!Y273="","",IF(data!Y273="Resistant",data!Y$1,IF(OR(data!Y273="Intermediate",data!Y273="Susceptible",data!Y273="Intermedate"),"",data!Y273)))</f>
        <v/>
      </c>
      <c r="N273" t="str">
        <f>IF(data!Z273="","",IF(data!Z273="Resistant",data!Z$1,IF(OR(data!Z273="Intermediate",data!Z273="Susceptible",data!Z273="Intermedate"),"",data!Z273)))</f>
        <v/>
      </c>
      <c r="O273" t="str">
        <f>IF(data!AA273="","",IF(data!AA273="Resistant",data!AA$1,IF(OR(data!AA273="Intermediate",data!AA273="Susceptible",data!AA273="Intermedate"),"",data!AA273)))</f>
        <v/>
      </c>
      <c r="P273" t="str">
        <f>IF(data!AB273="","",IF(data!AB273="Resistant",data!AB$1,IF(OR(data!AB273="Intermediate",data!AB273="Susceptible",data!AB273="Intermedate"),"",data!AB273)))</f>
        <v/>
      </c>
      <c r="R273">
        <v>0</v>
      </c>
    </row>
    <row r="274" spans="1:18" x14ac:dyDescent="0.25">
      <c r="A274" t="s">
        <v>381</v>
      </c>
      <c r="B274" t="str">
        <f>IF(data!N274="","",IF(data!N274="Resistant",data!N$1,IF(OR(data!N274="Intermediate",data!N274="Susceptible",data!N274="Intermedate"),"",data!N274)))</f>
        <v/>
      </c>
      <c r="C274" t="str">
        <f>IF(data!O274="","",IF(data!O274="Resistant",data!O$1,IF(OR(data!O274="Intermediate",data!O274="Susceptible",data!O274="Intermedate"),"",data!O274)))</f>
        <v/>
      </c>
      <c r="D274" t="str">
        <f>IF(data!P274="","",IF(data!P274="Resistant",data!P$1,IF(OR(data!P274="Intermediate",data!P274="Susceptible",data!P274="Intermedate"),"",data!P274)))</f>
        <v/>
      </c>
      <c r="E274" t="str">
        <f>IF(data!Q274="","",IF(data!Q274="Resistant",data!Q$1,IF(OR(data!Q274="Intermediate",data!Q274="Susceptible",data!Q274="Intermedate"),"",data!Q274)))</f>
        <v/>
      </c>
      <c r="F274" t="str">
        <f>IF(data!R274="","",IF(data!R274="Resistant",data!R$1,IF(OR(data!R274="Intermediate",data!R274="Susceptible",data!R274="Intermedate"),"",data!R274)))</f>
        <v/>
      </c>
      <c r="G274" t="str">
        <f>IF(data!S274="","",IF(data!S274="Resistant",data!S$1,IF(OR(data!S274="Intermediate",data!S274="Susceptible",data!S274="Intermedate"),"",data!S274)))</f>
        <v/>
      </c>
      <c r="H274" t="str">
        <f>IF(data!T274="","",IF(data!T274="Resistant",data!T$1,IF(OR(data!T274="Intermediate",data!T274="Susceptible",data!T274="Intermedate"),"",data!T274)))</f>
        <v/>
      </c>
      <c r="I274" t="str">
        <f>IF(data!U274="","",IF(data!U274="Resistant",data!U$1,IF(OR(data!U274="Intermediate",data!U274="Susceptible",data!U274="Intermedate"),"",data!U274)))</f>
        <v/>
      </c>
      <c r="J274" t="str">
        <f>IF(data!V274="","",IF(data!V274="Resistant",data!V$1,IF(OR(data!V274="Intermediate",data!V274="Susceptible",data!V274="Intermedate"),"",data!V274)))</f>
        <v/>
      </c>
      <c r="K274" t="str">
        <f>IF(data!W274="","",IF(data!W274="Resistant",data!W$1,IF(OR(data!W274="Intermediate",data!W274="Susceptible",data!W274="Intermedate"),"",data!W274)))</f>
        <v/>
      </c>
      <c r="L274" t="str">
        <f>IF(data!X274="","",IF(data!X274="Resistant",data!X$1,IF(OR(data!X274="Intermediate",data!X274="Susceptible",data!X274="Intermedate"),"",data!X274)))</f>
        <v/>
      </c>
      <c r="M274" t="str">
        <f>IF(data!Y274="","",IF(data!Y274="Resistant",data!Y$1,IF(OR(data!Y274="Intermediate",data!Y274="Susceptible",data!Y274="Intermedate"),"",data!Y274)))</f>
        <v/>
      </c>
      <c r="N274" t="str">
        <f>IF(data!Z274="","",IF(data!Z274="Resistant",data!Z$1,IF(OR(data!Z274="Intermediate",data!Z274="Susceptible",data!Z274="Intermedate"),"",data!Z274)))</f>
        <v/>
      </c>
      <c r="O274" t="str">
        <f>IF(data!AA274="","",IF(data!AA274="Resistant",data!AA$1,IF(OR(data!AA274="Intermediate",data!AA274="Susceptible",data!AA274="Intermedate"),"",data!AA274)))</f>
        <v/>
      </c>
      <c r="P274" t="str">
        <f>IF(data!AB274="","",IF(data!AB274="Resistant",data!AB$1,IF(OR(data!AB274="Intermediate",data!AB274="Susceptible",data!AB274="Intermedate"),"",data!AB274)))</f>
        <v/>
      </c>
      <c r="R274">
        <v>0</v>
      </c>
    </row>
    <row r="275" spans="1:18" x14ac:dyDescent="0.25">
      <c r="A275" t="s">
        <v>382</v>
      </c>
      <c r="B275" t="str">
        <f>IF(data!N275="","",IF(data!N275="Resistant",data!N$1,IF(OR(data!N275="Intermediate",data!N275="Susceptible",data!N275="Intermedate"),"",data!N275)))</f>
        <v/>
      </c>
      <c r="C275" t="str">
        <f>IF(data!O275="","",IF(data!O275="Resistant",data!O$1,IF(OR(data!O275="Intermediate",data!O275="Susceptible",data!O275="Intermedate"),"",data!O275)))</f>
        <v/>
      </c>
      <c r="D275" t="str">
        <f>IF(data!P275="","",IF(data!P275="Resistant",data!P$1,IF(OR(data!P275="Intermediate",data!P275="Susceptible",data!P275="Intermedate"),"",data!P275)))</f>
        <v/>
      </c>
      <c r="E275" t="str">
        <f>IF(data!Q275="","",IF(data!Q275="Resistant",data!Q$1,IF(OR(data!Q275="Intermediate",data!Q275="Susceptible",data!Q275="Intermedate"),"",data!Q275)))</f>
        <v/>
      </c>
      <c r="F275" t="str">
        <f>IF(data!R275="","",IF(data!R275="Resistant",data!R$1,IF(OR(data!R275="Intermediate",data!R275="Susceptible",data!R275="Intermedate"),"",data!R275)))</f>
        <v/>
      </c>
      <c r="G275" t="str">
        <f>IF(data!S275="","",IF(data!S275="Resistant",data!S$1,IF(OR(data!S275="Intermediate",data!S275="Susceptible",data!S275="Intermedate"),"",data!S275)))</f>
        <v/>
      </c>
      <c r="H275" t="str">
        <f>IF(data!T275="","",IF(data!T275="Resistant",data!T$1,IF(OR(data!T275="Intermediate",data!T275="Susceptible",data!T275="Intermedate"),"",data!T275)))</f>
        <v>SDD</v>
      </c>
      <c r="I275" t="str">
        <f>IF(data!U275="","",IF(data!U275="Resistant",data!U$1,IF(OR(data!U275="Intermediate",data!U275="Susceptible",data!U275="Intermedate"),"",data!U275)))</f>
        <v/>
      </c>
      <c r="J275" t="str">
        <f>IF(data!V275="","",IF(data!V275="Resistant",data!V$1,IF(OR(data!V275="Intermediate",data!V275="Susceptible",data!V275="Intermedate"),"",data!V275)))</f>
        <v/>
      </c>
      <c r="K275" t="str">
        <f>IF(data!W275="","",IF(data!W275="Resistant",data!W$1,IF(OR(data!W275="Intermediate",data!W275="Susceptible",data!W275="Intermedate"),"",data!W275)))</f>
        <v/>
      </c>
      <c r="L275" t="str">
        <f>IF(data!X275="","",IF(data!X275="Resistant",data!X$1,IF(OR(data!X275="Intermediate",data!X275="Susceptible",data!X275="Intermedate"),"",data!X275)))</f>
        <v/>
      </c>
      <c r="M275" t="str">
        <f>IF(data!Y275="","",IF(data!Y275="Resistant",data!Y$1,IF(OR(data!Y275="Intermediate",data!Y275="Susceptible",data!Y275="Intermedate"),"",data!Y275)))</f>
        <v/>
      </c>
      <c r="N275" t="str">
        <f>IF(data!Z275="","",IF(data!Z275="Resistant",data!Z$1,IF(OR(data!Z275="Intermediate",data!Z275="Susceptible",data!Z275="Intermedate"),"",data!Z275)))</f>
        <v/>
      </c>
      <c r="O275" t="str">
        <f>IF(data!AA275="","",IF(data!AA275="Resistant",data!AA$1,IF(OR(data!AA275="Intermediate",data!AA275="Susceptible",data!AA275="Intermedate"),"",data!AA275)))</f>
        <v/>
      </c>
      <c r="P275" t="str">
        <f>IF(data!AB275="","",IF(data!AB275="Resistant",data!AB$1,IF(OR(data!AB275="Intermediate",data!AB275="Susceptible",data!AB275="Intermedate"),"",data!AB275)))</f>
        <v/>
      </c>
      <c r="R275">
        <v>1</v>
      </c>
    </row>
    <row r="276" spans="1:18" x14ac:dyDescent="0.25">
      <c r="A276" t="s">
        <v>383</v>
      </c>
      <c r="B276" t="str">
        <f>IF(data!N276="","",IF(data!N276="Resistant",data!N$1,IF(OR(data!N276="Intermediate",data!N276="Susceptible",data!N276="Intermedate"),"",data!N276)))</f>
        <v/>
      </c>
      <c r="C276" t="str">
        <f>IF(data!O276="","",IF(data!O276="Resistant",data!O$1,IF(OR(data!O276="Intermediate",data!O276="Susceptible",data!O276="Intermedate"),"",data!O276)))</f>
        <v/>
      </c>
      <c r="D276" t="str">
        <f>IF(data!P276="","",IF(data!P276="Resistant",data!P$1,IF(OR(data!P276="Intermediate",data!P276="Susceptible",data!P276="Intermedate"),"",data!P276)))</f>
        <v/>
      </c>
      <c r="E276" t="str">
        <f>IF(data!Q276="","",IF(data!Q276="Resistant",data!Q$1,IF(OR(data!Q276="Intermediate",data!Q276="Susceptible",data!Q276="Intermedate"),"",data!Q276)))</f>
        <v/>
      </c>
      <c r="F276" t="str">
        <f>IF(data!R276="","",IF(data!R276="Resistant",data!R$1,IF(OR(data!R276="Intermediate",data!R276="Susceptible",data!R276="Intermedate"),"",data!R276)))</f>
        <v/>
      </c>
      <c r="G276" t="str">
        <f>IF(data!S276="","",IF(data!S276="Resistant",data!S$1,IF(OR(data!S276="Intermediate",data!S276="Susceptible",data!S276="Intermedate"),"",data!S276)))</f>
        <v/>
      </c>
      <c r="H276" t="str">
        <f>IF(data!T276="","",IF(data!T276="Resistant",data!T$1,IF(OR(data!T276="Intermediate",data!T276="Susceptible",data!T276="Intermedate"),"",data!T276)))</f>
        <v/>
      </c>
      <c r="I276" t="str">
        <f>IF(data!U276="","",IF(data!U276="Resistant",data!U$1,IF(OR(data!U276="Intermediate",data!U276="Susceptible",data!U276="Intermedate"),"",data!U276)))</f>
        <v/>
      </c>
      <c r="J276" t="str">
        <f>IF(data!V276="","",IF(data!V276="Resistant",data!V$1,IF(OR(data!V276="Intermediate",data!V276="Susceptible",data!V276="Intermedate"),"",data!V276)))</f>
        <v/>
      </c>
      <c r="K276" t="str">
        <f>IF(data!W276="","",IF(data!W276="Resistant",data!W$1,IF(OR(data!W276="Intermediate",data!W276="Susceptible",data!W276="Intermedate"),"",data!W276)))</f>
        <v/>
      </c>
      <c r="L276" t="str">
        <f>IF(data!X276="","",IF(data!X276="Resistant",data!X$1,IF(OR(data!X276="Intermediate",data!X276="Susceptible",data!X276="Intermedate"),"",data!X276)))</f>
        <v/>
      </c>
      <c r="M276" t="str">
        <f>IF(data!Y276="","",IF(data!Y276="Resistant",data!Y$1,IF(OR(data!Y276="Intermediate",data!Y276="Susceptible",data!Y276="Intermedate"),"",data!Y276)))</f>
        <v/>
      </c>
      <c r="N276" t="str">
        <f>IF(data!Z276="","",IF(data!Z276="Resistant",data!Z$1,IF(OR(data!Z276="Intermediate",data!Z276="Susceptible",data!Z276="Intermedate"),"",data!Z276)))</f>
        <v/>
      </c>
      <c r="O276" t="str">
        <f>IF(data!AA276="","",IF(data!AA276="Resistant",data!AA$1,IF(OR(data!AA276="Intermediate",data!AA276="Susceptible",data!AA276="Intermedate"),"",data!AA276)))</f>
        <v/>
      </c>
      <c r="P276" t="str">
        <f>IF(data!AB276="","",IF(data!AB276="Resistant",data!AB$1,IF(OR(data!AB276="Intermediate",data!AB276="Susceptible",data!AB276="Intermedate"),"",data!AB276)))</f>
        <v/>
      </c>
      <c r="R276">
        <v>0</v>
      </c>
    </row>
    <row r="277" spans="1:18" x14ac:dyDescent="0.25">
      <c r="A277" t="s">
        <v>384</v>
      </c>
      <c r="B277" t="str">
        <f>IF(data!N277="","",IF(data!N277="Resistant",data!N$1,IF(OR(data!N277="Intermediate",data!N277="Susceptible",data!N277="Intermedate"),"",data!N277)))</f>
        <v/>
      </c>
      <c r="C277" t="str">
        <f>IF(data!O277="","",IF(data!O277="Resistant",data!O$1,IF(OR(data!O277="Intermediate",data!O277="Susceptible",data!O277="Intermedate"),"",data!O277)))</f>
        <v/>
      </c>
      <c r="D277" t="str">
        <f>IF(data!P277="","",IF(data!P277="Resistant",data!P$1,IF(OR(data!P277="Intermediate",data!P277="Susceptible",data!P277="Intermedate"),"",data!P277)))</f>
        <v/>
      </c>
      <c r="E277" t="str">
        <f>IF(data!Q277="","",IF(data!Q277="Resistant",data!Q$1,IF(OR(data!Q277="Intermediate",data!Q277="Susceptible",data!Q277="Intermedate"),"",data!Q277)))</f>
        <v/>
      </c>
      <c r="F277" t="str">
        <f>IF(data!R277="","",IF(data!R277="Resistant",data!R$1,IF(OR(data!R277="Intermediate",data!R277="Susceptible",data!R277="Intermedate"),"",data!R277)))</f>
        <v/>
      </c>
      <c r="G277" t="str">
        <f>IF(data!S277="","",IF(data!S277="Resistant",data!S$1,IF(OR(data!S277="Intermediate",data!S277="Susceptible",data!S277="Intermedate"),"",data!S277)))</f>
        <v/>
      </c>
      <c r="H277" t="str">
        <f>IF(data!T277="","",IF(data!T277="Resistant",data!T$1,IF(OR(data!T277="Intermediate",data!T277="Susceptible",data!T277="Intermedate"),"",data!T277)))</f>
        <v/>
      </c>
      <c r="I277" t="str">
        <f>IF(data!U277="","",IF(data!U277="Resistant",data!U$1,IF(OR(data!U277="Intermediate",data!U277="Susceptible",data!U277="Intermedate"),"",data!U277)))</f>
        <v/>
      </c>
      <c r="J277" t="str">
        <f>IF(data!V277="","",IF(data!V277="Resistant",data!V$1,IF(OR(data!V277="Intermediate",data!V277="Susceptible",data!V277="Intermedate"),"",data!V277)))</f>
        <v/>
      </c>
      <c r="K277" t="str">
        <f>IF(data!W277="","",IF(data!W277="Resistant",data!W$1,IF(OR(data!W277="Intermediate",data!W277="Susceptible",data!W277="Intermedate"),"",data!W277)))</f>
        <v/>
      </c>
      <c r="L277" t="str">
        <f>IF(data!X277="","",IF(data!X277="Resistant",data!X$1,IF(OR(data!X277="Intermediate",data!X277="Susceptible",data!X277="Intermedate"),"",data!X277)))</f>
        <v/>
      </c>
      <c r="M277" t="str">
        <f>IF(data!Y277="","",IF(data!Y277="Resistant",data!Y$1,IF(OR(data!Y277="Intermediate",data!Y277="Susceptible",data!Y277="Intermedate"),"",data!Y277)))</f>
        <v/>
      </c>
      <c r="N277" t="str">
        <f>IF(data!Z277="","",IF(data!Z277="Resistant",data!Z$1,IF(OR(data!Z277="Intermediate",data!Z277="Susceptible",data!Z277="Intermedate"),"",data!Z277)))</f>
        <v/>
      </c>
      <c r="O277" t="str">
        <f>IF(data!AA277="","",IF(data!AA277="Resistant",data!AA$1,IF(OR(data!AA277="Intermediate",data!AA277="Susceptible",data!AA277="Intermedate"),"",data!AA277)))</f>
        <v/>
      </c>
      <c r="P277" t="str">
        <f>IF(data!AB277="","",IF(data!AB277="Resistant",data!AB$1,IF(OR(data!AB277="Intermediate",data!AB277="Susceptible",data!AB277="Intermedate"),"",data!AB277)))</f>
        <v/>
      </c>
      <c r="R277">
        <v>0</v>
      </c>
    </row>
    <row r="278" spans="1:18" x14ac:dyDescent="0.25">
      <c r="A278" t="s">
        <v>385</v>
      </c>
      <c r="B278" t="str">
        <f>IF(data!N278="","",IF(data!N278="Resistant",data!N$1,IF(OR(data!N278="Intermediate",data!N278="Susceptible",data!N278="Intermedate"),"",data!N278)))</f>
        <v/>
      </c>
      <c r="C278" t="str">
        <f>IF(data!O278="","",IF(data!O278="Resistant",data!O$1,IF(OR(data!O278="Intermediate",data!O278="Susceptible",data!O278="Intermedate"),"",data!O278)))</f>
        <v/>
      </c>
      <c r="D278" t="str">
        <f>IF(data!P278="","",IF(data!P278="Resistant",data!P$1,IF(OR(data!P278="Intermediate",data!P278="Susceptible",data!P278="Intermedate"),"",data!P278)))</f>
        <v/>
      </c>
      <c r="E278" t="str">
        <f>IF(data!Q278="","",IF(data!Q278="Resistant",data!Q$1,IF(OR(data!Q278="Intermediate",data!Q278="Susceptible",data!Q278="Intermedate"),"",data!Q278)))</f>
        <v/>
      </c>
      <c r="F278" t="str">
        <f>IF(data!R278="","",IF(data!R278="Resistant",data!R$1,IF(OR(data!R278="Intermediate",data!R278="Susceptible",data!R278="Intermedate"),"",data!R278)))</f>
        <v/>
      </c>
      <c r="G278" t="str">
        <f>IF(data!S278="","",IF(data!S278="Resistant",data!S$1,IF(OR(data!S278="Intermediate",data!S278="Susceptible",data!S278="Intermedate"),"",data!S278)))</f>
        <v/>
      </c>
      <c r="H278" t="str">
        <f>IF(data!T278="","",IF(data!T278="Resistant",data!T$1,IF(OR(data!T278="Intermediate",data!T278="Susceptible",data!T278="Intermedate"),"",data!T278)))</f>
        <v/>
      </c>
      <c r="I278" t="str">
        <f>IF(data!U278="","",IF(data!U278="Resistant",data!U$1,IF(OR(data!U278="Intermediate",data!U278="Susceptible",data!U278="Intermedate"),"",data!U278)))</f>
        <v/>
      </c>
      <c r="J278" t="str">
        <f>IF(data!V278="","",IF(data!V278="Resistant",data!V$1,IF(OR(data!V278="Intermediate",data!V278="Susceptible",data!V278="Intermedate"),"",data!V278)))</f>
        <v/>
      </c>
      <c r="K278" t="str">
        <f>IF(data!W278="","",IF(data!W278="Resistant",data!W$1,IF(OR(data!W278="Intermediate",data!W278="Susceptible",data!W278="Intermedate"),"",data!W278)))</f>
        <v/>
      </c>
      <c r="L278" t="str">
        <f>IF(data!X278="","",IF(data!X278="Resistant",data!X$1,IF(OR(data!X278="Intermediate",data!X278="Susceptible",data!X278="Intermedate"),"",data!X278)))</f>
        <v/>
      </c>
      <c r="M278" t="str">
        <f>IF(data!Y278="","",IF(data!Y278="Resistant",data!Y$1,IF(OR(data!Y278="Intermediate",data!Y278="Susceptible",data!Y278="Intermedate"),"",data!Y278)))</f>
        <v/>
      </c>
      <c r="N278" t="str">
        <f>IF(data!Z278="","",IF(data!Z278="Resistant",data!Z$1,IF(OR(data!Z278="Intermediate",data!Z278="Susceptible",data!Z278="Intermedate"),"",data!Z278)))</f>
        <v/>
      </c>
      <c r="O278" t="str">
        <f>IF(data!AA278="","",IF(data!AA278="Resistant",data!AA$1,IF(OR(data!AA278="Intermediate",data!AA278="Susceptible",data!AA278="Intermedate"),"",data!AA278)))</f>
        <v/>
      </c>
      <c r="P278" t="str">
        <f>IF(data!AB278="","",IF(data!AB278="Resistant",data!AB$1,IF(OR(data!AB278="Intermediate",data!AB278="Susceptible",data!AB278="Intermedate"),"",data!AB278)))</f>
        <v/>
      </c>
      <c r="R278">
        <v>0</v>
      </c>
    </row>
    <row r="279" spans="1:18" x14ac:dyDescent="0.25">
      <c r="A279" t="s">
        <v>386</v>
      </c>
      <c r="B279" t="str">
        <f>IF(data!N279="","",IF(data!N279="Resistant",data!N$1,IF(OR(data!N279="Intermediate",data!N279="Susceptible",data!N279="Intermedate"),"",data!N279)))</f>
        <v/>
      </c>
      <c r="C279" t="str">
        <f>IF(data!O279="","",IF(data!O279="Resistant",data!O$1,IF(OR(data!O279="Intermediate",data!O279="Susceptible",data!O279="Intermedate"),"",data!O279)))</f>
        <v/>
      </c>
      <c r="D279" t="str">
        <f>IF(data!P279="","",IF(data!P279="Resistant",data!P$1,IF(OR(data!P279="Intermediate",data!P279="Susceptible",data!P279="Intermedate"),"",data!P279)))</f>
        <v/>
      </c>
      <c r="E279" t="str">
        <f>IF(data!Q279="","",IF(data!Q279="Resistant",data!Q$1,IF(OR(data!Q279="Intermediate",data!Q279="Susceptible",data!Q279="Intermedate"),"",data!Q279)))</f>
        <v/>
      </c>
      <c r="F279" t="str">
        <f>IF(data!R279="","",IF(data!R279="Resistant",data!R$1,IF(OR(data!R279="Intermediate",data!R279="Susceptible",data!R279="Intermedate"),"",data!R279)))</f>
        <v/>
      </c>
      <c r="G279" t="str">
        <f>IF(data!S279="","",IF(data!S279="Resistant",data!S$1,IF(OR(data!S279="Intermediate",data!S279="Susceptible",data!S279="Intermedate"),"",data!S279)))</f>
        <v/>
      </c>
      <c r="H279" t="str">
        <f>IF(data!T279="","",IF(data!T279="Resistant",data!T$1,IF(OR(data!T279="Intermediate",data!T279="Susceptible",data!T279="Intermedate"),"",data!T279)))</f>
        <v/>
      </c>
      <c r="I279" t="str">
        <f>IF(data!U279="","",IF(data!U279="Resistant",data!U$1,IF(OR(data!U279="Intermediate",data!U279="Susceptible",data!U279="Intermedate"),"",data!U279)))</f>
        <v/>
      </c>
      <c r="J279" t="str">
        <f>IF(data!V279="","",IF(data!V279="Resistant",data!V$1,IF(OR(data!V279="Intermediate",data!V279="Susceptible",data!V279="Intermedate"),"",data!V279)))</f>
        <v/>
      </c>
      <c r="K279" t="str">
        <f>IF(data!W279="","",IF(data!W279="Resistant",data!W$1,IF(OR(data!W279="Intermediate",data!W279="Susceptible",data!W279="Intermedate"),"",data!W279)))</f>
        <v/>
      </c>
      <c r="L279" t="str">
        <f>IF(data!X279="","",IF(data!X279="Resistant",data!X$1,IF(OR(data!X279="Intermediate",data!X279="Susceptible",data!X279="Intermedate"),"",data!X279)))</f>
        <v/>
      </c>
      <c r="M279" t="str">
        <f>IF(data!Y279="","",IF(data!Y279="Resistant",data!Y$1,IF(OR(data!Y279="Intermediate",data!Y279="Susceptible",data!Y279="Intermedate"),"",data!Y279)))</f>
        <v/>
      </c>
      <c r="N279" t="str">
        <f>IF(data!Z279="","",IF(data!Z279="Resistant",data!Z$1,IF(OR(data!Z279="Intermediate",data!Z279="Susceptible",data!Z279="Intermedate"),"",data!Z279)))</f>
        <v/>
      </c>
      <c r="O279" t="str">
        <f>IF(data!AA279="","",IF(data!AA279="Resistant",data!AA$1,IF(OR(data!AA279="Intermediate",data!AA279="Susceptible",data!AA279="Intermedate"),"",data!AA279)))</f>
        <v/>
      </c>
      <c r="P279" t="str">
        <f>IF(data!AB279="","",IF(data!AB279="Resistant",data!AB$1,IF(OR(data!AB279="Intermediate",data!AB279="Susceptible",data!AB279="Intermedate"),"",data!AB279)))</f>
        <v/>
      </c>
      <c r="R279">
        <v>0</v>
      </c>
    </row>
    <row r="280" spans="1:18" x14ac:dyDescent="0.25">
      <c r="A280" t="s">
        <v>387</v>
      </c>
      <c r="B280" t="str">
        <f>IF(data!N280="","",IF(data!N280="Resistant",data!N$1,IF(OR(data!N280="Intermediate",data!N280="Susceptible",data!N280="Intermedate"),"",data!N280)))</f>
        <v/>
      </c>
      <c r="C280" t="str">
        <f>IF(data!O280="","",IF(data!O280="Resistant",data!O$1,IF(OR(data!O280="Intermediate",data!O280="Susceptible",data!O280="Intermedate"),"",data!O280)))</f>
        <v/>
      </c>
      <c r="D280" t="str">
        <f>IF(data!P280="","",IF(data!P280="Resistant",data!P$1,IF(OR(data!P280="Intermediate",data!P280="Susceptible",data!P280="Intermedate"),"",data!P280)))</f>
        <v/>
      </c>
      <c r="E280" t="str">
        <f>IF(data!Q280="","",IF(data!Q280="Resistant",data!Q$1,IF(OR(data!Q280="Intermediate",data!Q280="Susceptible",data!Q280="Intermedate"),"",data!Q280)))</f>
        <v/>
      </c>
      <c r="F280" t="str">
        <f>IF(data!R280="","",IF(data!R280="Resistant",data!R$1,IF(OR(data!R280="Intermediate",data!R280="Susceptible",data!R280="Intermedate"),"",data!R280)))</f>
        <v/>
      </c>
      <c r="G280" t="str">
        <f>IF(data!S280="","",IF(data!S280="Resistant",data!S$1,IF(OR(data!S280="Intermediate",data!S280="Susceptible",data!S280="Intermedate"),"",data!S280)))</f>
        <v/>
      </c>
      <c r="H280" t="str">
        <f>IF(data!T280="","",IF(data!T280="Resistant",data!T$1,IF(OR(data!T280="Intermediate",data!T280="Susceptible",data!T280="Intermedate"),"",data!T280)))</f>
        <v/>
      </c>
      <c r="I280" t="str">
        <f>IF(data!U280="","",IF(data!U280="Resistant",data!U$1,IF(OR(data!U280="Intermediate",data!U280="Susceptible",data!U280="Intermedate"),"",data!U280)))</f>
        <v/>
      </c>
      <c r="J280" t="str">
        <f>IF(data!V280="","",IF(data!V280="Resistant",data!V$1,IF(OR(data!V280="Intermediate",data!V280="Susceptible",data!V280="Intermedate"),"",data!V280)))</f>
        <v/>
      </c>
      <c r="K280" t="str">
        <f>IF(data!W280="","",IF(data!W280="Resistant",data!W$1,IF(OR(data!W280="Intermediate",data!W280="Susceptible",data!W280="Intermedate"),"",data!W280)))</f>
        <v/>
      </c>
      <c r="L280" t="str">
        <f>IF(data!X280="","",IF(data!X280="Resistant",data!X$1,IF(OR(data!X280="Intermediate",data!X280="Susceptible",data!X280="Intermedate"),"",data!X280)))</f>
        <v/>
      </c>
      <c r="M280" t="str">
        <f>IF(data!Y280="","",IF(data!Y280="Resistant",data!Y$1,IF(OR(data!Y280="Intermediate",data!Y280="Susceptible",data!Y280="Intermedate"),"",data!Y280)))</f>
        <v/>
      </c>
      <c r="N280" t="str">
        <f>IF(data!Z280="","",IF(data!Z280="Resistant",data!Z$1,IF(OR(data!Z280="Intermediate",data!Z280="Susceptible",data!Z280="Intermedate"),"",data!Z280)))</f>
        <v/>
      </c>
      <c r="O280" t="str">
        <f>IF(data!AA280="","",IF(data!AA280="Resistant",data!AA$1,IF(OR(data!AA280="Intermediate",data!AA280="Susceptible",data!AA280="Intermedate"),"",data!AA280)))</f>
        <v/>
      </c>
      <c r="P280" t="str">
        <f>IF(data!AB280="","",IF(data!AB280="Resistant",data!AB$1,IF(OR(data!AB280="Intermediate",data!AB280="Susceptible",data!AB280="Intermedate"),"",data!AB280)))</f>
        <v/>
      </c>
      <c r="R280">
        <v>0</v>
      </c>
    </row>
    <row r="281" spans="1:18" x14ac:dyDescent="0.25">
      <c r="A281" t="s">
        <v>388</v>
      </c>
      <c r="B281" t="str">
        <f>IF(data!N281="","",IF(data!N281="Resistant",data!N$1,IF(OR(data!N281="Intermediate",data!N281="Susceptible",data!N281="Intermedate"),"",data!N281)))</f>
        <v/>
      </c>
      <c r="C281" t="str">
        <f>IF(data!O281="","",IF(data!O281="Resistant",data!O$1,IF(OR(data!O281="Intermediate",data!O281="Susceptible",data!O281="Intermedate"),"",data!O281)))</f>
        <v/>
      </c>
      <c r="D281" t="str">
        <f>IF(data!P281="","",IF(data!P281="Resistant",data!P$1,IF(OR(data!P281="Intermediate",data!P281="Susceptible",data!P281="Intermedate"),"",data!P281)))</f>
        <v/>
      </c>
      <c r="E281" t="str">
        <f>IF(data!Q281="","",IF(data!Q281="Resistant",data!Q$1,IF(OR(data!Q281="Intermediate",data!Q281="Susceptible",data!Q281="Intermedate"),"",data!Q281)))</f>
        <v/>
      </c>
      <c r="F281" t="str">
        <f>IF(data!R281="","",IF(data!R281="Resistant",data!R$1,IF(OR(data!R281="Intermediate",data!R281="Susceptible",data!R281="Intermedate"),"",data!R281)))</f>
        <v/>
      </c>
      <c r="G281" t="str">
        <f>IF(data!S281="","",IF(data!S281="Resistant",data!S$1,IF(OR(data!S281="Intermediate",data!S281="Susceptible",data!S281="Intermedate"),"",data!S281)))</f>
        <v/>
      </c>
      <c r="H281" t="str">
        <f>IF(data!T281="","",IF(data!T281="Resistant",data!T$1,IF(OR(data!T281="Intermediate",data!T281="Susceptible",data!T281="Intermedate"),"",data!T281)))</f>
        <v/>
      </c>
      <c r="I281" t="str">
        <f>IF(data!U281="","",IF(data!U281="Resistant",data!U$1,IF(OR(data!U281="Intermediate",data!U281="Susceptible",data!U281="Intermedate"),"",data!U281)))</f>
        <v/>
      </c>
      <c r="J281" t="str">
        <f>IF(data!V281="","",IF(data!V281="Resistant",data!V$1,IF(OR(data!V281="Intermediate",data!V281="Susceptible",data!V281="Intermedate"),"",data!V281)))</f>
        <v/>
      </c>
      <c r="K281" t="str">
        <f>IF(data!W281="","",IF(data!W281="Resistant",data!W$1,IF(OR(data!W281="Intermediate",data!W281="Susceptible",data!W281="Intermedate"),"",data!W281)))</f>
        <v/>
      </c>
      <c r="L281" t="str">
        <f>IF(data!X281="","",IF(data!X281="Resistant",data!X$1,IF(OR(data!X281="Intermediate",data!X281="Susceptible",data!X281="Intermedate"),"",data!X281)))</f>
        <v/>
      </c>
      <c r="M281" t="str">
        <f>IF(data!Y281="","",IF(data!Y281="Resistant",data!Y$1,IF(OR(data!Y281="Intermediate",data!Y281="Susceptible",data!Y281="Intermedate"),"",data!Y281)))</f>
        <v/>
      </c>
      <c r="N281" t="str">
        <f>IF(data!Z281="","",IF(data!Z281="Resistant",data!Z$1,IF(OR(data!Z281="Intermediate",data!Z281="Susceptible",data!Z281="Intermedate"),"",data!Z281)))</f>
        <v/>
      </c>
      <c r="O281" t="str">
        <f>IF(data!AA281="","",IF(data!AA281="Resistant",data!AA$1,IF(OR(data!AA281="Intermediate",data!AA281="Susceptible",data!AA281="Intermedate"),"",data!AA281)))</f>
        <v/>
      </c>
      <c r="P281" t="str">
        <f>IF(data!AB281="","",IF(data!AB281="Resistant",data!AB$1,IF(OR(data!AB281="Intermediate",data!AB281="Susceptible",data!AB281="Intermedate"),"",data!AB281)))</f>
        <v/>
      </c>
      <c r="R281">
        <v>0</v>
      </c>
    </row>
    <row r="282" spans="1:18" x14ac:dyDescent="0.25">
      <c r="A282" t="s">
        <v>389</v>
      </c>
      <c r="B282" t="str">
        <f>IF(data!N282="","",IF(data!N282="Resistant",data!N$1,IF(OR(data!N282="Intermediate",data!N282="Susceptible",data!N282="Intermedate"),"",data!N282)))</f>
        <v/>
      </c>
      <c r="C282" t="str">
        <f>IF(data!O282="","",IF(data!O282="Resistant",data!O$1,IF(OR(data!O282="Intermediate",data!O282="Susceptible",data!O282="Intermedate"),"",data!O282)))</f>
        <v/>
      </c>
      <c r="D282" t="str">
        <f>IF(data!P282="","",IF(data!P282="Resistant",data!P$1,IF(OR(data!P282="Intermediate",data!P282="Susceptible",data!P282="Intermedate"),"",data!P282)))</f>
        <v/>
      </c>
      <c r="E282" t="str">
        <f>IF(data!Q282="","",IF(data!Q282="Resistant",data!Q$1,IF(OR(data!Q282="Intermediate",data!Q282="Susceptible",data!Q282="Intermedate"),"",data!Q282)))</f>
        <v/>
      </c>
      <c r="F282" t="str">
        <f>IF(data!R282="","",IF(data!R282="Resistant",data!R$1,IF(OR(data!R282="Intermediate",data!R282="Susceptible",data!R282="Intermedate"),"",data!R282)))</f>
        <v/>
      </c>
      <c r="G282" t="str">
        <f>IF(data!S282="","",IF(data!S282="Resistant",data!S$1,IF(OR(data!S282="Intermediate",data!S282="Susceptible",data!S282="Intermedate"),"",data!S282)))</f>
        <v/>
      </c>
      <c r="H282" t="str">
        <f>IF(data!T282="","",IF(data!T282="Resistant",data!T$1,IF(OR(data!T282="Intermediate",data!T282="Susceptible",data!T282="Intermedate"),"",data!T282)))</f>
        <v/>
      </c>
      <c r="I282" t="str">
        <f>IF(data!U282="","",IF(data!U282="Resistant",data!U$1,IF(OR(data!U282="Intermediate",data!U282="Susceptible",data!U282="Intermedate"),"",data!U282)))</f>
        <v/>
      </c>
      <c r="J282" t="str">
        <f>IF(data!V282="","",IF(data!V282="Resistant",data!V$1,IF(OR(data!V282="Intermediate",data!V282="Susceptible",data!V282="Intermedate"),"",data!V282)))</f>
        <v/>
      </c>
      <c r="K282" t="str">
        <f>IF(data!W282="","",IF(data!W282="Resistant",data!W$1,IF(OR(data!W282="Intermediate",data!W282="Susceptible",data!W282="Intermedate"),"",data!W282)))</f>
        <v/>
      </c>
      <c r="L282" t="str">
        <f>IF(data!X282="","",IF(data!X282="Resistant",data!X$1,IF(OR(data!X282="Intermediate",data!X282="Susceptible",data!X282="Intermedate"),"",data!X282)))</f>
        <v/>
      </c>
      <c r="M282" t="str">
        <f>IF(data!Y282="","",IF(data!Y282="Resistant",data!Y$1,IF(OR(data!Y282="Intermediate",data!Y282="Susceptible",data!Y282="Intermedate"),"",data!Y282)))</f>
        <v/>
      </c>
      <c r="N282" t="str">
        <f>IF(data!Z282="","",IF(data!Z282="Resistant",data!Z$1,IF(OR(data!Z282="Intermediate",data!Z282="Susceptible",data!Z282="Intermedate"),"",data!Z282)))</f>
        <v/>
      </c>
      <c r="O282" t="str">
        <f>IF(data!AA282="","",IF(data!AA282="Resistant",data!AA$1,IF(OR(data!AA282="Intermediate",data!AA282="Susceptible",data!AA282="Intermedate"),"",data!AA282)))</f>
        <v/>
      </c>
      <c r="P282" t="str">
        <f>IF(data!AB282="","",IF(data!AB282="Resistant",data!AB$1,IF(OR(data!AB282="Intermediate",data!AB282="Susceptible",data!AB282="Intermedate"),"",data!AB282)))</f>
        <v/>
      </c>
      <c r="R282">
        <v>0</v>
      </c>
    </row>
    <row r="283" spans="1:18" x14ac:dyDescent="0.25">
      <c r="A283" t="s">
        <v>390</v>
      </c>
      <c r="B283" t="str">
        <f>IF(data!N283="","",IF(data!N283="Resistant",data!N$1,IF(OR(data!N283="Intermediate",data!N283="Susceptible",data!N283="Intermedate"),"",data!N283)))</f>
        <v/>
      </c>
      <c r="C283" t="str">
        <f>IF(data!O283="","",IF(data!O283="Resistant",data!O$1,IF(OR(data!O283="Intermediate",data!O283="Susceptible",data!O283="Intermedate"),"",data!O283)))</f>
        <v/>
      </c>
      <c r="D283" t="str">
        <f>IF(data!P283="","",IF(data!P283="Resistant",data!P$1,IF(OR(data!P283="Intermediate",data!P283="Susceptible",data!P283="Intermedate"),"",data!P283)))</f>
        <v/>
      </c>
      <c r="E283" t="str">
        <f>IF(data!Q283="","",IF(data!Q283="Resistant",data!Q$1,IF(OR(data!Q283="Intermediate",data!Q283="Susceptible",data!Q283="Intermedate"),"",data!Q283)))</f>
        <v/>
      </c>
      <c r="F283" t="str">
        <f>IF(data!R283="","",IF(data!R283="Resistant",data!R$1,IF(OR(data!R283="Intermediate",data!R283="Susceptible",data!R283="Intermedate"),"",data!R283)))</f>
        <v/>
      </c>
      <c r="G283" t="str">
        <f>IF(data!S283="","",IF(data!S283="Resistant",data!S$1,IF(OR(data!S283="Intermediate",data!S283="Susceptible",data!S283="Intermedate"),"",data!S283)))</f>
        <v/>
      </c>
      <c r="H283" t="str">
        <f>IF(data!T283="","",IF(data!T283="Resistant",data!T$1,IF(OR(data!T283="Intermediate",data!T283="Susceptible",data!T283="Intermedate"),"",data!T283)))</f>
        <v/>
      </c>
      <c r="I283" t="str">
        <f>IF(data!U283="","",IF(data!U283="Resistant",data!U$1,IF(OR(data!U283="Intermediate",data!U283="Susceptible",data!U283="Intermedate"),"",data!U283)))</f>
        <v/>
      </c>
      <c r="J283" t="str">
        <f>IF(data!V283="","",IF(data!V283="Resistant",data!V$1,IF(OR(data!V283="Intermediate",data!V283="Susceptible",data!V283="Intermedate"),"",data!V283)))</f>
        <v/>
      </c>
      <c r="K283" t="str">
        <f>IF(data!W283="","",IF(data!W283="Resistant",data!W$1,IF(OR(data!W283="Intermediate",data!W283="Susceptible",data!W283="Intermedate"),"",data!W283)))</f>
        <v/>
      </c>
      <c r="L283" t="str">
        <f>IF(data!X283="","",IF(data!X283="Resistant",data!X$1,IF(OR(data!X283="Intermediate",data!X283="Susceptible",data!X283="Intermedate"),"",data!X283)))</f>
        <v/>
      </c>
      <c r="M283" t="str">
        <f>IF(data!Y283="","",IF(data!Y283="Resistant",data!Y$1,IF(OR(data!Y283="Intermediate",data!Y283="Susceptible",data!Y283="Intermedate"),"",data!Y283)))</f>
        <v/>
      </c>
      <c r="N283" t="str">
        <f>IF(data!Z283="","",IF(data!Z283="Resistant",data!Z$1,IF(OR(data!Z283="Intermediate",data!Z283="Susceptible",data!Z283="Intermedate"),"",data!Z283)))</f>
        <v/>
      </c>
      <c r="O283" t="str">
        <f>IF(data!AA283="","",IF(data!AA283="Resistant",data!AA$1,IF(OR(data!AA283="Intermediate",data!AA283="Susceptible",data!AA283="Intermedate"),"",data!AA283)))</f>
        <v/>
      </c>
      <c r="P283" t="str">
        <f>IF(data!AB283="","",IF(data!AB283="Resistant",data!AB$1,IF(OR(data!AB283="Intermediate",data!AB283="Susceptible",data!AB283="Intermedate"),"",data!AB283)))</f>
        <v/>
      </c>
      <c r="R283">
        <v>0</v>
      </c>
    </row>
    <row r="284" spans="1:18" x14ac:dyDescent="0.25">
      <c r="A284" t="s">
        <v>391</v>
      </c>
      <c r="B284" t="str">
        <f>IF(data!N284="","",IF(data!N284="Resistant",data!N$1,IF(OR(data!N284="Intermediate",data!N284="Susceptible",data!N284="Intermedate"),"",data!N284)))</f>
        <v/>
      </c>
      <c r="C284" t="str">
        <f>IF(data!O284="","",IF(data!O284="Resistant",data!O$1,IF(OR(data!O284="Intermediate",data!O284="Susceptible",data!O284="Intermedate"),"",data!O284)))</f>
        <v/>
      </c>
      <c r="D284" t="str">
        <f>IF(data!P284="","",IF(data!P284="Resistant",data!P$1,IF(OR(data!P284="Intermediate",data!P284="Susceptible",data!P284="Intermedate"),"",data!P284)))</f>
        <v/>
      </c>
      <c r="E284" t="str">
        <f>IF(data!Q284="","",IF(data!Q284="Resistant",data!Q$1,IF(OR(data!Q284="Intermediate",data!Q284="Susceptible",data!Q284="Intermedate"),"",data!Q284)))</f>
        <v/>
      </c>
      <c r="F284" t="str">
        <f>IF(data!R284="","",IF(data!R284="Resistant",data!R$1,IF(OR(data!R284="Intermediate",data!R284="Susceptible",data!R284="Intermedate"),"",data!R284)))</f>
        <v/>
      </c>
      <c r="G284" t="str">
        <f>IF(data!S284="","",IF(data!S284="Resistant",data!S$1,IF(OR(data!S284="Intermediate",data!S284="Susceptible",data!S284="Intermedate"),"",data!S284)))</f>
        <v/>
      </c>
      <c r="H284" t="str">
        <f>IF(data!T284="","",IF(data!T284="Resistant",data!T$1,IF(OR(data!T284="Intermediate",data!T284="Susceptible",data!T284="Intermedate"),"",data!T284)))</f>
        <v/>
      </c>
      <c r="I284" t="str">
        <f>IF(data!U284="","",IF(data!U284="Resistant",data!U$1,IF(OR(data!U284="Intermediate",data!U284="Susceptible",data!U284="Intermedate"),"",data!U284)))</f>
        <v/>
      </c>
      <c r="J284" t="str">
        <f>IF(data!V284="","",IF(data!V284="Resistant",data!V$1,IF(OR(data!V284="Intermediate",data!V284="Susceptible",data!V284="Intermedate"),"",data!V284)))</f>
        <v/>
      </c>
      <c r="K284" t="str">
        <f>IF(data!W284="","",IF(data!W284="Resistant",data!W$1,IF(OR(data!W284="Intermediate",data!W284="Susceptible",data!W284="Intermedate"),"",data!W284)))</f>
        <v/>
      </c>
      <c r="L284" t="str">
        <f>IF(data!X284="","",IF(data!X284="Resistant",data!X$1,IF(OR(data!X284="Intermediate",data!X284="Susceptible",data!X284="Intermedate"),"",data!X284)))</f>
        <v/>
      </c>
      <c r="M284" t="str">
        <f>IF(data!Y284="","",IF(data!Y284="Resistant",data!Y$1,IF(OR(data!Y284="Intermediate",data!Y284="Susceptible",data!Y284="Intermedate"),"",data!Y284)))</f>
        <v/>
      </c>
      <c r="N284" t="str">
        <f>IF(data!Z284="","",IF(data!Z284="Resistant",data!Z$1,IF(OR(data!Z284="Intermediate",data!Z284="Susceptible",data!Z284="Intermedate"),"",data!Z284)))</f>
        <v/>
      </c>
      <c r="O284" t="str">
        <f>IF(data!AA284="","",IF(data!AA284="Resistant",data!AA$1,IF(OR(data!AA284="Intermediate",data!AA284="Susceptible",data!AA284="Intermedate"),"",data!AA284)))</f>
        <v/>
      </c>
      <c r="P284" t="str">
        <f>IF(data!AB284="","",IF(data!AB284="Resistant",data!AB$1,IF(OR(data!AB284="Intermediate",data!AB284="Susceptible",data!AB284="Intermedate"),"",data!AB284)))</f>
        <v/>
      </c>
      <c r="R284">
        <v>0</v>
      </c>
    </row>
    <row r="285" spans="1:18" x14ac:dyDescent="0.25">
      <c r="A285" t="s">
        <v>392</v>
      </c>
      <c r="B285" t="str">
        <f>IF(data!N285="","",IF(data!N285="Resistant",data!N$1,IF(OR(data!N285="Intermediate",data!N285="Susceptible",data!N285="Intermedate"),"",data!N285)))</f>
        <v/>
      </c>
      <c r="C285" t="str">
        <f>IF(data!O285="","",IF(data!O285="Resistant",data!O$1,IF(OR(data!O285="Intermediate",data!O285="Susceptible",data!O285="Intermedate"),"",data!O285)))</f>
        <v/>
      </c>
      <c r="D285" t="str">
        <f>IF(data!P285="","",IF(data!P285="Resistant",data!P$1,IF(OR(data!P285="Intermediate",data!P285="Susceptible",data!P285="Intermedate"),"",data!P285)))</f>
        <v/>
      </c>
      <c r="E285" t="str">
        <f>IF(data!Q285="","",IF(data!Q285="Resistant",data!Q$1,IF(OR(data!Q285="Intermediate",data!Q285="Susceptible",data!Q285="Intermedate"),"",data!Q285)))</f>
        <v/>
      </c>
      <c r="F285" t="str">
        <f>IF(data!R285="","",IF(data!R285="Resistant",data!R$1,IF(OR(data!R285="Intermediate",data!R285="Susceptible",data!R285="Intermedate"),"",data!R285)))</f>
        <v/>
      </c>
      <c r="G285" t="str">
        <f>IF(data!S285="","",IF(data!S285="Resistant",data!S$1,IF(OR(data!S285="Intermediate",data!S285="Susceptible",data!S285="Intermedate"),"",data!S285)))</f>
        <v/>
      </c>
      <c r="H285" t="str">
        <f>IF(data!T285="","",IF(data!T285="Resistant",data!T$1,IF(OR(data!T285="Intermediate",data!T285="Susceptible",data!T285="Intermedate"),"",data!T285)))</f>
        <v/>
      </c>
      <c r="I285" t="str">
        <f>IF(data!U285="","",IF(data!U285="Resistant",data!U$1,IF(OR(data!U285="Intermediate",data!U285="Susceptible",data!U285="Intermedate"),"",data!U285)))</f>
        <v/>
      </c>
      <c r="J285" t="str">
        <f>IF(data!V285="","",IF(data!V285="Resistant",data!V$1,IF(OR(data!V285="Intermediate",data!V285="Susceptible",data!V285="Intermedate"),"",data!V285)))</f>
        <v/>
      </c>
      <c r="K285" t="str">
        <f>IF(data!W285="","",IF(data!W285="Resistant",data!W$1,IF(OR(data!W285="Intermediate",data!W285="Susceptible",data!W285="Intermedate"),"",data!W285)))</f>
        <v/>
      </c>
      <c r="L285" t="str">
        <f>IF(data!X285="","",IF(data!X285="Resistant",data!X$1,IF(OR(data!X285="Intermediate",data!X285="Susceptible",data!X285="Intermedate"),"",data!X285)))</f>
        <v/>
      </c>
      <c r="M285" t="str">
        <f>IF(data!Y285="","",IF(data!Y285="Resistant",data!Y$1,IF(OR(data!Y285="Intermediate",data!Y285="Susceptible",data!Y285="Intermedate"),"",data!Y285)))</f>
        <v/>
      </c>
      <c r="N285" t="str">
        <f>IF(data!Z285="","",IF(data!Z285="Resistant",data!Z$1,IF(OR(data!Z285="Intermediate",data!Z285="Susceptible",data!Z285="Intermedate"),"",data!Z285)))</f>
        <v/>
      </c>
      <c r="O285" t="str">
        <f>IF(data!AA285="","",IF(data!AA285="Resistant",data!AA$1,IF(OR(data!AA285="Intermediate",data!AA285="Susceptible",data!AA285="Intermedate"),"",data!AA285)))</f>
        <v/>
      </c>
      <c r="P285" t="str">
        <f>IF(data!AB285="","",IF(data!AB285="Resistant",data!AB$1,IF(OR(data!AB285="Intermediate",data!AB285="Susceptible",data!AB285="Intermedate"),"",data!AB285)))</f>
        <v/>
      </c>
      <c r="R285">
        <v>0</v>
      </c>
    </row>
    <row r="286" spans="1:18" x14ac:dyDescent="0.25">
      <c r="A286" t="s">
        <v>393</v>
      </c>
      <c r="B286" t="str">
        <f>IF(data!N286="","",IF(data!N286="Resistant",data!N$1,IF(OR(data!N286="Intermediate",data!N286="Susceptible",data!N286="Intermedate"),"",data!N286)))</f>
        <v/>
      </c>
      <c r="C286" t="str">
        <f>IF(data!O286="","",IF(data!O286="Resistant",data!O$1,IF(OR(data!O286="Intermediate",data!O286="Susceptible",data!O286="Intermedate"),"",data!O286)))</f>
        <v/>
      </c>
      <c r="D286" t="str">
        <f>IF(data!P286="","",IF(data!P286="Resistant",data!P$1,IF(OR(data!P286="Intermediate",data!P286="Susceptible",data!P286="Intermedate"),"",data!P286)))</f>
        <v/>
      </c>
      <c r="E286" t="str">
        <f>IF(data!Q286="","",IF(data!Q286="Resistant",data!Q$1,IF(OR(data!Q286="Intermediate",data!Q286="Susceptible",data!Q286="Intermedate"),"",data!Q286)))</f>
        <v/>
      </c>
      <c r="F286" t="str">
        <f>IF(data!R286="","",IF(data!R286="Resistant",data!R$1,IF(OR(data!R286="Intermediate",data!R286="Susceptible",data!R286="Intermedate"),"",data!R286)))</f>
        <v/>
      </c>
      <c r="G286" t="str">
        <f>IF(data!S286="","",IF(data!S286="Resistant",data!S$1,IF(OR(data!S286="Intermediate",data!S286="Susceptible",data!S286="Intermedate"),"",data!S286)))</f>
        <v/>
      </c>
      <c r="H286" t="str">
        <f>IF(data!T286="","",IF(data!T286="Resistant",data!T$1,IF(OR(data!T286="Intermediate",data!T286="Susceptible",data!T286="Intermedate"),"",data!T286)))</f>
        <v/>
      </c>
      <c r="I286" t="str">
        <f>IF(data!U286="","",IF(data!U286="Resistant",data!U$1,IF(OR(data!U286="Intermediate",data!U286="Susceptible",data!U286="Intermedate"),"",data!U286)))</f>
        <v/>
      </c>
      <c r="J286" t="str">
        <f>IF(data!V286="","",IF(data!V286="Resistant",data!V$1,IF(OR(data!V286="Intermediate",data!V286="Susceptible",data!V286="Intermedate"),"",data!V286)))</f>
        <v/>
      </c>
      <c r="K286" t="str">
        <f>IF(data!W286="","",IF(data!W286="Resistant",data!W$1,IF(OR(data!W286="Intermediate",data!W286="Susceptible",data!W286="Intermedate"),"",data!W286)))</f>
        <v/>
      </c>
      <c r="L286" t="str">
        <f>IF(data!X286="","",IF(data!X286="Resistant",data!X$1,IF(OR(data!X286="Intermediate",data!X286="Susceptible",data!X286="Intermedate"),"",data!X286)))</f>
        <v/>
      </c>
      <c r="M286" t="str">
        <f>IF(data!Y286="","",IF(data!Y286="Resistant",data!Y$1,IF(OR(data!Y286="Intermediate",data!Y286="Susceptible",data!Y286="Intermedate"),"",data!Y286)))</f>
        <v/>
      </c>
      <c r="N286" t="str">
        <f>IF(data!Z286="","",IF(data!Z286="Resistant",data!Z$1,IF(OR(data!Z286="Intermediate",data!Z286="Susceptible",data!Z286="Intermedate"),"",data!Z286)))</f>
        <v/>
      </c>
      <c r="O286" t="str">
        <f>IF(data!AA286="","",IF(data!AA286="Resistant",data!AA$1,IF(OR(data!AA286="Intermediate",data!AA286="Susceptible",data!AA286="Intermedate"),"",data!AA286)))</f>
        <v/>
      </c>
      <c r="P286" t="str">
        <f>IF(data!AB286="","",IF(data!AB286="Resistant",data!AB$1,IF(OR(data!AB286="Intermediate",data!AB286="Susceptible",data!AB286="Intermedate"),"",data!AB286)))</f>
        <v/>
      </c>
      <c r="R286">
        <v>0</v>
      </c>
    </row>
    <row r="287" spans="1:18" x14ac:dyDescent="0.25">
      <c r="A287" t="s">
        <v>394</v>
      </c>
      <c r="B287" t="str">
        <f>IF(data!N287="","",IF(data!N287="Resistant",data!N$1,IF(OR(data!N287="Intermediate",data!N287="Susceptible",data!N287="Intermedate"),"",data!N287)))</f>
        <v/>
      </c>
      <c r="C287" t="str">
        <f>IF(data!O287="","",IF(data!O287="Resistant",data!O$1,IF(OR(data!O287="Intermediate",data!O287="Susceptible",data!O287="Intermedate"),"",data!O287)))</f>
        <v/>
      </c>
      <c r="D287" t="str">
        <f>IF(data!P287="","",IF(data!P287="Resistant",data!P$1,IF(OR(data!P287="Intermediate",data!P287="Susceptible",data!P287="Intermedate"),"",data!P287)))</f>
        <v/>
      </c>
      <c r="E287" t="str">
        <f>IF(data!Q287="","",IF(data!Q287="Resistant",data!Q$1,IF(OR(data!Q287="Intermediate",data!Q287="Susceptible",data!Q287="Intermedate"),"",data!Q287)))</f>
        <v/>
      </c>
      <c r="F287" t="str">
        <f>IF(data!R287="","",IF(data!R287="Resistant",data!R$1,IF(OR(data!R287="Intermediate",data!R287="Susceptible",data!R287="Intermedate"),"",data!R287)))</f>
        <v/>
      </c>
      <c r="G287" t="str">
        <f>IF(data!S287="","",IF(data!S287="Resistant",data!S$1,IF(OR(data!S287="Intermediate",data!S287="Susceptible",data!S287="Intermedate"),"",data!S287)))</f>
        <v/>
      </c>
      <c r="H287" t="str">
        <f>IF(data!T287="","",IF(data!T287="Resistant",data!T$1,IF(OR(data!T287="Intermediate",data!T287="Susceptible",data!T287="Intermedate"),"",data!T287)))</f>
        <v/>
      </c>
      <c r="I287" t="str">
        <f>IF(data!U287="","",IF(data!U287="Resistant",data!U$1,IF(OR(data!U287="Intermediate",data!U287="Susceptible",data!U287="Intermedate"),"",data!U287)))</f>
        <v/>
      </c>
      <c r="J287" t="str">
        <f>IF(data!V287="","",IF(data!V287="Resistant",data!V$1,IF(OR(data!V287="Intermediate",data!V287="Susceptible",data!V287="Intermedate"),"",data!V287)))</f>
        <v/>
      </c>
      <c r="K287" t="str">
        <f>IF(data!W287="","",IF(data!W287="Resistant",data!W$1,IF(OR(data!W287="Intermediate",data!W287="Susceptible",data!W287="Intermedate"),"",data!W287)))</f>
        <v/>
      </c>
      <c r="L287" t="str">
        <f>IF(data!X287="","",IF(data!X287="Resistant",data!X$1,IF(OR(data!X287="Intermediate",data!X287="Susceptible",data!X287="Intermedate"),"",data!X287)))</f>
        <v/>
      </c>
      <c r="M287" t="str">
        <f>IF(data!Y287="","",IF(data!Y287="Resistant",data!Y$1,IF(OR(data!Y287="Intermediate",data!Y287="Susceptible",data!Y287="Intermedate"),"",data!Y287)))</f>
        <v/>
      </c>
      <c r="N287" t="str">
        <f>IF(data!Z287="","",IF(data!Z287="Resistant",data!Z$1,IF(OR(data!Z287="Intermediate",data!Z287="Susceptible",data!Z287="Intermedate"),"",data!Z287)))</f>
        <v/>
      </c>
      <c r="O287" t="str">
        <f>IF(data!AA287="","",IF(data!AA287="Resistant",data!AA$1,IF(OR(data!AA287="Intermediate",data!AA287="Susceptible",data!AA287="Intermedate"),"",data!AA287)))</f>
        <v/>
      </c>
      <c r="P287" t="str">
        <f>IF(data!AB287="","",IF(data!AB287="Resistant",data!AB$1,IF(OR(data!AB287="Intermediate",data!AB287="Susceptible",data!AB287="Intermedate"),"",data!AB287)))</f>
        <v/>
      </c>
      <c r="R287">
        <v>0</v>
      </c>
    </row>
    <row r="288" spans="1:18" x14ac:dyDescent="0.25">
      <c r="A288" t="s">
        <v>395</v>
      </c>
      <c r="B288" t="str">
        <f>IF(data!N288="","",IF(data!N288="Resistant",data!N$1,IF(OR(data!N288="Intermediate",data!N288="Susceptible",data!N288="Intermedate"),"",data!N288)))</f>
        <v/>
      </c>
      <c r="C288" t="str">
        <f>IF(data!O288="","",IF(data!O288="Resistant",data!O$1,IF(OR(data!O288="Intermediate",data!O288="Susceptible",data!O288="Intermedate"),"",data!O288)))</f>
        <v/>
      </c>
      <c r="D288" t="str">
        <f>IF(data!P288="","",IF(data!P288="Resistant",data!P$1,IF(OR(data!P288="Intermediate",data!P288="Susceptible",data!P288="Intermedate"),"",data!P288)))</f>
        <v/>
      </c>
      <c r="E288" t="str">
        <f>IF(data!Q288="","",IF(data!Q288="Resistant",data!Q$1,IF(OR(data!Q288="Intermediate",data!Q288="Susceptible",data!Q288="Intermedate"),"",data!Q288)))</f>
        <v/>
      </c>
      <c r="F288" t="str">
        <f>IF(data!R288="","",IF(data!R288="Resistant",data!R$1,IF(OR(data!R288="Intermediate",data!R288="Susceptible",data!R288="Intermedate"),"",data!R288)))</f>
        <v/>
      </c>
      <c r="G288" t="str">
        <f>IF(data!S288="","",IF(data!S288="Resistant",data!S$1,IF(OR(data!S288="Intermediate",data!S288="Susceptible",data!S288="Intermedate"),"",data!S288)))</f>
        <v/>
      </c>
      <c r="H288" t="str">
        <f>IF(data!T288="","",IF(data!T288="Resistant",data!T$1,IF(OR(data!T288="Intermediate",data!T288="Susceptible",data!T288="Intermedate"),"",data!T288)))</f>
        <v/>
      </c>
      <c r="I288" t="str">
        <f>IF(data!U288="","",IF(data!U288="Resistant",data!U$1,IF(OR(data!U288="Intermediate",data!U288="Susceptible",data!U288="Intermedate"),"",data!U288)))</f>
        <v/>
      </c>
      <c r="J288" t="str">
        <f>IF(data!V288="","",IF(data!V288="Resistant",data!V$1,IF(OR(data!V288="Intermediate",data!V288="Susceptible",data!V288="Intermedate"),"",data!V288)))</f>
        <v/>
      </c>
      <c r="K288" t="str">
        <f>IF(data!W288="","",IF(data!W288="Resistant",data!W$1,IF(OR(data!W288="Intermediate",data!W288="Susceptible",data!W288="Intermedate"),"",data!W288)))</f>
        <v/>
      </c>
      <c r="L288" t="str">
        <f>IF(data!X288="","",IF(data!X288="Resistant",data!X$1,IF(OR(data!X288="Intermediate",data!X288="Susceptible",data!X288="Intermedate"),"",data!X288)))</f>
        <v/>
      </c>
      <c r="M288" t="str">
        <f>IF(data!Y288="","",IF(data!Y288="Resistant",data!Y$1,IF(OR(data!Y288="Intermediate",data!Y288="Susceptible",data!Y288="Intermedate"),"",data!Y288)))</f>
        <v/>
      </c>
      <c r="N288" t="str">
        <f>IF(data!Z288="","",IF(data!Z288="Resistant",data!Z$1,IF(OR(data!Z288="Intermediate",data!Z288="Susceptible",data!Z288="Intermedate"),"",data!Z288)))</f>
        <v/>
      </c>
      <c r="O288" t="str">
        <f>IF(data!AA288="","",IF(data!AA288="Resistant",data!AA$1,IF(OR(data!AA288="Intermediate",data!AA288="Susceptible",data!AA288="Intermedate"),"",data!AA288)))</f>
        <v/>
      </c>
      <c r="P288" t="str">
        <f>IF(data!AB288="","",IF(data!AB288="Resistant",data!AB$1,IF(OR(data!AB288="Intermediate",data!AB288="Susceptible",data!AB288="Intermedate"),"",data!AB288)))</f>
        <v/>
      </c>
      <c r="R288">
        <v>0</v>
      </c>
    </row>
    <row r="289" spans="1:18" x14ac:dyDescent="0.25">
      <c r="A289" t="s">
        <v>396</v>
      </c>
      <c r="B289" t="str">
        <f>IF(data!N289="","",IF(data!N289="Resistant",data!N$1,IF(OR(data!N289="Intermediate",data!N289="Susceptible",data!N289="Intermedate"),"",data!N289)))</f>
        <v/>
      </c>
      <c r="C289" t="str">
        <f>IF(data!O289="","",IF(data!O289="Resistant",data!O$1,IF(OR(data!O289="Intermediate",data!O289="Susceptible",data!O289="Intermedate"),"",data!O289)))</f>
        <v/>
      </c>
      <c r="D289" t="str">
        <f>IF(data!P289="","",IF(data!P289="Resistant",data!P$1,IF(OR(data!P289="Intermediate",data!P289="Susceptible",data!P289="Intermedate"),"",data!P289)))</f>
        <v/>
      </c>
      <c r="E289" t="str">
        <f>IF(data!Q289="","",IF(data!Q289="Resistant",data!Q$1,IF(OR(data!Q289="Intermediate",data!Q289="Susceptible",data!Q289="Intermedate"),"",data!Q289)))</f>
        <v/>
      </c>
      <c r="F289" t="str">
        <f>IF(data!R289="","",IF(data!R289="Resistant",data!R$1,IF(OR(data!R289="Intermediate",data!R289="Susceptible",data!R289="Intermedate"),"",data!R289)))</f>
        <v/>
      </c>
      <c r="G289" t="str">
        <f>IF(data!S289="","",IF(data!S289="Resistant",data!S$1,IF(OR(data!S289="Intermediate",data!S289="Susceptible",data!S289="Intermedate"),"",data!S289)))</f>
        <v/>
      </c>
      <c r="H289" t="str">
        <f>IF(data!T289="","",IF(data!T289="Resistant",data!T$1,IF(OR(data!T289="Intermediate",data!T289="Susceptible",data!T289="Intermedate"),"",data!T289)))</f>
        <v/>
      </c>
      <c r="I289" t="str">
        <f>IF(data!U289="","",IF(data!U289="Resistant",data!U$1,IF(OR(data!U289="Intermediate",data!U289="Susceptible",data!U289="Intermedate"),"",data!U289)))</f>
        <v>Cefaclor CF (30g)</v>
      </c>
      <c r="J289" t="str">
        <f>IF(data!V289="","",IF(data!V289="Resistant",data!V$1,IF(OR(data!V289="Intermediate",data!V289="Susceptible",data!V289="Intermedate"),"",data!V289)))</f>
        <v/>
      </c>
      <c r="K289" t="str">
        <f>IF(data!W289="","",IF(data!W289="Resistant",data!W$1,IF(OR(data!W289="Intermediate",data!W289="Susceptible",data!W289="Intermedate"),"",data!W289)))</f>
        <v/>
      </c>
      <c r="L289" t="str">
        <f>IF(data!X289="","",IF(data!X289="Resistant",data!X$1,IF(OR(data!X289="Intermediate",data!X289="Susceptible",data!X289="Intermedate"),"",data!X289)))</f>
        <v/>
      </c>
      <c r="M289" t="str">
        <f>IF(data!Y289="","",IF(data!Y289="Resistant",data!Y$1,IF(OR(data!Y289="Intermediate",data!Y289="Susceptible",data!Y289="Intermedate"),"",data!Y289)))</f>
        <v/>
      </c>
      <c r="N289" t="str">
        <f>IF(data!Z289="","",IF(data!Z289="Resistant",data!Z$1,IF(OR(data!Z289="Intermediate",data!Z289="Susceptible",data!Z289="Intermedate"),"",data!Z289)))</f>
        <v/>
      </c>
      <c r="O289" t="str">
        <f>IF(data!AA289="","",IF(data!AA289="Resistant",data!AA$1,IF(OR(data!AA289="Intermediate",data!AA289="Susceptible",data!AA289="Intermedate"),"",data!AA289)))</f>
        <v/>
      </c>
      <c r="P289" t="str">
        <f>IF(data!AB289="","",IF(data!AB289="Resistant",data!AB$1,IF(OR(data!AB289="Intermediate",data!AB289="Susceptible",data!AB289="Intermedate"),"",data!AB289)))</f>
        <v/>
      </c>
      <c r="R289">
        <v>1</v>
      </c>
    </row>
    <row r="290" spans="1:18" x14ac:dyDescent="0.25">
      <c r="A290" t="s">
        <v>397</v>
      </c>
      <c r="B290" t="str">
        <f>IF(data!N290="","",IF(data!N290="Resistant",data!N$1,IF(OR(data!N290="Intermediate",data!N290="Susceptible",data!N290="Intermedate"),"",data!N290)))</f>
        <v/>
      </c>
      <c r="C290" t="str">
        <f>IF(data!O290="","",IF(data!O290="Resistant",data!O$1,IF(OR(data!O290="Intermediate",data!O290="Susceptible",data!O290="Intermedate"),"",data!O290)))</f>
        <v/>
      </c>
      <c r="D290" t="str">
        <f>IF(data!P290="","",IF(data!P290="Resistant",data!P$1,IF(OR(data!P290="Intermediate",data!P290="Susceptible",data!P290="Intermedate"),"",data!P290)))</f>
        <v/>
      </c>
      <c r="E290" t="str">
        <f>IF(data!Q290="","",IF(data!Q290="Resistant",data!Q$1,IF(OR(data!Q290="Intermediate",data!Q290="Susceptible",data!Q290="Intermedate"),"",data!Q290)))</f>
        <v/>
      </c>
      <c r="F290" t="str">
        <f>IF(data!R290="","",IF(data!R290="Resistant",data!R$1,IF(OR(data!R290="Intermediate",data!R290="Susceptible",data!R290="Intermedate"),"",data!R290)))</f>
        <v/>
      </c>
      <c r="G290" t="str">
        <f>IF(data!S290="","",IF(data!S290="Resistant",data!S$1,IF(OR(data!S290="Intermediate",data!S290="Susceptible",data!S290="Intermedate"),"",data!S290)))</f>
        <v/>
      </c>
      <c r="H290" t="str">
        <f>IF(data!T290="","",IF(data!T290="Resistant",data!T$1,IF(OR(data!T290="Intermediate",data!T290="Susceptible",data!T290="Intermedate"),"",data!T290)))</f>
        <v/>
      </c>
      <c r="I290" t="str">
        <f>IF(data!U290="","",IF(data!U290="Resistant",data!U$1,IF(OR(data!U290="Intermediate",data!U290="Susceptible",data!U290="Intermedate"),"",data!U290)))</f>
        <v/>
      </c>
      <c r="J290" t="str">
        <f>IF(data!V290="","",IF(data!V290="Resistant",data!V$1,IF(OR(data!V290="Intermediate",data!V290="Susceptible",data!V290="Intermedate"),"",data!V290)))</f>
        <v/>
      </c>
      <c r="K290" t="str">
        <f>IF(data!W290="","",IF(data!W290="Resistant",data!W$1,IF(OR(data!W290="Intermediate",data!W290="Susceptible",data!W290="Intermedate"),"",data!W290)))</f>
        <v/>
      </c>
      <c r="L290" t="str">
        <f>IF(data!X290="","",IF(data!X290="Resistant",data!X$1,IF(OR(data!X290="Intermediate",data!X290="Susceptible",data!X290="Intermedate"),"",data!X290)))</f>
        <v/>
      </c>
      <c r="M290" t="str">
        <f>IF(data!Y290="","",IF(data!Y290="Resistant",data!Y$1,IF(OR(data!Y290="Intermediate",data!Y290="Susceptible",data!Y290="Intermedate"),"",data!Y290)))</f>
        <v/>
      </c>
      <c r="N290" t="str">
        <f>IF(data!Z290="","",IF(data!Z290="Resistant",data!Z$1,IF(OR(data!Z290="Intermediate",data!Z290="Susceptible",data!Z290="Intermedate"),"",data!Z290)))</f>
        <v/>
      </c>
      <c r="O290" t="str">
        <f>IF(data!AA290="","",IF(data!AA290="Resistant",data!AA$1,IF(OR(data!AA290="Intermediate",data!AA290="Susceptible",data!AA290="Intermedate"),"",data!AA290)))</f>
        <v/>
      </c>
      <c r="P290" t="str">
        <f>IF(data!AB290="","",IF(data!AB290="Resistant",data!AB$1,IF(OR(data!AB290="Intermediate",data!AB290="Susceptible",data!AB290="Intermedate"),"",data!AB290)))</f>
        <v/>
      </c>
      <c r="R290">
        <v>0</v>
      </c>
    </row>
    <row r="291" spans="1:18" x14ac:dyDescent="0.25">
      <c r="A291" t="s">
        <v>398</v>
      </c>
      <c r="B291" t="str">
        <f>IF(data!N291="","",IF(data!N291="Resistant",data!N$1,IF(OR(data!N291="Intermediate",data!N291="Susceptible",data!N291="Intermedate"),"",data!N291)))</f>
        <v/>
      </c>
      <c r="C291" t="str">
        <f>IF(data!O291="","",IF(data!O291="Resistant",data!O$1,IF(OR(data!O291="Intermediate",data!O291="Susceptible",data!O291="Intermedate"),"",data!O291)))</f>
        <v/>
      </c>
      <c r="D291" t="str">
        <f>IF(data!P291="","",IF(data!P291="Resistant",data!P$1,IF(OR(data!P291="Intermediate",data!P291="Susceptible",data!P291="Intermedate"),"",data!P291)))</f>
        <v/>
      </c>
      <c r="E291" t="str">
        <f>IF(data!Q291="","",IF(data!Q291="Resistant",data!Q$1,IF(OR(data!Q291="Intermediate",data!Q291="Susceptible",data!Q291="Intermedate"),"",data!Q291)))</f>
        <v/>
      </c>
      <c r="F291" t="str">
        <f>IF(data!R291="","",IF(data!R291="Resistant",data!R$1,IF(OR(data!R291="Intermediate",data!R291="Susceptible",data!R291="Intermedate"),"",data!R291)))</f>
        <v/>
      </c>
      <c r="G291" t="str">
        <f>IF(data!S291="","",IF(data!S291="Resistant",data!S$1,IF(OR(data!S291="Intermediate",data!S291="Susceptible",data!S291="Intermedate"),"",data!S291)))</f>
        <v/>
      </c>
      <c r="H291" t="str">
        <f>IF(data!T291="","",IF(data!T291="Resistant",data!T$1,IF(OR(data!T291="Intermediate",data!T291="Susceptible",data!T291="Intermedate"),"",data!T291)))</f>
        <v/>
      </c>
      <c r="I291" t="str">
        <f>IF(data!U291="","",IF(data!U291="Resistant",data!U$1,IF(OR(data!U291="Intermediate",data!U291="Susceptible",data!U291="Intermedate"),"",data!U291)))</f>
        <v/>
      </c>
      <c r="J291" t="str">
        <f>IF(data!V291="","",IF(data!V291="Resistant",data!V$1,IF(OR(data!V291="Intermediate",data!V291="Susceptible",data!V291="Intermedate"),"",data!V291)))</f>
        <v/>
      </c>
      <c r="K291" t="str">
        <f>IF(data!W291="","",IF(data!W291="Resistant",data!W$1,IF(OR(data!W291="Intermediate",data!W291="Susceptible",data!W291="Intermedate"),"",data!W291)))</f>
        <v/>
      </c>
      <c r="L291" t="str">
        <f>IF(data!X291="","",IF(data!X291="Resistant",data!X$1,IF(OR(data!X291="Intermediate",data!X291="Susceptible",data!X291="Intermedate"),"",data!X291)))</f>
        <v/>
      </c>
      <c r="M291" t="str">
        <f>IF(data!Y291="","",IF(data!Y291="Resistant",data!Y$1,IF(OR(data!Y291="Intermediate",data!Y291="Susceptible",data!Y291="Intermedate"),"",data!Y291)))</f>
        <v/>
      </c>
      <c r="N291" t="str">
        <f>IF(data!Z291="","",IF(data!Z291="Resistant",data!Z$1,IF(OR(data!Z291="Intermediate",data!Z291="Susceptible",data!Z291="Intermedate"),"",data!Z291)))</f>
        <v/>
      </c>
      <c r="O291" t="str">
        <f>IF(data!AA291="","",IF(data!AA291="Resistant",data!AA$1,IF(OR(data!AA291="Intermediate",data!AA291="Susceptible",data!AA291="Intermedate"),"",data!AA291)))</f>
        <v/>
      </c>
      <c r="P291" t="str">
        <f>IF(data!AB291="","",IF(data!AB291="Resistant",data!AB$1,IF(OR(data!AB291="Intermediate",data!AB291="Susceptible",data!AB291="Intermedate"),"",data!AB291)))</f>
        <v/>
      </c>
      <c r="R291">
        <v>0</v>
      </c>
    </row>
    <row r="292" spans="1:18" x14ac:dyDescent="0.25">
      <c r="A292" t="s">
        <v>399</v>
      </c>
      <c r="B292" t="str">
        <f>IF(data!N292="","",IF(data!N292="Resistant",data!N$1,IF(OR(data!N292="Intermediate",data!N292="Susceptible",data!N292="Intermedate"),"",data!N292)))</f>
        <v/>
      </c>
      <c r="C292" t="str">
        <f>IF(data!O292="","",IF(data!O292="Resistant",data!O$1,IF(OR(data!O292="Intermediate",data!O292="Susceptible",data!O292="Intermedate"),"",data!O292)))</f>
        <v/>
      </c>
      <c r="D292" t="str">
        <f>IF(data!P292="","",IF(data!P292="Resistant",data!P$1,IF(OR(data!P292="Intermediate",data!P292="Susceptible",data!P292="Intermedate"),"",data!P292)))</f>
        <v/>
      </c>
      <c r="E292" t="str">
        <f>IF(data!Q292="","",IF(data!Q292="Resistant",data!Q$1,IF(OR(data!Q292="Intermediate",data!Q292="Susceptible",data!Q292="Intermedate"),"",data!Q292)))</f>
        <v/>
      </c>
      <c r="F292" t="str">
        <f>IF(data!R292="","",IF(data!R292="Resistant",data!R$1,IF(OR(data!R292="Intermediate",data!R292="Susceptible",data!R292="Intermedate"),"",data!R292)))</f>
        <v/>
      </c>
      <c r="G292" t="str">
        <f>IF(data!S292="","",IF(data!S292="Resistant",data!S$1,IF(OR(data!S292="Intermediate",data!S292="Susceptible",data!S292="Intermedate"),"",data!S292)))</f>
        <v/>
      </c>
      <c r="H292" t="str">
        <f>IF(data!T292="","",IF(data!T292="Resistant",data!T$1,IF(OR(data!T292="Intermediate",data!T292="Susceptible",data!T292="Intermedate"),"",data!T292)))</f>
        <v/>
      </c>
      <c r="I292" t="str">
        <f>IF(data!U292="","",IF(data!U292="Resistant",data!U$1,IF(OR(data!U292="Intermediate",data!U292="Susceptible",data!U292="Intermedate"),"",data!U292)))</f>
        <v/>
      </c>
      <c r="J292" t="str">
        <f>IF(data!V292="","",IF(data!V292="Resistant",data!V$1,IF(OR(data!V292="Intermediate",data!V292="Susceptible",data!V292="Intermedate"),"",data!V292)))</f>
        <v/>
      </c>
      <c r="K292" t="str">
        <f>IF(data!W292="","",IF(data!W292="Resistant",data!W$1,IF(OR(data!W292="Intermediate",data!W292="Susceptible",data!W292="Intermedate"),"",data!W292)))</f>
        <v/>
      </c>
      <c r="L292" t="str">
        <f>IF(data!X292="","",IF(data!X292="Resistant",data!X$1,IF(OR(data!X292="Intermediate",data!X292="Susceptible",data!X292="Intermedate"),"",data!X292)))</f>
        <v/>
      </c>
      <c r="M292" t="str">
        <f>IF(data!Y292="","",IF(data!Y292="Resistant",data!Y$1,IF(OR(data!Y292="Intermediate",data!Y292="Susceptible",data!Y292="Intermedate"),"",data!Y292)))</f>
        <v/>
      </c>
      <c r="N292" t="str">
        <f>IF(data!Z292="","",IF(data!Z292="Resistant",data!Z$1,IF(OR(data!Z292="Intermediate",data!Z292="Susceptible",data!Z292="Intermedate"),"",data!Z292)))</f>
        <v/>
      </c>
      <c r="O292" t="str">
        <f>IF(data!AA292="","",IF(data!AA292="Resistant",data!AA$1,IF(OR(data!AA292="Intermediate",data!AA292="Susceptible",data!AA292="Intermedate"),"",data!AA292)))</f>
        <v/>
      </c>
      <c r="P292" t="str">
        <f>IF(data!AB292="","",IF(data!AB292="Resistant",data!AB$1,IF(OR(data!AB292="Intermediate",data!AB292="Susceptible",data!AB292="Intermedate"),"",data!AB292)))</f>
        <v/>
      </c>
      <c r="R292">
        <v>0</v>
      </c>
    </row>
    <row r="293" spans="1:18" x14ac:dyDescent="0.25">
      <c r="A293" t="s">
        <v>400</v>
      </c>
      <c r="B293" t="str">
        <f>IF(data!N293="","",IF(data!N293="Resistant",data!N$1,IF(OR(data!N293="Intermediate",data!N293="Susceptible",data!N293="Intermedate"),"",data!N293)))</f>
        <v/>
      </c>
      <c r="C293" t="str">
        <f>IF(data!O293="","",IF(data!O293="Resistant",data!O$1,IF(OR(data!O293="Intermediate",data!O293="Susceptible",data!O293="Intermedate"),"",data!O293)))</f>
        <v/>
      </c>
      <c r="D293" t="str">
        <f>IF(data!P293="","",IF(data!P293="Resistant",data!P$1,IF(OR(data!P293="Intermediate",data!P293="Susceptible",data!P293="Intermedate"),"",data!P293)))</f>
        <v/>
      </c>
      <c r="E293" t="str">
        <f>IF(data!Q293="","",IF(data!Q293="Resistant",data!Q$1,IF(OR(data!Q293="Intermediate",data!Q293="Susceptible",data!Q293="Intermedate"),"",data!Q293)))</f>
        <v/>
      </c>
      <c r="F293" t="str">
        <f>IF(data!R293="","",IF(data!R293="Resistant",data!R$1,IF(OR(data!R293="Intermediate",data!R293="Susceptible",data!R293="Intermedate"),"",data!R293)))</f>
        <v/>
      </c>
      <c r="G293" t="str">
        <f>IF(data!S293="","",IF(data!S293="Resistant",data!S$1,IF(OR(data!S293="Intermediate",data!S293="Susceptible",data!S293="Intermedate"),"",data!S293)))</f>
        <v/>
      </c>
      <c r="H293" t="str">
        <f>IF(data!T293="","",IF(data!T293="Resistant",data!T$1,IF(OR(data!T293="Intermediate",data!T293="Susceptible",data!T293="Intermedate"),"",data!T293)))</f>
        <v/>
      </c>
      <c r="I293" t="str">
        <f>IF(data!U293="","",IF(data!U293="Resistant",data!U$1,IF(OR(data!U293="Intermediate",data!U293="Susceptible",data!U293="Intermedate"),"",data!U293)))</f>
        <v/>
      </c>
      <c r="J293" t="str">
        <f>IF(data!V293="","",IF(data!V293="Resistant",data!V$1,IF(OR(data!V293="Intermediate",data!V293="Susceptible",data!V293="Intermedate"),"",data!V293)))</f>
        <v/>
      </c>
      <c r="K293" t="str">
        <f>IF(data!W293="","",IF(data!W293="Resistant",data!W$1,IF(OR(data!W293="Intermediate",data!W293="Susceptible",data!W293="Intermedate"),"",data!W293)))</f>
        <v/>
      </c>
      <c r="L293" t="str">
        <f>IF(data!X293="","",IF(data!X293="Resistant",data!X$1,IF(OR(data!X293="Intermediate",data!X293="Susceptible",data!X293="Intermedate"),"",data!X293)))</f>
        <v/>
      </c>
      <c r="M293" t="str">
        <f>IF(data!Y293="","",IF(data!Y293="Resistant",data!Y$1,IF(OR(data!Y293="Intermediate",data!Y293="Susceptible",data!Y293="Intermedate"),"",data!Y293)))</f>
        <v/>
      </c>
      <c r="N293" t="str">
        <f>IF(data!Z293="","",IF(data!Z293="Resistant",data!Z$1,IF(OR(data!Z293="Intermediate",data!Z293="Susceptible",data!Z293="Intermedate"),"",data!Z293)))</f>
        <v/>
      </c>
      <c r="O293" t="str">
        <f>IF(data!AA293="","",IF(data!AA293="Resistant",data!AA$1,IF(OR(data!AA293="Intermediate",data!AA293="Susceptible",data!AA293="Intermedate"),"",data!AA293)))</f>
        <v/>
      </c>
      <c r="P293" t="str">
        <f>IF(data!AB293="","",IF(data!AB293="Resistant",data!AB$1,IF(OR(data!AB293="Intermediate",data!AB293="Susceptible",data!AB293="Intermedate"),"",data!AB293)))</f>
        <v/>
      </c>
      <c r="R293">
        <v>0</v>
      </c>
    </row>
    <row r="294" spans="1:18" x14ac:dyDescent="0.25">
      <c r="A294" t="s">
        <v>401</v>
      </c>
      <c r="B294" t="str">
        <f>IF(data!N294="","",IF(data!N294="Resistant",data!N$1,IF(OR(data!N294="Intermediate",data!N294="Susceptible",data!N294="Intermedate"),"",data!N294)))</f>
        <v/>
      </c>
      <c r="C294" t="str">
        <f>IF(data!O294="","",IF(data!O294="Resistant",data!O$1,IF(OR(data!O294="Intermediate",data!O294="Susceptible",data!O294="Intermedate"),"",data!O294)))</f>
        <v/>
      </c>
      <c r="D294" t="str">
        <f>IF(data!P294="","",IF(data!P294="Resistant",data!P$1,IF(OR(data!P294="Intermediate",data!P294="Susceptible",data!P294="Intermedate"),"",data!P294)))</f>
        <v/>
      </c>
      <c r="E294" t="str">
        <f>IF(data!Q294="","",IF(data!Q294="Resistant",data!Q$1,IF(OR(data!Q294="Intermediate",data!Q294="Susceptible",data!Q294="Intermedate"),"",data!Q294)))</f>
        <v/>
      </c>
      <c r="F294" t="str">
        <f>IF(data!R294="","",IF(data!R294="Resistant",data!R$1,IF(OR(data!R294="Intermediate",data!R294="Susceptible",data!R294="Intermedate"),"",data!R294)))</f>
        <v/>
      </c>
      <c r="G294" t="str">
        <f>IF(data!S294="","",IF(data!S294="Resistant",data!S$1,IF(OR(data!S294="Intermediate",data!S294="Susceptible",data!S294="Intermedate"),"",data!S294)))</f>
        <v/>
      </c>
      <c r="H294" t="str">
        <f>IF(data!T294="","",IF(data!T294="Resistant",data!T$1,IF(OR(data!T294="Intermediate",data!T294="Susceptible",data!T294="Intermedate"),"",data!T294)))</f>
        <v/>
      </c>
      <c r="I294" t="str">
        <f>IF(data!U294="","",IF(data!U294="Resistant",data!U$1,IF(OR(data!U294="Intermediate",data!U294="Susceptible",data!U294="Intermedate"),"",data!U294)))</f>
        <v/>
      </c>
      <c r="J294" t="str">
        <f>IF(data!V294="","",IF(data!V294="Resistant",data!V$1,IF(OR(data!V294="Intermediate",data!V294="Susceptible",data!V294="Intermedate"),"",data!V294)))</f>
        <v/>
      </c>
      <c r="K294" t="str">
        <f>IF(data!W294="","",IF(data!W294="Resistant",data!W$1,IF(OR(data!W294="Intermediate",data!W294="Susceptible",data!W294="Intermedate"),"",data!W294)))</f>
        <v/>
      </c>
      <c r="L294" t="str">
        <f>IF(data!X294="","",IF(data!X294="Resistant",data!X$1,IF(OR(data!X294="Intermediate",data!X294="Susceptible",data!X294="Intermedate"),"",data!X294)))</f>
        <v/>
      </c>
      <c r="M294" t="str">
        <f>IF(data!Y294="","",IF(data!Y294="Resistant",data!Y$1,IF(OR(data!Y294="Intermediate",data!Y294="Susceptible",data!Y294="Intermedate"),"",data!Y294)))</f>
        <v/>
      </c>
      <c r="N294" t="str">
        <f>IF(data!Z294="","",IF(data!Z294="Resistant",data!Z$1,IF(OR(data!Z294="Intermediate",data!Z294="Susceptible",data!Z294="Intermedate"),"",data!Z294)))</f>
        <v/>
      </c>
      <c r="O294" t="str">
        <f>IF(data!AA294="","",IF(data!AA294="Resistant",data!AA$1,IF(OR(data!AA294="Intermediate",data!AA294="Susceptible",data!AA294="Intermedate"),"",data!AA294)))</f>
        <v/>
      </c>
      <c r="P294" t="str">
        <f>IF(data!AB294="","",IF(data!AB294="Resistant",data!AB$1,IF(OR(data!AB294="Intermediate",data!AB294="Susceptible",data!AB294="Intermedate"),"",data!AB294)))</f>
        <v/>
      </c>
      <c r="R294">
        <v>0</v>
      </c>
    </row>
    <row r="295" spans="1:18" x14ac:dyDescent="0.25">
      <c r="A295" t="s">
        <v>402</v>
      </c>
      <c r="B295" t="str">
        <f>IF(data!N295="","",IF(data!N295="Resistant",data!N$1,IF(OR(data!N295="Intermediate",data!N295="Susceptible",data!N295="Intermedate"),"",data!N295)))</f>
        <v/>
      </c>
      <c r="C295" t="str">
        <f>IF(data!O295="","",IF(data!O295="Resistant",data!O$1,IF(OR(data!O295="Intermediate",data!O295="Susceptible",data!O295="Intermedate"),"",data!O295)))</f>
        <v/>
      </c>
      <c r="D295" t="str">
        <f>IF(data!P295="","",IF(data!P295="Resistant",data!P$1,IF(OR(data!P295="Intermediate",data!P295="Susceptible",data!P295="Intermedate"),"",data!P295)))</f>
        <v/>
      </c>
      <c r="E295" t="str">
        <f>IF(data!Q295="","",IF(data!Q295="Resistant",data!Q$1,IF(OR(data!Q295="Intermediate",data!Q295="Susceptible",data!Q295="Intermedate"),"",data!Q295)))</f>
        <v/>
      </c>
      <c r="F295" t="str">
        <f>IF(data!R295="","",IF(data!R295="Resistant",data!R$1,IF(OR(data!R295="Intermediate",data!R295="Susceptible",data!R295="Intermedate"),"",data!R295)))</f>
        <v/>
      </c>
      <c r="G295" t="str">
        <f>IF(data!S295="","",IF(data!S295="Resistant",data!S$1,IF(OR(data!S295="Intermediate",data!S295="Susceptible",data!S295="Intermedate"),"",data!S295)))</f>
        <v/>
      </c>
      <c r="H295" t="str">
        <f>IF(data!T295="","",IF(data!T295="Resistant",data!T$1,IF(OR(data!T295="Intermediate",data!T295="Susceptible",data!T295="Intermedate"),"",data!T295)))</f>
        <v/>
      </c>
      <c r="I295" t="str">
        <f>IF(data!U295="","",IF(data!U295="Resistant",data!U$1,IF(OR(data!U295="Intermediate",data!U295="Susceptible",data!U295="Intermedate"),"",data!U295)))</f>
        <v/>
      </c>
      <c r="J295" t="str">
        <f>IF(data!V295="","",IF(data!V295="Resistant",data!V$1,IF(OR(data!V295="Intermediate",data!V295="Susceptible",data!V295="Intermedate"),"",data!V295)))</f>
        <v/>
      </c>
      <c r="K295" t="str">
        <f>IF(data!W295="","",IF(data!W295="Resistant",data!W$1,IF(OR(data!W295="Intermediate",data!W295="Susceptible",data!W295="Intermedate"),"",data!W295)))</f>
        <v/>
      </c>
      <c r="L295" t="str">
        <f>IF(data!X295="","",IF(data!X295="Resistant",data!X$1,IF(OR(data!X295="Intermediate",data!X295="Susceptible",data!X295="Intermedate"),"",data!X295)))</f>
        <v/>
      </c>
      <c r="M295" t="str">
        <f>IF(data!Y295="","",IF(data!Y295="Resistant",data!Y$1,IF(OR(data!Y295="Intermediate",data!Y295="Susceptible",data!Y295="Intermedate"),"",data!Y295)))</f>
        <v/>
      </c>
      <c r="N295" t="str">
        <f>IF(data!Z295="","",IF(data!Z295="Resistant",data!Z$1,IF(OR(data!Z295="Intermediate",data!Z295="Susceptible",data!Z295="Intermedate"),"",data!Z295)))</f>
        <v/>
      </c>
      <c r="O295" t="str">
        <f>IF(data!AA295="","",IF(data!AA295="Resistant",data!AA$1,IF(OR(data!AA295="Intermediate",data!AA295="Susceptible",data!AA295="Intermedate"),"",data!AA295)))</f>
        <v/>
      </c>
      <c r="P295" t="str">
        <f>IF(data!AB295="","",IF(data!AB295="Resistant",data!AB$1,IF(OR(data!AB295="Intermediate",data!AB295="Susceptible",data!AB295="Intermedate"),"",data!AB295)))</f>
        <v/>
      </c>
      <c r="R295">
        <v>0</v>
      </c>
    </row>
    <row r="296" spans="1:18" x14ac:dyDescent="0.25">
      <c r="A296" t="s">
        <v>403</v>
      </c>
      <c r="B296" t="str">
        <f>IF(data!N296="","",IF(data!N296="Resistant",data!N$1,IF(OR(data!N296="Intermediate",data!N296="Susceptible",data!N296="Intermedate"),"",data!N296)))</f>
        <v/>
      </c>
      <c r="C296" t="str">
        <f>IF(data!O296="","",IF(data!O296="Resistant",data!O$1,IF(OR(data!O296="Intermediate",data!O296="Susceptible",data!O296="Intermedate"),"",data!O296)))</f>
        <v/>
      </c>
      <c r="D296" t="str">
        <f>IF(data!P296="","",IF(data!P296="Resistant",data!P$1,IF(OR(data!P296="Intermediate",data!P296="Susceptible",data!P296="Intermedate"),"",data!P296)))</f>
        <v/>
      </c>
      <c r="E296" t="str">
        <f>IF(data!Q296="","",IF(data!Q296="Resistant",data!Q$1,IF(OR(data!Q296="Intermediate",data!Q296="Susceptible",data!Q296="Intermedate"),"",data!Q296)))</f>
        <v/>
      </c>
      <c r="F296" t="str">
        <f>IF(data!R296="","",IF(data!R296="Resistant",data!R$1,IF(OR(data!R296="Intermediate",data!R296="Susceptible",data!R296="Intermedate"),"",data!R296)))</f>
        <v/>
      </c>
      <c r="G296" t="str">
        <f>IF(data!S296="","",IF(data!S296="Resistant",data!S$1,IF(OR(data!S296="Intermediate",data!S296="Susceptible",data!S296="Intermedate"),"",data!S296)))</f>
        <v/>
      </c>
      <c r="H296" t="str">
        <f>IF(data!T296="","",IF(data!T296="Resistant",data!T$1,IF(OR(data!T296="Intermediate",data!T296="Susceptible",data!T296="Intermedate"),"",data!T296)))</f>
        <v>SDD</v>
      </c>
      <c r="I296" t="str">
        <f>IF(data!U296="","",IF(data!U296="Resistant",data!U$1,IF(OR(data!U296="Intermediate",data!U296="Susceptible",data!U296="Intermedate"),"",data!U296)))</f>
        <v/>
      </c>
      <c r="J296" t="str">
        <f>IF(data!V296="","",IF(data!V296="Resistant",data!V$1,IF(OR(data!V296="Intermediate",data!V296="Susceptible",data!V296="Intermedate"),"",data!V296)))</f>
        <v/>
      </c>
      <c r="K296" t="str">
        <f>IF(data!W296="","",IF(data!W296="Resistant",data!W$1,IF(OR(data!W296="Intermediate",data!W296="Susceptible",data!W296="Intermedate"),"",data!W296)))</f>
        <v/>
      </c>
      <c r="L296" t="str">
        <f>IF(data!X296="","",IF(data!X296="Resistant",data!X$1,IF(OR(data!X296="Intermediate",data!X296="Susceptible",data!X296="Intermedate"),"",data!X296)))</f>
        <v/>
      </c>
      <c r="M296" t="str">
        <f>IF(data!Y296="","",IF(data!Y296="Resistant",data!Y$1,IF(OR(data!Y296="Intermediate",data!Y296="Susceptible",data!Y296="Intermedate"),"",data!Y296)))</f>
        <v/>
      </c>
      <c r="N296" t="str">
        <f>IF(data!Z296="","",IF(data!Z296="Resistant",data!Z$1,IF(OR(data!Z296="Intermediate",data!Z296="Susceptible",data!Z296="Intermedate"),"",data!Z296)))</f>
        <v/>
      </c>
      <c r="O296" t="str">
        <f>IF(data!AA296="","",IF(data!AA296="Resistant",data!AA$1,IF(OR(data!AA296="Intermediate",data!AA296="Susceptible",data!AA296="Intermedate"),"",data!AA296)))</f>
        <v/>
      </c>
      <c r="P296" t="str">
        <f>IF(data!AB296="","",IF(data!AB296="Resistant",data!AB$1,IF(OR(data!AB296="Intermediate",data!AB296="Susceptible",data!AB296="Intermedate"),"",data!AB296)))</f>
        <v/>
      </c>
      <c r="R296">
        <v>1</v>
      </c>
    </row>
    <row r="297" spans="1:18" x14ac:dyDescent="0.25">
      <c r="A297" t="s">
        <v>404</v>
      </c>
      <c r="B297" t="str">
        <f>IF(data!N297="","",IF(data!N297="Resistant",data!N$1,IF(OR(data!N297="Intermediate",data!N297="Susceptible",data!N297="Intermedate"),"",data!N297)))</f>
        <v/>
      </c>
      <c r="C297" t="str">
        <f>IF(data!O297="","",IF(data!O297="Resistant",data!O$1,IF(OR(data!O297="Intermediate",data!O297="Susceptible",data!O297="Intermedate"),"",data!O297)))</f>
        <v>Ampicillin AMP (10g)</v>
      </c>
      <c r="D297" t="str">
        <f>IF(data!P297="","",IF(data!P297="Resistant",data!P$1,IF(OR(data!P297="Intermediate",data!P297="Susceptible",data!P297="Intermedate"),"",data!P297)))</f>
        <v>Ceftazidime CAZ (30g)</v>
      </c>
      <c r="E297" t="str">
        <f>IF(data!Q297="","",IF(data!Q297="Resistant",data!Q$1,IF(OR(data!Q297="Intermediate",data!Q297="Susceptible",data!Q297="Intermedate"),"",data!Q297)))</f>
        <v>Cefotaxime CTX (30g)</v>
      </c>
      <c r="F297" t="str">
        <f>IF(data!R297="","",IF(data!R297="Resistant",data!R$1,IF(OR(data!R297="Intermediate",data!R297="Susceptible",data!R297="Intermedate"),"",data!R297)))</f>
        <v>Ceftriaxone CTR/CRO (30g)</v>
      </c>
      <c r="G297" t="str">
        <f>IF(data!S297="","",IF(data!S297="Resistant",data!S$1,IF(OR(data!S297="Intermediate",data!S297="Susceptible",data!S297="Intermedate"),"",data!S297)))</f>
        <v>Cefuroxime CXM (30g)</v>
      </c>
      <c r="H297" t="str">
        <f>IF(data!T297="","",IF(data!T297="Resistant",data!T$1,IF(OR(data!T297="Intermediate",data!T297="Susceptible",data!T297="Intermedate"),"",data!T297)))</f>
        <v>Cefepime CPM (30g)</v>
      </c>
      <c r="I297" t="str">
        <f>IF(data!U297="","",IF(data!U297="Resistant",data!U$1,IF(OR(data!U297="Intermediate",data!U297="Susceptible",data!U297="Intermedate"),"",data!U297)))</f>
        <v>Cefaclor CF (30g)</v>
      </c>
      <c r="J297" t="str">
        <f>IF(data!V297="","",IF(data!V297="Resistant",data!V$1,IF(OR(data!V297="Intermediate",data!V297="Susceptible",data!V297="Intermedate"),"",data!V297)))</f>
        <v/>
      </c>
      <c r="K297" t="str">
        <f>IF(data!W297="","",IF(data!W297="Resistant",data!W$1,IF(OR(data!W297="Intermediate",data!W297="Susceptible",data!W297="Intermedate"),"",data!W297)))</f>
        <v/>
      </c>
      <c r="L297" t="str">
        <f>IF(data!X297="","",IF(data!X297="Resistant",data!X$1,IF(OR(data!X297="Intermediate",data!X297="Susceptible",data!X297="Intermedate"),"",data!X297)))</f>
        <v/>
      </c>
      <c r="M297" t="str">
        <f>IF(data!Y297="","",IF(data!Y297="Resistant",data!Y$1,IF(OR(data!Y297="Intermediate",data!Y297="Susceptible",data!Y297="Intermedate"),"",data!Y297)))</f>
        <v/>
      </c>
      <c r="N297" t="str">
        <f>IF(data!Z297="","",IF(data!Z297="Resistant",data!Z$1,IF(OR(data!Z297="Intermediate",data!Z297="Susceptible",data!Z297="Intermedate"),"",data!Z297)))</f>
        <v/>
      </c>
      <c r="O297" t="str">
        <f>IF(data!AA297="","",IF(data!AA297="Resistant",data!AA$1,IF(OR(data!AA297="Intermediate",data!AA297="Susceptible",data!AA297="Intermedate"),"",data!AA297)))</f>
        <v/>
      </c>
      <c r="P297" t="str">
        <f>IF(data!AB297="","",IF(data!AB297="Resistant",data!AB$1,IF(OR(data!AB297="Intermediate",data!AB297="Susceptible",data!AB297="Intermedate"),"",data!AB297)))</f>
        <v/>
      </c>
      <c r="R297">
        <v>7</v>
      </c>
    </row>
    <row r="298" spans="1:18" x14ac:dyDescent="0.25">
      <c r="A298" t="s">
        <v>404</v>
      </c>
      <c r="B298" t="str">
        <f>IF(data!N298="","",IF(data!N298="Resistant",data!N$1,IF(OR(data!N298="Intermediate",data!N298="Susceptible",data!N298="Intermedate"),"",data!N298)))</f>
        <v/>
      </c>
      <c r="C298" t="str">
        <f>IF(data!O298="","",IF(data!O298="Resistant",data!O$1,IF(OR(data!O298="Intermediate",data!O298="Susceptible",data!O298="Intermedate"),"",data!O298)))</f>
        <v/>
      </c>
      <c r="D298" t="str">
        <f>IF(data!P298="","",IF(data!P298="Resistant",data!P$1,IF(OR(data!P298="Intermediate",data!P298="Susceptible",data!P298="Intermedate"),"",data!P298)))</f>
        <v/>
      </c>
      <c r="E298" t="str">
        <f>IF(data!Q298="","",IF(data!Q298="Resistant",data!Q$1,IF(OR(data!Q298="Intermediate",data!Q298="Susceptible",data!Q298="Intermedate"),"",data!Q298)))</f>
        <v/>
      </c>
      <c r="F298" t="str">
        <f>IF(data!R298="","",IF(data!R298="Resistant",data!R$1,IF(OR(data!R298="Intermediate",data!R298="Susceptible",data!R298="Intermedate"),"",data!R298)))</f>
        <v/>
      </c>
      <c r="G298" t="str">
        <f>IF(data!S298="","",IF(data!S298="Resistant",data!S$1,IF(OR(data!S298="Intermediate",data!S298="Susceptible",data!S298="Intermedate"),"",data!S298)))</f>
        <v/>
      </c>
      <c r="H298" t="str">
        <f>IF(data!T298="","",IF(data!T298="Resistant",data!T$1,IF(OR(data!T298="Intermediate",data!T298="Susceptible",data!T298="Intermedate"),"",data!T298)))</f>
        <v>SDD</v>
      </c>
      <c r="I298" t="str">
        <f>IF(data!U298="","",IF(data!U298="Resistant",data!U$1,IF(OR(data!U298="Intermediate",data!U298="Susceptible",data!U298="Intermedate"),"",data!U298)))</f>
        <v/>
      </c>
      <c r="J298" t="str">
        <f>IF(data!V298="","",IF(data!V298="Resistant",data!V$1,IF(OR(data!V298="Intermediate",data!V298="Susceptible",data!V298="Intermedate"),"",data!V298)))</f>
        <v/>
      </c>
      <c r="K298" t="str">
        <f>IF(data!W298="","",IF(data!W298="Resistant",data!W$1,IF(OR(data!W298="Intermediate",data!W298="Susceptible",data!W298="Intermedate"),"",data!W298)))</f>
        <v/>
      </c>
      <c r="L298" t="str">
        <f>IF(data!X298="","",IF(data!X298="Resistant",data!X$1,IF(OR(data!X298="Intermediate",data!X298="Susceptible",data!X298="Intermedate"),"",data!X298)))</f>
        <v/>
      </c>
      <c r="M298" t="str">
        <f>IF(data!Y298="","",IF(data!Y298="Resistant",data!Y$1,IF(OR(data!Y298="Intermediate",data!Y298="Susceptible",data!Y298="Intermedate"),"",data!Y298)))</f>
        <v/>
      </c>
      <c r="N298" t="str">
        <f>IF(data!Z298="","",IF(data!Z298="Resistant",data!Z$1,IF(OR(data!Z298="Intermediate",data!Z298="Susceptible",data!Z298="Intermedate"),"",data!Z298)))</f>
        <v/>
      </c>
      <c r="O298" t="str">
        <f>IF(data!AA298="","",IF(data!AA298="Resistant",data!AA$1,IF(OR(data!AA298="Intermediate",data!AA298="Susceptible",data!AA298="Intermedate"),"",data!AA298)))</f>
        <v/>
      </c>
      <c r="P298" t="str">
        <f>IF(data!AB298="","",IF(data!AB298="Resistant",data!AB$1,IF(OR(data!AB298="Intermediate",data!AB298="Susceptible",data!AB298="Intermedate"),"",data!AB298)))</f>
        <v/>
      </c>
      <c r="R298">
        <v>1</v>
      </c>
    </row>
    <row r="299" spans="1:18" x14ac:dyDescent="0.25">
      <c r="A299" t="s">
        <v>405</v>
      </c>
      <c r="B299" t="str">
        <f>IF(data!N299="","",IF(data!N299="Resistant",data!N$1,IF(OR(data!N299="Intermediate",data!N299="Susceptible",data!N299="Intermedate"),"",data!N299)))</f>
        <v/>
      </c>
      <c r="C299" t="str">
        <f>IF(data!O299="","",IF(data!O299="Resistant",data!O$1,IF(OR(data!O299="Intermediate",data!O299="Susceptible",data!O299="Intermedate"),"",data!O299)))</f>
        <v/>
      </c>
      <c r="D299" t="str">
        <f>IF(data!P299="","",IF(data!P299="Resistant",data!P$1,IF(OR(data!P299="Intermediate",data!P299="Susceptible",data!P299="Intermedate"),"",data!P299)))</f>
        <v/>
      </c>
      <c r="E299" t="str">
        <f>IF(data!Q299="","",IF(data!Q299="Resistant",data!Q$1,IF(OR(data!Q299="Intermediate",data!Q299="Susceptible",data!Q299="Intermedate"),"",data!Q299)))</f>
        <v/>
      </c>
      <c r="F299" t="str">
        <f>IF(data!R299="","",IF(data!R299="Resistant",data!R$1,IF(OR(data!R299="Intermediate",data!R299="Susceptible",data!R299="Intermedate"),"",data!R299)))</f>
        <v/>
      </c>
      <c r="G299" t="str">
        <f>IF(data!S299="","",IF(data!S299="Resistant",data!S$1,IF(OR(data!S299="Intermediate",data!S299="Susceptible",data!S299="Intermedate"),"",data!S299)))</f>
        <v/>
      </c>
      <c r="H299" t="str">
        <f>IF(data!T299="","",IF(data!T299="Resistant",data!T$1,IF(OR(data!T299="Intermediate",data!T299="Susceptible",data!T299="Intermedate"),"",data!T299)))</f>
        <v/>
      </c>
      <c r="I299" t="str">
        <f>IF(data!U299="","",IF(data!U299="Resistant",data!U$1,IF(OR(data!U299="Intermediate",data!U299="Susceptible",data!U299="Intermedate"),"",data!U299)))</f>
        <v>Cefaclor CF (30g)</v>
      </c>
      <c r="J299" t="str">
        <f>IF(data!V299="","",IF(data!V299="Resistant",data!V$1,IF(OR(data!V299="Intermediate",data!V299="Susceptible",data!V299="Intermedate"),"",data!V299)))</f>
        <v/>
      </c>
      <c r="K299" t="str">
        <f>IF(data!W299="","",IF(data!W299="Resistant",data!W$1,IF(OR(data!W299="Intermediate",data!W299="Susceptible",data!W299="Intermedate"),"",data!W299)))</f>
        <v/>
      </c>
      <c r="L299" t="str">
        <f>IF(data!X299="","",IF(data!X299="Resistant",data!X$1,IF(OR(data!X299="Intermediate",data!X299="Susceptible",data!X299="Intermedate"),"",data!X299)))</f>
        <v/>
      </c>
      <c r="M299" t="str">
        <f>IF(data!Y299="","",IF(data!Y299="Resistant",data!Y$1,IF(OR(data!Y299="Intermediate",data!Y299="Susceptible",data!Y299="Intermedate"),"",data!Y299)))</f>
        <v/>
      </c>
      <c r="N299" t="str">
        <f>IF(data!Z299="","",IF(data!Z299="Resistant",data!Z$1,IF(OR(data!Z299="Intermediate",data!Z299="Susceptible",data!Z299="Intermedate"),"",data!Z299)))</f>
        <v/>
      </c>
      <c r="O299" t="str">
        <f>IF(data!AA299="","",IF(data!AA299="Resistant",data!AA$1,IF(OR(data!AA299="Intermediate",data!AA299="Susceptible",data!AA299="Intermedate"),"",data!AA299)))</f>
        <v/>
      </c>
      <c r="P299" t="str">
        <f>IF(data!AB299="","",IF(data!AB299="Resistant",data!AB$1,IF(OR(data!AB299="Intermediate",data!AB299="Susceptible",data!AB299="Intermedate"),"",data!AB299)))</f>
        <v/>
      </c>
      <c r="R299">
        <v>1</v>
      </c>
    </row>
    <row r="300" spans="1:18" x14ac:dyDescent="0.25">
      <c r="A300" t="s">
        <v>406</v>
      </c>
      <c r="B300" t="str">
        <f>IF(data!N300="","",IF(data!N300="Resistant",data!N$1,IF(OR(data!N300="Intermediate",data!N300="Susceptible",data!N300="Intermedate"),"",data!N300)))</f>
        <v/>
      </c>
      <c r="C300" t="str">
        <f>IF(data!O300="","",IF(data!O300="Resistant",data!O$1,IF(OR(data!O300="Intermediate",data!O300="Susceptible",data!O300="Intermedate"),"",data!O300)))</f>
        <v/>
      </c>
      <c r="D300" t="str">
        <f>IF(data!P300="","",IF(data!P300="Resistant",data!P$1,IF(OR(data!P300="Intermediate",data!P300="Susceptible",data!P300="Intermedate"),"",data!P300)))</f>
        <v/>
      </c>
      <c r="E300" t="str">
        <f>IF(data!Q300="","",IF(data!Q300="Resistant",data!Q$1,IF(OR(data!Q300="Intermediate",data!Q300="Susceptible",data!Q300="Intermedate"),"",data!Q300)))</f>
        <v/>
      </c>
      <c r="F300" t="str">
        <f>IF(data!R300="","",IF(data!R300="Resistant",data!R$1,IF(OR(data!R300="Intermediate",data!R300="Susceptible",data!R300="Intermedate"),"",data!R300)))</f>
        <v/>
      </c>
      <c r="G300" t="str">
        <f>IF(data!S300="","",IF(data!S300="Resistant",data!S$1,IF(OR(data!S300="Intermediate",data!S300="Susceptible",data!S300="Intermedate"),"",data!S300)))</f>
        <v/>
      </c>
      <c r="H300" t="str">
        <f>IF(data!T300="","",IF(data!T300="Resistant",data!T$1,IF(OR(data!T300="Intermediate",data!T300="Susceptible",data!T300="Intermedate"),"",data!T300)))</f>
        <v/>
      </c>
      <c r="I300" t="str">
        <f>IF(data!U300="","",IF(data!U300="Resistant",data!U$1,IF(OR(data!U300="Intermediate",data!U300="Susceptible",data!U300="Intermedate"),"",data!U300)))</f>
        <v/>
      </c>
      <c r="J300" t="str">
        <f>IF(data!V300="","",IF(data!V300="Resistant",data!V$1,IF(OR(data!V300="Intermediate",data!V300="Susceptible",data!V300="Intermedate"),"",data!V300)))</f>
        <v/>
      </c>
      <c r="K300" t="str">
        <f>IF(data!W300="","",IF(data!W300="Resistant",data!W$1,IF(OR(data!W300="Intermediate",data!W300="Susceptible",data!W300="Intermedate"),"",data!W300)))</f>
        <v/>
      </c>
      <c r="L300" t="str">
        <f>IF(data!X300="","",IF(data!X300="Resistant",data!X$1,IF(OR(data!X300="Intermediate",data!X300="Susceptible",data!X300="Intermedate"),"",data!X300)))</f>
        <v/>
      </c>
      <c r="M300" t="str">
        <f>IF(data!Y300="","",IF(data!Y300="Resistant",data!Y$1,IF(OR(data!Y300="Intermediate",data!Y300="Susceptible",data!Y300="Intermedate"),"",data!Y300)))</f>
        <v/>
      </c>
      <c r="N300" t="str">
        <f>IF(data!Z300="","",IF(data!Z300="Resistant",data!Z$1,IF(OR(data!Z300="Intermediate",data!Z300="Susceptible",data!Z300="Intermedate"),"",data!Z300)))</f>
        <v/>
      </c>
      <c r="O300" t="str">
        <f>IF(data!AA300="","",IF(data!AA300="Resistant",data!AA$1,IF(OR(data!AA300="Intermediate",data!AA300="Susceptible",data!AA300="Intermedate"),"",data!AA300)))</f>
        <v/>
      </c>
      <c r="P300" t="str">
        <f>IF(data!AB300="","",IF(data!AB300="Resistant",data!AB$1,IF(OR(data!AB300="Intermediate",data!AB300="Susceptible",data!AB300="Intermedate"),"",data!AB300)))</f>
        <v/>
      </c>
      <c r="R300">
        <v>0</v>
      </c>
    </row>
    <row r="301" spans="1:18" x14ac:dyDescent="0.25">
      <c r="A301" t="s">
        <v>406</v>
      </c>
      <c r="B301" t="str">
        <f>IF(data!N301="","",IF(data!N301="Resistant",data!N$1,IF(OR(data!N301="Intermediate",data!N301="Susceptible",data!N301="Intermedate"),"",data!N301)))</f>
        <v/>
      </c>
      <c r="C301" t="str">
        <f>IF(data!O301="","",IF(data!O301="Resistant",data!O$1,IF(OR(data!O301="Intermediate",data!O301="Susceptible",data!O301="Intermedate"),"",data!O301)))</f>
        <v/>
      </c>
      <c r="D301" t="str">
        <f>IF(data!P301="","",IF(data!P301="Resistant",data!P$1,IF(OR(data!P301="Intermediate",data!P301="Susceptible",data!P301="Intermedate"),"",data!P301)))</f>
        <v/>
      </c>
      <c r="E301" t="str">
        <f>IF(data!Q301="","",IF(data!Q301="Resistant",data!Q$1,IF(OR(data!Q301="Intermediate",data!Q301="Susceptible",data!Q301="Intermedate"),"",data!Q301)))</f>
        <v/>
      </c>
      <c r="F301" t="str">
        <f>IF(data!R301="","",IF(data!R301="Resistant",data!R$1,IF(OR(data!R301="Intermediate",data!R301="Susceptible",data!R301="Intermedate"),"",data!R301)))</f>
        <v/>
      </c>
      <c r="G301" t="str">
        <f>IF(data!S301="","",IF(data!S301="Resistant",data!S$1,IF(OR(data!S301="Intermediate",data!S301="Susceptible",data!S301="Intermedate"),"",data!S301)))</f>
        <v/>
      </c>
      <c r="H301" t="str">
        <f>IF(data!T301="","",IF(data!T301="Resistant",data!T$1,IF(OR(data!T301="Intermediate",data!T301="Susceptible",data!T301="Intermedate"),"",data!T301)))</f>
        <v/>
      </c>
      <c r="I301" t="str">
        <f>IF(data!U301="","",IF(data!U301="Resistant",data!U$1,IF(OR(data!U301="Intermediate",data!U301="Susceptible",data!U301="Intermedate"),"",data!U301)))</f>
        <v/>
      </c>
      <c r="J301" t="str">
        <f>IF(data!V301="","",IF(data!V301="Resistant",data!V$1,IF(OR(data!V301="Intermediate",data!V301="Susceptible",data!V301="Intermedate"),"",data!V301)))</f>
        <v/>
      </c>
      <c r="K301" t="str">
        <f>IF(data!W301="","",IF(data!W301="Resistant",data!W$1,IF(OR(data!W301="Intermediate",data!W301="Susceptible",data!W301="Intermedate"),"",data!W301)))</f>
        <v/>
      </c>
      <c r="L301" t="str">
        <f>IF(data!X301="","",IF(data!X301="Resistant",data!X$1,IF(OR(data!X301="Intermediate",data!X301="Susceptible",data!X301="Intermedate"),"",data!X301)))</f>
        <v/>
      </c>
      <c r="M301" t="str">
        <f>IF(data!Y301="","",IF(data!Y301="Resistant",data!Y$1,IF(OR(data!Y301="Intermediate",data!Y301="Susceptible",data!Y301="Intermedate"),"",data!Y301)))</f>
        <v/>
      </c>
      <c r="N301" t="str">
        <f>IF(data!Z301="","",IF(data!Z301="Resistant",data!Z$1,IF(OR(data!Z301="Intermediate",data!Z301="Susceptible",data!Z301="Intermedate"),"",data!Z301)))</f>
        <v/>
      </c>
      <c r="O301" t="str">
        <f>IF(data!AA301="","",IF(data!AA301="Resistant",data!AA$1,IF(OR(data!AA301="Intermediate",data!AA301="Susceptible",data!AA301="Intermedate"),"",data!AA301)))</f>
        <v/>
      </c>
      <c r="P301" t="str">
        <f>IF(data!AB301="","",IF(data!AB301="Resistant",data!AB$1,IF(OR(data!AB301="Intermediate",data!AB301="Susceptible",data!AB301="Intermedate"),"",data!AB301)))</f>
        <v/>
      </c>
      <c r="R301">
        <v>0</v>
      </c>
    </row>
    <row r="302" spans="1:18" x14ac:dyDescent="0.25">
      <c r="A302" t="s">
        <v>407</v>
      </c>
      <c r="B302" t="str">
        <f>IF(data!N302="","",IF(data!N302="Resistant",data!N$1,IF(OR(data!N302="Intermediate",data!N302="Susceptible",data!N302="Intermedate"),"",data!N302)))</f>
        <v/>
      </c>
      <c r="C302" t="str">
        <f>IF(data!O302="","",IF(data!O302="Resistant",data!O$1,IF(OR(data!O302="Intermediate",data!O302="Susceptible",data!O302="Intermedate"),"",data!O302)))</f>
        <v/>
      </c>
      <c r="D302" t="str">
        <f>IF(data!P302="","",IF(data!P302="Resistant",data!P$1,IF(OR(data!P302="Intermediate",data!P302="Susceptible",data!P302="Intermedate"),"",data!P302)))</f>
        <v/>
      </c>
      <c r="E302" t="str">
        <f>IF(data!Q302="","",IF(data!Q302="Resistant",data!Q$1,IF(OR(data!Q302="Intermediate",data!Q302="Susceptible",data!Q302="Intermedate"),"",data!Q302)))</f>
        <v/>
      </c>
      <c r="F302" t="str">
        <f>IF(data!R302="","",IF(data!R302="Resistant",data!R$1,IF(OR(data!R302="Intermediate",data!R302="Susceptible",data!R302="Intermedate"),"",data!R302)))</f>
        <v/>
      </c>
      <c r="G302" t="str">
        <f>IF(data!S302="","",IF(data!S302="Resistant",data!S$1,IF(OR(data!S302="Intermediate",data!S302="Susceptible",data!S302="Intermedate"),"",data!S302)))</f>
        <v/>
      </c>
      <c r="H302" t="str">
        <f>IF(data!T302="","",IF(data!T302="Resistant",data!T$1,IF(OR(data!T302="Intermediate",data!T302="Susceptible",data!T302="Intermedate"),"",data!T302)))</f>
        <v/>
      </c>
      <c r="I302" t="str">
        <f>IF(data!U302="","",IF(data!U302="Resistant",data!U$1,IF(OR(data!U302="Intermediate",data!U302="Susceptible",data!U302="Intermedate"),"",data!U302)))</f>
        <v/>
      </c>
      <c r="J302" t="str">
        <f>IF(data!V302="","",IF(data!V302="Resistant",data!V$1,IF(OR(data!V302="Intermediate",data!V302="Susceptible",data!V302="Intermedate"),"",data!V302)))</f>
        <v/>
      </c>
      <c r="K302" t="str">
        <f>IF(data!W302="","",IF(data!W302="Resistant",data!W$1,IF(OR(data!W302="Intermediate",data!W302="Susceptible",data!W302="Intermedate"),"",data!W302)))</f>
        <v/>
      </c>
      <c r="L302" t="str">
        <f>IF(data!X302="","",IF(data!X302="Resistant",data!X$1,IF(OR(data!X302="Intermediate",data!X302="Susceptible",data!X302="Intermedate"),"",data!X302)))</f>
        <v/>
      </c>
      <c r="M302" t="str">
        <f>IF(data!Y302="","",IF(data!Y302="Resistant",data!Y$1,IF(OR(data!Y302="Intermediate",data!Y302="Susceptible",data!Y302="Intermedate"),"",data!Y302)))</f>
        <v/>
      </c>
      <c r="N302" t="str">
        <f>IF(data!Z302="","",IF(data!Z302="Resistant",data!Z$1,IF(OR(data!Z302="Intermediate",data!Z302="Susceptible",data!Z302="Intermedate"),"",data!Z302)))</f>
        <v/>
      </c>
      <c r="O302" t="str">
        <f>IF(data!AA302="","",IF(data!AA302="Resistant",data!AA$1,IF(OR(data!AA302="Intermediate",data!AA302="Susceptible",data!AA302="Intermedate"),"",data!AA302)))</f>
        <v/>
      </c>
      <c r="P302" t="str">
        <f>IF(data!AB302="","",IF(data!AB302="Resistant",data!AB$1,IF(OR(data!AB302="Intermediate",data!AB302="Susceptible",data!AB302="Intermedate"),"",data!AB302)))</f>
        <v/>
      </c>
      <c r="R302">
        <v>0</v>
      </c>
    </row>
    <row r="303" spans="1:18" x14ac:dyDescent="0.25">
      <c r="A303" t="s">
        <v>407</v>
      </c>
      <c r="B303" t="str">
        <f>IF(data!N303="","",IF(data!N303="Resistant",data!N$1,IF(OR(data!N303="Intermediate",data!N303="Susceptible",data!N303="Intermedate"),"",data!N303)))</f>
        <v/>
      </c>
      <c r="C303" t="str">
        <f>IF(data!O303="","",IF(data!O303="Resistant",data!O$1,IF(OR(data!O303="Intermediate",data!O303="Susceptible",data!O303="Intermedate"),"",data!O303)))</f>
        <v/>
      </c>
      <c r="D303" t="str">
        <f>IF(data!P303="","",IF(data!P303="Resistant",data!P$1,IF(OR(data!P303="Intermediate",data!P303="Susceptible",data!P303="Intermedate"),"",data!P303)))</f>
        <v/>
      </c>
      <c r="E303" t="str">
        <f>IF(data!Q303="","",IF(data!Q303="Resistant",data!Q$1,IF(OR(data!Q303="Intermediate",data!Q303="Susceptible",data!Q303="Intermedate"),"",data!Q303)))</f>
        <v/>
      </c>
      <c r="F303" t="str">
        <f>IF(data!R303="","",IF(data!R303="Resistant",data!R$1,IF(OR(data!R303="Intermediate",data!R303="Susceptible",data!R303="Intermedate"),"",data!R303)))</f>
        <v/>
      </c>
      <c r="G303" t="str">
        <f>IF(data!S303="","",IF(data!S303="Resistant",data!S$1,IF(OR(data!S303="Intermediate",data!S303="Susceptible",data!S303="Intermedate"),"",data!S303)))</f>
        <v/>
      </c>
      <c r="H303" t="str">
        <f>IF(data!T303="","",IF(data!T303="Resistant",data!T$1,IF(OR(data!T303="Intermediate",data!T303="Susceptible",data!T303="Intermedate"),"",data!T303)))</f>
        <v/>
      </c>
      <c r="I303" t="str">
        <f>IF(data!U303="","",IF(data!U303="Resistant",data!U$1,IF(OR(data!U303="Intermediate",data!U303="Susceptible",data!U303="Intermedate"),"",data!U303)))</f>
        <v/>
      </c>
      <c r="J303" t="str">
        <f>IF(data!V303="","",IF(data!V303="Resistant",data!V$1,IF(OR(data!V303="Intermediate",data!V303="Susceptible",data!V303="Intermedate"),"",data!V303)))</f>
        <v/>
      </c>
      <c r="K303" t="str">
        <f>IF(data!W303="","",IF(data!W303="Resistant",data!W$1,IF(OR(data!W303="Intermediate",data!W303="Susceptible",data!W303="Intermedate"),"",data!W303)))</f>
        <v/>
      </c>
      <c r="L303" t="str">
        <f>IF(data!X303="","",IF(data!X303="Resistant",data!X$1,IF(OR(data!X303="Intermediate",data!X303="Susceptible",data!X303="Intermedate"),"",data!X303)))</f>
        <v/>
      </c>
      <c r="M303" t="str">
        <f>IF(data!Y303="","",IF(data!Y303="Resistant",data!Y$1,IF(OR(data!Y303="Intermediate",data!Y303="Susceptible",data!Y303="Intermedate"),"",data!Y303)))</f>
        <v/>
      </c>
      <c r="N303" t="str">
        <f>IF(data!Z303="","",IF(data!Z303="Resistant",data!Z$1,IF(OR(data!Z303="Intermediate",data!Z303="Susceptible",data!Z303="Intermedate"),"",data!Z303)))</f>
        <v/>
      </c>
      <c r="O303" t="str">
        <f>IF(data!AA303="","",IF(data!AA303="Resistant",data!AA$1,IF(OR(data!AA303="Intermediate",data!AA303="Susceptible",data!AA303="Intermedate"),"",data!AA303)))</f>
        <v/>
      </c>
      <c r="P303" t="str">
        <f>IF(data!AB303="","",IF(data!AB303="Resistant",data!AB$1,IF(OR(data!AB303="Intermediate",data!AB303="Susceptible",data!AB303="Intermedate"),"",data!AB303)))</f>
        <v/>
      </c>
      <c r="R303">
        <v>0</v>
      </c>
    </row>
    <row r="304" spans="1:18" x14ac:dyDescent="0.25">
      <c r="B304">
        <f>COUNTIF(B2:B303,B$1)</f>
        <v>0</v>
      </c>
      <c r="C304">
        <f t="shared" ref="C304:P304" si="0">COUNTIF(C2:C303,C$1)</f>
        <v>12</v>
      </c>
      <c r="D304">
        <f t="shared" si="0"/>
        <v>10</v>
      </c>
      <c r="E304">
        <f t="shared" si="0"/>
        <v>22</v>
      </c>
      <c r="F304">
        <f t="shared" si="0"/>
        <v>4</v>
      </c>
      <c r="G304">
        <f t="shared" si="0"/>
        <v>5</v>
      </c>
      <c r="H304">
        <f t="shared" si="0"/>
        <v>4</v>
      </c>
      <c r="I304">
        <f>COUNTIF(I2:I303,I$1)</f>
        <v>38</v>
      </c>
      <c r="J304">
        <f t="shared" si="0"/>
        <v>7</v>
      </c>
      <c r="K304">
        <f t="shared" si="0"/>
        <v>1</v>
      </c>
      <c r="L304">
        <f t="shared" si="0"/>
        <v>3</v>
      </c>
      <c r="M304">
        <f t="shared" si="0"/>
        <v>0</v>
      </c>
      <c r="N304">
        <f t="shared" si="0"/>
        <v>2</v>
      </c>
      <c r="O304">
        <f t="shared" si="0"/>
        <v>4</v>
      </c>
      <c r="P304">
        <f t="shared" si="0"/>
        <v>0</v>
      </c>
    </row>
    <row r="305" spans="2:16" x14ac:dyDescent="0.25">
      <c r="B305" t="str">
        <f>IF(data!N307="","",IF(data!N307="Resistant",data!N$1,data!N307))</f>
        <v/>
      </c>
      <c r="C305" t="str">
        <f>IF(data!O307="","",IF(data!O307="Resistant",data!O$1,data!O307))</f>
        <v/>
      </c>
      <c r="D305" t="str">
        <f>IF(data!P307="","",IF(data!P307="Resistant",data!P$1,data!P307))</f>
        <v/>
      </c>
      <c r="E305" t="str">
        <f>IF(data!Q307="","",IF(data!Q307="Resistant",data!Q$1,data!Q307))</f>
        <v/>
      </c>
      <c r="F305" t="str">
        <f>IF(data!R307="","",IF(data!R307="Resistant",data!R$1,data!R307))</f>
        <v/>
      </c>
      <c r="G305" t="str">
        <f>IF(data!S307="","",IF(data!S307="Resistant",data!S$1,data!S307))</f>
        <v/>
      </c>
      <c r="H305" t="str">
        <f>IF(data!T307="","",IF(data!T307="Resistant",data!T$1,data!T307))</f>
        <v/>
      </c>
      <c r="I305" t="str">
        <f>IF(data!U307="","",IF(data!U307="Resistant",data!U$1,data!U307))</f>
        <v/>
      </c>
      <c r="J305" t="str">
        <f>IF(data!V307="","",IF(data!V307="Resistant",data!V$1,data!V307))</f>
        <v/>
      </c>
      <c r="K305" t="str">
        <f>IF(data!W307="","",IF(data!W307="Resistant",data!W$1,data!W307))</f>
        <v/>
      </c>
      <c r="L305" t="str">
        <f>IF(data!X307="","",IF(data!X307="Resistant",data!X$1,data!X307))</f>
        <v/>
      </c>
      <c r="M305" t="str">
        <f>IF(data!Y307="","",IF(data!Y307="Resistant",data!Y$1,data!Y307))</f>
        <v/>
      </c>
      <c r="N305" t="str">
        <f>IF(data!Z307="","",IF(data!Z307="Resistant",data!Z$1,data!Z307))</f>
        <v/>
      </c>
      <c r="O305" t="str">
        <f>IF(data!AA307="","",IF(data!AA307="Resistant",data!AA$1,data!AA307))</f>
        <v/>
      </c>
      <c r="P305" t="str">
        <f>IF(data!AB307="","",IF(data!AB307="Resistant",data!AB$1,data!AB307))</f>
        <v/>
      </c>
    </row>
    <row r="306" spans="2:16" x14ac:dyDescent="0.25">
      <c r="B306" t="str">
        <f>IF(data!N308="","",IF(data!N308="Resistant",data!N$1,data!N308))</f>
        <v/>
      </c>
      <c r="C306" t="str">
        <f>IF(data!O308="","",IF(data!O308="Resistant",data!O$1,data!O308))</f>
        <v/>
      </c>
      <c r="D306" t="str">
        <f>IF(data!P308="","",IF(data!P308="Resistant",data!P$1,data!P308))</f>
        <v/>
      </c>
      <c r="E306" t="str">
        <f>IF(data!Q308="","",IF(data!Q308="Resistant",data!Q$1,data!Q308))</f>
        <v/>
      </c>
      <c r="F306" t="str">
        <f>IF(data!R308="","",IF(data!R308="Resistant",data!R$1,data!R308))</f>
        <v/>
      </c>
      <c r="G306" t="str">
        <f>IF(data!S308="","",IF(data!S308="Resistant",data!S$1,data!S308))</f>
        <v/>
      </c>
      <c r="H306" t="str">
        <f>IF(data!T308="","",IF(data!T308="Resistant",data!T$1,data!T308))</f>
        <v/>
      </c>
      <c r="I306" t="str">
        <f>IF(data!U308="","",IF(data!U308="Resistant",data!U$1,data!U308))</f>
        <v/>
      </c>
      <c r="J306" t="str">
        <f>IF(data!V308="","",IF(data!V308="Resistant",data!V$1,data!V308))</f>
        <v/>
      </c>
      <c r="K306" t="str">
        <f>IF(data!W308="","",IF(data!W308="Resistant",data!W$1,data!W308))</f>
        <v/>
      </c>
      <c r="L306" t="str">
        <f>IF(data!X308="","",IF(data!X308="Resistant",data!X$1,data!X308))</f>
        <v/>
      </c>
      <c r="M306" t="str">
        <f>IF(data!Y308="","",IF(data!Y308="Resistant",data!Y$1,data!Y308))</f>
        <v/>
      </c>
      <c r="N306" t="str">
        <f>IF(data!Z308="","",IF(data!Z308="Resistant",data!Z$1,data!Z308))</f>
        <v/>
      </c>
      <c r="O306" t="str">
        <f>IF(data!AA308="","",IF(data!AA308="Resistant",data!AA$1,data!AA308))</f>
        <v/>
      </c>
      <c r="P306" t="str">
        <f>IF(data!AB308="","",IF(data!AB308="Resistant",data!AB$1,data!AB308))</f>
        <v/>
      </c>
    </row>
    <row r="307" spans="2:16" x14ac:dyDescent="0.25">
      <c r="B307" t="str">
        <f>IF(data!N309="","",IF(data!N309="Resistant",data!N$1,data!N309))</f>
        <v/>
      </c>
      <c r="C307" t="str">
        <f>IF(data!O309="","",IF(data!O309="Resistant",data!O$1,data!O309))</f>
        <v/>
      </c>
      <c r="D307" t="str">
        <f>IF(data!P309="","",IF(data!P309="Resistant",data!P$1,data!P309))</f>
        <v/>
      </c>
      <c r="E307" t="str">
        <f>IF(data!Q309="","",IF(data!Q309="Resistant",data!Q$1,data!Q309))</f>
        <v/>
      </c>
      <c r="F307" t="str">
        <f>IF(data!R309="","",IF(data!R309="Resistant",data!R$1,data!R309))</f>
        <v/>
      </c>
      <c r="G307" t="str">
        <f>IF(data!S309="","",IF(data!S309="Resistant",data!S$1,data!S309))</f>
        <v/>
      </c>
      <c r="H307" t="str">
        <f>IF(data!T309="","",IF(data!T309="Resistant",data!T$1,data!T309))</f>
        <v/>
      </c>
      <c r="I307" t="str">
        <f>IF(data!U309="","",IF(data!U309="Resistant",data!U$1,data!U309))</f>
        <v/>
      </c>
      <c r="J307" t="str">
        <f>IF(data!V309="","",IF(data!V309="Resistant",data!V$1,data!V309))</f>
        <v/>
      </c>
      <c r="K307" t="str">
        <f>IF(data!W309="","",IF(data!W309="Resistant",data!W$1,data!W309))</f>
        <v/>
      </c>
      <c r="L307" t="str">
        <f>IF(data!X309="","",IF(data!X309="Resistant",data!X$1,data!X309))</f>
        <v/>
      </c>
      <c r="M307" t="str">
        <f>IF(data!Y309="","",IF(data!Y309="Resistant",data!Y$1,data!Y309))</f>
        <v/>
      </c>
      <c r="N307" t="str">
        <f>IF(data!Z309="","",IF(data!Z309="Resistant",data!Z$1,data!Z309))</f>
        <v/>
      </c>
      <c r="O307" t="str">
        <f>IF(data!AA309="","",IF(data!AA309="Resistant",data!AA$1,data!AA309))</f>
        <v/>
      </c>
      <c r="P307" t="str">
        <f>IF(data!AB309="","",IF(data!AB309="Resistant",data!AB$1,data!AB309))</f>
        <v/>
      </c>
    </row>
    <row r="308" spans="2:16" x14ac:dyDescent="0.25">
      <c r="B308" t="str">
        <f>IF(data!N310="","",IF(data!N310="Resistant",data!N$1,data!N310))</f>
        <v/>
      </c>
      <c r="C308" t="str">
        <f>IF(data!O310="","",IF(data!O310="Resistant",data!O$1,data!O310))</f>
        <v/>
      </c>
      <c r="D308" t="str">
        <f>IF(data!P310="","",IF(data!P310="Resistant",data!P$1,data!P310))</f>
        <v/>
      </c>
      <c r="E308" t="str">
        <f>IF(data!Q310="","",IF(data!Q310="Resistant",data!Q$1,data!Q310))</f>
        <v/>
      </c>
      <c r="F308" t="str">
        <f>IF(data!R310="","",IF(data!R310="Resistant",data!R$1,data!R310))</f>
        <v/>
      </c>
      <c r="G308" t="str">
        <f>IF(data!S310="","",IF(data!S310="Resistant",data!S$1,data!S310))</f>
        <v/>
      </c>
      <c r="H308" t="str">
        <f>IF(data!T310="","",IF(data!T310="Resistant",data!T$1,data!T310))</f>
        <v/>
      </c>
      <c r="I308" t="str">
        <f>IF(data!U310="","",IF(data!U310="Resistant",data!U$1,data!U310))</f>
        <v/>
      </c>
      <c r="J308" t="str">
        <f>IF(data!V310="","",IF(data!V310="Resistant",data!V$1,data!V310))</f>
        <v/>
      </c>
      <c r="K308" t="str">
        <f>IF(data!W310="","",IF(data!W310="Resistant",data!W$1,data!W310))</f>
        <v/>
      </c>
      <c r="L308" t="str">
        <f>IF(data!X310="","",IF(data!X310="Resistant",data!X$1,data!X310))</f>
        <v/>
      </c>
      <c r="M308" t="str">
        <f>IF(data!Y310="","",IF(data!Y310="Resistant",data!Y$1,data!Y310))</f>
        <v/>
      </c>
      <c r="N308" t="str">
        <f>IF(data!Z310="","",IF(data!Z310="Resistant",data!Z$1,data!Z310))</f>
        <v/>
      </c>
      <c r="O308" t="str">
        <f>IF(data!AA310="","",IF(data!AA310="Resistant",data!AA$1,data!AA310))</f>
        <v/>
      </c>
      <c r="P308" t="str">
        <f>IF(data!AB310="","",IF(data!AB310="Resistant",data!AB$1,data!AB310))</f>
        <v/>
      </c>
    </row>
    <row r="309" spans="2:16" x14ac:dyDescent="0.25">
      <c r="B309" t="str">
        <f>IF(data!N311="","",IF(data!N311="Resistant",data!N$1,data!N311))</f>
        <v/>
      </c>
      <c r="C309" t="str">
        <f>IF(data!O311="","",IF(data!O311="Resistant",data!O$1,data!O311))</f>
        <v/>
      </c>
      <c r="D309" t="str">
        <f>IF(data!P311="","",IF(data!P311="Resistant",data!P$1,data!P311))</f>
        <v/>
      </c>
      <c r="E309" t="str">
        <f>IF(data!Q311="","",IF(data!Q311="Resistant",data!Q$1,data!Q311))</f>
        <v/>
      </c>
      <c r="F309" t="str">
        <f>IF(data!R311="","",IF(data!R311="Resistant",data!R$1,data!R311))</f>
        <v/>
      </c>
      <c r="G309" t="str">
        <f>IF(data!S311="","",IF(data!S311="Resistant",data!S$1,data!S311))</f>
        <v/>
      </c>
      <c r="H309" t="str">
        <f>IF(data!T311="","",IF(data!T311="Resistant",data!T$1,data!T311))</f>
        <v/>
      </c>
      <c r="I309" t="str">
        <f>IF(data!U311="","",IF(data!U311="Resistant",data!U$1,data!U311))</f>
        <v/>
      </c>
      <c r="J309" t="str">
        <f>IF(data!V311="","",IF(data!V311="Resistant",data!V$1,data!V311))</f>
        <v/>
      </c>
      <c r="K309" t="str">
        <f>IF(data!W311="","",IF(data!W311="Resistant",data!W$1,data!W311))</f>
        <v/>
      </c>
      <c r="L309" t="str">
        <f>IF(data!X311="","",IF(data!X311="Resistant",data!X$1,data!X311))</f>
        <v/>
      </c>
      <c r="M309" t="str">
        <f>IF(data!Y311="","",IF(data!Y311="Resistant",data!Y$1,data!Y311))</f>
        <v/>
      </c>
      <c r="N309" t="str">
        <f>IF(data!Z311="","",IF(data!Z311="Resistant",data!Z$1,data!Z311))</f>
        <v/>
      </c>
      <c r="O309" t="str">
        <f>IF(data!AA311="","",IF(data!AA311="Resistant",data!AA$1,data!AA311))</f>
        <v/>
      </c>
      <c r="P309" t="str">
        <f>IF(data!AB311="","",IF(data!AB311="Resistant",data!AB$1,data!AB311))</f>
        <v/>
      </c>
    </row>
    <row r="310" spans="2:16" x14ac:dyDescent="0.25">
      <c r="B310" t="str">
        <f>IF(data!N312="","",IF(data!N312="Resistant",data!N$1,data!N312))</f>
        <v/>
      </c>
      <c r="C310" t="str">
        <f>IF(data!O312="","",IF(data!O312="Resistant",data!O$1,data!O312))</f>
        <v/>
      </c>
      <c r="D310" t="str">
        <f>IF(data!P312="","",IF(data!P312="Resistant",data!P$1,data!P312))</f>
        <v/>
      </c>
      <c r="E310" t="str">
        <f>IF(data!Q312="","",IF(data!Q312="Resistant",data!Q$1,data!Q312))</f>
        <v/>
      </c>
      <c r="F310" t="str">
        <f>IF(data!R312="","",IF(data!R312="Resistant",data!R$1,data!R312))</f>
        <v/>
      </c>
      <c r="G310" t="str">
        <f>IF(data!S312="","",IF(data!S312="Resistant",data!S$1,data!S312))</f>
        <v/>
      </c>
      <c r="H310" t="str">
        <f>IF(data!T312="","",IF(data!T312="Resistant",data!T$1,data!T312))</f>
        <v/>
      </c>
      <c r="I310" t="str">
        <f>IF(data!U312="","",IF(data!U312="Resistant",data!U$1,data!U312))</f>
        <v/>
      </c>
      <c r="J310" t="str">
        <f>IF(data!V312="","",IF(data!V312="Resistant",data!V$1,data!V312))</f>
        <v/>
      </c>
      <c r="K310" t="str">
        <f>IF(data!W312="","",IF(data!W312="Resistant",data!W$1,data!W312))</f>
        <v/>
      </c>
      <c r="L310" t="str">
        <f>IF(data!X312="","",IF(data!X312="Resistant",data!X$1,data!X312))</f>
        <v/>
      </c>
      <c r="M310" t="str">
        <f>IF(data!Y312="","",IF(data!Y312="Resistant",data!Y$1,data!Y312))</f>
        <v/>
      </c>
      <c r="N310" t="str">
        <f>IF(data!Z312="","",IF(data!Z312="Resistant",data!Z$1,data!Z312))</f>
        <v/>
      </c>
      <c r="O310" t="str">
        <f>IF(data!AA312="","",IF(data!AA312="Resistant",data!AA$1,data!AA312))</f>
        <v/>
      </c>
      <c r="P310" t="str">
        <f>IF(data!AB312="","",IF(data!AB312="Resistant",data!AB$1,data!AB312))</f>
        <v/>
      </c>
    </row>
    <row r="311" spans="2:16" x14ac:dyDescent="0.25">
      <c r="B311" t="str">
        <f>IF(data!N313="","",IF(data!N313="Resistant",data!N$1,data!N313))</f>
        <v/>
      </c>
      <c r="C311" t="str">
        <f>IF(data!O313="","",IF(data!O313="Resistant",data!O$1,data!O313))</f>
        <v/>
      </c>
      <c r="D311" t="str">
        <f>IF(data!P313="","",IF(data!P313="Resistant",data!P$1,data!P313))</f>
        <v/>
      </c>
      <c r="E311" t="str">
        <f>IF(data!Q313="","",IF(data!Q313="Resistant",data!Q$1,data!Q313))</f>
        <v/>
      </c>
      <c r="F311" t="str">
        <f>IF(data!R313="","",IF(data!R313="Resistant",data!R$1,data!R313))</f>
        <v/>
      </c>
      <c r="G311" t="str">
        <f>IF(data!S313="","",IF(data!S313="Resistant",data!S$1,data!S313))</f>
        <v/>
      </c>
      <c r="H311" t="str">
        <f>IF(data!T313="","",IF(data!T313="Resistant",data!T$1,data!T313))</f>
        <v/>
      </c>
      <c r="I311" t="str">
        <f>IF(data!U313="","",IF(data!U313="Resistant",data!U$1,data!U313))</f>
        <v/>
      </c>
      <c r="J311" t="str">
        <f>IF(data!V313="","",IF(data!V313="Resistant",data!V$1,data!V313))</f>
        <v/>
      </c>
      <c r="K311" t="str">
        <f>IF(data!W313="","",IF(data!W313="Resistant",data!W$1,data!W313))</f>
        <v/>
      </c>
      <c r="L311" t="str">
        <f>IF(data!X313="","",IF(data!X313="Resistant",data!X$1,data!X313))</f>
        <v/>
      </c>
      <c r="M311" t="str">
        <f>IF(data!Y313="","",IF(data!Y313="Resistant",data!Y$1,data!Y313))</f>
        <v/>
      </c>
      <c r="N311" t="str">
        <f>IF(data!Z313="","",IF(data!Z313="Resistant",data!Z$1,data!Z313))</f>
        <v/>
      </c>
      <c r="O311" t="str">
        <f>IF(data!AA313="","",IF(data!AA313="Resistant",data!AA$1,data!AA313))</f>
        <v/>
      </c>
      <c r="P311" t="str">
        <f>IF(data!AB313="","",IF(data!AB313="Resistant",data!AB$1,data!AB313))</f>
        <v/>
      </c>
    </row>
    <row r="312" spans="2:16" x14ac:dyDescent="0.25">
      <c r="B312" t="str">
        <f>IF(data!N314="","",IF(data!N314="Resistant",data!N$1,data!N314))</f>
        <v/>
      </c>
      <c r="C312" t="str">
        <f>IF(data!O314="","",IF(data!O314="Resistant",data!O$1,data!O314))</f>
        <v/>
      </c>
      <c r="D312" t="str">
        <f>IF(data!P314="","",IF(data!P314="Resistant",data!P$1,data!P314))</f>
        <v/>
      </c>
      <c r="E312" t="str">
        <f>IF(data!Q314="","",IF(data!Q314="Resistant",data!Q$1,data!Q314))</f>
        <v/>
      </c>
      <c r="F312" t="str">
        <f>IF(data!R314="","",IF(data!R314="Resistant",data!R$1,data!R314))</f>
        <v/>
      </c>
      <c r="G312" t="str">
        <f>IF(data!S314="","",IF(data!S314="Resistant",data!S$1,data!S314))</f>
        <v/>
      </c>
      <c r="H312" t="str">
        <f>IF(data!T314="","",IF(data!T314="Resistant",data!T$1,data!T314))</f>
        <v/>
      </c>
      <c r="I312" t="str">
        <f>IF(data!U314="","",IF(data!U314="Resistant",data!U$1,data!U314))</f>
        <v/>
      </c>
      <c r="J312" t="str">
        <f>IF(data!V314="","",IF(data!V314="Resistant",data!V$1,data!V314))</f>
        <v/>
      </c>
      <c r="K312" t="str">
        <f>IF(data!W314="","",IF(data!W314="Resistant",data!W$1,data!W314))</f>
        <v/>
      </c>
      <c r="L312" t="str">
        <f>IF(data!X314="","",IF(data!X314="Resistant",data!X$1,data!X314))</f>
        <v/>
      </c>
      <c r="M312" t="str">
        <f>IF(data!Y314="","",IF(data!Y314="Resistant",data!Y$1,data!Y314))</f>
        <v/>
      </c>
      <c r="N312" t="str">
        <f>IF(data!Z314="","",IF(data!Z314="Resistant",data!Z$1,data!Z314))</f>
        <v/>
      </c>
      <c r="O312" t="str">
        <f>IF(data!AA314="","",IF(data!AA314="Resistant",data!AA$1,data!AA314))</f>
        <v/>
      </c>
      <c r="P312" t="str">
        <f>IF(data!AB314="","",IF(data!AB314="Resistant",data!AB$1,data!AB314))</f>
        <v/>
      </c>
    </row>
    <row r="313" spans="2:16" x14ac:dyDescent="0.25">
      <c r="B313" t="str">
        <f>IF(data!N315="","",IF(data!N315="Resistant",data!N$1,data!N315))</f>
        <v/>
      </c>
      <c r="C313" t="str">
        <f>IF(data!O315="","",IF(data!O315="Resistant",data!O$1,data!O315))</f>
        <v/>
      </c>
      <c r="D313" t="str">
        <f>IF(data!P315="","",IF(data!P315="Resistant",data!P$1,data!P315))</f>
        <v/>
      </c>
      <c r="E313" t="str">
        <f>IF(data!Q315="","",IF(data!Q315="Resistant",data!Q$1,data!Q315))</f>
        <v/>
      </c>
      <c r="F313" t="str">
        <f>IF(data!R315="","",IF(data!R315="Resistant",data!R$1,data!R315))</f>
        <v/>
      </c>
      <c r="G313" t="str">
        <f>IF(data!S315="","",IF(data!S315="Resistant",data!S$1,data!S315))</f>
        <v/>
      </c>
      <c r="H313" t="str">
        <f>IF(data!T315="","",IF(data!T315="Resistant",data!T$1,data!T315))</f>
        <v/>
      </c>
      <c r="I313" t="str">
        <f>IF(data!U315="","",IF(data!U315="Resistant",data!U$1,data!U315))</f>
        <v/>
      </c>
      <c r="J313" t="str">
        <f>IF(data!V315="","",IF(data!V315="Resistant",data!V$1,data!V315))</f>
        <v/>
      </c>
      <c r="K313" t="str">
        <f>IF(data!W315="","",IF(data!W315="Resistant",data!W$1,data!W315))</f>
        <v/>
      </c>
      <c r="L313" t="str">
        <f>IF(data!X315="","",IF(data!X315="Resistant",data!X$1,data!X315))</f>
        <v/>
      </c>
      <c r="M313" t="str">
        <f>IF(data!Y315="","",IF(data!Y315="Resistant",data!Y$1,data!Y315))</f>
        <v/>
      </c>
      <c r="N313" t="str">
        <f>IF(data!Z315="","",IF(data!Z315="Resistant",data!Z$1,data!Z315))</f>
        <v/>
      </c>
      <c r="O313" t="str">
        <f>IF(data!AA315="","",IF(data!AA315="Resistant",data!AA$1,data!AA315))</f>
        <v/>
      </c>
      <c r="P313" t="str">
        <f>IF(data!AB315="","",IF(data!AB315="Resistant",data!AB$1,data!AB315))</f>
        <v/>
      </c>
    </row>
    <row r="314" spans="2:16" x14ac:dyDescent="0.25">
      <c r="B314" t="str">
        <f>IF(data!N316="","",IF(data!N316="Resistant",data!N$1,data!N316))</f>
        <v/>
      </c>
      <c r="C314" t="str">
        <f>IF(data!O316="","",IF(data!O316="Resistant",data!O$1,data!O316))</f>
        <v/>
      </c>
      <c r="D314" t="str">
        <f>IF(data!P316="","",IF(data!P316="Resistant",data!P$1,data!P316))</f>
        <v/>
      </c>
      <c r="E314" t="str">
        <f>IF(data!Q316="","",IF(data!Q316="Resistant",data!Q$1,data!Q316))</f>
        <v/>
      </c>
      <c r="F314" t="str">
        <f>IF(data!R316="","",IF(data!R316="Resistant",data!R$1,data!R316))</f>
        <v/>
      </c>
      <c r="G314" t="str">
        <f>IF(data!S316="","",IF(data!S316="Resistant",data!S$1,data!S316))</f>
        <v/>
      </c>
      <c r="H314" t="str">
        <f>IF(data!T316="","",IF(data!T316="Resistant",data!T$1,data!T316))</f>
        <v/>
      </c>
      <c r="I314" t="str">
        <f>IF(data!U316="","",IF(data!U316="Resistant",data!U$1,data!U316))</f>
        <v/>
      </c>
      <c r="J314" t="str">
        <f>IF(data!V316="","",IF(data!V316="Resistant",data!V$1,data!V316))</f>
        <v/>
      </c>
      <c r="K314" t="str">
        <f>IF(data!W316="","",IF(data!W316="Resistant",data!W$1,data!W316))</f>
        <v/>
      </c>
      <c r="L314" t="str">
        <f>IF(data!X316="","",IF(data!X316="Resistant",data!X$1,data!X316))</f>
        <v/>
      </c>
      <c r="M314" t="str">
        <f>IF(data!Y316="","",IF(data!Y316="Resistant",data!Y$1,data!Y316))</f>
        <v/>
      </c>
      <c r="N314" t="str">
        <f>IF(data!Z316="","",IF(data!Z316="Resistant",data!Z$1,data!Z316))</f>
        <v/>
      </c>
      <c r="O314" t="str">
        <f>IF(data!AA316="","",IF(data!AA316="Resistant",data!AA$1,data!AA316))</f>
        <v/>
      </c>
      <c r="P314" t="str">
        <f>IF(data!AB316="","",IF(data!AB316="Resistant",data!AB$1,data!AB316))</f>
        <v/>
      </c>
    </row>
    <row r="315" spans="2:16" x14ac:dyDescent="0.25">
      <c r="B315" t="str">
        <f>IF(data!N317="","",IF(data!N317="Resistant",data!N$1,data!N317))</f>
        <v/>
      </c>
      <c r="C315" t="str">
        <f>IF(data!O317="","",IF(data!O317="Resistant",data!O$1,data!O317))</f>
        <v/>
      </c>
      <c r="D315" t="str">
        <f>IF(data!P317="","",IF(data!P317="Resistant",data!P$1,data!P317))</f>
        <v/>
      </c>
      <c r="E315" t="str">
        <f>IF(data!Q317="","",IF(data!Q317="Resistant",data!Q$1,data!Q317))</f>
        <v/>
      </c>
      <c r="F315" t="str">
        <f>IF(data!R317="","",IF(data!R317="Resistant",data!R$1,data!R317))</f>
        <v/>
      </c>
      <c r="G315" t="str">
        <f>IF(data!S317="","",IF(data!S317="Resistant",data!S$1,data!S317))</f>
        <v/>
      </c>
      <c r="H315" t="str">
        <f>IF(data!T317="","",IF(data!T317="Resistant",data!T$1,data!T317))</f>
        <v/>
      </c>
      <c r="I315" t="str">
        <f>IF(data!U317="","",IF(data!U317="Resistant",data!U$1,data!U317))</f>
        <v/>
      </c>
      <c r="J315" t="str">
        <f>IF(data!V317="","",IF(data!V317="Resistant",data!V$1,data!V317))</f>
        <v/>
      </c>
      <c r="K315" t="str">
        <f>IF(data!W317="","",IF(data!W317="Resistant",data!W$1,data!W317))</f>
        <v/>
      </c>
      <c r="L315" t="str">
        <f>IF(data!X317="","",IF(data!X317="Resistant",data!X$1,data!X317))</f>
        <v/>
      </c>
      <c r="M315" t="str">
        <f>IF(data!Y317="","",IF(data!Y317="Resistant",data!Y$1,data!Y317))</f>
        <v/>
      </c>
      <c r="N315" t="str">
        <f>IF(data!Z317="","",IF(data!Z317="Resistant",data!Z$1,data!Z317))</f>
        <v/>
      </c>
      <c r="O315" t="str">
        <f>IF(data!AA317="","",IF(data!AA317="Resistant",data!AA$1,data!AA317))</f>
        <v/>
      </c>
      <c r="P315" t="str">
        <f>IF(data!AB317="","",IF(data!AB317="Resistant",data!AB$1,data!AB317))</f>
        <v/>
      </c>
    </row>
    <row r="316" spans="2:16" x14ac:dyDescent="0.25">
      <c r="B316" t="str">
        <f>IF(data!N318="","",IF(data!N318="Resistant",data!N$1,data!N318))</f>
        <v/>
      </c>
      <c r="C316" t="str">
        <f>IF(data!O318="","",IF(data!O318="Resistant",data!O$1,data!O318))</f>
        <v/>
      </c>
      <c r="D316" t="str">
        <f>IF(data!P318="","",IF(data!P318="Resistant",data!P$1,data!P318))</f>
        <v/>
      </c>
      <c r="E316" t="str">
        <f>IF(data!Q318="","",IF(data!Q318="Resistant",data!Q$1,data!Q318))</f>
        <v/>
      </c>
      <c r="F316" t="str">
        <f>IF(data!R318="","",IF(data!R318="Resistant",data!R$1,data!R318))</f>
        <v/>
      </c>
      <c r="G316" t="str">
        <f>IF(data!S318="","",IF(data!S318="Resistant",data!S$1,data!S318))</f>
        <v/>
      </c>
      <c r="H316" t="str">
        <f>IF(data!T318="","",IF(data!T318="Resistant",data!T$1,data!T318))</f>
        <v/>
      </c>
      <c r="I316" t="str">
        <f>IF(data!U318="","",IF(data!U318="Resistant",data!U$1,data!U318))</f>
        <v/>
      </c>
      <c r="J316" t="str">
        <f>IF(data!V318="","",IF(data!V318="Resistant",data!V$1,data!V318))</f>
        <v/>
      </c>
      <c r="K316" t="str">
        <f>IF(data!W318="","",IF(data!W318="Resistant",data!W$1,data!W318))</f>
        <v/>
      </c>
      <c r="L316" t="str">
        <f>IF(data!X318="","",IF(data!X318="Resistant",data!X$1,data!X318))</f>
        <v/>
      </c>
      <c r="M316" t="str">
        <f>IF(data!Y318="","",IF(data!Y318="Resistant",data!Y$1,data!Y318))</f>
        <v/>
      </c>
      <c r="N316" t="str">
        <f>IF(data!Z318="","",IF(data!Z318="Resistant",data!Z$1,data!Z318))</f>
        <v/>
      </c>
      <c r="O316" t="str">
        <f>IF(data!AA318="","",IF(data!AA318="Resistant",data!AA$1,data!AA318))</f>
        <v/>
      </c>
      <c r="P316" t="str">
        <f>IF(data!AB318="","",IF(data!AB318="Resistant",data!AB$1,data!AB318))</f>
        <v/>
      </c>
    </row>
    <row r="317" spans="2:16" x14ac:dyDescent="0.25">
      <c r="B317" t="str">
        <f>IF(data!N319="","",IF(data!N319="Resistant",data!N$1,data!N319))</f>
        <v/>
      </c>
      <c r="C317" t="str">
        <f>IF(data!O319="","",IF(data!O319="Resistant",data!O$1,data!O319))</f>
        <v/>
      </c>
      <c r="D317" t="str">
        <f>IF(data!P319="","",IF(data!P319="Resistant",data!P$1,data!P319))</f>
        <v/>
      </c>
      <c r="E317" t="str">
        <f>IF(data!Q319="","",IF(data!Q319="Resistant",data!Q$1,data!Q319))</f>
        <v/>
      </c>
      <c r="F317" t="str">
        <f>IF(data!R319="","",IF(data!R319="Resistant",data!R$1,data!R319))</f>
        <v/>
      </c>
      <c r="G317" t="str">
        <f>IF(data!S319="","",IF(data!S319="Resistant",data!S$1,data!S319))</f>
        <v/>
      </c>
      <c r="H317" t="str">
        <f>IF(data!T319="","",IF(data!T319="Resistant",data!T$1,data!T319))</f>
        <v/>
      </c>
      <c r="I317" t="str">
        <f>IF(data!U319="","",IF(data!U319="Resistant",data!U$1,data!U319))</f>
        <v/>
      </c>
      <c r="J317" t="str">
        <f>IF(data!V319="","",IF(data!V319="Resistant",data!V$1,data!V319))</f>
        <v/>
      </c>
      <c r="K317" t="str">
        <f>IF(data!W319="","",IF(data!W319="Resistant",data!W$1,data!W319))</f>
        <v/>
      </c>
      <c r="L317" t="str">
        <f>IF(data!X319="","",IF(data!X319="Resistant",data!X$1,data!X319))</f>
        <v/>
      </c>
      <c r="M317" t="str">
        <f>IF(data!Y319="","",IF(data!Y319="Resistant",data!Y$1,data!Y319))</f>
        <v/>
      </c>
      <c r="N317" t="str">
        <f>IF(data!Z319="","",IF(data!Z319="Resistant",data!Z$1,data!Z319))</f>
        <v/>
      </c>
      <c r="O317" t="str">
        <f>IF(data!AA319="","",IF(data!AA319="Resistant",data!AA$1,data!AA319))</f>
        <v/>
      </c>
      <c r="P317" t="str">
        <f>IF(data!AB319="","",IF(data!AB319="Resistant",data!AB$1,data!AB319))</f>
        <v/>
      </c>
    </row>
    <row r="318" spans="2:16" x14ac:dyDescent="0.25">
      <c r="B318" t="str">
        <f>IF(data!N320="","",IF(data!N320="Resistant",data!N$1,data!N320))</f>
        <v/>
      </c>
      <c r="C318" t="str">
        <f>IF(data!O320="","",IF(data!O320="Resistant",data!O$1,data!O320))</f>
        <v/>
      </c>
      <c r="D318" t="str">
        <f>IF(data!P320="","",IF(data!P320="Resistant",data!P$1,data!P320))</f>
        <v/>
      </c>
      <c r="E318" t="str">
        <f>IF(data!Q320="","",IF(data!Q320="Resistant",data!Q$1,data!Q320))</f>
        <v/>
      </c>
      <c r="F318" t="str">
        <f>IF(data!R320="","",IF(data!R320="Resistant",data!R$1,data!R320))</f>
        <v/>
      </c>
      <c r="G318" t="str">
        <f>IF(data!S320="","",IF(data!S320="Resistant",data!S$1,data!S320))</f>
        <v/>
      </c>
      <c r="H318" t="str">
        <f>IF(data!T320="","",IF(data!T320="Resistant",data!T$1,data!T320))</f>
        <v/>
      </c>
      <c r="I318" t="str">
        <f>IF(data!U320="","",IF(data!U320="Resistant",data!U$1,data!U320))</f>
        <v/>
      </c>
      <c r="J318" t="str">
        <f>IF(data!V320="","",IF(data!V320="Resistant",data!V$1,data!V320))</f>
        <v/>
      </c>
      <c r="K318" t="str">
        <f>IF(data!W320="","",IF(data!W320="Resistant",data!W$1,data!W320))</f>
        <v/>
      </c>
      <c r="L318" t="str">
        <f>IF(data!X320="","",IF(data!X320="Resistant",data!X$1,data!X320))</f>
        <v/>
      </c>
      <c r="M318" t="str">
        <f>IF(data!Y320="","",IF(data!Y320="Resistant",data!Y$1,data!Y320))</f>
        <v/>
      </c>
      <c r="N318" t="str">
        <f>IF(data!Z320="","",IF(data!Z320="Resistant",data!Z$1,data!Z320))</f>
        <v/>
      </c>
      <c r="O318" t="str">
        <f>IF(data!AA320="","",IF(data!AA320="Resistant",data!AA$1,data!AA320))</f>
        <v/>
      </c>
      <c r="P318" t="str">
        <f>IF(data!AB320="","",IF(data!AB320="Resistant",data!AB$1,data!AB320))</f>
        <v/>
      </c>
    </row>
    <row r="319" spans="2:16" x14ac:dyDescent="0.25">
      <c r="B319" t="str">
        <f>IF(data!N321="","",IF(data!N321="Resistant",data!N$1,data!N321))</f>
        <v/>
      </c>
      <c r="C319" t="str">
        <f>IF(data!O321="","",IF(data!O321="Resistant",data!O$1,data!O321))</f>
        <v/>
      </c>
      <c r="D319" t="str">
        <f>IF(data!P321="","",IF(data!P321="Resistant",data!P$1,data!P321))</f>
        <v/>
      </c>
      <c r="E319" t="str">
        <f>IF(data!Q321="","",IF(data!Q321="Resistant",data!Q$1,data!Q321))</f>
        <v/>
      </c>
      <c r="F319" t="str">
        <f>IF(data!R321="","",IF(data!R321="Resistant",data!R$1,data!R321))</f>
        <v/>
      </c>
      <c r="G319" t="str">
        <f>IF(data!S321="","",IF(data!S321="Resistant",data!S$1,data!S321))</f>
        <v/>
      </c>
      <c r="H319" t="str">
        <f>IF(data!T321="","",IF(data!T321="Resistant",data!T$1,data!T321))</f>
        <v/>
      </c>
      <c r="I319" t="str">
        <f>IF(data!U321="","",IF(data!U321="Resistant",data!U$1,data!U321))</f>
        <v/>
      </c>
      <c r="J319" t="str">
        <f>IF(data!V321="","",IF(data!V321="Resistant",data!V$1,data!V321))</f>
        <v/>
      </c>
      <c r="K319" t="str">
        <f>IF(data!W321="","",IF(data!W321="Resistant",data!W$1,data!W321))</f>
        <v/>
      </c>
      <c r="L319" t="str">
        <f>IF(data!X321="","",IF(data!X321="Resistant",data!X$1,data!X321))</f>
        <v/>
      </c>
      <c r="M319" t="str">
        <f>IF(data!Y321="","",IF(data!Y321="Resistant",data!Y$1,data!Y321))</f>
        <v/>
      </c>
      <c r="N319" t="str">
        <f>IF(data!Z321="","",IF(data!Z321="Resistant",data!Z$1,data!Z321))</f>
        <v/>
      </c>
      <c r="O319" t="str">
        <f>IF(data!AA321="","",IF(data!AA321="Resistant",data!AA$1,data!AA321))</f>
        <v/>
      </c>
      <c r="P319" t="str">
        <f>IF(data!AB321="","",IF(data!AB321="Resistant",data!AB$1,data!AB321))</f>
        <v/>
      </c>
    </row>
    <row r="320" spans="2:16" x14ac:dyDescent="0.25">
      <c r="B320" t="str">
        <f>IF(data!N322="","",IF(data!N322="Resistant",data!N$1,data!N322))</f>
        <v/>
      </c>
      <c r="C320" t="str">
        <f>IF(data!O322="","",IF(data!O322="Resistant",data!O$1,data!O322))</f>
        <v/>
      </c>
      <c r="D320" t="str">
        <f>IF(data!P322="","",IF(data!P322="Resistant",data!P$1,data!P322))</f>
        <v/>
      </c>
      <c r="E320" t="str">
        <f>IF(data!Q322="","",IF(data!Q322="Resistant",data!Q$1,data!Q322))</f>
        <v/>
      </c>
      <c r="F320" t="str">
        <f>IF(data!R322="","",IF(data!R322="Resistant",data!R$1,data!R322))</f>
        <v/>
      </c>
      <c r="G320" t="str">
        <f>IF(data!S322="","",IF(data!S322="Resistant",data!S$1,data!S322))</f>
        <v/>
      </c>
      <c r="H320" t="str">
        <f>IF(data!T322="","",IF(data!T322="Resistant",data!T$1,data!T322))</f>
        <v/>
      </c>
      <c r="I320" t="str">
        <f>IF(data!U322="","",IF(data!U322="Resistant",data!U$1,data!U322))</f>
        <v/>
      </c>
      <c r="J320" t="str">
        <f>IF(data!V322="","",IF(data!V322="Resistant",data!V$1,data!V322))</f>
        <v/>
      </c>
      <c r="K320" t="str">
        <f>IF(data!W322="","",IF(data!W322="Resistant",data!W$1,data!W322))</f>
        <v/>
      </c>
      <c r="L320" t="str">
        <f>IF(data!X322="","",IF(data!X322="Resistant",data!X$1,data!X322))</f>
        <v/>
      </c>
      <c r="M320" t="str">
        <f>IF(data!Y322="","",IF(data!Y322="Resistant",data!Y$1,data!Y322))</f>
        <v/>
      </c>
      <c r="N320" t="str">
        <f>IF(data!Z322="","",IF(data!Z322="Resistant",data!Z$1,data!Z322))</f>
        <v/>
      </c>
      <c r="O320" t="str">
        <f>IF(data!AA322="","",IF(data!AA322="Resistant",data!AA$1,data!AA322))</f>
        <v/>
      </c>
      <c r="P320" t="str">
        <f>IF(data!AB322="","",IF(data!AB322="Resistant",data!AB$1,data!AB322))</f>
        <v/>
      </c>
    </row>
    <row r="321" spans="2:16" x14ac:dyDescent="0.25">
      <c r="B321" t="str">
        <f>IF(data!N323="","",IF(data!N323="Resistant",data!N$1,data!N323))</f>
        <v/>
      </c>
      <c r="C321" t="str">
        <f>IF(data!O323="","",IF(data!O323="Resistant",data!O$1,data!O323))</f>
        <v/>
      </c>
      <c r="D321" t="str">
        <f>IF(data!P323="","",IF(data!P323="Resistant",data!P$1,data!P323))</f>
        <v/>
      </c>
      <c r="E321" t="str">
        <f>IF(data!Q323="","",IF(data!Q323="Resistant",data!Q$1,data!Q323))</f>
        <v/>
      </c>
      <c r="F321" t="str">
        <f>IF(data!R323="","",IF(data!R323="Resistant",data!R$1,data!R323))</f>
        <v/>
      </c>
      <c r="G321" t="str">
        <f>IF(data!S323="","",IF(data!S323="Resistant",data!S$1,data!S323))</f>
        <v/>
      </c>
      <c r="H321" t="str">
        <f>IF(data!T323="","",IF(data!T323="Resistant",data!T$1,data!T323))</f>
        <v/>
      </c>
      <c r="I321" t="str">
        <f>IF(data!U323="","",IF(data!U323="Resistant",data!U$1,data!U323))</f>
        <v/>
      </c>
      <c r="J321" t="str">
        <f>IF(data!V323="","",IF(data!V323="Resistant",data!V$1,data!V323))</f>
        <v/>
      </c>
      <c r="K321" t="str">
        <f>IF(data!W323="","",IF(data!W323="Resistant",data!W$1,data!W323))</f>
        <v/>
      </c>
      <c r="L321" t="str">
        <f>IF(data!X323="","",IF(data!X323="Resistant",data!X$1,data!X323))</f>
        <v/>
      </c>
      <c r="M321" t="str">
        <f>IF(data!Y323="","",IF(data!Y323="Resistant",data!Y$1,data!Y323))</f>
        <v/>
      </c>
      <c r="N321" t="str">
        <f>IF(data!Z323="","",IF(data!Z323="Resistant",data!Z$1,data!Z323))</f>
        <v/>
      </c>
      <c r="O321" t="str">
        <f>IF(data!AA323="","",IF(data!AA323="Resistant",data!AA$1,data!AA323))</f>
        <v/>
      </c>
      <c r="P321" t="str">
        <f>IF(data!AB323="","",IF(data!AB323="Resistant",data!AB$1,data!AB323))</f>
        <v/>
      </c>
    </row>
    <row r="322" spans="2:16" x14ac:dyDescent="0.25">
      <c r="B322" t="str">
        <f>IF(data!N324="","",IF(data!N324="Resistant",data!N$1,data!N324))</f>
        <v/>
      </c>
      <c r="C322" t="str">
        <f>IF(data!O324="","",IF(data!O324="Resistant",data!O$1,data!O324))</f>
        <v/>
      </c>
      <c r="D322" t="str">
        <f>IF(data!P324="","",IF(data!P324="Resistant",data!P$1,data!P324))</f>
        <v/>
      </c>
      <c r="E322" t="str">
        <f>IF(data!Q324="","",IF(data!Q324="Resistant",data!Q$1,data!Q324))</f>
        <v/>
      </c>
      <c r="F322" t="str">
        <f>IF(data!R324="","",IF(data!R324="Resistant",data!R$1,data!R324))</f>
        <v/>
      </c>
      <c r="G322" t="str">
        <f>IF(data!S324="","",IF(data!S324="Resistant",data!S$1,data!S324))</f>
        <v/>
      </c>
      <c r="H322" t="str">
        <f>IF(data!T324="","",IF(data!T324="Resistant",data!T$1,data!T324))</f>
        <v/>
      </c>
      <c r="I322" t="str">
        <f>IF(data!U324="","",IF(data!U324="Resistant",data!U$1,data!U324))</f>
        <v/>
      </c>
      <c r="J322" t="str">
        <f>IF(data!V324="","",IF(data!V324="Resistant",data!V$1,data!V324))</f>
        <v/>
      </c>
      <c r="K322" t="str">
        <f>IF(data!W324="","",IF(data!W324="Resistant",data!W$1,data!W324))</f>
        <v/>
      </c>
      <c r="L322" t="str">
        <f>IF(data!X324="","",IF(data!X324="Resistant",data!X$1,data!X324))</f>
        <v/>
      </c>
      <c r="M322" t="str">
        <f>IF(data!Y324="","",IF(data!Y324="Resistant",data!Y$1,data!Y324))</f>
        <v/>
      </c>
      <c r="N322" t="str">
        <f>IF(data!Z324="","",IF(data!Z324="Resistant",data!Z$1,data!Z324))</f>
        <v/>
      </c>
      <c r="O322" t="str">
        <f>IF(data!AA324="","",IF(data!AA324="Resistant",data!AA$1,data!AA324))</f>
        <v/>
      </c>
      <c r="P322" t="str">
        <f>IF(data!AB324="","",IF(data!AB324="Resistant",data!AB$1,data!AB324))</f>
        <v/>
      </c>
    </row>
    <row r="323" spans="2:16" x14ac:dyDescent="0.25">
      <c r="B323" t="str">
        <f>IF(data!N325="","",IF(data!N325="Resistant",data!N$1,data!N325))</f>
        <v/>
      </c>
      <c r="C323" t="str">
        <f>IF(data!O325="","",IF(data!O325="Resistant",data!O$1,data!O325))</f>
        <v/>
      </c>
      <c r="D323" t="str">
        <f>IF(data!P325="","",IF(data!P325="Resistant",data!P$1,data!P325))</f>
        <v/>
      </c>
      <c r="E323" t="str">
        <f>IF(data!Q325="","",IF(data!Q325="Resistant",data!Q$1,data!Q325))</f>
        <v/>
      </c>
      <c r="F323" t="str">
        <f>IF(data!R325="","",IF(data!R325="Resistant",data!R$1,data!R325))</f>
        <v/>
      </c>
      <c r="G323" t="str">
        <f>IF(data!S325="","",IF(data!S325="Resistant",data!S$1,data!S325))</f>
        <v/>
      </c>
      <c r="H323" t="str">
        <f>IF(data!T325="","",IF(data!T325="Resistant",data!T$1,data!T325))</f>
        <v/>
      </c>
      <c r="I323" t="str">
        <f>IF(data!U325="","",IF(data!U325="Resistant",data!U$1,data!U325))</f>
        <v/>
      </c>
      <c r="J323" t="str">
        <f>IF(data!V325="","",IF(data!V325="Resistant",data!V$1,data!V325))</f>
        <v/>
      </c>
      <c r="K323" t="str">
        <f>IF(data!W325="","",IF(data!W325="Resistant",data!W$1,data!W325))</f>
        <v/>
      </c>
      <c r="L323" t="str">
        <f>IF(data!X325="","",IF(data!X325="Resistant",data!X$1,data!X325))</f>
        <v/>
      </c>
      <c r="M323" t="str">
        <f>IF(data!Y325="","",IF(data!Y325="Resistant",data!Y$1,data!Y325))</f>
        <v/>
      </c>
      <c r="N323" t="str">
        <f>IF(data!Z325="","",IF(data!Z325="Resistant",data!Z$1,data!Z325))</f>
        <v/>
      </c>
      <c r="O323" t="str">
        <f>IF(data!AA325="","",IF(data!AA325="Resistant",data!AA$1,data!AA325))</f>
        <v/>
      </c>
      <c r="P323" t="str">
        <f>IF(data!AB325="","",IF(data!AB325="Resistant",data!AB$1,data!AB325))</f>
        <v/>
      </c>
    </row>
    <row r="324" spans="2:16" x14ac:dyDescent="0.25">
      <c r="B324" t="str">
        <f>IF(data!N326="","",IF(data!N326="Resistant",data!N$1,data!N326))</f>
        <v/>
      </c>
      <c r="C324" t="str">
        <f>IF(data!O326="","",IF(data!O326="Resistant",data!O$1,data!O326))</f>
        <v/>
      </c>
      <c r="D324" t="str">
        <f>IF(data!P326="","",IF(data!P326="Resistant",data!P$1,data!P326))</f>
        <v/>
      </c>
      <c r="E324" t="str">
        <f>IF(data!Q326="","",IF(data!Q326="Resistant",data!Q$1,data!Q326))</f>
        <v/>
      </c>
      <c r="F324" t="str">
        <f>IF(data!R326="","",IF(data!R326="Resistant",data!R$1,data!R326))</f>
        <v/>
      </c>
      <c r="G324" t="str">
        <f>IF(data!S326="","",IF(data!S326="Resistant",data!S$1,data!S326))</f>
        <v/>
      </c>
      <c r="H324" t="str">
        <f>IF(data!T326="","",IF(data!T326="Resistant",data!T$1,data!T326))</f>
        <v/>
      </c>
      <c r="I324" t="str">
        <f>IF(data!U326="","",IF(data!U326="Resistant",data!U$1,data!U326))</f>
        <v/>
      </c>
      <c r="J324" t="str">
        <f>IF(data!V326="","",IF(data!V326="Resistant",data!V$1,data!V326))</f>
        <v/>
      </c>
      <c r="K324" t="str">
        <f>IF(data!W326="","",IF(data!W326="Resistant",data!W$1,data!W326))</f>
        <v/>
      </c>
      <c r="L324" t="str">
        <f>IF(data!X326="","",IF(data!X326="Resistant",data!X$1,data!X326))</f>
        <v/>
      </c>
      <c r="M324" t="str">
        <f>IF(data!Y326="","",IF(data!Y326="Resistant",data!Y$1,data!Y326))</f>
        <v/>
      </c>
      <c r="N324" t="str">
        <f>IF(data!Z326="","",IF(data!Z326="Resistant",data!Z$1,data!Z326))</f>
        <v/>
      </c>
      <c r="O324" t="str">
        <f>IF(data!AA326="","",IF(data!AA326="Resistant",data!AA$1,data!AA326))</f>
        <v/>
      </c>
      <c r="P324" t="str">
        <f>IF(data!AB326="","",IF(data!AB326="Resistant",data!AB$1,data!AB326))</f>
        <v/>
      </c>
    </row>
    <row r="325" spans="2:16" x14ac:dyDescent="0.25">
      <c r="B325" t="str">
        <f>IF(data!N327="","",IF(data!N327="Resistant",data!N$1,data!N327))</f>
        <v/>
      </c>
      <c r="C325" t="str">
        <f>IF(data!O327="","",IF(data!O327="Resistant",data!O$1,data!O327))</f>
        <v/>
      </c>
      <c r="D325" t="str">
        <f>IF(data!P327="","",IF(data!P327="Resistant",data!P$1,data!P327))</f>
        <v/>
      </c>
      <c r="E325" t="str">
        <f>IF(data!Q327="","",IF(data!Q327="Resistant",data!Q$1,data!Q327))</f>
        <v/>
      </c>
      <c r="F325" t="str">
        <f>IF(data!R327="","",IF(data!R327="Resistant",data!R$1,data!R327))</f>
        <v/>
      </c>
      <c r="G325" t="str">
        <f>IF(data!S327="","",IF(data!S327="Resistant",data!S$1,data!S327))</f>
        <v/>
      </c>
      <c r="H325" t="str">
        <f>IF(data!T327="","",IF(data!T327="Resistant",data!T$1,data!T327))</f>
        <v/>
      </c>
      <c r="I325" t="str">
        <f>IF(data!U327="","",IF(data!U327="Resistant",data!U$1,data!U327))</f>
        <v/>
      </c>
      <c r="J325" t="str">
        <f>IF(data!V327="","",IF(data!V327="Resistant",data!V$1,data!V327))</f>
        <v/>
      </c>
      <c r="K325" t="str">
        <f>IF(data!W327="","",IF(data!W327="Resistant",data!W$1,data!W327))</f>
        <v/>
      </c>
      <c r="L325" t="str">
        <f>IF(data!X327="","",IF(data!X327="Resistant",data!X$1,data!X327))</f>
        <v/>
      </c>
      <c r="M325" t="str">
        <f>IF(data!Y327="","",IF(data!Y327="Resistant",data!Y$1,data!Y327))</f>
        <v/>
      </c>
      <c r="N325" t="str">
        <f>IF(data!Z327="","",IF(data!Z327="Resistant",data!Z$1,data!Z327))</f>
        <v/>
      </c>
      <c r="O325" t="str">
        <f>IF(data!AA327="","",IF(data!AA327="Resistant",data!AA$1,data!AA327))</f>
        <v/>
      </c>
      <c r="P325" t="str">
        <f>IF(data!AB327="","",IF(data!AB327="Resistant",data!AB$1,data!AB327))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E. Coli Recovery</vt:lpstr>
      <vt:lpstr>data</vt:lpstr>
      <vt:lpstr>Antibiotics</vt:lpstr>
      <vt:lpstr>Percentages</vt:lpstr>
      <vt:lpstr>Resistants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2021-01-19T08:05:22Z</dcterms:created>
  <dcterms:modified xsi:type="dcterms:W3CDTF">2021-01-22T16:08:59Z</dcterms:modified>
</cp:coreProperties>
</file>