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My Schoolwork\CIS257\Project2\"/>
    </mc:Choice>
  </mc:AlternateContent>
  <xr:revisionPtr revIDLastSave="0" documentId="8_{507556B2-9E7D-49FA-BC1B-62098F5EDF2C}" xr6:coauthVersionLast="45" xr6:coauthVersionMax="45" xr10:uidLastSave="{00000000-0000-0000-0000-000000000000}"/>
  <bookViews>
    <workbookView xWindow="2190" yWindow="2775" windowWidth="25035" windowHeight="8490" xr2:uid="{00000000-000D-0000-FFFF-FFFF00000000}"/>
  </bookViews>
  <sheets>
    <sheet name="Pivot Table" sheetId="3" r:id="rId1"/>
    <sheet name="Product" sheetId="1" r:id="rId2"/>
    <sheet name="Category" sheetId="2" r:id="rId3"/>
  </sheet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uct_89551f28-b9fd-430d-84a2-bcb1a675b798" name="Product" connection="Query - Product"/>
          <x15:modelTable id="Category_40a69f47-3c0b-46f7-89cf-0f64d99546be" name="Category" connection="Query - Category"/>
        </x15:modelTables>
        <x15:modelRelationships>
          <x15:modelRelationship fromTable="Product" fromColumn="CategoryID" toTable="Category" toColumn="Category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3" l="1"/>
  <c r="B9" i="3"/>
  <c r="B4" i="3"/>
  <c r="B7" i="3"/>
  <c r="B10" i="3"/>
  <c r="B12" i="3"/>
  <c r="B8" i="3"/>
  <c r="D3" i="3"/>
  <c r="B11" i="3"/>
  <c r="D11" i="3" s="1"/>
  <c r="D9" i="3"/>
  <c r="D4" i="3"/>
  <c r="B6" i="3"/>
  <c r="D6" i="3" s="1"/>
  <c r="D8" i="3"/>
  <c r="D12" i="3"/>
  <c r="D7" i="3"/>
  <c r="D10" i="3"/>
  <c r="D1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19E3E9-C242-452B-8F20-B42BBEFF5CC2}" name="Query - Category" description="Connection to the 'Category' query in the workbook." type="100" refreshedVersion="6" minRefreshableVersion="5">
    <extLst>
      <ext xmlns:x15="http://schemas.microsoft.com/office/spreadsheetml/2010/11/main" uri="{DE250136-89BD-433C-8126-D09CA5730AF9}">
        <x15:connection id="e0ab8b42-8084-4e61-90fe-3386565b7b4a"/>
      </ext>
    </extLst>
  </connection>
  <connection id="2" xr16:uid="{6D99EB61-FAE9-4254-84E2-D6DA25A46348}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7fa7db33-cc0a-4dde-b444-eabe7f40ef4b"/>
      </ext>
    </extLst>
  </connection>
  <connection id="3" xr16:uid="{D3A9EFF4-DAD6-4AF2-94A1-CA4866A843D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11">
    <s v="ThisWorkbookDataModel"/>
    <s v="[Category].[CategoryName].[All]"/>
    <s v="[Category].[CategoryName].&amp;[Grains/Cereals]"/>
    <s v="[Category].[CategoryName].&amp;[Beverages]"/>
    <s v="[Category].[CategoryName].&amp;[Confections]"/>
    <s v="[Category].[CategoryName].&amp;[Meat/Poultry]"/>
    <s v="[Category].[CategoryName].&amp;[Seafood]"/>
    <s v="[Category].[CategoryName].&amp;[Dairy Products]"/>
    <s v="[Measures].[Sum of UnitsInStock]"/>
    <s v="[Category].[CategoryName].&amp;[Produce]"/>
    <s v="[Category].[CategoryName].&amp;[Condiments]"/>
  </metadataStrings>
  <mdxMetadata count="19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m">
      <t c="1">
        <n x="8"/>
      </t>
    </mdx>
    <mdx n="0" f="m">
      <t c="1">
        <n x="9"/>
      </t>
    </mdx>
    <mdx n="0" f="m">
      <t c="1">
        <n x="10"/>
      </t>
    </mdx>
    <mdx n="0" f="v">
      <t c="2">
        <n x="9"/>
        <n x="8"/>
      </t>
    </mdx>
    <mdx n="0" f="v">
      <t c="2">
        <n x="2"/>
        <n x="8"/>
      </t>
    </mdx>
    <mdx n="0" f="v">
      <t c="2">
        <n x="3"/>
        <n x="8"/>
      </t>
    </mdx>
    <mdx n="0" f="v">
      <t c="2">
        <n x="10"/>
        <n x="8"/>
      </t>
    </mdx>
    <mdx n="0" f="v">
      <t c="2">
        <n x="7"/>
        <n x="8"/>
      </t>
    </mdx>
    <mdx n="0" f="v">
      <t c="2">
        <n x="6"/>
        <n x="8"/>
      </t>
    </mdx>
    <mdx n="0" f="v">
      <t c="2">
        <n x="4"/>
        <n x="8"/>
      </t>
    </mdx>
    <mdx n="0" f="v">
      <t c="2">
        <n x="5"/>
        <n x="8"/>
      </t>
    </mdx>
    <mdx n="0" f="v">
      <t c="2">
        <n x="1"/>
        <n x="8"/>
      </t>
    </mdx>
  </mdxMetadata>
  <valueMetadata count="19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</valueMetadata>
</metadata>
</file>

<file path=xl/sharedStrings.xml><?xml version="1.0" encoding="utf-8"?>
<sst xmlns="http://schemas.openxmlformats.org/spreadsheetml/2006/main" count="180" uniqueCount="172">
  <si>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</si>
  <si>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</si>
  <si>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</si>
  <si>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</si>
  <si>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</si>
  <si>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</si>
  <si>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</si>
  <si>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</si>
  <si>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</si>
  <si>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</si>
  <si>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</si>
  <si>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Grains/Cereals</t>
  </si>
  <si>
    <t>Breads, crackers, pasta, and cereal</t>
  </si>
  <si>
    <t>Meat/Poultry</t>
  </si>
  <si>
    <t>Prepared meats</t>
  </si>
  <si>
    <t>Produce</t>
  </si>
  <si>
    <t>Dried fruit and bean curd</t>
  </si>
  <si>
    <t>Seafood</t>
  </si>
  <si>
    <t>Seaweed and fish</t>
  </si>
  <si>
    <t>ProductID</t>
  </si>
  <si>
    <t>ProductName</t>
  </si>
  <si>
    <t>QuantityPerUnit</t>
  </si>
  <si>
    <t>UnitPrice</t>
  </si>
  <si>
    <t>UnitsInStock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</si>
  <si>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</si>
  <si>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</si>
  <si>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</si>
  <si>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</si>
  <si>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</si>
  <si>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</si>
  <si>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</si>
  <si>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</si>
  <si>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</si>
  <si>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</si>
  <si>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</si>
  <si>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</si>
  <si>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</si>
  <si>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</si>
  <si>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</si>
  <si>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</si>
  <si>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</si>
  <si>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</si>
  <si>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</si>
  <si>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</si>
  <si>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</si>
  <si>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</si>
  <si>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</si>
  <si>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</si>
  <si>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</si>
  <si>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</si>
  <si>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</si>
  <si>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</si>
  <si>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</si>
  <si>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</si>
  <si>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</si>
  <si>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</si>
  <si>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</si>
  <si>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</si>
  <si>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</si>
  <si>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</si>
  <si>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</si>
  <si>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</si>
  <si>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</si>
  <si>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</si>
  <si>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</si>
  <si>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</si>
  <si>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Knäckebröd</t>
  </si>
  <si>
    <t>24 - 500 g pkgs.</t>
  </si>
  <si>
    <t>Tunnbröd</t>
  </si>
  <si>
    <t>12 - 250 g pkgs.</t>
  </si>
  <si>
    <t>Guaraná Fantástica</t>
  </si>
  <si>
    <t>12 - 355 ml cans</t>
  </si>
  <si>
    <t>NuNuCa 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</si>
  <si>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</si>
  <si>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</si>
  <si>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</si>
  <si>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</si>
  <si>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</si>
  <si>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</si>
  <si>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</si>
  <si>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</si>
  <si>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</si>
  <si>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</si>
  <si>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</si>
  <si>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</si>
  <si>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</si>
  <si>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</si>
  <si>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</si>
  <si>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</si>
  <si>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</si>
  <si>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</si>
  <si>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</si>
  <si>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</si>
  <si>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</si>
  <si>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</si>
  <si>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</si>
  <si>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</si>
  <si>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</si>
  <si>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</si>
  <si>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</si>
  <si>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</si>
  <si>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</si>
  <si>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</si>
  <si>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</si>
  <si>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</si>
  <si>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</si>
  <si>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</si>
  <si>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</si>
  <si>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</si>
  <si>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</si>
  <si>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Røgede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</si>
  <si>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</si>
  <si>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</si>
  <si>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</si>
  <si>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</si>
  <si>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</si>
  <si>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</si>
  <si>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</si>
  <si>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</si>
  <si>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</si>
  <si>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</si>
  <si>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</si>
  <si>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</si>
  <si>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</si>
  <si>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</si>
  <si>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</si>
  <si>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</si>
  <si>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</si>
  <si>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</si>
  <si>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</si>
  <si>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</si>
  <si>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</si>
  <si>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</si>
  <si>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</si>
  <si>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</si>
  <si>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</si>
  <si>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</si>
  <si>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</si>
  <si>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</si>
  <si>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</si>
  <si>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</si>
  <si>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</si>
  <si>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</si>
  <si>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</si>
  <si>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</si>
  <si>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</si>
  <si>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</si>
  <si>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</si>
  <si>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</si>
  <si>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</si>
  <si>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</si>
  <si>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</si>
  <si>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</si>
  <si>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</si>
  <si>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</si>
  <si>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</si>
  <si>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</si>
  <si>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</si>
  <si>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</si>
  <si>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</si>
  <si>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Fløtemysost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</si>
  <si>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</si>
  <si>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</si>
  <si>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</si>
  <si>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</si>
  <si>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</si>
  <si>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</si>
  <si>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Lakkalikööri</t>
  </si>
  <si>
    <t>500 ml</t>
  </si>
  <si>
    <t>Original Frankfurter grüne Soße</t>
  </si>
  <si>
    <t>12 boxes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</si>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</sst>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0" fontId="2" fillId="2" borderId="0" xfId="0" applyFont="1" applyFill="1" applyBorder="1"/>
    <xf numFmtId="164" fontId="0" fillId="3" borderId="1" xfId="1" applyNumberFormat="1" applyFont="1" applyFill="1" applyBorder="1"/>
    <xf numFmtId="164" fontId="0" fillId="0" borderId="1" xfId="1" applyNumberFormat="1" applyFont="1" applyBorder="1"/>
    <xf numFmtId="164" fontId="2" fillId="2" borderId="0" xfId="1" applyNumberFormat="1" applyFont="1" applyFill="1" applyBorder="1"/>
    <xf numFmtId="0" fontId="0" fillId="0" borderId="0" xfId="0" applyAlignment="1">
      <alignment horizontal="left"/>
    </xf>
  </cellXfs>
  <cellStyles count="2">
    <cellStyle name="Comma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.00_-;\-* #,##0.00_-;_-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D13" s="3"/>
        <tr r="D10" s="3"/>
        <tr r="D7" s="3"/>
        <tr r="D12" s="3"/>
        <tr r="D8" s="3"/>
        <tr r="D6" s="3"/>
        <tr r="B6" s="3"/>
        <tr r="D4" s="3"/>
        <tr r="D9" s="3"/>
        <tr r="D11" s="3"/>
        <tr r="B11" s="3"/>
        <tr r="D3" s="3"/>
        <tr r="B8" s="3"/>
        <tr r="B12" s="3"/>
        <tr r="B10" s="3"/>
        <tr r="B7" s="3"/>
        <tr r="B4" s="3"/>
        <tr r="B9" s="3"/>
        <tr r="B13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R Seibert" refreshedDate="44122.848414120373" createdVersion="3" refreshedVersion="6" minRefreshableVersion="3" recordCount="0" tupleCache="1" supportSubquery="1" supportAdvancedDrill="1" xr:uid="{0E01A38B-2C20-4C77-BAEF-B85D9ABD4E7F}">
  <cacheSource type="external" connectionId="3"/>
  <cacheFields count="2">
    <cacheField name="[Measures].[MeasuresLevel]" caption="MeasuresLevel" numFmtId="0" hierarchy="3">
      <sharedItems count="1">
        <s v="[Measures].[Sum of UnitsInStock]" c="Sum of UnitsInStock"/>
      </sharedItems>
    </cacheField>
    <cacheField name="[Category].[CategoryName].[CategoryName]" caption="CategoryName" numFmtId="0" hierarchy="1" level="1">
      <sharedItems count="8">
        <s v="[Category].[CategoryName].&amp;[Beverages]" c="Beverages"/>
        <s v="[Category].[CategoryName].&amp;[Condiments]" c="Condiments"/>
        <s v="[Category].[CategoryName].&amp;[Confections]" c="Confections"/>
        <s v="[Category].[CategoryName].&amp;[Dairy Products]" c="Dairy Products"/>
        <s v="[Category].[CategoryName].&amp;[Grains/Cereals]" c="Grains/Cereals"/>
        <s v="[Category].[CategoryName].&amp;[Meat/Poultry]" c="Meat/Poultry"/>
        <s v="[Category].[CategoryName].&amp;[Produce]" c="Produce"/>
        <s v="[Category].[CategoryName].&amp;[Seafood]" c="Seafood"/>
      </sharedItems>
    </cacheField>
  </cacheFields>
  <cacheHierarchies count="14">
    <cacheHierarchy uniqueName="[Category].[CategoryID]" caption="CategoryID" attribute="1" defaultMemberUniqueName="[Category].[CategoryID].[All]" allUniqueName="[Category].[CategoryID].[All]" dimensionUniqueName="[Category]" displayFolder="" count="2" memberValueDatatype="20" unbalanced="0"/>
    <cacheHierarchy uniqueName="[Category].[CategoryName]" caption="CategoryName" attribute="1" defaultMemberUniqueName="[Category].[CategoryName].[All]" allUniqueName="[Category].[CategoryName].[All]" allCaption="All" dimensionUniqueName="[Category]" displayFolder="" count="2" memberValueDatatype="130" unbalanced="0">
      <fieldsUsage count="2">
        <fieldUsage x="-1"/>
        <fieldUsage x="1"/>
      </fieldsUsage>
    </cacheHierarchy>
    <cacheHierarchy uniqueName="[Category].[Description]" caption="Description" attribute="1" defaultMemberUniqueName="[Category].[Description].[All]" allUniqueName="[Category].[Description].[All]" dimensionUniqueName="[Category]" displayFolder="" count="2" memberValueDatatype="130" unbalanced="0"/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Product].[ProductID]" caption="ProductID" attribute="1" defaultMemberUniqueName="[Product].[ProductID].[All]" allUniqueName="[Product].[ProductID].[All]" dimensionUniqueName="[Product]" displayFolder="" count="2" memberValueDatatype="2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/>
    <cacheHierarchy uniqueName="[Product].[CategoryID]" caption="CategoryID" attribute="1" defaultMemberUniqueName="[Product].[CategoryID].[All]" allUniqueName="[Product].[CategoryID].[All]" dimensionUniqueName="[Product]" displayFolder="" count="2" memberValueDatatype="20" unbalanced="0"/>
    <cacheHierarchy uniqueName="[Product].[QuantityPerUnit]" caption="QuantityPerUnit" attribute="1" defaultMemberUniqueName="[Product].[QuantityPerUnit].[All]" allUniqueName="[Product].[QuantityPerUnit].[All]" dimensionUniqueName="[Product]" displayFolder="" count="2" memberValueDatatype="130" unbalanced="0"/>
    <cacheHierarchy uniqueName="[Product].[UnitPrice]" caption="UnitPrice" attribute="1" defaultMemberUniqueName="[Product].[UnitPrice].[All]" allUniqueName="[Product].[UnitPrice].[All]" dimensionUniqueName="[Product]" displayFolder="" count="2" memberValueDatatype="5" unbalanced="0"/>
    <cacheHierarchy uniqueName="[Product].[UnitsInStock]" caption="UnitsInStock" attribute="1" defaultMemberUniqueName="[Product].[UnitsInStock].[All]" allUniqueName="[Product].[UnitsInStock].[All]" dimensionUniqueName="[Product]" displayFolder="" count="2" memberValueDatatype="20" unbalanced="0"/>
    <cacheHierarchy uniqueName="[Measures].[__XL_Count Product]" caption="__XL_Count Product" measure="1" displayFolder="" measureGroup="Product" count="0" hidden="1"/>
    <cacheHierarchy uniqueName="[Measures].[__XL_Count Category]" caption="__XL_Count Category" measure="1" displayFolder="" measureGroup="Category" count="0" hidden="1"/>
    <cacheHierarchy uniqueName="[Measures].[__No measures defined]" caption="__No measures defined" measure="1" displayFolder="" count="0" hidden="1"/>
    <cacheHierarchy uniqueName="[Measures].[Sum of UnitsInStock]" caption="Sum of UnitsInStock" measure="1" displayFolder="" measureGroup="Produc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tupleCache>
    <entries count="9">
      <n v="100">
        <tpls c="2">
          <tpl fld="1" item="6"/>
          <tpl fld="0" item="0"/>
        </tpls>
      </n>
      <n v="308">
        <tpls c="2">
          <tpl fld="1" item="4"/>
          <tpl fld="0" item="0"/>
        </tpls>
      </n>
      <n v="559">
        <tpls c="2">
          <tpl fld="1" item="0"/>
          <tpl fld="0" item="0"/>
        </tpls>
      </n>
      <n v="507">
        <tpls c="2">
          <tpl fld="1" item="1"/>
          <tpl fld="0" item="0"/>
        </tpls>
      </n>
      <n v="393">
        <tpls c="2">
          <tpl fld="1" item="3"/>
          <tpl fld="0" item="0"/>
        </tpls>
      </n>
      <n v="701">
        <tpls c="2">
          <tpl fld="1" item="7"/>
          <tpl fld="0" item="0"/>
        </tpls>
      </n>
      <n v="386">
        <tpls c="2">
          <tpl fld="1" item="2"/>
          <tpl fld="0" item="0"/>
        </tpls>
      </n>
      <n v="165">
        <tpls c="2">
          <tpl fld="1" item="5"/>
          <tpl fld="0" item="0"/>
        </tpls>
      </n>
      <n v="3119">
        <tpls c="2">
          <tpl hier="1" item="4294967295"/>
          <tpl fld="0" item="0"/>
        </tpls>
      </n>
    </entries>
    <queryCache count="10">
      <query mdx="[Measures].[Sum of UnitsInStock]">
        <tpls c="1">
          <tpl fld="0" item="0"/>
        </tpls>
      </query>
      <query mdx="[Category].[CategoryName].&amp;[Beverages]">
        <tpls c="1">
          <tpl fld="1" item="0"/>
        </tpls>
      </query>
      <query mdx="[Category].[CategoryName].&amp;[Condiments]">
        <tpls c="1">
          <tpl fld="1" item="1"/>
        </tpls>
      </query>
      <query mdx="[Category].[CategoryName].&amp;[Confections]">
        <tpls c="1">
          <tpl fld="1" item="2"/>
        </tpls>
      </query>
      <query mdx="[Category].[CategoryName].&amp;[Dairy Products]">
        <tpls c="1">
          <tpl fld="1" item="3"/>
        </tpls>
      </query>
      <query mdx="[Category].[CategoryName].&amp;[Grains/Cereals]">
        <tpls c="1">
          <tpl fld="1" item="4"/>
        </tpls>
      </query>
      <query mdx="[Category].[CategoryName].&amp;[Meat/Poultry]">
        <tpls c="1">
          <tpl fld="1" item="5"/>
        </tpls>
      </query>
      <query mdx="[Category].[CategoryName].&amp;[Produce]">
        <tpls c="1">
          <tpl fld="1" item="6"/>
        </tpls>
      </query>
      <query mdx="[Category].[CategoryName].&amp;[Seafood]">
        <tpls c="1">
          <tpl fld="1" item="7"/>
        </tpls>
      </query>
      <query mdx="[Category].[CategoryName].[All]">
        <tpls c="1">
          <tpl hier="1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roduct" displayName="Product" ref="A1:F78" totalsRowShown="0" headerRowDxfId="14" dataDxfId="13" tableBorderDxfId="12">
  <autoFilter ref="A1:F78" xr:uid="{00000000-0009-0000-0100-000002000000}"/>
  <tableColumns count="6">
    <tableColumn id="1" xr3:uid="{00000000-0010-0000-0000-000001000000}" name="ProductID" dataDxfId="11"/>
    <tableColumn id="2" xr3:uid="{00000000-0010-0000-0000-000002000000}" name="ProductName" dataDxfId="10"/>
    <tableColumn id="3" xr3:uid="{00000000-0010-0000-0000-000003000000}" name="CategoryID" dataDxfId="9"/>
    <tableColumn id="4" xr3:uid="{00000000-0010-0000-0000-000004000000}" name="QuantityPerUnit" dataDxfId="8"/>
    <tableColumn id="5" xr3:uid="{00000000-0010-0000-0000-000005000000}" name="UnitPrice" dataDxfId="7" dataCellStyle="Comma"/>
    <tableColumn id="6" xr3:uid="{00000000-0010-0000-0000-000006000000}" name="UnitsInStock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ategory" displayName="Category" ref="A1:C9" totalsRowShown="0" headerRowDxfId="5" dataDxfId="4" tableBorderDxfId="3">
  <autoFilter ref="A1:C9" xr:uid="{00000000-0009-0000-0100-000001000000}"/>
  <tableColumns count="3">
    <tableColumn id="1" xr3:uid="{00000000-0010-0000-0100-000001000000}" name="CategoryID" dataDxfId="2"/>
    <tableColumn id="2" xr3:uid="{00000000-0010-0000-0100-000002000000}" name="CategoryName" dataDxfId="1"/>
    <tableColumn id="3" xr3:uid="{00000000-0010-0000-0100-000003000000}" name="Descriptio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C6F1-E283-4CC6-A65E-BE6DDFD5C4A5}">
  <dimension ref="B3:D13"/>
  <sheetViews>
    <sheetView tabSelected="1" workbookViewId="0">
      <selection activeCell="A5" sqref="A5:XFD5"/>
    </sheetView>
  </sheetViews>
  <sheetFormatPr defaultRowHeight="15" x14ac:dyDescent="0.25"/>
  <cols>
    <col min="2" max="2" width="14.140625" bestFit="1" customWidth="1"/>
    <col min="3" max="3" width="14.140625" customWidth="1"/>
    <col min="4" max="4" width="19" bestFit="1" customWidth="1"/>
  </cols>
  <sheetData>
    <row r="3" spans="2:4" x14ac:dyDescent="0.25">
      <c r="B3" t="s">
        <v>171</v>
      </c>
      <c r="D3" t="str" vm="8">
        <f>CUBEMEMBER("ThisWorkbookDataModel","[Measures].[Sum of UnitsInStock]")</f>
        <v>Sum of UnitsInStock</v>
      </c>
    </row>
    <row r="4" spans="2:4" x14ac:dyDescent="0.25">
      <c r="B4" s="7" t="str" vm="3">
        <f>CUBEMEMBER("ThisWorkbookDataModel","[Category].[CategoryName].&amp;[Beverages]")</f>
        <v>Beverages</v>
      </c>
      <c r="C4" s="7"/>
      <c r="D4" vm="13">
        <f>CUBEVALUE("ThisWorkbookDataModel",$B4,D$3)</f>
        <v>559</v>
      </c>
    </row>
    <row r="5" spans="2:4" x14ac:dyDescent="0.25">
      <c r="B5" s="7"/>
      <c r="C5" s="7"/>
    </row>
    <row r="6" spans="2:4" x14ac:dyDescent="0.25">
      <c r="B6" s="7" t="str" vm="10">
        <f>CUBEMEMBER("ThisWorkbookDataModel","[Category].[CategoryName].&amp;[Condiments]")</f>
        <v>Condiments</v>
      </c>
      <c r="C6" s="7"/>
      <c r="D6" vm="14">
        <f>CUBEVALUE("ThisWorkbookDataModel",$B6,D$3)</f>
        <v>507</v>
      </c>
    </row>
    <row r="7" spans="2:4" x14ac:dyDescent="0.25">
      <c r="B7" s="7" t="str" vm="4">
        <f>CUBEMEMBER("ThisWorkbookDataModel","[Category].[CategoryName].&amp;[Confections]")</f>
        <v>Confections</v>
      </c>
      <c r="C7" s="7"/>
      <c r="D7" vm="17">
        <f>CUBEVALUE("ThisWorkbookDataModel",$B7,D$3)</f>
        <v>386</v>
      </c>
    </row>
    <row r="8" spans="2:4" x14ac:dyDescent="0.25">
      <c r="B8" s="7" t="str" vm="7">
        <f>CUBEMEMBER("ThisWorkbookDataModel","[Category].[CategoryName].&amp;[Dairy Products]")</f>
        <v>Dairy Products</v>
      </c>
      <c r="C8" s="7"/>
      <c r="D8" vm="15">
        <f>CUBEVALUE("ThisWorkbookDataModel",$B8,D$3)</f>
        <v>393</v>
      </c>
    </row>
    <row r="9" spans="2:4" x14ac:dyDescent="0.25">
      <c r="B9" s="7" t="str" vm="2">
        <f>CUBEMEMBER("ThisWorkbookDataModel","[Category].[CategoryName].&amp;[Grains/Cereals]")</f>
        <v>Grains/Cereals</v>
      </c>
      <c r="C9" s="7"/>
      <c r="D9" vm="12">
        <f>CUBEVALUE("ThisWorkbookDataModel",$B9,D$3)</f>
        <v>308</v>
      </c>
    </row>
    <row r="10" spans="2:4" x14ac:dyDescent="0.25">
      <c r="B10" s="7" t="str" vm="5">
        <f>CUBEMEMBER("ThisWorkbookDataModel","[Category].[CategoryName].&amp;[Meat/Poultry]")</f>
        <v>Meat/Poultry</v>
      </c>
      <c r="C10" s="7"/>
      <c r="D10" vm="18">
        <f>CUBEVALUE("ThisWorkbookDataModel",$B10,D$3)</f>
        <v>165</v>
      </c>
    </row>
    <row r="11" spans="2:4" x14ac:dyDescent="0.25">
      <c r="B11" s="7" t="str" vm="9">
        <f>CUBEMEMBER("ThisWorkbookDataModel","[Category].[CategoryName].&amp;[Produce]")</f>
        <v>Produce</v>
      </c>
      <c r="C11" s="7"/>
      <c r="D11" vm="11">
        <f>CUBEVALUE("ThisWorkbookDataModel",$B11,D$3)</f>
        <v>100</v>
      </c>
    </row>
    <row r="12" spans="2:4" x14ac:dyDescent="0.25">
      <c r="B12" s="7" t="str" vm="6">
        <f>CUBEMEMBER("ThisWorkbookDataModel","[Category].[CategoryName].&amp;[Seafood]")</f>
        <v>Seafood</v>
      </c>
      <c r="C12" s="7"/>
      <c r="D12" vm="16">
        <f>CUBEVALUE("ThisWorkbookDataModel",$B12,D$3)</f>
        <v>701</v>
      </c>
    </row>
    <row r="13" spans="2:4" x14ac:dyDescent="0.25">
      <c r="B13" s="7" t="str" vm="1">
        <f>CUBEMEMBER("ThisWorkbookDataModel","[Category].[CategoryName].[All]","Grand Total")</f>
        <v>Grand Total</v>
      </c>
      <c r="C13" s="7"/>
      <c r="D13" vm="19">
        <f>CUBEVALUE("ThisWorkbookDataModel",$B13,D$3)</f>
        <v>3119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workbookViewId="0">
      <selection activeCell="D26" sqref="D26"/>
    </sheetView>
  </sheetViews>
  <sheetFormatPr defaultRowHeight="15" x14ac:dyDescent="0.25"/>
  <cols>
    <col min="1" max="1" width="11.85546875" customWidth="1"/>
    <col min="2" max="2" width="31.85546875" bestFit="1" customWidth="1"/>
    <col min="3" max="3" width="12.85546875" customWidth="1"/>
    <col min="4" max="4" width="17.7109375" customWidth="1"/>
    <col min="5" max="5" width="12.28515625" customWidth="1"/>
    <col min="6" max="6" width="14.28515625" customWidth="1"/>
  </cols>
  <sheetData>
    <row r="1" spans="1:6" x14ac:dyDescent="0.25">
      <c r="A1" s="3" t="s">
        <v>19</v>
      </c>
      <c r="B1" s="3" t="s">
        <v>20</v>
      </c>
      <c r="C1" s="3" t="s">
        <v>0</v>
      </c>
      <c r="D1" s="3" t="s">
        <v>21</v>
      </c>
      <c r="E1" s="6" t="s">
        <v>22</v>
      </c>
      <c r="F1" s="3" t="s">
        <v>23</v>
      </c>
    </row>
    <row r="2" spans="1:6" x14ac:dyDescent="0.25">
      <c r="A2" s="1">
        <v>1</v>
      </c>
      <c r="B2" s="1" t="s">
        <v>24</v>
      </c>
      <c r="C2" s="1">
        <v>1</v>
      </c>
      <c r="D2" s="1" t="s">
        <v>25</v>
      </c>
      <c r="E2" s="4">
        <v>18</v>
      </c>
      <c r="F2" s="1">
        <v>39</v>
      </c>
    </row>
    <row r="3" spans="1:6" x14ac:dyDescent="0.25">
      <c r="A3" s="2">
        <v>2</v>
      </c>
      <c r="B3" s="2" t="s">
        <v>26</v>
      </c>
      <c r="C3" s="2">
        <v>1</v>
      </c>
      <c r="D3" s="2" t="s">
        <v>27</v>
      </c>
      <c r="E3" s="5">
        <v>19</v>
      </c>
      <c r="F3" s="2">
        <v>17</v>
      </c>
    </row>
    <row r="4" spans="1:6" x14ac:dyDescent="0.25">
      <c r="A4" s="1">
        <v>3</v>
      </c>
      <c r="B4" s="1" t="s">
        <v>28</v>
      </c>
      <c r="C4" s="1">
        <v>2</v>
      </c>
      <c r="D4" s="1" t="s">
        <v>29</v>
      </c>
      <c r="E4" s="4">
        <v>10</v>
      </c>
      <c r="F4" s="1">
        <v>13</v>
      </c>
    </row>
    <row r="5" spans="1:6" x14ac:dyDescent="0.25">
      <c r="A5" s="2">
        <v>4</v>
      </c>
      <c r="B5" s="2" t="s">
        <v>30</v>
      </c>
      <c r="C5" s="2">
        <v>2</v>
      </c>
      <c r="D5" s="2" t="s">
        <v>31</v>
      </c>
      <c r="E5" s="5">
        <v>22</v>
      </c>
      <c r="F5" s="2">
        <v>53</v>
      </c>
    </row>
    <row r="6" spans="1:6" x14ac:dyDescent="0.25">
      <c r="A6" s="1">
        <v>5</v>
      </c>
      <c r="B6" s="1" t="s">
        <v>32</v>
      </c>
      <c r="C6" s="1">
        <v>2</v>
      </c>
      <c r="D6" s="1" t="s">
        <v>33</v>
      </c>
      <c r="E6" s="4">
        <v>21.35</v>
      </c>
      <c r="F6" s="1">
        <v>0</v>
      </c>
    </row>
    <row r="7" spans="1:6" x14ac:dyDescent="0.25">
      <c r="A7" s="2">
        <v>6</v>
      </c>
      <c r="B7" s="2" t="s">
        <v>34</v>
      </c>
      <c r="C7" s="2">
        <v>2</v>
      </c>
      <c r="D7" s="2" t="s">
        <v>35</v>
      </c>
      <c r="E7" s="5">
        <v>25</v>
      </c>
      <c r="F7" s="2">
        <v>120</v>
      </c>
    </row>
    <row r="8" spans="1:6" x14ac:dyDescent="0.25">
      <c r="A8" s="1">
        <v>7</v>
      </c>
      <c r="B8" s="1" t="s">
        <v>36</v>
      </c>
      <c r="C8" s="1">
        <v>7</v>
      </c>
      <c r="D8" s="1" t="s">
        <v>37</v>
      </c>
      <c r="E8" s="4">
        <v>30</v>
      </c>
      <c r="F8" s="1">
        <v>15</v>
      </c>
    </row>
    <row r="9" spans="1:6" x14ac:dyDescent="0.25">
      <c r="A9" s="2">
        <v>8</v>
      </c>
      <c r="B9" s="2" t="s">
        <v>38</v>
      </c>
      <c r="C9" s="2">
        <v>2</v>
      </c>
      <c r="D9" s="2" t="s">
        <v>39</v>
      </c>
      <c r="E9" s="5">
        <v>40</v>
      </c>
      <c r="F9" s="2">
        <v>6</v>
      </c>
    </row>
    <row r="10" spans="1:6" x14ac:dyDescent="0.25">
      <c r="A10" s="1">
        <v>9</v>
      </c>
      <c r="B10" s="1" t="s">
        <v>40</v>
      </c>
      <c r="C10" s="1">
        <v>6</v>
      </c>
      <c r="D10" s="1" t="s">
        <v>41</v>
      </c>
      <c r="E10" s="4">
        <v>97</v>
      </c>
      <c r="F10" s="1">
        <v>29</v>
      </c>
    </row>
    <row r="11" spans="1:6" x14ac:dyDescent="0.25">
      <c r="A11" s="2">
        <v>10</v>
      </c>
      <c r="B11" s="2" t="s">
        <v>42</v>
      </c>
      <c r="C11" s="2">
        <v>8</v>
      </c>
      <c r="D11" s="2" t="s">
        <v>43</v>
      </c>
      <c r="E11" s="5">
        <v>32.549999999999997</v>
      </c>
      <c r="F11" s="2">
        <v>31</v>
      </c>
    </row>
    <row r="12" spans="1:6" x14ac:dyDescent="0.25">
      <c r="A12" s="1">
        <v>11</v>
      </c>
      <c r="B12" s="1" t="s">
        <v>44</v>
      </c>
      <c r="C12" s="1">
        <v>4</v>
      </c>
      <c r="D12" s="1" t="s">
        <v>45</v>
      </c>
      <c r="E12" s="4">
        <v>21</v>
      </c>
      <c r="F12" s="1">
        <v>22</v>
      </c>
    </row>
    <row r="13" spans="1:6" x14ac:dyDescent="0.25">
      <c r="A13" s="2">
        <v>12</v>
      </c>
      <c r="B13" s="2" t="s">
        <v>46</v>
      </c>
      <c r="C13" s="2">
        <v>4</v>
      </c>
      <c r="D13" s="2" t="s">
        <v>47</v>
      </c>
      <c r="E13" s="5">
        <v>38</v>
      </c>
      <c r="F13" s="2">
        <v>86</v>
      </c>
    </row>
    <row r="14" spans="1:6" x14ac:dyDescent="0.25">
      <c r="A14" s="1">
        <v>13</v>
      </c>
      <c r="B14" s="1" t="s">
        <v>48</v>
      </c>
      <c r="C14" s="1">
        <v>8</v>
      </c>
      <c r="D14" s="1" t="s">
        <v>49</v>
      </c>
      <c r="E14" s="4">
        <v>6.3</v>
      </c>
      <c r="F14" s="1">
        <v>24</v>
      </c>
    </row>
    <row r="15" spans="1:6" x14ac:dyDescent="0.25">
      <c r="A15" s="2">
        <v>14</v>
      </c>
      <c r="B15" s="2" t="s">
        <v>50</v>
      </c>
      <c r="C15" s="2">
        <v>7</v>
      </c>
      <c r="D15" s="2" t="s">
        <v>51</v>
      </c>
      <c r="E15" s="5">
        <v>23.25</v>
      </c>
      <c r="F15" s="2">
        <v>35</v>
      </c>
    </row>
    <row r="16" spans="1:6" x14ac:dyDescent="0.25">
      <c r="A16" s="1">
        <v>15</v>
      </c>
      <c r="B16" s="1" t="s">
        <v>52</v>
      </c>
      <c r="C16" s="1">
        <v>2</v>
      </c>
      <c r="D16" s="1" t="s">
        <v>53</v>
      </c>
      <c r="E16" s="4">
        <v>15.5</v>
      </c>
      <c r="F16" s="1">
        <v>39</v>
      </c>
    </row>
    <row r="17" spans="1:6" x14ac:dyDescent="0.25">
      <c r="A17" s="2">
        <v>16</v>
      </c>
      <c r="B17" s="2" t="s">
        <v>54</v>
      </c>
      <c r="C17" s="2">
        <v>3</v>
      </c>
      <c r="D17" s="2" t="s">
        <v>55</v>
      </c>
      <c r="E17" s="5">
        <v>17.45</v>
      </c>
      <c r="F17" s="2">
        <v>29</v>
      </c>
    </row>
    <row r="18" spans="1:6" x14ac:dyDescent="0.25">
      <c r="A18" s="1">
        <v>17</v>
      </c>
      <c r="B18" s="1" t="s">
        <v>56</v>
      </c>
      <c r="C18" s="1">
        <v>6</v>
      </c>
      <c r="D18" s="1" t="s">
        <v>57</v>
      </c>
      <c r="E18" s="4">
        <v>39</v>
      </c>
      <c r="F18" s="1">
        <v>0</v>
      </c>
    </row>
    <row r="19" spans="1:6" x14ac:dyDescent="0.25">
      <c r="A19" s="2">
        <v>18</v>
      </c>
      <c r="B19" s="2" t="s">
        <v>58</v>
      </c>
      <c r="C19" s="2">
        <v>8</v>
      </c>
      <c r="D19" s="2" t="s">
        <v>59</v>
      </c>
      <c r="E19" s="5">
        <v>65.625</v>
      </c>
      <c r="F19" s="2">
        <v>42</v>
      </c>
    </row>
    <row r="20" spans="1:6" x14ac:dyDescent="0.25">
      <c r="A20" s="1">
        <v>19</v>
      </c>
      <c r="B20" s="1" t="s">
        <v>60</v>
      </c>
      <c r="C20" s="1">
        <v>3</v>
      </c>
      <c r="D20" s="1" t="s">
        <v>61</v>
      </c>
      <c r="E20" s="4">
        <v>9.1999999999999993</v>
      </c>
      <c r="F20" s="1">
        <v>25</v>
      </c>
    </row>
    <row r="21" spans="1:6" x14ac:dyDescent="0.25">
      <c r="A21" s="2">
        <v>20</v>
      </c>
      <c r="B21" s="2" t="s">
        <v>62</v>
      </c>
      <c r="C21" s="2">
        <v>3</v>
      </c>
      <c r="D21" s="2" t="s">
        <v>63</v>
      </c>
      <c r="E21" s="5">
        <v>81</v>
      </c>
      <c r="F21" s="2">
        <v>40</v>
      </c>
    </row>
    <row r="22" spans="1:6" x14ac:dyDescent="0.25">
      <c r="A22" s="1">
        <v>21</v>
      </c>
      <c r="B22" s="1" t="s">
        <v>64</v>
      </c>
      <c r="C22" s="1">
        <v>3</v>
      </c>
      <c r="D22" s="1" t="s">
        <v>65</v>
      </c>
      <c r="E22" s="4">
        <v>10</v>
      </c>
      <c r="F22" s="1">
        <v>3</v>
      </c>
    </row>
    <row r="23" spans="1:6" x14ac:dyDescent="0.25">
      <c r="A23" s="2">
        <v>22</v>
      </c>
      <c r="B23" s="2" t="s">
        <v>66</v>
      </c>
      <c r="C23" s="2">
        <v>5</v>
      </c>
      <c r="D23" s="2" t="s">
        <v>67</v>
      </c>
      <c r="E23" s="5">
        <v>21</v>
      </c>
      <c r="F23" s="2">
        <v>104</v>
      </c>
    </row>
    <row r="24" spans="1:6" x14ac:dyDescent="0.25">
      <c r="A24" s="1">
        <v>23</v>
      </c>
      <c r="B24" s="1" t="s">
        <v>68</v>
      </c>
      <c r="C24" s="1">
        <v>5</v>
      </c>
      <c r="D24" s="1" t="s">
        <v>69</v>
      </c>
      <c r="E24" s="4">
        <v>9</v>
      </c>
      <c r="F24" s="1">
        <v>61</v>
      </c>
    </row>
    <row r="25" spans="1:6" x14ac:dyDescent="0.25">
      <c r="A25" s="2">
        <v>24</v>
      </c>
      <c r="B25" s="2" t="s">
        <v>70</v>
      </c>
      <c r="C25" s="2">
        <v>1</v>
      </c>
      <c r="D25" s="2" t="s">
        <v>71</v>
      </c>
      <c r="E25" s="5">
        <v>4.5</v>
      </c>
      <c r="F25" s="2">
        <v>20</v>
      </c>
    </row>
    <row r="26" spans="1:6" x14ac:dyDescent="0.25">
      <c r="A26" s="1">
        <v>25</v>
      </c>
      <c r="B26" s="1" t="s">
        <v>72</v>
      </c>
      <c r="C26" s="1">
        <v>3</v>
      </c>
      <c r="D26" s="1" t="s">
        <v>73</v>
      </c>
      <c r="E26" s="4">
        <v>14</v>
      </c>
      <c r="F26" s="1">
        <v>76</v>
      </c>
    </row>
    <row r="27" spans="1:6" x14ac:dyDescent="0.25">
      <c r="A27" s="2">
        <v>26</v>
      </c>
      <c r="B27" s="2" t="s">
        <v>74</v>
      </c>
      <c r="C27" s="2">
        <v>3</v>
      </c>
      <c r="D27" s="2" t="s">
        <v>75</v>
      </c>
      <c r="E27" s="5">
        <v>31.23</v>
      </c>
      <c r="F27" s="2">
        <v>15</v>
      </c>
    </row>
    <row r="28" spans="1:6" x14ac:dyDescent="0.25">
      <c r="A28" s="1">
        <v>27</v>
      </c>
      <c r="B28" s="1" t="s">
        <v>76</v>
      </c>
      <c r="C28" s="1">
        <v>3</v>
      </c>
      <c r="D28" s="1" t="s">
        <v>77</v>
      </c>
      <c r="E28" s="4">
        <v>43.9</v>
      </c>
      <c r="F28" s="1">
        <v>49</v>
      </c>
    </row>
    <row r="29" spans="1:6" x14ac:dyDescent="0.25">
      <c r="A29" s="2">
        <v>28</v>
      </c>
      <c r="B29" s="2" t="s">
        <v>78</v>
      </c>
      <c r="C29" s="2">
        <v>7</v>
      </c>
      <c r="D29" s="2" t="s">
        <v>79</v>
      </c>
      <c r="E29" s="5">
        <v>45.6</v>
      </c>
      <c r="F29" s="2">
        <v>26</v>
      </c>
    </row>
    <row r="30" spans="1:6" x14ac:dyDescent="0.25">
      <c r="A30" s="1">
        <v>29</v>
      </c>
      <c r="B30" s="1" t="s">
        <v>80</v>
      </c>
      <c r="C30" s="1">
        <v>6</v>
      </c>
      <c r="D30" s="1" t="s">
        <v>81</v>
      </c>
      <c r="E30" s="4">
        <v>123.79</v>
      </c>
      <c r="F30" s="1">
        <v>0</v>
      </c>
    </row>
    <row r="31" spans="1:6" x14ac:dyDescent="0.25">
      <c r="A31" s="2">
        <v>30</v>
      </c>
      <c r="B31" s="2" t="s">
        <v>82</v>
      </c>
      <c r="C31" s="2">
        <v>8</v>
      </c>
      <c r="D31" s="2" t="s">
        <v>83</v>
      </c>
      <c r="E31" s="5">
        <v>27.1845</v>
      </c>
      <c r="F31" s="2">
        <v>10</v>
      </c>
    </row>
    <row r="32" spans="1:6" x14ac:dyDescent="0.25">
      <c r="A32" s="1">
        <v>31</v>
      </c>
      <c r="B32" s="1" t="s">
        <v>84</v>
      </c>
      <c r="C32" s="1">
        <v>4</v>
      </c>
      <c r="D32" s="1" t="s">
        <v>85</v>
      </c>
      <c r="E32" s="4">
        <v>12.5</v>
      </c>
      <c r="F32" s="1">
        <v>0</v>
      </c>
    </row>
    <row r="33" spans="1:6" x14ac:dyDescent="0.25">
      <c r="A33" s="2">
        <v>32</v>
      </c>
      <c r="B33" s="2" t="s">
        <v>86</v>
      </c>
      <c r="C33" s="2">
        <v>4</v>
      </c>
      <c r="D33" s="2" t="s">
        <v>87</v>
      </c>
      <c r="E33" s="5">
        <v>32</v>
      </c>
      <c r="F33" s="2">
        <v>9</v>
      </c>
    </row>
    <row r="34" spans="1:6" x14ac:dyDescent="0.25">
      <c r="A34" s="1">
        <v>33</v>
      </c>
      <c r="B34" s="1" t="s">
        <v>88</v>
      </c>
      <c r="C34" s="1">
        <v>4</v>
      </c>
      <c r="D34" s="1" t="s">
        <v>89</v>
      </c>
      <c r="E34" s="4">
        <v>2.5</v>
      </c>
      <c r="F34" s="1">
        <v>112</v>
      </c>
    </row>
    <row r="35" spans="1:6" x14ac:dyDescent="0.25">
      <c r="A35" s="2">
        <v>34</v>
      </c>
      <c r="B35" s="2" t="s">
        <v>90</v>
      </c>
      <c r="C35" s="2">
        <v>1</v>
      </c>
      <c r="D35" s="2" t="s">
        <v>27</v>
      </c>
      <c r="E35" s="5">
        <v>14</v>
      </c>
      <c r="F35" s="2">
        <v>111</v>
      </c>
    </row>
    <row r="36" spans="1:6" x14ac:dyDescent="0.25">
      <c r="A36" s="1">
        <v>35</v>
      </c>
      <c r="B36" s="1" t="s">
        <v>91</v>
      </c>
      <c r="C36" s="1">
        <v>1</v>
      </c>
      <c r="D36" s="1" t="s">
        <v>27</v>
      </c>
      <c r="E36" s="4">
        <v>18</v>
      </c>
      <c r="F36" s="1">
        <v>20</v>
      </c>
    </row>
    <row r="37" spans="1:6" x14ac:dyDescent="0.25">
      <c r="A37" s="2">
        <v>36</v>
      </c>
      <c r="B37" s="2" t="s">
        <v>92</v>
      </c>
      <c r="C37" s="2">
        <v>8</v>
      </c>
      <c r="D37" s="2" t="s">
        <v>93</v>
      </c>
      <c r="E37" s="5">
        <v>19.95</v>
      </c>
      <c r="F37" s="2">
        <v>112</v>
      </c>
    </row>
    <row r="38" spans="1:6" x14ac:dyDescent="0.25">
      <c r="A38" s="1">
        <v>37</v>
      </c>
      <c r="B38" s="1" t="s">
        <v>94</v>
      </c>
      <c r="C38" s="1">
        <v>8</v>
      </c>
      <c r="D38" s="1" t="s">
        <v>95</v>
      </c>
      <c r="E38" s="4">
        <v>27.3</v>
      </c>
      <c r="F38" s="1">
        <v>11</v>
      </c>
    </row>
    <row r="39" spans="1:6" x14ac:dyDescent="0.25">
      <c r="A39" s="2">
        <v>38</v>
      </c>
      <c r="B39" s="2" t="s">
        <v>96</v>
      </c>
      <c r="C39" s="2">
        <v>1</v>
      </c>
      <c r="D39" s="2" t="s">
        <v>97</v>
      </c>
      <c r="E39" s="5">
        <v>263.5</v>
      </c>
      <c r="F39" s="2">
        <v>17</v>
      </c>
    </row>
    <row r="40" spans="1:6" x14ac:dyDescent="0.25">
      <c r="A40" s="1">
        <v>39</v>
      </c>
      <c r="B40" s="1" t="s">
        <v>98</v>
      </c>
      <c r="C40" s="1">
        <v>1</v>
      </c>
      <c r="D40" s="1" t="s">
        <v>99</v>
      </c>
      <c r="E40" s="4">
        <v>18</v>
      </c>
      <c r="F40" s="1">
        <v>69</v>
      </c>
    </row>
    <row r="41" spans="1:6" x14ac:dyDescent="0.25">
      <c r="A41" s="2">
        <v>40</v>
      </c>
      <c r="B41" s="2" t="s">
        <v>100</v>
      </c>
      <c r="C41" s="2">
        <v>8</v>
      </c>
      <c r="D41" s="2" t="s">
        <v>101</v>
      </c>
      <c r="E41" s="5">
        <v>19.32</v>
      </c>
      <c r="F41" s="2">
        <v>123</v>
      </c>
    </row>
    <row r="42" spans="1:6" x14ac:dyDescent="0.25">
      <c r="A42" s="1">
        <v>41</v>
      </c>
      <c r="B42" s="1" t="s">
        <v>102</v>
      </c>
      <c r="C42" s="1">
        <v>8</v>
      </c>
      <c r="D42" s="1" t="s">
        <v>103</v>
      </c>
      <c r="E42" s="4">
        <v>10.1325</v>
      </c>
      <c r="F42" s="1">
        <v>85</v>
      </c>
    </row>
    <row r="43" spans="1:6" x14ac:dyDescent="0.25">
      <c r="A43" s="2">
        <v>42</v>
      </c>
      <c r="B43" s="2" t="s">
        <v>104</v>
      </c>
      <c r="C43" s="2">
        <v>5</v>
      </c>
      <c r="D43" s="2" t="s">
        <v>105</v>
      </c>
      <c r="E43" s="5">
        <v>14</v>
      </c>
      <c r="F43" s="2">
        <v>26</v>
      </c>
    </row>
    <row r="44" spans="1:6" x14ac:dyDescent="0.25">
      <c r="A44" s="1">
        <v>43</v>
      </c>
      <c r="B44" s="1" t="s">
        <v>106</v>
      </c>
      <c r="C44" s="1">
        <v>1</v>
      </c>
      <c r="D44" s="1" t="s">
        <v>107</v>
      </c>
      <c r="E44" s="4">
        <v>46</v>
      </c>
      <c r="F44" s="1">
        <v>17</v>
      </c>
    </row>
    <row r="45" spans="1:6" x14ac:dyDescent="0.25">
      <c r="A45" s="2">
        <v>44</v>
      </c>
      <c r="B45" s="2" t="s">
        <v>108</v>
      </c>
      <c r="C45" s="2">
        <v>2</v>
      </c>
      <c r="D45" s="2" t="s">
        <v>109</v>
      </c>
      <c r="E45" s="5">
        <v>19.45</v>
      </c>
      <c r="F45" s="2">
        <v>27</v>
      </c>
    </row>
    <row r="46" spans="1:6" x14ac:dyDescent="0.25">
      <c r="A46" s="1">
        <v>45</v>
      </c>
      <c r="B46" s="1" t="s">
        <v>110</v>
      </c>
      <c r="C46" s="1">
        <v>8</v>
      </c>
      <c r="D46" s="1" t="s">
        <v>111</v>
      </c>
      <c r="E46" s="4">
        <v>9.9749999999999996</v>
      </c>
      <c r="F46" s="1">
        <v>5</v>
      </c>
    </row>
    <row r="47" spans="1:6" x14ac:dyDescent="0.25">
      <c r="A47" s="2">
        <v>46</v>
      </c>
      <c r="B47" s="2" t="s">
        <v>112</v>
      </c>
      <c r="C47" s="2">
        <v>8</v>
      </c>
      <c r="D47" s="2" t="s">
        <v>113</v>
      </c>
      <c r="E47" s="5">
        <v>12.6</v>
      </c>
      <c r="F47" s="2">
        <v>95</v>
      </c>
    </row>
    <row r="48" spans="1:6" x14ac:dyDescent="0.25">
      <c r="A48" s="1">
        <v>47</v>
      </c>
      <c r="B48" s="1" t="s">
        <v>114</v>
      </c>
      <c r="C48" s="1">
        <v>3</v>
      </c>
      <c r="D48" s="1" t="s">
        <v>115</v>
      </c>
      <c r="E48" s="4">
        <v>9.5</v>
      </c>
      <c r="F48" s="1">
        <v>36</v>
      </c>
    </row>
    <row r="49" spans="1:6" x14ac:dyDescent="0.25">
      <c r="A49" s="2">
        <v>48</v>
      </c>
      <c r="B49" s="2" t="s">
        <v>116</v>
      </c>
      <c r="C49" s="2">
        <v>3</v>
      </c>
      <c r="D49" s="2" t="s">
        <v>117</v>
      </c>
      <c r="E49" s="5">
        <v>12.75</v>
      </c>
      <c r="F49" s="2">
        <v>15</v>
      </c>
    </row>
    <row r="50" spans="1:6" x14ac:dyDescent="0.25">
      <c r="A50" s="1">
        <v>49</v>
      </c>
      <c r="B50" s="1" t="s">
        <v>118</v>
      </c>
      <c r="C50" s="1">
        <v>3</v>
      </c>
      <c r="D50" s="1" t="s">
        <v>119</v>
      </c>
      <c r="E50" s="4">
        <v>20</v>
      </c>
      <c r="F50" s="1">
        <v>10</v>
      </c>
    </row>
    <row r="51" spans="1:6" x14ac:dyDescent="0.25">
      <c r="A51" s="2">
        <v>50</v>
      </c>
      <c r="B51" s="2" t="s">
        <v>120</v>
      </c>
      <c r="C51" s="2">
        <v>3</v>
      </c>
      <c r="D51" s="2" t="s">
        <v>121</v>
      </c>
      <c r="E51" s="5">
        <v>16.25</v>
      </c>
      <c r="F51" s="2">
        <v>65</v>
      </c>
    </row>
    <row r="52" spans="1:6" x14ac:dyDescent="0.25">
      <c r="A52" s="1">
        <v>51</v>
      </c>
      <c r="B52" s="1" t="s">
        <v>122</v>
      </c>
      <c r="C52" s="1">
        <v>7</v>
      </c>
      <c r="D52" s="1" t="s">
        <v>123</v>
      </c>
      <c r="E52" s="4">
        <v>53</v>
      </c>
      <c r="F52" s="1">
        <v>20</v>
      </c>
    </row>
    <row r="53" spans="1:6" x14ac:dyDescent="0.25">
      <c r="A53" s="2">
        <v>52</v>
      </c>
      <c r="B53" s="2" t="s">
        <v>124</v>
      </c>
      <c r="C53" s="2">
        <v>5</v>
      </c>
      <c r="D53" s="2" t="s">
        <v>125</v>
      </c>
      <c r="E53" s="5">
        <v>7</v>
      </c>
      <c r="F53" s="2">
        <v>38</v>
      </c>
    </row>
    <row r="54" spans="1:6" x14ac:dyDescent="0.25">
      <c r="A54" s="1">
        <v>53</v>
      </c>
      <c r="B54" s="1" t="s">
        <v>126</v>
      </c>
      <c r="C54" s="1">
        <v>6</v>
      </c>
      <c r="D54" s="1" t="s">
        <v>127</v>
      </c>
      <c r="E54" s="4">
        <v>32.799999999999997</v>
      </c>
      <c r="F54" s="1">
        <v>0</v>
      </c>
    </row>
    <row r="55" spans="1:6" x14ac:dyDescent="0.25">
      <c r="A55" s="2">
        <v>54</v>
      </c>
      <c r="B55" s="2" t="s">
        <v>128</v>
      </c>
      <c r="C55" s="2">
        <v>6</v>
      </c>
      <c r="D55" s="2" t="s">
        <v>129</v>
      </c>
      <c r="E55" s="5">
        <v>7.45</v>
      </c>
      <c r="F55" s="2">
        <v>21</v>
      </c>
    </row>
    <row r="56" spans="1:6" x14ac:dyDescent="0.25">
      <c r="A56" s="1">
        <v>55</v>
      </c>
      <c r="B56" s="1" t="s">
        <v>130</v>
      </c>
      <c r="C56" s="1">
        <v>6</v>
      </c>
      <c r="D56" s="1" t="s">
        <v>131</v>
      </c>
      <c r="E56" s="4">
        <v>24</v>
      </c>
      <c r="F56" s="1">
        <v>115</v>
      </c>
    </row>
    <row r="57" spans="1:6" x14ac:dyDescent="0.25">
      <c r="A57" s="2">
        <v>56</v>
      </c>
      <c r="B57" s="2" t="s">
        <v>132</v>
      </c>
      <c r="C57" s="2">
        <v>5</v>
      </c>
      <c r="D57" s="2" t="s">
        <v>133</v>
      </c>
      <c r="E57" s="5">
        <v>38</v>
      </c>
      <c r="F57" s="2">
        <v>21</v>
      </c>
    </row>
    <row r="58" spans="1:6" x14ac:dyDescent="0.25">
      <c r="A58" s="1">
        <v>57</v>
      </c>
      <c r="B58" s="1" t="s">
        <v>134</v>
      </c>
      <c r="C58" s="1">
        <v>5</v>
      </c>
      <c r="D58" s="1" t="s">
        <v>133</v>
      </c>
      <c r="E58" s="4">
        <v>19.5</v>
      </c>
      <c r="F58" s="1">
        <v>36</v>
      </c>
    </row>
    <row r="59" spans="1:6" x14ac:dyDescent="0.25">
      <c r="A59" s="2">
        <v>58</v>
      </c>
      <c r="B59" s="2" t="s">
        <v>135</v>
      </c>
      <c r="C59" s="2">
        <v>8</v>
      </c>
      <c r="D59" s="2" t="s">
        <v>136</v>
      </c>
      <c r="E59" s="5">
        <v>13.9125</v>
      </c>
      <c r="F59" s="2">
        <v>62</v>
      </c>
    </row>
    <row r="60" spans="1:6" x14ac:dyDescent="0.25">
      <c r="A60" s="1">
        <v>59</v>
      </c>
      <c r="B60" s="1" t="s">
        <v>137</v>
      </c>
      <c r="C60" s="1">
        <v>4</v>
      </c>
      <c r="D60" s="1" t="s">
        <v>138</v>
      </c>
      <c r="E60" s="4">
        <v>55</v>
      </c>
      <c r="F60" s="1">
        <v>79</v>
      </c>
    </row>
    <row r="61" spans="1:6" x14ac:dyDescent="0.25">
      <c r="A61" s="2">
        <v>60</v>
      </c>
      <c r="B61" s="2" t="s">
        <v>139</v>
      </c>
      <c r="C61" s="2">
        <v>4</v>
      </c>
      <c r="D61" s="2" t="s">
        <v>140</v>
      </c>
      <c r="E61" s="5">
        <v>34</v>
      </c>
      <c r="F61" s="2">
        <v>19</v>
      </c>
    </row>
    <row r="62" spans="1:6" x14ac:dyDescent="0.25">
      <c r="A62" s="1">
        <v>61</v>
      </c>
      <c r="B62" s="1" t="s">
        <v>141</v>
      </c>
      <c r="C62" s="1">
        <v>2</v>
      </c>
      <c r="D62" s="1" t="s">
        <v>142</v>
      </c>
      <c r="E62" s="4">
        <v>28.5</v>
      </c>
      <c r="F62" s="1">
        <v>113</v>
      </c>
    </row>
    <row r="63" spans="1:6" x14ac:dyDescent="0.25">
      <c r="A63" s="2">
        <v>62</v>
      </c>
      <c r="B63" s="2" t="s">
        <v>143</v>
      </c>
      <c r="C63" s="2">
        <v>3</v>
      </c>
      <c r="D63" s="2" t="s">
        <v>144</v>
      </c>
      <c r="E63" s="5">
        <v>49.3</v>
      </c>
      <c r="F63" s="2">
        <v>17</v>
      </c>
    </row>
    <row r="64" spans="1:6" x14ac:dyDescent="0.25">
      <c r="A64" s="1">
        <v>63</v>
      </c>
      <c r="B64" s="1" t="s">
        <v>145</v>
      </c>
      <c r="C64" s="1">
        <v>2</v>
      </c>
      <c r="D64" s="1" t="s">
        <v>146</v>
      </c>
      <c r="E64" s="4">
        <v>43.9</v>
      </c>
      <c r="F64" s="1">
        <v>24</v>
      </c>
    </row>
    <row r="65" spans="1:6" x14ac:dyDescent="0.25">
      <c r="A65" s="2">
        <v>64</v>
      </c>
      <c r="B65" s="2" t="s">
        <v>147</v>
      </c>
      <c r="C65" s="2">
        <v>5</v>
      </c>
      <c r="D65" s="2" t="s">
        <v>148</v>
      </c>
      <c r="E65" s="5">
        <v>33.25</v>
      </c>
      <c r="F65" s="2">
        <v>22</v>
      </c>
    </row>
    <row r="66" spans="1:6" x14ac:dyDescent="0.25">
      <c r="A66" s="1">
        <v>65</v>
      </c>
      <c r="B66" s="1" t="s">
        <v>149</v>
      </c>
      <c r="C66" s="1">
        <v>2</v>
      </c>
      <c r="D66" s="1" t="s">
        <v>150</v>
      </c>
      <c r="E66" s="4">
        <v>21.05</v>
      </c>
      <c r="F66" s="1">
        <v>76</v>
      </c>
    </row>
    <row r="67" spans="1:6" x14ac:dyDescent="0.25">
      <c r="A67" s="2">
        <v>66</v>
      </c>
      <c r="B67" s="2" t="s">
        <v>151</v>
      </c>
      <c r="C67" s="2">
        <v>2</v>
      </c>
      <c r="D67" s="2" t="s">
        <v>152</v>
      </c>
      <c r="E67" s="5">
        <v>17</v>
      </c>
      <c r="F67" s="2">
        <v>4</v>
      </c>
    </row>
    <row r="68" spans="1:6" x14ac:dyDescent="0.25">
      <c r="A68" s="1">
        <v>67</v>
      </c>
      <c r="B68" s="1" t="s">
        <v>153</v>
      </c>
      <c r="C68" s="1">
        <v>1</v>
      </c>
      <c r="D68" s="1" t="s">
        <v>27</v>
      </c>
      <c r="E68" s="4">
        <v>14</v>
      </c>
      <c r="F68" s="1">
        <v>52</v>
      </c>
    </row>
    <row r="69" spans="1:6" x14ac:dyDescent="0.25">
      <c r="A69" s="2">
        <v>68</v>
      </c>
      <c r="B69" s="2" t="s">
        <v>154</v>
      </c>
      <c r="C69" s="2">
        <v>3</v>
      </c>
      <c r="D69" s="2" t="s">
        <v>155</v>
      </c>
      <c r="E69" s="5">
        <v>12.5</v>
      </c>
      <c r="F69" s="2">
        <v>6</v>
      </c>
    </row>
    <row r="70" spans="1:6" x14ac:dyDescent="0.25">
      <c r="A70" s="1">
        <v>69</v>
      </c>
      <c r="B70" s="1" t="s">
        <v>156</v>
      </c>
      <c r="C70" s="1">
        <v>4</v>
      </c>
      <c r="D70" s="1" t="s">
        <v>157</v>
      </c>
      <c r="E70" s="4">
        <v>36</v>
      </c>
      <c r="F70" s="1">
        <v>26</v>
      </c>
    </row>
    <row r="71" spans="1:6" x14ac:dyDescent="0.25">
      <c r="A71" s="2">
        <v>70</v>
      </c>
      <c r="B71" s="2" t="s">
        <v>158</v>
      </c>
      <c r="C71" s="2">
        <v>1</v>
      </c>
      <c r="D71" s="2" t="s">
        <v>159</v>
      </c>
      <c r="E71" s="5">
        <v>15</v>
      </c>
      <c r="F71" s="2">
        <v>15</v>
      </c>
    </row>
    <row r="72" spans="1:6" x14ac:dyDescent="0.25">
      <c r="A72" s="1">
        <v>71</v>
      </c>
      <c r="B72" s="1" t="s">
        <v>160</v>
      </c>
      <c r="C72" s="1">
        <v>4</v>
      </c>
      <c r="D72" s="1" t="s">
        <v>47</v>
      </c>
      <c r="E72" s="4">
        <v>21.5</v>
      </c>
      <c r="F72" s="1">
        <v>26</v>
      </c>
    </row>
    <row r="73" spans="1:6" x14ac:dyDescent="0.25">
      <c r="A73" s="2">
        <v>72</v>
      </c>
      <c r="B73" s="2" t="s">
        <v>161</v>
      </c>
      <c r="C73" s="2">
        <v>4</v>
      </c>
      <c r="D73" s="2" t="s">
        <v>87</v>
      </c>
      <c r="E73" s="5">
        <v>34.799999999999997</v>
      </c>
      <c r="F73" s="2">
        <v>14</v>
      </c>
    </row>
    <row r="74" spans="1:6" x14ac:dyDescent="0.25">
      <c r="A74" s="1">
        <v>73</v>
      </c>
      <c r="B74" s="1" t="s">
        <v>162</v>
      </c>
      <c r="C74" s="1">
        <v>8</v>
      </c>
      <c r="D74" s="1" t="s">
        <v>163</v>
      </c>
      <c r="E74" s="4">
        <v>15.75</v>
      </c>
      <c r="F74" s="1">
        <v>101</v>
      </c>
    </row>
    <row r="75" spans="1:6" x14ac:dyDescent="0.25">
      <c r="A75" s="2">
        <v>74</v>
      </c>
      <c r="B75" s="2" t="s">
        <v>164</v>
      </c>
      <c r="C75" s="2">
        <v>7</v>
      </c>
      <c r="D75" s="2" t="s">
        <v>138</v>
      </c>
      <c r="E75" s="5">
        <v>10</v>
      </c>
      <c r="F75" s="2">
        <v>4</v>
      </c>
    </row>
    <row r="76" spans="1:6" x14ac:dyDescent="0.25">
      <c r="A76" s="1">
        <v>75</v>
      </c>
      <c r="B76" s="1" t="s">
        <v>165</v>
      </c>
      <c r="C76" s="1">
        <v>1</v>
      </c>
      <c r="D76" s="1" t="s">
        <v>166</v>
      </c>
      <c r="E76" s="4">
        <v>7.75</v>
      </c>
      <c r="F76" s="1">
        <v>125</v>
      </c>
    </row>
    <row r="77" spans="1:6" x14ac:dyDescent="0.25">
      <c r="A77" s="2">
        <v>76</v>
      </c>
      <c r="B77" s="2" t="s">
        <v>167</v>
      </c>
      <c r="C77" s="2">
        <v>1</v>
      </c>
      <c r="D77" s="2" t="s">
        <v>168</v>
      </c>
      <c r="E77" s="5">
        <v>18</v>
      </c>
      <c r="F77" s="2">
        <v>57</v>
      </c>
    </row>
    <row r="78" spans="1:6" x14ac:dyDescent="0.25">
      <c r="A78" s="1">
        <v>77</v>
      </c>
      <c r="B78" s="1" t="s">
        <v>169</v>
      </c>
      <c r="C78" s="1">
        <v>2</v>
      </c>
      <c r="D78" s="1" t="s">
        <v>170</v>
      </c>
      <c r="E78" s="4">
        <v>13</v>
      </c>
      <c r="F78" s="1">
        <v>32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defaultRowHeight="15" x14ac:dyDescent="0.25"/>
  <cols>
    <col min="1" max="1" width="12.85546875" customWidth="1"/>
    <col min="2" max="2" width="16.28515625" customWidth="1"/>
    <col min="3" max="3" width="54.570312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>
        <v>1</v>
      </c>
      <c r="B2" s="1" t="s">
        <v>3</v>
      </c>
      <c r="C2" s="1" t="s">
        <v>4</v>
      </c>
    </row>
    <row r="3" spans="1:3" x14ac:dyDescent="0.25">
      <c r="A3" s="2">
        <v>2</v>
      </c>
      <c r="B3" s="2" t="s">
        <v>5</v>
      </c>
      <c r="C3" s="2" t="s">
        <v>6</v>
      </c>
    </row>
    <row r="4" spans="1:3" x14ac:dyDescent="0.25">
      <c r="A4" s="1">
        <v>3</v>
      </c>
      <c r="B4" s="1" t="s">
        <v>7</v>
      </c>
      <c r="C4" s="1" t="s">
        <v>8</v>
      </c>
    </row>
    <row r="5" spans="1:3" x14ac:dyDescent="0.25">
      <c r="A5" s="2">
        <v>4</v>
      </c>
      <c r="B5" s="2" t="s">
        <v>9</v>
      </c>
      <c r="C5" s="2" t="s">
        <v>10</v>
      </c>
    </row>
    <row r="6" spans="1:3" x14ac:dyDescent="0.25">
      <c r="A6" s="1">
        <v>5</v>
      </c>
      <c r="B6" s="1" t="s">
        <v>11</v>
      </c>
      <c r="C6" s="1" t="s">
        <v>12</v>
      </c>
    </row>
    <row r="7" spans="1:3" x14ac:dyDescent="0.25">
      <c r="A7" s="2">
        <v>6</v>
      </c>
      <c r="B7" s="2" t="s">
        <v>13</v>
      </c>
      <c r="C7" s="2" t="s">
        <v>14</v>
      </c>
    </row>
    <row r="8" spans="1:3" x14ac:dyDescent="0.25">
      <c r="A8" s="1">
        <v>7</v>
      </c>
      <c r="B8" s="1" t="s">
        <v>15</v>
      </c>
      <c r="C8" s="1" t="s">
        <v>16</v>
      </c>
    </row>
    <row r="9" spans="1:3" x14ac:dyDescent="0.25">
      <c r="A9" s="2">
        <v>8</v>
      </c>
      <c r="B9" s="2" t="s">
        <v>17</v>
      </c>
      <c r="C9" s="2" t="s">
        <v>18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_ 8 9 5 5 1 f 2 8 - b 9 f d - 4 3 0 d - 8 4 a 2 - b c b 1 a 6 7 5 b 7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 9 7 < / i n t > < / v a l u e > < / i t e m > < i t e m > < k e y > < s t r i n g > P r o d u c t N a m e < / s t r i n g > < / k e y > < v a l u e > < i n t > 1 2 1 < / i n t > < / v a l u e > < / i t e m > < i t e m > < k e y > < s t r i n g > C a t e g o r y I D < / s t r i n g > < / k e y > < v a l u e > < i n t > 1 0 4 < / i n t > < / v a l u e > < / i t e m > < i t e m > < k e y > < s t r i n g > Q u a n t i t y P e r U n i t < / s t r i n g > < / k e y > < v a l u e > < i n t > 1 3 6 < / i n t > < / v a l u e > < / i t e m > < i t e m > < k e y > < s t r i n g > U n i t P r i c e < / s t r i n g > < / k e y > < v a l u e > < i n t > 9 3 < / i n t > < / v a l u e > < / i t e m > < i t e m > < k e y > < s t r i n g > U n i t s I n S t o c k < / s t r i n g > < / k e y > < v a l u e > < i n t > 1 1 3 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 C a t e g o r y I D < / s t r i n g > < / k e y > < v a l u e > < i n t > 2 < / i n t > < / v a l u e > < / i t e m > < i t e m > < k e y > < s t r i n g > Q u a n t i t y P e r U n i t < / s t r i n g > < / k e y > < v a l u e > < i n t > 3 < / i n t > < / v a l u e > < / i t e m > < i t e m > < k e y > < s t r i n g > U n i t P r i c e < / s t r i n g > < / k e y > < v a l u e > < i n t > 4 < / i n t > < / v a l u e > < / i t e m > < i t e m > < k e y > < s t r i n g > U n i t s I n S t o c k 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 P r o d u c t _ 8 9 5 5 1 f 2 8 - b 9 f d - 4 3 0 d - 8 4 a 2 - b c b 1 a 6 7 5 b 7 9 8 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P r o d u c t _ 8 9 5 5 1 f 2 8 - b 9 f d - 4 3 0 d - 8 4 a 2 - b c b 1 a 6 7 5 b 7 9 8 , C a t e g o r y _ 4 0 a 6 9 f 4 7 - 3 c 0 b - 4 6 f 7 - 8 9 c f - 0 f 6 4 d 9 9 5 4 6 b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8 9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 2 0 2 0 - 1 0 - 1 8 T 2 0 : 2 3 : 5 5 . 1 2 1 6 2 9 4 - 0 4 : 0 0 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 T a g s \ T a b l e s \ & l t ; T a b l e s \ C a t e g o r y & g t ; 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 T a b l e s \ P r o d u c t \ C o l u m n s \ P r o d u c t I D < / K e y > < / D i a g r a m O b j e c t K e y > < D i a g r a m O b j e c t K e y > < K e y > T a b l e s \ P r o d u c t \ C o l u m n s \ P r o d u c t N a m e < / K e y > < / D i a g r a m O b j e c t K e y > < D i a g r a m O b j e c t K e y > < K e y > T a b l e s \ P r o d u c t \ C o l u m n s \ C a t e g o r y I D < / K e y > < / D i a g r a m O b j e c t K e y > < D i a g r a m O b j e c t K e y > < K e y > T a b l e s \ P r o d u c t \ C o l u m n s \ Q u a n t i t y P e r U n i t < / K e y > < / D i a g r a m O b j e c t K e y > < D i a g r a m O b j e c t K e y > < K e y > T a b l e s \ P r o d u c t \ C o l u m n s \ U n i t P r i c e < / K e y > < / D i a g r a m O b j e c t K e y > < D i a g r a m O b j e c t K e y > < K e y > T a b l e s \ P r o d u c t \ C o l u m n s \ U n i t s I n S t o c k 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 T a b l e s \ C a t e g o r y \ C o l u m n s \ C a t e g o r y I D < / K e y > < / D i a g r a m O b j e c t K e y > < D i a g r a m O b j e c t K e y > < K e y > T a b l e s \ C a t e g o r y \ C o l u m n s \ C a t e g o r y N a m e < / K e y > < / D i a g r a m O b j e c t K e y > < D i a g r a m O b j e c t K e y > < K e y > T a b l e s \ C a t e g o r y \ C o l u m n s \ D e s c r i p t i o n 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 R e l a t i o n s h i p s \ & l t ; T a b l e s \ P r o d u c t \ C o l u m n s \ C a t e g o r y I D & g t ; - & l t ; T a b l e s \ C a t e g o r y \ C o l u m n s \ C a t e g o r y I D & g t ; \ F K 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 R e l a t i o n s h i p s \ & l t ; T a b l e s \ P r o d u c t \ C o l u m n s \ C a t e g o r y I D & g t ; - & l t ; T a b l e s \ C a t e g o r y \ C o l u m n s \ C a t e g o r y I D & g t ; \ P K < / K e y > < / D i a g r a m O b j e c t K e y > < D i a g r a m O b j e c t K e y > < K e y > R e l a t i o n s h i p s \ & l t ; T a b l e s \ P r o d u c t \ C o l u m n s \ C a t e g o r y I D & g t ; - & l t ; T a b l e s \ C a t e g o r y \ C o l u m n s \ C a t e g o r y I D & g t ; \ C r o s s F i l t e r < / K e y > < / D i a g r a m O b j e c t K e y > < / A l l K e y s > < S e l e c t e d K e y s > < D i a g r a m O b j e c t K e y > < K e y > T a b l e s \ P r o d u c t 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 1 9 2 < / H e i g h t > < I s E x p a n d e d > t r u e < / I s E x p a n d e d > < I s F o c u s e d > t r u e < / I s F o c u s e d > < L a y e d O u t > t r u e < / L a y e d O u t > < L e f t > 1 5 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 T a b l e s \ P r o d u c t \ C o l u m n s \ Q u a n t i t y P e r U n i t 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 T a b l e s \ P r o d u c t \ C o l u m n s \ U n i t s I n S t o c k 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 2 8 8 . 9 0 3 8 1 0 5 6 7 6 6 5 8 < / L e f t > < T a b I n d e x > 1 < / T a b I n d e x > < T o p >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< / K e y > < / a : K e y > < a : V a l u e   i : t y p e = " D i a g r a m D i s p l a y L i n k V i e w S t a t e " > < A u t o m a t i o n P r o p e r t y H e l p e r T e x t > E n d   p o i n t   1 :   ( 2 3 1 , 9 9 . 5 ) .   E n d   p o i n t   2 :   ( 2 7 2 . 9 0 3 8 1 0 5 6 7 6 6 6 , 7 9 . 5 ) 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< / b : _ x > < b : _ y > 7 9 . 5 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 2 1 5 < / b : _ x > < b : _ y > 9 1 . 5 < / b : _ y > < / L a b e l L o c a t i o n > < L o c a t i o n   x m l n s : b = " h t t p : / / s c h e m a s . d a t a c o n t r a c t . o r g / 2 0 0 4 / 0 7 / S y s t e m . W i n d o w s " > < b : _ x > 2 1 5 < / b : _ x > < b : _ y > 9 9 . 5 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 2 7 2 . 9 0 3 8 1 0 5 6 7 6 6 5 8 < / b : _ x > < b : _ y > 7 1 . 5 < / b : _ y > < / L a b e l L o c a t i o n > < L o c a t i o n   x m l n s : b = " h t t p : / / s c h e m a s . d a t a c o n t r a c t . o r g / 2 0 0 4 / 0 7 / S y s t e m . W i n d o w s " > < b : _ x > 2 8 8 . 9 0 3 8 1 0 5 6 7 6 6 5 8 < / b : _ x > < b : _ y > 7 9 . 5 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 R e l a t i o n s h i p s \ & l t ; T a b l e s \ P r o d u c t \ C o l u m n s \ C a t e g o r y I D & g t ; - & l t ; T a b l e s \ C a t e g o r y \ C o l u m n s \ C a t e g o r y I D & g t ; \ C r o s s F i l t e r 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 2 3 1 < / b : _ x > < b : _ y > 9 9 . 5 < / b : _ y > < / b : P o i n t > < b : P o i n t > < b : _ x > 2 4 9 . 9 5 1 9 0 5 5 < / b : _ x > < b : _ y > 9 9 . 5 < / b : _ y > < / b : P o i n t > < b : P o i n t > < b : _ x > 2 5 1 . 9 5 1 9 0 5 5 < / b : _ x > < b : _ y > 9 7 . 5 < / b : _ y > < / b : P o i n t > < b : P o i n t > < b : _ x > 2 5 1 . 9 5 1 9 0 5 5 < / b : _ x > < b : _ y > 8 1 . 5 < / b : _ y > < / b : P o i n t > < b : P o i n t > < b : _ x > 2 5 3 . 9 5 1 9 0 5 5 < / b : _ x > < b : _ y > 7 9 . 5 < / b : _ y > < / b : P o i n t > < b : P o i n t > < b : _ x > 2 7 2 . 9 0 3 8 1 0 5 6 7 6 6 5 8 < / b : _ x > < b : _ y > 7 9 . 5 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 C o l u m n s \ P r o d u c t I D < / K e y > < / D i a g r a m O b j e c t K e y > < D i a g r a m O b j e c t K e y > < K e y > C o l u m n s \ P r o d u c t N a m e < / K e y > < / D i a g r a m O b j e c t K e y > < D i a g r a m O b j e c t K e y > < K e y > C o l u m n s \ C a t e g o r y I D < / K e y > < / D i a g r a m O b j e c t K e y > < D i a g r a m O b j e c t K e y > < K e y > C o l u m n s \ Q u a n t i t y P e r U n i t < / K e y > < / D i a g r a m O b j e c t K e y > < D i a g r a m O b j e c t K e y > < K e y > C o l u m n s \ U n i t P r i c e < / K e y > < / D i a g r a m O b j e c t K e y > < D i a g r a m O b j e c t K e y > < K e y > C o l u m n s \ U n i t s I n S t o c k < / K e y > < / D i a g r a m O b j e c t K e y > < D i a g r a m O b j e c t K e y > < K e y > M e a s u r e s \ S u m   o f   U n i t s I n S t o c k < / K e y > < / D i a g r a m O b j e c t K e y > < D i a g r a m O b j e c t K e y > < K e y > M e a s u r e s \ S u m   o f   U n i t s I n S t o c k \ T a g I n f o \ F o r m u l a < / K e y > < / D i a g r a m O b j e c t K e y > < D i a g r a m O b j e c t K e y > < K e y > M e a s u r e s \ S u m   o f   U n i t s I n S t o c k \ T a g I n f o \ V a l u e < / K e y > < / D i a g r a m O b j e c t K e y > < D i a g r a m O b j e c t K e y > < K e y > L i n k s \ & l t ; C o l u m n s \ S u m   o f   U n i t s I n S t o c k & g t ; - & l t ; M e a s u r e s \ U n i t s I n S t o c k & g t ; < / K e y > < / D i a g r a m O b j e c t K e y > < D i a g r a m O b j e c t K e y > < K e y > L i n k s \ & l t ; C o l u m n s \ S u m   o f   U n i t s I n S t o c k & g t ; - & l t ; M e a s u r e s \ U n i t s I n S t o c k & g t ; \ C O L U M N < / K e y > < / D i a g r a m O b j e c t K e y > < D i a g r a m O b j e c t K e y > < K e y > L i n k s \ & l t ; C o l u m n s \ S u m   o f   U n i t s I n S t o c k & g t ; - & l t ; M e a s u r e s \ U n i t s I n S t o c k & g t ; \ M E A S U R E 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 U n i t s I n S t o c k \ T a g I n f o \ V a l u e 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 U n i t s I n S t o c k & g t ; - & l t ; M e a s u r e s \ U n i t s I n S t o c k & g t ; \ M E A S U R E 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 C o l u m n s \ Q u a n t i t y P e r U n i t 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 C o l u m n s \ U n i t s I n S t o c k 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P r o d u c t _ 8 9 5 5 1 f 2 8 - b 9 f d - 4 3 0 d - 8 4 a 2 - b c b 1 a 6 7 5 b 7 9 8 ] ] > < / C u s t o m C o n t e n t > < / G e m i n i > 
</file>

<file path=customXml/item9.xml>��< ? x m l   v e r s i o n = " 1 . 0 "   e n c o d i n g = " u t f - 1 6 " ? > < D a t a M a s h u p   x m l n s = " h t t p : / / s c h e m a s . m i c r o s o f t . c o m / D a t a M a s h u p " > A A A A A A o E A A B Q S w M E F A A C A A g A b Z T e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b Z T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U 3 k 5 q M v 0 5 A Q E A A H M C A A A T A B w A R m 9 y b X V s Y X M v U 2 V j d G l v b j E u b S C i G A A o o B Q A A A A A A A A A A A A A A A A A A A A A A A A A A A C t k k F r g 0 A Q h e + C / 2 G x l w R E K J R e S k 6 m B y / F o q W H k M O 6 m S a L O h v G W Y i I / 7 1 r r d J Q y a F 0 L w v z z X s z + 9 g G F G u D I h v v + y f f 8 7 3 m J A k O I i V z s I r F R l T A v i f c y Y w l B a 7 y f F F Q R b E l A u R 3 Q 2 V h T L l a d 7 s X W c M m + J Y G + 3 4 X G 2 T X s w 9 H h 7 s g P k k 8 O v u 8 P U P g r H J Z V B D l J L H 5 M F T H p r I 1 D r B Z j e P C r p s M k 2 0 Q i g T 5 8 S E a O v p Q z G g Y 7 C C 7 s m C 4 8 B e L J c P R U L u k e 7 U S W X O b A r 2 h 5 l / a o Z i S V r M r 2 r o A m l m T Y M Z G l d f O / d r 3 N C 6 + 9 W e 2 0 2 J / C X f S / l + 6 t 2 K a 2 G K + W 2 g U 6 f P w d a 7 Y r R Q + A V B L A Q I t A B Q A A g A I A G 2 U 3 k 7 L v Y l f p w A A A P k A A A A S A A A A A A A A A A A A A A A A A A A A A A B D b 2 5 m a W c v U G F j a 2 F n Z S 5 4 b W x Q S w E C L Q A U A A I A C A B t l N 5 O D 8 r p q 6 Q A A A D p A A A A E w A A A A A A A A A A A A A A A A D z A A A A W 0 N v b n R l b n R f V H l w Z X N d L n h t b F B L A Q I t A B Q A A g A I A G 2 U 3 k 5 q M v 0 5 A Q E A A H M C A A A T A A A A A A A A A A A A A A A A A O Q B A A B G b 3 J t d W x h c y 9 T Z W N 0 a W 9 u M S 5 t U E s F B g A A A A A D A A M A w g A A A D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U S A A A A A A A A 8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M w V D E 3 O j M 0 O j U 2 L j Q 2 M z A y N D l a I i A v P j x F b n R y e S B U e X B l P S J G a W x s Q 2 9 s d W 1 u V H l w Z X M i I F Z h b H V l P S J z Q X d Z R E J n V U Q i I C 8 + P E V u d H J 5 I F R 5 c G U 9 I k Z p b G x D b 2 x 1 b W 5 O Y W 1 l c y I g V m F s d W U 9 I n N b J n F 1 b 3 Q 7 U H J v Z H V j d E l E J n F 1 b 3 Q 7 L C Z x d W 9 0 O 1 B y b 2 R 1 Y 3 R O Y W 1 l J n F 1 b 3 Q 7 L C Z x d W 9 0 O 0 N h d G V n b 3 J 5 S U Q m c X V v d D s s J n F 1 b 3 Q 7 U X V h b n R p d H l Q Z X J V b m l 0 J n F 1 b 3 Q 7 L C Z x d W 9 0 O 1 V u a X R Q c m l j Z S Z x d W 9 0 O y w m c X V v d D t V b m l 0 c 0 l u U 3 R v Y 2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N o Y W 5 n Z W Q g V H l w Z S 5 7 U H J v Z H V j d E l E L D B 9 J n F 1 b 3 Q 7 L C Z x d W 9 0 O 1 N l Y 3 R p b 2 4 x L 1 B y b 2 R 1 Y 3 Q v Q 2 h h b m d l Z C B U e X B l L n t Q c m 9 k d W N 0 T m F t Z S w x f S Z x d W 9 0 O y w m c X V v d D t T Z W N 0 a W 9 u M S 9 Q c m 9 k d W N 0 L 0 N o Y W 5 n Z W Q g V H l w Z S 5 7 Q 2 F 0 Z W d v c n l J R C w y f S Z x d W 9 0 O y w m c X V v d D t T Z W N 0 a W 9 u M S 9 Q c m 9 k d W N 0 L 0 N o Y W 5 n Z W Q g V H l w Z S 5 7 U X V h b n R p d H l Q Z X J V b m l 0 L D N 9 J n F 1 b 3 Q 7 L C Z x d W 9 0 O 1 N l Y 3 R p b 2 4 x L 1 B y b 2 R 1 Y 3 Q v Q 2 h h b m d l Z C B U e X B l L n t V b m l 0 U H J p Y 2 U s N H 0 m c X V v d D s s J n F 1 b 3 Q 7 U 2 V j d G l v b j E v U H J v Z H V j d C 9 D a G F u Z 2 V k I F R 5 c G U u e 1 V u a X R z S W 5 T d G 9 j a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z M F Q x N z o z N T o y N y 4 y M z E w O D M 4 W i I g L z 4 8 R W 5 0 c n k g V H l w Z T 0 i R m l s b E N v b H V t b l R 5 c G V z I i B W Y W x 1 Z T 0 i c 0 F 3 W U c i I C 8 + P E V u d H J 5 I F R 5 c G U 9 I k Z p b G x D b 2 x 1 b W 5 O Y W 1 l c y I g V m F s d W U 9 I n N b J n F 1 b 3 Q 7 Q 2 F 0 Z W d v c n l J R C Z x d W 9 0 O y w m c X V v d D t D Y X R l Z 2 9 y e U 5 h b W U m c X V v d D s s J n F 1 b 3 Q 7 R G V z Y 3 J p c H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X R l Z 2 9 y e S 9 D a G F u Z 2 V k I F R 5 c G U u e 0 N h d G V n b 3 J 5 S U Q s M H 0 m c X V v d D s s J n F 1 b 3 Q 7 U 2 V j d G l v b j E v Q 2 F 0 Z W d v c n k v Q 2 h h b m d l Z C B U e X B l L n t D Y X R l Z 2 9 y e U 5 h b W U s M X 0 m c X V v d D s s J n F 1 b 3 Q 7 U 2 V j d G l v b j E v Q 2 F 0 Z W d v c n k v Q 2 h h b m d l Z C B U e X B l L n t E Z X N j c m l w d G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0 Z W d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n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q P S i D 3 / c U i N J h i U n u m Y W w A A A A A C A A A A A A A Q Z g A A A A E A A C A A A A B H A O e u 7 m W / 3 s i 3 G d V D 5 j U A T p I 9 4 U R 5 J k t t r W R x n U Q W 7 A A A A A A O g A A A A A I A A C A A A A B m h o A + c n V 0 U m r 4 1 N / H q 5 i r e X W 2 2 9 k + J 0 8 5 p 9 E e v 7 x X 6 F A A A A B v W e w D Z p I c i p / k a j / H u h g w D Z r I + A G y u j A j 7 8 / q d g t C c t S A P K T g T q R K g b s d r R d O A 2 h S S J 7 s I a u U d S U 9 / c r a h G y O X 8 i M R d g V I s 4 a v T Z e Q c e / 8 k A A A A B x 0 s x B L Q w G O g o F 8 d H N 1 c Y 6 d Q v P c + r 0 E m W n f 8 V Q 1 r S 7 z 7 2 B h 6 + 7 W f M p G p 6 b K L X 9 h P M L r U E G b z e 5 E 9 t L w r r B P u x 6 < / D a t a M a s h u p > 
</file>

<file path=customXml/itemProps1.xml><?xml version="1.0" encoding="utf-8"?>
<ds:datastoreItem xmlns:ds="http://schemas.openxmlformats.org/officeDocument/2006/customXml" ds:itemID="{5B5C71B7-26E6-4C81-B3DB-FDB31F5EEC9A}">
  <ds:schemaRefs/>
</ds:datastoreItem>
</file>

<file path=customXml/itemProps10.xml><?xml version="1.0" encoding="utf-8"?>
<ds:datastoreItem xmlns:ds="http://schemas.openxmlformats.org/officeDocument/2006/customXml" ds:itemID="{174435A3-01F6-4583-9525-673C339BBDD0}">
  <ds:schemaRefs/>
</ds:datastoreItem>
</file>

<file path=customXml/itemProps11.xml><?xml version="1.0" encoding="utf-8"?>
<ds:datastoreItem xmlns:ds="http://schemas.openxmlformats.org/officeDocument/2006/customXml" ds:itemID="{C18CAA25-846C-416E-B1FE-A458A3C03B37}">
  <ds:schemaRefs/>
</ds:datastoreItem>
</file>

<file path=customXml/itemProps12.xml><?xml version="1.0" encoding="utf-8"?>
<ds:datastoreItem xmlns:ds="http://schemas.openxmlformats.org/officeDocument/2006/customXml" ds:itemID="{3561052A-F9B2-42C3-AC58-57602DE2AE50}">
  <ds:schemaRefs/>
</ds:datastoreItem>
</file>

<file path=customXml/itemProps13.xml><?xml version="1.0" encoding="utf-8"?>
<ds:datastoreItem xmlns:ds="http://schemas.openxmlformats.org/officeDocument/2006/customXml" ds:itemID="{8CCA4EE5-91E1-4954-812A-0FADC1C486D9}">
  <ds:schemaRefs/>
</ds:datastoreItem>
</file>

<file path=customXml/itemProps14.xml><?xml version="1.0" encoding="utf-8"?>
<ds:datastoreItem xmlns:ds="http://schemas.openxmlformats.org/officeDocument/2006/customXml" ds:itemID="{3A302028-F053-47CB-8C5A-F9A7387F396D}">
  <ds:schemaRefs/>
</ds:datastoreItem>
</file>

<file path=customXml/itemProps15.xml><?xml version="1.0" encoding="utf-8"?>
<ds:datastoreItem xmlns:ds="http://schemas.openxmlformats.org/officeDocument/2006/customXml" ds:itemID="{57D8B955-EABE-47CD-8BB2-B85FCB505A60}">
  <ds:schemaRefs/>
</ds:datastoreItem>
</file>

<file path=customXml/itemProps16.xml><?xml version="1.0" encoding="utf-8"?>
<ds:datastoreItem xmlns:ds="http://schemas.openxmlformats.org/officeDocument/2006/customXml" ds:itemID="{DD886BA2-3AAD-4870-B4D5-0BE7CDC92B88}">
  <ds:schemaRefs/>
</ds:datastoreItem>
</file>

<file path=customXml/itemProps17.xml><?xml version="1.0" encoding="utf-8"?>
<ds:datastoreItem xmlns:ds="http://schemas.openxmlformats.org/officeDocument/2006/customXml" ds:itemID="{6DEB7868-9987-4BE5-A7AC-FB18BD302A8F}">
  <ds:schemaRefs/>
</ds:datastoreItem>
</file>

<file path=customXml/itemProps2.xml><?xml version="1.0" encoding="utf-8"?>
<ds:datastoreItem xmlns:ds="http://schemas.openxmlformats.org/officeDocument/2006/customXml" ds:itemID="{8F56A358-8BE0-4EAA-969C-881E433D8C05}">
  <ds:schemaRefs/>
</ds:datastoreItem>
</file>

<file path=customXml/itemProps3.xml><?xml version="1.0" encoding="utf-8"?>
<ds:datastoreItem xmlns:ds="http://schemas.openxmlformats.org/officeDocument/2006/customXml" ds:itemID="{F3C11E15-2B55-4A28-99D2-589A5FD2ECDB}">
  <ds:schemaRefs/>
</ds:datastoreItem>
</file>

<file path=customXml/itemProps4.xml><?xml version="1.0" encoding="utf-8"?>
<ds:datastoreItem xmlns:ds="http://schemas.openxmlformats.org/officeDocument/2006/customXml" ds:itemID="{FA8C56B0-B159-4098-B3BE-EAF418A93904}">
  <ds:schemaRefs/>
</ds:datastoreItem>
</file>

<file path=customXml/itemProps5.xml><?xml version="1.0" encoding="utf-8"?>
<ds:datastoreItem xmlns:ds="http://schemas.openxmlformats.org/officeDocument/2006/customXml" ds:itemID="{185F1553-50CB-4C8F-A517-AB96AD2F005B}">
  <ds:schemaRefs/>
</ds:datastoreItem>
</file>

<file path=customXml/itemProps6.xml><?xml version="1.0" encoding="utf-8"?>
<ds:datastoreItem xmlns:ds="http://schemas.openxmlformats.org/officeDocument/2006/customXml" ds:itemID="{83CE3424-DD87-4AB9-823F-F0420E4B4618}">
  <ds:schemaRefs/>
</ds:datastoreItem>
</file>

<file path=customXml/itemProps7.xml><?xml version="1.0" encoding="utf-8"?>
<ds:datastoreItem xmlns:ds="http://schemas.openxmlformats.org/officeDocument/2006/customXml" ds:itemID="{AE03A49E-5CAC-44D7-A65A-26F52EA6A9D6}">
  <ds:schemaRefs/>
</ds:datastoreItem>
</file>

<file path=customXml/itemProps8.xml><?xml version="1.0" encoding="utf-8"?>
<ds:datastoreItem xmlns:ds="http://schemas.openxmlformats.org/officeDocument/2006/customXml" ds:itemID="{4289E8C5-8A55-4690-9190-8144FCFB94AE}">
  <ds:schemaRefs/>
</ds:datastoreItem>
</file>

<file path=customXml/itemProps9.xml><?xml version="1.0" encoding="utf-8"?>
<ds:datastoreItem xmlns:ds="http://schemas.openxmlformats.org/officeDocument/2006/customXml" ds:itemID="{7F7864A1-A518-4FB9-884F-0B3C1CDCDE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Product</vt:lpstr>
      <vt:lpstr>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R Seibert</cp:lastModifiedBy>
  <dcterms:created xsi:type="dcterms:W3CDTF">2014-03-05T12:12:01Z</dcterms:created>
  <dcterms:modified xsi:type="dcterms:W3CDTF">2020-10-19T00:23:57Z</dcterms:modified>
</cp:coreProperties>
</file>