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755" yWindow="345" windowWidth="23070" windowHeight="10425"/>
  </bookViews>
  <sheets>
    <sheet name="Sheet1" sheetId="1" r:id="rId1"/>
    <sheet name="Sheet2" sheetId="2" r:id="rId2"/>
    <sheet name="Sheet3" sheetId="3" r:id="rId3"/>
  </sheets>
  <definedNames>
    <definedName name="usbhid_daq" localSheetId="0">Sheet1!$A$1:$H$31</definedName>
  </definedNames>
  <calcPr calcId="125725"/>
</workbook>
</file>

<file path=xl/calcChain.xml><?xml version="1.0" encoding="utf-8"?>
<calcChain xmlns="http://schemas.openxmlformats.org/spreadsheetml/2006/main">
  <c r="H36" i="1"/>
  <c r="H35"/>
  <c r="H34"/>
  <c r="C72" s="1"/>
  <c r="H9"/>
  <c r="H7"/>
  <c r="H6"/>
  <c r="H24"/>
  <c r="H23"/>
  <c r="H12"/>
  <c r="H30"/>
  <c r="H17"/>
  <c r="H15"/>
  <c r="H21"/>
  <c r="H14"/>
  <c r="H25"/>
  <c r="H26"/>
  <c r="H13"/>
  <c r="H28"/>
  <c r="H27"/>
  <c r="H16"/>
  <c r="H22"/>
  <c r="H20"/>
  <c r="H19"/>
  <c r="H18"/>
  <c r="H11"/>
  <c r="H10"/>
  <c r="H8"/>
  <c r="H5"/>
  <c r="H4"/>
  <c r="H3"/>
  <c r="H2"/>
</calcChain>
</file>

<file path=xl/connections.xml><?xml version="1.0" encoding="utf-8"?>
<connections xmlns="http://schemas.openxmlformats.org/spreadsheetml/2006/main">
  <connection id="1" name="usbhid_daq" type="6" refreshedVersion="3" background="1" saveData="1">
    <textPr codePage="437" sourceFile="C:\Users\shraken\Dropbox\KiCad_projects\usbhid_daq\usbhid_daq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<sst xmlns="http://schemas.openxmlformats.org/spreadsheetml/2006/main" count="148" uniqueCount="128">
  <si>
    <t>Quantity</t>
  </si>
  <si>
    <t>Id</t>
  </si>
  <si>
    <t>Designator</t>
  </si>
  <si>
    <t>Package</t>
  </si>
  <si>
    <t>Designation</t>
  </si>
  <si>
    <t>Supplier and ref</t>
  </si>
  <si>
    <t>R5,R2,R8,R9,R3,R14</t>
  </si>
  <si>
    <t>R_0603_HandSoldering</t>
  </si>
  <si>
    <t>1k</t>
  </si>
  <si>
    <t>C_0603_HandSoldering</t>
  </si>
  <si>
    <t>100nF</t>
  </si>
  <si>
    <t>C_0805_HandSoldering</t>
  </si>
  <si>
    <t>1uF</t>
  </si>
  <si>
    <t>C8,C14</t>
  </si>
  <si>
    <t>R1</t>
  </si>
  <si>
    <t>100R</t>
  </si>
  <si>
    <t>10k</t>
  </si>
  <si>
    <t>R11</t>
  </si>
  <si>
    <t>0R_NM</t>
  </si>
  <si>
    <t>U1</t>
  </si>
  <si>
    <t>SOT-23-5</t>
  </si>
  <si>
    <t>MCP1802T-3302I/OT</t>
  </si>
  <si>
    <t>U2</t>
  </si>
  <si>
    <t>LQFP-48_7x7mm_Pitch0.5mm</t>
  </si>
  <si>
    <t>C8051F380</t>
  </si>
  <si>
    <t>U3</t>
  </si>
  <si>
    <t>TSSOP-20_4.4x6.5mm_Pitch0.65mm</t>
  </si>
  <si>
    <t>TLV5630</t>
  </si>
  <si>
    <t>U5</t>
  </si>
  <si>
    <t>SOT-23</t>
  </si>
  <si>
    <t>REF3325AIDBZR</t>
  </si>
  <si>
    <t>DN1</t>
  </si>
  <si>
    <t>LTST-C195KGJRKT</t>
  </si>
  <si>
    <t>P1</t>
  </si>
  <si>
    <t>Socket_Strip_Straight_1x02</t>
  </si>
  <si>
    <t>CONN_01X02</t>
  </si>
  <si>
    <t>P2</t>
  </si>
  <si>
    <t>Socket_Strip_Straight_1x03</t>
  </si>
  <si>
    <t>CONN_01X03</t>
  </si>
  <si>
    <t>LED_0603</t>
  </si>
  <si>
    <t>LED</t>
  </si>
  <si>
    <t>SW1,SW2</t>
  </si>
  <si>
    <t>SKRKAEE010</t>
  </si>
  <si>
    <t>USB1</t>
  </si>
  <si>
    <t>microb_usb_top_mount</t>
  </si>
  <si>
    <t>MICRO-B_USB</t>
  </si>
  <si>
    <t>D3</t>
  </si>
  <si>
    <t>PRTR5V0U2X,215</t>
  </si>
  <si>
    <t>U4</t>
  </si>
  <si>
    <t>VSSOP8-DGK</t>
  </si>
  <si>
    <t>TPS60241</t>
  </si>
  <si>
    <t>D4,D5,D6,D7,D8,D9,D10,D11</t>
  </si>
  <si>
    <t>D_Schottky_x2_Serial_AKC</t>
  </si>
  <si>
    <t>F1</t>
  </si>
  <si>
    <t>R_1206</t>
  </si>
  <si>
    <t>1206L050/15YR</t>
  </si>
  <si>
    <t>P3</t>
  </si>
  <si>
    <t>Molex_PicoBlade_53261-0371</t>
  </si>
  <si>
    <t>P4</t>
  </si>
  <si>
    <t>Socket_Strip_Angled_2x05</t>
  </si>
  <si>
    <t>CONN_02X05</t>
  </si>
  <si>
    <t>0R</t>
  </si>
  <si>
    <t>U6</t>
  </si>
  <si>
    <t>TSSOP-8_4.4x3mm_Pitch0.65mm</t>
  </si>
  <si>
    <t>23LC1024-I/ST</t>
  </si>
  <si>
    <t>Total Cost</t>
  </si>
  <si>
    <t>667-ERJ-3EKF1001V</t>
  </si>
  <si>
    <t>81-GRM188R61E105KA12</t>
  </si>
  <si>
    <t>81-GRM39X104K25</t>
  </si>
  <si>
    <t>810-C2012X7R1E105K</t>
  </si>
  <si>
    <t>660-RK73H1JTTD1000F</t>
  </si>
  <si>
    <t>667-ERJ-3GEYJ103V</t>
  </si>
  <si>
    <t>579-MCP1802T-3302IOT</t>
  </si>
  <si>
    <t>Cost (quantity 1)</t>
  </si>
  <si>
    <t>634-8UB20F64GAQFP48</t>
  </si>
  <si>
    <t>595-TLV5630IPW</t>
  </si>
  <si>
    <t>595-REF3325AIDBZR</t>
  </si>
  <si>
    <t>859-LTST-C195KGJRKT</t>
  </si>
  <si>
    <t>Comments</t>
  </si>
  <si>
    <t>NM</t>
  </si>
  <si>
    <t>720-LGQ396A3964</t>
  </si>
  <si>
    <t>688-SKRKAE</t>
  </si>
  <si>
    <t>538-47346-1001</t>
  </si>
  <si>
    <t>771-PRTR5V0U2X-T/R</t>
  </si>
  <si>
    <t>595-TPS60241DGKR</t>
  </si>
  <si>
    <t>512-BAT54S</t>
  </si>
  <si>
    <t>576-1206L075/13.2WR</t>
  </si>
  <si>
    <t>571-5103308-1</t>
  </si>
  <si>
    <t>579-23LC1024-I/ST</t>
  </si>
  <si>
    <t>667-ERJ-3GEY0R00V</t>
  </si>
  <si>
    <t>64x37mm</t>
  </si>
  <si>
    <t>Board Size:</t>
  </si>
  <si>
    <t>smartprototyping</t>
  </si>
  <si>
    <t>$146/100</t>
  </si>
  <si>
    <t>$1000/1000</t>
  </si>
  <si>
    <t>Manafacturing</t>
  </si>
  <si>
    <t>Assembly</t>
  </si>
  <si>
    <t>unique parts</t>
  </si>
  <si>
    <t>placements</t>
  </si>
  <si>
    <t>smallbatchassembly</t>
  </si>
  <si>
    <t>quantity 100</t>
  </si>
  <si>
    <t>quantity 1000</t>
  </si>
  <si>
    <t>per</t>
  </si>
  <si>
    <t>total cost</t>
  </si>
  <si>
    <t>Others</t>
  </si>
  <si>
    <t>Acrylic Case</t>
  </si>
  <si>
    <t>https://www.seeedstudio.com/Bus-Pirate-v4-Acrylic-case-kit-v1-p-1417.html</t>
  </si>
  <si>
    <t>IDC ribbon cable</t>
  </si>
  <si>
    <t>https://www.sparkfun.com/products/9556</t>
  </si>
  <si>
    <t>CAB-09556</t>
  </si>
  <si>
    <t>C2,C4,C5,C9</t>
  </si>
  <si>
    <t>C10</t>
  </si>
  <si>
    <t>4.7uF</t>
  </si>
  <si>
    <t>C15</t>
  </si>
  <si>
    <t>10uF</t>
  </si>
  <si>
    <t>C1,C3,C6,C7,C10,C11,C12,C13,C16</t>
  </si>
  <si>
    <t>D1,D2</t>
  </si>
  <si>
    <t>R4,R12,R13</t>
  </si>
  <si>
    <t>R6,R7,R10,R15,R16,R17</t>
  </si>
  <si>
    <t>R2,R3,R5,R8,R9,R14</t>
  </si>
  <si>
    <t>74AHC1G125</t>
  </si>
  <si>
    <t>595-SN74AHC1G125DBVR</t>
  </si>
  <si>
    <t>U7,U8</t>
  </si>
  <si>
    <t>81-GRM188R60J106KE7D</t>
  </si>
  <si>
    <t>81-GRM18R60J475KE19D</t>
  </si>
  <si>
    <t>667-ERJ-3GEYJ102V</t>
  </si>
  <si>
    <t>538-53261-0371</t>
  </si>
  <si>
    <t>parts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</si>
</sst>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bhid_da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>
      <selection activeCell="B30" sqref="B30"/>
    </sheetView>
  </sheetViews>
  <sheetFormatPr defaultRowHeight="15"/>
  <cols>
    <col min="1" max="1" width="3" bestFit="1" customWidth="1"/>
    <col min="2" max="2" width="35.140625" customWidth="1"/>
    <col min="3" max="3" width="33" bestFit="1" customWidth="1"/>
    <col min="4" max="4" width="16.85546875" bestFit="1" customWidth="1"/>
    <col min="5" max="5" width="26" customWidth="1"/>
    <col min="6" max="6" width="24.7109375" customWidth="1"/>
    <col min="7" max="7" width="18.85546875" bestFit="1" customWidth="1"/>
    <col min="8" max="8" width="9.7109375" bestFit="1" customWidth="1"/>
    <col min="9" max="9" width="10.5703125" bestFit="1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73</v>
      </c>
      <c r="H1" s="1" t="s">
        <v>65</v>
      </c>
      <c r="I1" s="1" t="s">
        <v>78</v>
      </c>
      <c r="J1" s="1"/>
      <c r="K1" s="1"/>
    </row>
    <row r="2" spans="1:11">
      <c r="A2" s="1">
        <v>1</v>
      </c>
      <c r="B2" s="1" t="s">
        <v>6</v>
      </c>
      <c r="C2" s="1" t="s">
        <v>7</v>
      </c>
      <c r="D2" s="1">
        <v>6</v>
      </c>
      <c r="E2" s="1" t="s">
        <v>8</v>
      </c>
      <c r="F2" s="3" t="s">
        <v>66</v>
      </c>
      <c r="G2" s="1">
        <v>0.15</v>
      </c>
      <c r="H2" s="1">
        <f>G2*D2</f>
        <v>0.89999999999999991</v>
      </c>
      <c r="I2" s="1"/>
      <c r="J2" s="1"/>
      <c r="K2" s="1"/>
    </row>
    <row r="3" spans="1:11">
      <c r="A3" s="1">
        <v>2</v>
      </c>
      <c r="B3" s="1" t="s">
        <v>115</v>
      </c>
      <c r="C3" s="1" t="s">
        <v>9</v>
      </c>
      <c r="D3" s="1">
        <v>9</v>
      </c>
      <c r="E3" s="1" t="s">
        <v>10</v>
      </c>
      <c r="F3" s="3" t="s">
        <v>68</v>
      </c>
      <c r="G3" s="1">
        <v>0.1</v>
      </c>
      <c r="H3" s="1">
        <f t="shared" ref="H3:H11" si="0">G3*D3</f>
        <v>0.9</v>
      </c>
      <c r="I3" s="1"/>
      <c r="J3" s="1"/>
      <c r="K3" s="1"/>
    </row>
    <row r="4" spans="1:11">
      <c r="A4" s="1">
        <v>3</v>
      </c>
      <c r="B4" s="1" t="s">
        <v>110</v>
      </c>
      <c r="C4" s="1" t="s">
        <v>11</v>
      </c>
      <c r="D4" s="1">
        <v>4</v>
      </c>
      <c r="E4" s="1" t="s">
        <v>12</v>
      </c>
      <c r="F4" s="3" t="s">
        <v>69</v>
      </c>
      <c r="G4" s="1">
        <v>0.14000000000000001</v>
      </c>
      <c r="H4" s="1">
        <f t="shared" si="0"/>
        <v>0.56000000000000005</v>
      </c>
      <c r="I4" s="1"/>
      <c r="J4" s="1"/>
      <c r="K4" s="1"/>
    </row>
    <row r="5" spans="1:11">
      <c r="A5" s="1">
        <v>4</v>
      </c>
      <c r="B5" s="1" t="s">
        <v>13</v>
      </c>
      <c r="C5" s="1" t="s">
        <v>9</v>
      </c>
      <c r="D5" s="1">
        <v>2</v>
      </c>
      <c r="E5" s="1" t="s">
        <v>12</v>
      </c>
      <c r="F5" s="3" t="s">
        <v>67</v>
      </c>
      <c r="G5" s="1">
        <v>0.1</v>
      </c>
      <c r="H5" s="1">
        <f t="shared" si="0"/>
        <v>0.2</v>
      </c>
      <c r="I5" s="1"/>
      <c r="J5" s="1"/>
      <c r="K5" s="1"/>
    </row>
    <row r="6" spans="1:11">
      <c r="A6" s="1">
        <v>5</v>
      </c>
      <c r="B6" s="1" t="s">
        <v>113</v>
      </c>
      <c r="C6" s="1" t="s">
        <v>9</v>
      </c>
      <c r="D6" s="1">
        <v>1</v>
      </c>
      <c r="E6" s="1" t="s">
        <v>114</v>
      </c>
      <c r="F6" s="3" t="s">
        <v>123</v>
      </c>
      <c r="G6" s="1">
        <v>0.13</v>
      </c>
      <c r="H6" s="1">
        <f t="shared" si="0"/>
        <v>0.13</v>
      </c>
      <c r="I6" s="1"/>
      <c r="J6" s="1"/>
      <c r="K6" s="1"/>
    </row>
    <row r="7" spans="1:11">
      <c r="A7" s="1">
        <v>6</v>
      </c>
      <c r="B7" s="1" t="s">
        <v>111</v>
      </c>
      <c r="C7" s="1" t="s">
        <v>9</v>
      </c>
      <c r="D7" s="1">
        <v>1</v>
      </c>
      <c r="E7" s="1" t="s">
        <v>112</v>
      </c>
      <c r="F7" s="3" t="s">
        <v>124</v>
      </c>
      <c r="G7" s="1">
        <v>0.11</v>
      </c>
      <c r="H7" s="1">
        <f t="shared" si="0"/>
        <v>0.11</v>
      </c>
      <c r="I7" s="1"/>
      <c r="J7" s="1"/>
      <c r="K7" s="1"/>
    </row>
    <row r="8" spans="1:11">
      <c r="A8" s="1">
        <v>7</v>
      </c>
      <c r="B8" s="1" t="s">
        <v>14</v>
      </c>
      <c r="C8" s="1" t="s">
        <v>7</v>
      </c>
      <c r="D8" s="1">
        <v>1</v>
      </c>
      <c r="E8" s="1" t="s">
        <v>15</v>
      </c>
      <c r="F8" s="4" t="s">
        <v>70</v>
      </c>
      <c r="G8" s="1">
        <v>0.1</v>
      </c>
      <c r="H8" s="1">
        <f t="shared" si="0"/>
        <v>0.1</v>
      </c>
      <c r="I8" s="1"/>
      <c r="J8" s="1"/>
      <c r="K8" s="1"/>
    </row>
    <row r="9" spans="1:11">
      <c r="A9" s="1">
        <v>8</v>
      </c>
      <c r="B9" s="1" t="s">
        <v>119</v>
      </c>
      <c r="C9" s="1" t="s">
        <v>7</v>
      </c>
      <c r="D9" s="1">
        <v>6</v>
      </c>
      <c r="E9" s="1" t="s">
        <v>8</v>
      </c>
      <c r="F9" s="4" t="s">
        <v>125</v>
      </c>
      <c r="G9" s="1">
        <v>0.1</v>
      </c>
      <c r="H9" s="1">
        <f t="shared" si="0"/>
        <v>0.60000000000000009</v>
      </c>
      <c r="I9" s="1"/>
      <c r="J9" s="1"/>
      <c r="K9" s="1"/>
    </row>
    <row r="10" spans="1:11">
      <c r="A10" s="1">
        <v>9</v>
      </c>
      <c r="B10" s="1" t="s">
        <v>118</v>
      </c>
      <c r="C10" s="1" t="s">
        <v>7</v>
      </c>
      <c r="D10" s="1">
        <v>6</v>
      </c>
      <c r="E10" s="1" t="s">
        <v>16</v>
      </c>
      <c r="F10" s="1" t="s">
        <v>71</v>
      </c>
      <c r="G10" s="1">
        <v>0.1</v>
      </c>
      <c r="H10" s="1">
        <f t="shared" si="0"/>
        <v>0.60000000000000009</v>
      </c>
      <c r="I10" s="1"/>
      <c r="J10" s="1"/>
      <c r="K10" s="1"/>
    </row>
    <row r="11" spans="1:11">
      <c r="A11" s="1">
        <v>10</v>
      </c>
      <c r="B11" s="1" t="s">
        <v>17</v>
      </c>
      <c r="C11" s="1" t="s">
        <v>7</v>
      </c>
      <c r="D11" s="1">
        <v>1</v>
      </c>
      <c r="E11" s="1" t="s">
        <v>18</v>
      </c>
      <c r="F11" s="1" t="s">
        <v>89</v>
      </c>
      <c r="G11" s="1"/>
      <c r="H11" s="1">
        <f t="shared" si="0"/>
        <v>0</v>
      </c>
      <c r="I11" s="1" t="s">
        <v>79</v>
      </c>
      <c r="J11" s="1"/>
      <c r="K11" s="1"/>
    </row>
    <row r="12" spans="1:11">
      <c r="A12" s="1">
        <v>11</v>
      </c>
      <c r="B12" s="1" t="s">
        <v>117</v>
      </c>
      <c r="C12" s="1" t="s">
        <v>7</v>
      </c>
      <c r="D12" s="1">
        <v>3</v>
      </c>
      <c r="E12" s="1" t="s">
        <v>61</v>
      </c>
      <c r="F12" s="1" t="s">
        <v>89</v>
      </c>
      <c r="G12" s="1">
        <v>0.1</v>
      </c>
      <c r="H12" s="1">
        <f>G12*D12</f>
        <v>0.30000000000000004</v>
      </c>
      <c r="J12" s="1"/>
      <c r="K12" s="1"/>
    </row>
    <row r="13" spans="1:11">
      <c r="A13" s="1">
        <v>12</v>
      </c>
      <c r="B13" s="1" t="s">
        <v>116</v>
      </c>
      <c r="C13" s="1" t="s">
        <v>39</v>
      </c>
      <c r="D13" s="1">
        <v>2</v>
      </c>
      <c r="E13" s="1" t="s">
        <v>40</v>
      </c>
      <c r="F13" s="1" t="s">
        <v>80</v>
      </c>
      <c r="G13" s="1">
        <v>0.19</v>
      </c>
      <c r="H13" s="1">
        <f>G13*D13</f>
        <v>0.38</v>
      </c>
      <c r="J13" s="1"/>
      <c r="K13" s="1"/>
    </row>
    <row r="14" spans="1:11">
      <c r="A14" s="1">
        <v>13</v>
      </c>
      <c r="B14" s="1" t="s">
        <v>46</v>
      </c>
      <c r="C14" s="1" t="s">
        <v>47</v>
      </c>
      <c r="D14" s="1">
        <v>1</v>
      </c>
      <c r="E14" s="1" t="s">
        <v>47</v>
      </c>
      <c r="F14" s="1" t="s">
        <v>83</v>
      </c>
      <c r="G14" s="1">
        <v>0.52</v>
      </c>
      <c r="H14" s="1">
        <f>G14*D14</f>
        <v>0.52</v>
      </c>
      <c r="J14" s="1"/>
      <c r="K14" s="1"/>
    </row>
    <row r="15" spans="1:11">
      <c r="A15" s="1">
        <v>14</v>
      </c>
      <c r="B15" s="1" t="s">
        <v>51</v>
      </c>
      <c r="C15" s="1" t="s">
        <v>29</v>
      </c>
      <c r="D15" s="1">
        <v>8</v>
      </c>
      <c r="E15" s="1" t="s">
        <v>52</v>
      </c>
      <c r="F15" s="1" t="s">
        <v>85</v>
      </c>
      <c r="G15" s="1">
        <v>0.24</v>
      </c>
      <c r="H15" s="1">
        <f>G15*D15</f>
        <v>1.92</v>
      </c>
      <c r="J15" s="1"/>
      <c r="K15" s="1"/>
    </row>
    <row r="16" spans="1:11">
      <c r="A16" s="1">
        <v>15</v>
      </c>
      <c r="B16" s="1" t="s">
        <v>31</v>
      </c>
      <c r="C16" s="1" t="s">
        <v>32</v>
      </c>
      <c r="D16" s="1">
        <v>1</v>
      </c>
      <c r="E16" s="1" t="s">
        <v>32</v>
      </c>
      <c r="F16" s="1" t="s">
        <v>77</v>
      </c>
      <c r="G16" s="1">
        <v>0.4</v>
      </c>
      <c r="H16" s="1">
        <f>G16*D16</f>
        <v>0.4</v>
      </c>
      <c r="J16" s="1"/>
      <c r="K16" s="1"/>
    </row>
    <row r="17" spans="1:11">
      <c r="A17" s="1">
        <v>16</v>
      </c>
      <c r="B17" s="1" t="s">
        <v>53</v>
      </c>
      <c r="C17" s="1" t="s">
        <v>54</v>
      </c>
      <c r="D17" s="1">
        <v>1</v>
      </c>
      <c r="E17" s="1" t="s">
        <v>55</v>
      </c>
      <c r="F17" s="1" t="s">
        <v>86</v>
      </c>
      <c r="G17" s="1">
        <v>0.49</v>
      </c>
      <c r="H17" s="1">
        <f>G17*D17</f>
        <v>0.49</v>
      </c>
      <c r="J17" s="1"/>
      <c r="K17" s="1"/>
    </row>
    <row r="18" spans="1:11">
      <c r="A18" s="1">
        <v>17</v>
      </c>
      <c r="B18" s="1" t="s">
        <v>19</v>
      </c>
      <c r="C18" s="1" t="s">
        <v>20</v>
      </c>
      <c r="D18" s="1">
        <v>1</v>
      </c>
      <c r="E18" s="1" t="s">
        <v>21</v>
      </c>
      <c r="F18" s="1" t="s">
        <v>72</v>
      </c>
      <c r="G18" s="1">
        <v>0.57999999999999996</v>
      </c>
      <c r="H18" s="1">
        <f>G18*D18</f>
        <v>0.57999999999999996</v>
      </c>
      <c r="J18" s="1"/>
      <c r="K18" s="1"/>
    </row>
    <row r="19" spans="1:11">
      <c r="A19" s="1">
        <v>18</v>
      </c>
      <c r="B19" s="1" t="s">
        <v>22</v>
      </c>
      <c r="C19" s="1" t="s">
        <v>23</v>
      </c>
      <c r="D19" s="1">
        <v>1</v>
      </c>
      <c r="E19" s="1" t="s">
        <v>24</v>
      </c>
      <c r="F19" s="1" t="s">
        <v>74</v>
      </c>
      <c r="G19" s="1">
        <v>1.9</v>
      </c>
      <c r="H19" s="1">
        <f>G19*D19</f>
        <v>1.9</v>
      </c>
      <c r="J19" s="1"/>
      <c r="K19" s="1"/>
    </row>
    <row r="20" spans="1:11">
      <c r="A20" s="1">
        <v>19</v>
      </c>
      <c r="B20" s="1" t="s">
        <v>25</v>
      </c>
      <c r="C20" s="1" t="s">
        <v>26</v>
      </c>
      <c r="D20" s="1">
        <v>1</v>
      </c>
      <c r="E20" s="1" t="s">
        <v>27</v>
      </c>
      <c r="F20" s="1" t="s">
        <v>75</v>
      </c>
      <c r="G20" s="1">
        <v>20.12</v>
      </c>
      <c r="H20" s="1">
        <f>G20*D20</f>
        <v>20.12</v>
      </c>
      <c r="J20" s="1"/>
      <c r="K20" s="1"/>
    </row>
    <row r="21" spans="1:11">
      <c r="A21" s="1">
        <v>20</v>
      </c>
      <c r="B21" s="1" t="s">
        <v>48</v>
      </c>
      <c r="C21" s="1" t="s">
        <v>49</v>
      </c>
      <c r="D21" s="1">
        <v>1</v>
      </c>
      <c r="E21" s="1" t="s">
        <v>50</v>
      </c>
      <c r="F21" s="1" t="s">
        <v>84</v>
      </c>
      <c r="G21" s="1">
        <v>1.63</v>
      </c>
      <c r="H21" s="1">
        <f>G21*D21</f>
        <v>1.63</v>
      </c>
      <c r="J21" s="1"/>
      <c r="K21" s="1"/>
    </row>
    <row r="22" spans="1:11">
      <c r="A22" s="1">
        <v>21</v>
      </c>
      <c r="B22" s="1" t="s">
        <v>28</v>
      </c>
      <c r="C22" s="1" t="s">
        <v>29</v>
      </c>
      <c r="D22" s="1">
        <v>1</v>
      </c>
      <c r="E22" s="1" t="s">
        <v>30</v>
      </c>
      <c r="F22" s="1" t="s">
        <v>76</v>
      </c>
      <c r="G22" s="1">
        <v>1.8</v>
      </c>
      <c r="H22" s="1">
        <f>G22*D22</f>
        <v>1.8</v>
      </c>
      <c r="J22" s="1"/>
      <c r="K22" s="1"/>
    </row>
    <row r="23" spans="1:11">
      <c r="A23" s="1">
        <v>22</v>
      </c>
      <c r="B23" s="1" t="s">
        <v>62</v>
      </c>
      <c r="C23" s="1" t="s">
        <v>63</v>
      </c>
      <c r="D23" s="1">
        <v>1</v>
      </c>
      <c r="E23" s="1" t="s">
        <v>64</v>
      </c>
      <c r="F23" s="1" t="s">
        <v>88</v>
      </c>
      <c r="G23" s="1">
        <v>2.57</v>
      </c>
      <c r="H23" s="1">
        <f>G23*D23</f>
        <v>2.57</v>
      </c>
      <c r="J23" s="1"/>
      <c r="K23" s="1"/>
    </row>
    <row r="24" spans="1:11">
      <c r="A24" s="1">
        <v>23</v>
      </c>
      <c r="B24" s="1" t="s">
        <v>122</v>
      </c>
      <c r="C24" s="1" t="s">
        <v>20</v>
      </c>
      <c r="D24">
        <v>2</v>
      </c>
      <c r="E24" s="1" t="s">
        <v>120</v>
      </c>
      <c r="F24" t="s">
        <v>121</v>
      </c>
      <c r="G24" s="1">
        <v>0.41</v>
      </c>
      <c r="H24" s="1">
        <f>G24*D24</f>
        <v>0.82</v>
      </c>
      <c r="J24" s="1"/>
      <c r="K24" s="1"/>
    </row>
    <row r="25" spans="1:11">
      <c r="A25" s="1">
        <v>24</v>
      </c>
      <c r="B25" s="1" t="s">
        <v>43</v>
      </c>
      <c r="C25" s="1" t="s">
        <v>44</v>
      </c>
      <c r="D25" s="1">
        <v>1</v>
      </c>
      <c r="E25" s="1" t="s">
        <v>45</v>
      </c>
      <c r="F25" s="1" t="s">
        <v>82</v>
      </c>
      <c r="G25" s="1">
        <v>0.73</v>
      </c>
      <c r="H25" s="1">
        <f>G25*D25</f>
        <v>0.73</v>
      </c>
      <c r="J25" s="1"/>
      <c r="K25" s="1"/>
    </row>
    <row r="26" spans="1:11">
      <c r="A26" s="1">
        <v>25</v>
      </c>
      <c r="B26" s="1" t="s">
        <v>41</v>
      </c>
      <c r="C26" s="1" t="s">
        <v>42</v>
      </c>
      <c r="D26" s="1">
        <v>2</v>
      </c>
      <c r="E26" s="1" t="s">
        <v>42</v>
      </c>
      <c r="F26" s="1" t="s">
        <v>81</v>
      </c>
      <c r="G26" s="1">
        <v>0.48</v>
      </c>
      <c r="H26" s="1">
        <f>G26*D26</f>
        <v>0.96</v>
      </c>
      <c r="J26" s="1"/>
      <c r="K26" s="1"/>
    </row>
    <row r="27" spans="1:11">
      <c r="A27" s="1">
        <v>26</v>
      </c>
      <c r="B27" s="1" t="s">
        <v>33</v>
      </c>
      <c r="C27" s="1" t="s">
        <v>34</v>
      </c>
      <c r="D27" s="1">
        <v>1</v>
      </c>
      <c r="E27" s="1" t="s">
        <v>35</v>
      </c>
      <c r="F27" s="1"/>
      <c r="G27" s="1"/>
      <c r="H27" s="1">
        <f>G27*D27</f>
        <v>0</v>
      </c>
      <c r="J27" s="1"/>
      <c r="K27" s="1"/>
    </row>
    <row r="28" spans="1:11">
      <c r="A28" s="1">
        <v>27</v>
      </c>
      <c r="B28" s="1" t="s">
        <v>36</v>
      </c>
      <c r="C28" s="1" t="s">
        <v>37</v>
      </c>
      <c r="D28" s="1">
        <v>1</v>
      </c>
      <c r="E28" s="1" t="s">
        <v>38</v>
      </c>
      <c r="F28" s="1"/>
      <c r="G28" s="1"/>
      <c r="H28" s="1">
        <f>G28*D28</f>
        <v>0</v>
      </c>
      <c r="I28" s="1" t="s">
        <v>79</v>
      </c>
      <c r="J28" s="1"/>
      <c r="K28" s="1"/>
    </row>
    <row r="29" spans="1:11">
      <c r="A29" s="1">
        <v>28</v>
      </c>
      <c r="B29" s="1" t="s">
        <v>56</v>
      </c>
      <c r="C29" s="1" t="s">
        <v>57</v>
      </c>
      <c r="D29" s="1">
        <v>1</v>
      </c>
      <c r="E29" s="1" t="s">
        <v>38</v>
      </c>
      <c r="F29" s="1" t="s">
        <v>126</v>
      </c>
      <c r="G29" s="1">
        <v>0.9</v>
      </c>
      <c r="H29" s="1">
        <v>0</v>
      </c>
      <c r="I29" s="1" t="s">
        <v>79</v>
      </c>
      <c r="J29" s="1"/>
      <c r="K29" s="1"/>
    </row>
    <row r="30" spans="1:11">
      <c r="A30" s="1">
        <v>29</v>
      </c>
      <c r="B30" s="1" t="s">
        <v>58</v>
      </c>
      <c r="C30" s="1" t="s">
        <v>59</v>
      </c>
      <c r="D30" s="1">
        <v>1</v>
      </c>
      <c r="E30" s="1" t="s">
        <v>60</v>
      </c>
      <c r="F30" s="1" t="s">
        <v>87</v>
      </c>
      <c r="G30" s="1">
        <v>0.74</v>
      </c>
      <c r="H30" s="1">
        <f>G30*D30</f>
        <v>0.74</v>
      </c>
      <c r="I30" s="1" t="s">
        <v>79</v>
      </c>
      <c r="J30" s="1"/>
      <c r="K30" s="1"/>
    </row>
    <row r="31" spans="1:11">
      <c r="A31" s="1"/>
      <c r="I31" s="1"/>
      <c r="J31" s="1"/>
      <c r="K31" s="1"/>
    </row>
    <row r="32" spans="1:11">
      <c r="A32" s="1"/>
      <c r="J32" s="1"/>
      <c r="K32" s="1"/>
    </row>
    <row r="33" spans="1:11">
      <c r="A33" s="1"/>
      <c r="J33" s="1"/>
      <c r="K33" s="1"/>
    </row>
    <row r="34" spans="1:11">
      <c r="A34" s="1"/>
      <c r="B34" s="1"/>
      <c r="C34" s="1"/>
      <c r="D34" s="1"/>
      <c r="E34" s="1"/>
      <c r="F34" s="1"/>
      <c r="G34" s="1" t="s">
        <v>127</v>
      </c>
      <c r="H34" s="2">
        <f>SUM(H2:H30)</f>
        <v>39.96</v>
      </c>
      <c r="I34" s="1"/>
      <c r="J34" s="1"/>
      <c r="K34" s="1"/>
    </row>
    <row r="35" spans="1:11">
      <c r="A35" s="1"/>
      <c r="B35" s="2" t="s">
        <v>95</v>
      </c>
      <c r="C35" s="1"/>
      <c r="D35" s="1"/>
      <c r="E35" s="1"/>
      <c r="F35" s="1"/>
      <c r="G35" s="1" t="s">
        <v>98</v>
      </c>
      <c r="H35" s="1">
        <f>SUM(D2:D30)</f>
        <v>68</v>
      </c>
      <c r="I35" s="1"/>
      <c r="J35" s="1"/>
      <c r="K35" s="1"/>
    </row>
    <row r="36" spans="1:11">
      <c r="A36" s="1"/>
      <c r="B36" s="1" t="s">
        <v>91</v>
      </c>
      <c r="C36" s="1"/>
      <c r="D36" s="1"/>
      <c r="E36" s="1" t="s">
        <v>102</v>
      </c>
      <c r="F36" s="1"/>
      <c r="G36" s="1" t="s">
        <v>97</v>
      </c>
      <c r="H36" s="1">
        <f>MAX(A2:A30)</f>
        <v>29</v>
      </c>
      <c r="I36" s="1"/>
      <c r="J36" s="1"/>
      <c r="K36" s="1"/>
    </row>
    <row r="37" spans="1:11">
      <c r="A37" s="1"/>
      <c r="B37" s="1" t="s">
        <v>90</v>
      </c>
      <c r="C37" s="1" t="s">
        <v>92</v>
      </c>
      <c r="D37" s="1" t="s">
        <v>93</v>
      </c>
      <c r="E37" s="1">
        <v>1.46</v>
      </c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 t="s">
        <v>94</v>
      </c>
      <c r="E38" s="1">
        <v>1</v>
      </c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2" t="s">
        <v>96</v>
      </c>
      <c r="C40" s="1" t="s">
        <v>99</v>
      </c>
      <c r="D40" s="1" t="s">
        <v>100</v>
      </c>
      <c r="E40" s="1">
        <v>10.74</v>
      </c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 t="s">
        <v>101</v>
      </c>
      <c r="E41" s="1">
        <v>5.25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2" t="s">
        <v>104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 t="s">
        <v>105</v>
      </c>
      <c r="D44" s="1">
        <v>110990059</v>
      </c>
      <c r="E44" s="1">
        <v>3</v>
      </c>
      <c r="F44" s="1" t="s">
        <v>106</v>
      </c>
      <c r="G44" s="1"/>
      <c r="H44" s="1"/>
      <c r="I44" s="1"/>
      <c r="J44" s="1"/>
      <c r="K44" s="1"/>
    </row>
    <row r="45" spans="1:11">
      <c r="B45" s="1"/>
      <c r="C45" s="1" t="s">
        <v>107</v>
      </c>
      <c r="D45" s="1" t="s">
        <v>109</v>
      </c>
      <c r="E45" s="1">
        <v>4.95</v>
      </c>
      <c r="F45" s="1" t="s">
        <v>108</v>
      </c>
      <c r="G45" s="1"/>
      <c r="H45" s="1"/>
      <c r="I45" s="1"/>
    </row>
    <row r="46" spans="1:11">
      <c r="B46" s="1"/>
      <c r="C46" s="1"/>
      <c r="D46" s="1"/>
      <c r="E46" s="1"/>
      <c r="F46" s="1"/>
      <c r="G46" s="1"/>
      <c r="H46" s="1"/>
      <c r="I46" s="1"/>
    </row>
    <row r="47" spans="1:11">
      <c r="I47" s="1"/>
    </row>
    <row r="48" spans="1:11">
      <c r="I48" s="1"/>
    </row>
    <row r="49" spans="2:9">
      <c r="I49" s="1"/>
    </row>
    <row r="50" spans="2:9">
      <c r="I50" s="1"/>
    </row>
    <row r="51" spans="2:9">
      <c r="I51" s="1"/>
    </row>
    <row r="52" spans="2:9">
      <c r="I52" s="1"/>
    </row>
    <row r="55" spans="2:9"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I71" s="1"/>
    </row>
    <row r="72" spans="2:9">
      <c r="B72" t="s">
        <v>103</v>
      </c>
      <c r="C72">
        <f>H34+E37+E40</f>
        <v>52.160000000000004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Sheet1!usbhid_daq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shraken</dc:creator>
  <cp:lastModifiedBy>shraken</cp:lastModifiedBy>
  <dcterms:created xsi:type="dcterms:W3CDTF">2016-11-06T20:10:44Z</dcterms:created>
  <dcterms:modified xsi:type="dcterms:W3CDTF">2017-03-12T17:20:21Z</dcterms:modified>
</cp:coreProperties>
</file>