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<sst xmlns="http://schemas.openxmlformats.org/spreadsheetml/2006/main" count="1010" uniqueCount="210">
  <si>
    <t xml:space="preserve"> 法瑞滋（11月份）产品管理ABC分析</t>
  </si>
  <si>
    <t>总序</t>
  </si>
  <si>
    <t>序</t>
  </si>
  <si>
    <t>类别</t>
  </si>
  <si>
    <t>系列</t>
  </si>
  <si>
    <t>名称</t>
  </si>
  <si>
    <t>售价</t>
  </si>
  <si>
    <t>销售数量合计</t>
  </si>
  <si>
    <t>销售数量占比</t>
  </si>
  <si>
    <t>数量累计占比</t>
  </si>
  <si>
    <t>销售数量ABC</t>
  </si>
  <si>
    <t>单品个数占比</t>
  </si>
  <si>
    <t>销售金额合计</t>
  </si>
  <si>
    <t>销售金额占比</t>
  </si>
  <si>
    <t>金额累计占比</t>
  </si>
  <si>
    <t>销售金额ABC</t>
  </si>
  <si>
    <t>单价个数占比</t>
  </si>
  <si>
    <t>成本</t>
  </si>
  <si>
    <t>利润</t>
  </si>
  <si>
    <t>毛利率</t>
  </si>
  <si>
    <t>利润率ABC</t>
  </si>
  <si>
    <t>报废数量</t>
  </si>
  <si>
    <t>报废金额</t>
  </si>
  <si>
    <t>产品ABC综合分类</t>
  </si>
  <si>
    <t>报废率</t>
  </si>
  <si>
    <t>报废率ABC</t>
  </si>
  <si>
    <t>产品策略</t>
  </si>
  <si>
    <t>现烤类</t>
  </si>
  <si>
    <t>欧包系列</t>
  </si>
  <si>
    <t>爆浆红石榴</t>
  </si>
  <si>
    <t>C</t>
  </si>
  <si>
    <t>B</t>
  </si>
  <si>
    <t>A</t>
  </si>
  <si>
    <t>调理系列</t>
  </si>
  <si>
    <t>日式南蛮肉排</t>
  </si>
  <si>
    <t>西点类</t>
  </si>
  <si>
    <t>西点柜西点系列</t>
  </si>
  <si>
    <t>满满红石榴</t>
  </si>
  <si>
    <t>日式盐可颂</t>
  </si>
  <si>
    <t>抹茶红豆</t>
  </si>
  <si>
    <t>丹麦系列</t>
  </si>
  <si>
    <t>奶酪卷</t>
  </si>
  <si>
    <t>蒜香法棍</t>
  </si>
  <si>
    <t>德国结</t>
  </si>
  <si>
    <t>芋泥松松起酥</t>
  </si>
  <si>
    <t>法式焦糖</t>
  </si>
  <si>
    <t>现烤其他系列</t>
  </si>
  <si>
    <t>日式咖喱多拿</t>
  </si>
  <si>
    <t>羊角酥</t>
  </si>
  <si>
    <t>芋泥咸蛋黄欧包</t>
  </si>
  <si>
    <t>豪华鸡腿包</t>
  </si>
  <si>
    <t>香酥菠萝包</t>
  </si>
  <si>
    <t>日式多米</t>
  </si>
  <si>
    <t>甜面包系列</t>
  </si>
  <si>
    <t>黄金椰香</t>
  </si>
  <si>
    <t>藤椒鸡肉吐司</t>
  </si>
  <si>
    <t>代销类</t>
  </si>
  <si>
    <t>西点系列</t>
  </si>
  <si>
    <t>雪媚娘（芒果味）</t>
  </si>
  <si>
    <t>芝士鸡排软欧</t>
  </si>
  <si>
    <t>南瓜吐司</t>
  </si>
  <si>
    <t>雷神</t>
  </si>
  <si>
    <t>蟹黄芋泥肉松吐司</t>
  </si>
  <si>
    <t>原鲜小贝</t>
  </si>
  <si>
    <t>岩烧乳酪</t>
  </si>
  <si>
    <t>迷你手撕包</t>
  </si>
  <si>
    <t>奶黄羊角</t>
  </si>
  <si>
    <t>布蕾纳多</t>
  </si>
  <si>
    <t>常温蛋糕类</t>
  </si>
  <si>
    <t>戚风系列</t>
  </si>
  <si>
    <t>橙汁蛋糕</t>
  </si>
  <si>
    <t>活力热狗</t>
  </si>
  <si>
    <t>德国猪排</t>
  </si>
  <si>
    <t>萄你喜欢</t>
  </si>
  <si>
    <t>酸奶菠萝蜜</t>
  </si>
  <si>
    <t>罗宋</t>
  </si>
  <si>
    <t>北海道香浓蛋糕</t>
  </si>
  <si>
    <t>芒果雪芙</t>
  </si>
  <si>
    <t>奥尔良腿排披萨</t>
  </si>
  <si>
    <t>辣松面包</t>
  </si>
  <si>
    <t>常温其它系列</t>
  </si>
  <si>
    <t>乳酪布丁</t>
  </si>
  <si>
    <t>三明治系列</t>
  </si>
  <si>
    <t>芝芝腿烧</t>
  </si>
  <si>
    <t>全麦鸡排三明治</t>
  </si>
  <si>
    <t>包装类</t>
  </si>
  <si>
    <t>餐包系列</t>
  </si>
  <si>
    <t>红提养生餐包</t>
  </si>
  <si>
    <t>芝士系列</t>
  </si>
  <si>
    <t>牛奶芝士蛋糕</t>
  </si>
  <si>
    <t>卡斯特拉</t>
  </si>
  <si>
    <t>塔酥系列</t>
  </si>
  <si>
    <t>新西兰乳香片（3片）</t>
  </si>
  <si>
    <t>小黄鸭</t>
  </si>
  <si>
    <t>一口肠</t>
  </si>
  <si>
    <t>山口寿司</t>
  </si>
  <si>
    <t>吐司系列</t>
  </si>
  <si>
    <t>王后吐司</t>
  </si>
  <si>
    <t>日式香芋红豆</t>
  </si>
  <si>
    <t>黄油乳酪</t>
  </si>
  <si>
    <t>德式黑森林（220g）</t>
  </si>
  <si>
    <t>鸡蛋火腿三明治</t>
  </si>
  <si>
    <t>红豆包</t>
  </si>
  <si>
    <t>生吐司</t>
  </si>
  <si>
    <t>海绵系列</t>
  </si>
  <si>
    <t>巧克力芝士条</t>
  </si>
  <si>
    <t>森系抹茶</t>
  </si>
  <si>
    <t>淘气兔</t>
  </si>
  <si>
    <t>夏日香芒</t>
  </si>
  <si>
    <t>常温西点系列</t>
  </si>
  <si>
    <t>奶油布朗尼</t>
  </si>
  <si>
    <t>维他命全麦面包</t>
  </si>
  <si>
    <t>香提奶油蛋糕卷</t>
  </si>
  <si>
    <t>法兰克福</t>
  </si>
  <si>
    <t>甜甜圈</t>
  </si>
  <si>
    <t>抹茶蜜语</t>
  </si>
  <si>
    <t>雪媚娘四重奏</t>
  </si>
  <si>
    <t>牛油排包</t>
  </si>
  <si>
    <t>雪媚娘（白桃味）</t>
  </si>
  <si>
    <t>德国黑森林</t>
  </si>
  <si>
    <t>紫米养生切片</t>
  </si>
  <si>
    <t>缤纷水果杯</t>
  </si>
  <si>
    <t>红丝绒泡芙</t>
  </si>
  <si>
    <t>阿华田波波杯</t>
  </si>
  <si>
    <t>心特软</t>
  </si>
  <si>
    <t>爆浆提拉米苏蛋糕</t>
  </si>
  <si>
    <t>皇室蜜豆餐包</t>
  </si>
  <si>
    <t>丹麦披萨</t>
  </si>
  <si>
    <t>分享系列</t>
  </si>
  <si>
    <t>石榴熟了</t>
  </si>
  <si>
    <t>秋日红石榴</t>
  </si>
  <si>
    <t>马卡龙5粒装</t>
  </si>
  <si>
    <t>椰子餐包</t>
  </si>
  <si>
    <t>半熟芝士（4粒装）</t>
  </si>
  <si>
    <t>4英寸儿童款</t>
  </si>
  <si>
    <t>伯爵白桃</t>
  </si>
  <si>
    <t>蛋挞</t>
  </si>
  <si>
    <t>北海道吐司</t>
  </si>
  <si>
    <t>外婆家的鸡蛋糕</t>
  </si>
  <si>
    <t>虎皮至尊</t>
  </si>
  <si>
    <t>铜锣烧</t>
  </si>
  <si>
    <t>冰心泡芙</t>
  </si>
  <si>
    <t>手工蛋挞</t>
  </si>
  <si>
    <t>莓好时光</t>
  </si>
  <si>
    <t>其他系列</t>
  </si>
  <si>
    <t>蛋黄大理石</t>
  </si>
  <si>
    <t>提拉米苏(咖啡味)</t>
  </si>
  <si>
    <t>代销其它系列</t>
  </si>
  <si>
    <t>安德鲁棒棒糖</t>
  </si>
  <si>
    <t>4寸提拉米苏</t>
  </si>
  <si>
    <t>4英寸水果款</t>
  </si>
  <si>
    <t>干点类</t>
  </si>
  <si>
    <t>家庭系列</t>
  </si>
  <si>
    <t>卡咔酥</t>
  </si>
  <si>
    <t>胡萝卜奶酪棒</t>
  </si>
  <si>
    <t>芒果千层</t>
  </si>
  <si>
    <t>气质女王</t>
  </si>
  <si>
    <t>芒果班戟</t>
  </si>
  <si>
    <t>蛋黄酥（两粒装）</t>
  </si>
  <si>
    <t>蛋黄酥（单粒装）</t>
  </si>
  <si>
    <t>巴旦木薄片</t>
  </si>
  <si>
    <t>芝麻瓦片</t>
  </si>
  <si>
    <t>榴莲千层</t>
  </si>
  <si>
    <t>爱蔓薄饼</t>
  </si>
  <si>
    <t>柠檬云朵</t>
  </si>
  <si>
    <t>珍妮小花</t>
  </si>
  <si>
    <t>索菲亚</t>
  </si>
  <si>
    <t>饮品系列</t>
  </si>
  <si>
    <t>小西牛纯牛奶</t>
  </si>
  <si>
    <t>芝士曲奇</t>
  </si>
  <si>
    <t>草莓云朵</t>
  </si>
  <si>
    <t>饮品类</t>
  </si>
  <si>
    <t>时尚特饮系列</t>
  </si>
  <si>
    <t>一颗柠檬（冰）</t>
  </si>
  <si>
    <t>现磨咖啡系列</t>
  </si>
  <si>
    <t>美式咖啡</t>
  </si>
  <si>
    <t>牛奶</t>
  </si>
  <si>
    <t>拿铁咖啡</t>
  </si>
  <si>
    <t>招牌卡布奇诺（热）</t>
  </si>
  <si>
    <t>经典奶茶系列</t>
  </si>
  <si>
    <t>北海道QQ奶茶</t>
  </si>
  <si>
    <t>鲜橙果酱</t>
  </si>
  <si>
    <t>法瑞滋咖啡</t>
  </si>
  <si>
    <t>蓝莓果酱</t>
  </si>
  <si>
    <t>草莓果酱</t>
  </si>
  <si>
    <t>古早岩烧奶茶（热）</t>
  </si>
  <si>
    <t>全套奶茶</t>
  </si>
  <si>
    <t>牛轧糖（花生味）</t>
  </si>
  <si>
    <t>法瑞滋蛋糕奶茶</t>
  </si>
  <si>
    <t>元气泡芙</t>
  </si>
  <si>
    <t>牛轧糖（巴旦木味）</t>
  </si>
  <si>
    <t>满杯石榴红</t>
  </si>
  <si>
    <t>火龙果酸奶</t>
  </si>
  <si>
    <t>宝藏奶茶</t>
  </si>
  <si>
    <t>干点系列</t>
  </si>
  <si>
    <t>沾沾派（巧克力味）</t>
  </si>
  <si>
    <t>芒果奇亚籽酸奶</t>
  </si>
  <si>
    <t>AD奶片（草莓味）</t>
  </si>
  <si>
    <t>菓轻雪乳白桃味酸奶</t>
  </si>
  <si>
    <t>菓轻雪乳原味酸奶</t>
  </si>
  <si>
    <t>鲜榨果汁系列</t>
  </si>
  <si>
    <t>橙力十足</t>
  </si>
  <si>
    <t>生日蛋糕类</t>
  </si>
  <si>
    <t>鲜果系列</t>
  </si>
  <si>
    <t>儿童乐园系列</t>
  </si>
  <si>
    <t>觅心女王系列</t>
  </si>
  <si>
    <t>酷炫先生系列</t>
  </si>
  <si>
    <t>长辈系列</t>
  </si>
  <si>
    <t>冰力十足系列</t>
  </si>
  <si>
    <t>经典法式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</si>
</sst>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_ "/>
  </numFmts>
  <fonts count="34">
    <font>
      <sz val="11"/>
      <color theme="1"/>
      <name val="宋体"/>
      <charset val="134"/>
      <scheme val="minor"/>
    </font>
    <font>
      <sz val="10"/>
      <color indexed="8"/>
      <name val="Arial"/>
      <family val="2"/>
      <charset val="0"/>
    </font>
    <font>
      <sz val="11"/>
      <color indexed="8"/>
      <name val="Arial"/>
      <family val="2"/>
      <charset val="0"/>
    </font>
    <font>
      <b/>
      <sz val="20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rgb="FFFF0000"/>
      <name val="宋体"/>
      <charset val="134"/>
    </font>
    <font>
      <b/>
      <sz val="10"/>
      <color rgb="FFFF0000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ahoma"/>
      <family val="2"/>
      <charset val="134"/>
    </font>
    <font>
      <sz val="9"/>
      <name val="宋体"/>
      <charset val="134"/>
    </font>
    <font>
      <b/>
      <sz val="12"/>
      <name val="宋体"/>
      <charset val="134"/>
    </font>
    <font>
      <sz val="9"/>
      <name val="Tahoma"/>
      <family val="2"/>
      <charset val="134"/>
    </font>
    <font>
      <sz val="10"/>
      <name val="Arial"/>
      <family val="2"/>
      <charset val="0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FFCCFF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2" fillId="13" borderId="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23" borderId="8" applyNumberFormat="0" applyFon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 applyProtection="1">
      <alignment horizontal="center" vertical="center"/>
    </xf>
    <xf numFmtId="176" fontId="9" fillId="0" borderId="1" xfId="0" applyNumberFormat="1" applyFont="1" applyFill="1" applyBorder="1" applyAlignment="1" applyProtection="1">
      <alignment horizontal="center" vertical="center"/>
    </xf>
    <xf numFmtId="176" fontId="9" fillId="6" borderId="1" xfId="0" applyNumberFormat="1" applyFont="1" applyFill="1" applyBorder="1" applyAlignment="1" applyProtection="1">
      <alignment horizontal="center" vertical="center"/>
    </xf>
    <xf numFmtId="10" fontId="1" fillId="7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 applyProtection="1">
      <alignment horizontal="center" vertical="center"/>
    </xf>
    <xf numFmtId="49" fontId="10" fillId="0" borderId="1" xfId="0" applyNumberFormat="1" applyFont="1" applyFill="1" applyBorder="1" applyAlignment="1" applyProtection="1">
      <alignment horizontal="center" vertical="center"/>
    </xf>
    <xf numFmtId="176" fontId="10" fillId="0" borderId="1" xfId="0" applyNumberFormat="1" applyFont="1" applyFill="1" applyBorder="1" applyAlignment="1" applyProtection="1">
      <alignment horizontal="center" vertical="center"/>
    </xf>
    <xf numFmtId="49" fontId="8" fillId="0" borderId="1" xfId="0" applyNumberFormat="1" applyFont="1" applyFill="1" applyBorder="1" applyAlignment="1" applyProtection="1">
      <alignment horizontal="center" vertical="center" wrapText="1"/>
    </xf>
    <xf numFmtId="0" fontId="9" fillId="6" borderId="1" xfId="0" applyNumberFormat="1" applyFont="1" applyFill="1" applyBorder="1" applyAlignment="1" applyProtection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176" fontId="9" fillId="7" borderId="1" xfId="0" applyNumberFormat="1" applyFont="1" applyFill="1" applyBorder="1" applyAlignment="1" applyProtection="1">
      <alignment horizontal="center" vertical="center"/>
    </xf>
    <xf numFmtId="176" fontId="9" fillId="8" borderId="1" xfId="0" applyNumberFormat="1" applyFont="1" applyFill="1" applyBorder="1" applyAlignment="1" applyProtection="1">
      <alignment horizontal="center" vertical="center"/>
    </xf>
    <xf numFmtId="0" fontId="6" fillId="4" borderId="1" xfId="0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/>
    </xf>
    <xf numFmtId="10" fontId="1" fillId="9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 applyProtection="1">
      <alignment horizontal="center" vertical="center"/>
    </xf>
    <xf numFmtId="176" fontId="10" fillId="0" borderId="0" xfId="0" applyNumberFormat="1" applyFont="1" applyFill="1" applyBorder="1" applyAlignment="1" applyProtection="1">
      <alignment horizontal="center" vertical="center"/>
    </xf>
    <xf numFmtId="176" fontId="12" fillId="0" borderId="0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176" fontId="9" fillId="7" borderId="1" xfId="0" applyNumberFormat="1" applyFont="1" applyFill="1" applyBorder="1" applyAlignment="1" applyProtection="1">
      <alignment horizontal="center" vertical="center"/>
    </xf>
    <xf numFmtId="176" fontId="9" fillId="8" borderId="1" xfId="0" applyNumberFormat="1" applyFont="1" applyFill="1" applyBorder="1" applyAlignment="1" applyProtection="1">
      <alignment horizontal="center" vertical="center"/>
    </xf>
    <xf numFmtId="10" fontId="1" fillId="7" borderId="1" xfId="0" applyNumberFormat="1" applyFont="1" applyFill="1" applyBorder="1" applyAlignment="1">
      <alignment horizontal="center" vertical="center"/>
    </xf>
    <xf numFmtId="176" fontId="9" fillId="9" borderId="1" xfId="0" applyNumberFormat="1" applyFont="1" applyFill="1" applyBorder="1" applyAlignment="1" applyProtection="1">
      <alignment horizontal="center" vertical="center"/>
    </xf>
    <xf numFmtId="176" fontId="9" fillId="9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7"/>
  <sheetViews>
    <sheetView tabSelected="1" workbookViewId="0">
      <selection activeCell="R9" sqref="R9"/>
    </sheetView>
  </sheetViews>
  <sheetFormatPr defaultColWidth="8" defaultRowHeight="14.25"/>
  <cols>
    <col min="1" max="1" width="5.25" style="2" customWidth="1"/>
    <col min="2" max="2" width="5.375" style="2" customWidth="1"/>
    <col min="3" max="3" width="9.5" style="1" customWidth="1"/>
    <col min="4" max="4" width="12.75" style="1" customWidth="1"/>
    <col min="5" max="5" width="18.125" style="3" customWidth="1"/>
    <col min="6" max="6" width="8.625" style="1" customWidth="1"/>
    <col min="7" max="7" width="9.625" style="1" customWidth="1"/>
    <col min="8" max="8" width="10.375" style="1" customWidth="1"/>
    <col min="9" max="9" width="8.5" style="1" customWidth="1"/>
    <col min="10" max="11" width="7" style="1" customWidth="1"/>
    <col min="12" max="12" width="10.25" style="4" customWidth="1"/>
    <col min="13" max="13" width="8.625" style="1" customWidth="1"/>
    <col min="14" max="14" width="8.5" style="1" customWidth="1"/>
    <col min="15" max="15" width="6.875" style="1" customWidth="1"/>
    <col min="16" max="16" width="6.75" style="1" customWidth="1"/>
    <col min="17" max="17" width="8.375" style="1" customWidth="1"/>
    <col min="18" max="18" width="7.875" style="1" customWidth="1"/>
    <col min="19" max="19" width="9.125" style="1" customWidth="1"/>
    <col min="20" max="20" width="8.25" style="1" customWidth="1"/>
    <col min="21" max="26" width="10.625" style="1" customWidth="1"/>
    <col min="27" max="16384" width="8" style="1"/>
  </cols>
  <sheetData>
    <row r="1" s="1" customFormat="1" ht="27.95" customHeight="1" spans="3:26"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="1" customFormat="1" ht="38" customHeight="1" spans="1:26">
      <c r="A2" s="6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10" t="s">
        <v>6</v>
      </c>
      <c r="G2" s="11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24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35" t="s">
        <v>17</v>
      </c>
      <c r="R2" s="36" t="s">
        <v>18</v>
      </c>
      <c r="S2" s="36" t="s">
        <v>19</v>
      </c>
      <c r="T2" s="12" t="s">
        <v>20</v>
      </c>
      <c r="U2" s="37" t="s">
        <v>21</v>
      </c>
      <c r="V2" s="37" t="s">
        <v>22</v>
      </c>
      <c r="W2" s="12" t="s">
        <v>23</v>
      </c>
      <c r="X2" s="12" t="s">
        <v>24</v>
      </c>
      <c r="Y2" s="12" t="s">
        <v>25</v>
      </c>
      <c r="Z2" s="12" t="s">
        <v>26</v>
      </c>
    </row>
    <row r="3" s="1" customFormat="1" ht="22" customHeight="1" spans="1:26">
      <c r="A3" s="13"/>
      <c r="B3" s="13">
        <v>1</v>
      </c>
      <c r="C3" s="14" t="s">
        <v>27</v>
      </c>
      <c r="D3" s="15" t="s">
        <v>28</v>
      </c>
      <c r="E3" s="15" t="s">
        <v>29</v>
      </c>
      <c r="F3" s="16">
        <v>9</v>
      </c>
      <c r="G3" s="17">
        <v>365</v>
      </c>
      <c r="H3" s="18">
        <f t="shared" ref="H3:H66" si="0">G3/G$150</f>
        <v>0.000369434320144697</v>
      </c>
      <c r="I3" s="18" t="e">
        <f t="shared" ref="I3:I66" si="1">I2+H3</f>
        <v>#VALUE!</v>
      </c>
      <c r="J3" s="25" t="s">
        <v>30</v>
      </c>
      <c r="K3" s="25"/>
      <c r="L3" s="26">
        <v>3285</v>
      </c>
      <c r="M3" s="27">
        <f t="shared" ref="M3:M66" si="2">L3/L$150</f>
        <v>0.00032472377626265</v>
      </c>
      <c r="N3" s="27" t="e">
        <f t="shared" ref="N3:N66" si="3">N2+M3</f>
        <v>#VALUE!</v>
      </c>
      <c r="O3" s="28" t="s">
        <v>30</v>
      </c>
      <c r="P3" s="28"/>
      <c r="Q3" s="38">
        <v>2.93</v>
      </c>
      <c r="R3" s="38">
        <v>6.07</v>
      </c>
      <c r="S3" s="39">
        <f t="shared" ref="S3:S66" si="4">R3/F3</f>
        <v>0.674444444444445</v>
      </c>
      <c r="T3" s="38" t="s">
        <v>31</v>
      </c>
      <c r="U3" s="40">
        <v>257</v>
      </c>
      <c r="V3" s="40">
        <v>2313</v>
      </c>
      <c r="W3" s="38" t="str">
        <f t="shared" ref="W3:W66" si="5">+O3&amp;T3</f>
        <v>CB</v>
      </c>
      <c r="X3" s="41">
        <f t="shared" ref="X3:X66" si="6">V3/L3</f>
        <v>0.704109589041096</v>
      </c>
      <c r="Y3" s="40" t="s">
        <v>32</v>
      </c>
      <c r="Z3" s="44"/>
    </row>
    <row r="4" s="1" customFormat="1" ht="22" customHeight="1" spans="1:26">
      <c r="A4" s="13"/>
      <c r="B4" s="13">
        <v>2</v>
      </c>
      <c r="C4" s="14" t="s">
        <v>27</v>
      </c>
      <c r="D4" s="15" t="s">
        <v>33</v>
      </c>
      <c r="E4" s="15" t="s">
        <v>34</v>
      </c>
      <c r="F4" s="19">
        <v>15</v>
      </c>
      <c r="G4" s="17">
        <v>278</v>
      </c>
      <c r="H4" s="18">
        <f t="shared" si="0"/>
        <v>0.000281377372603358</v>
      </c>
      <c r="I4" s="18" t="e">
        <f t="shared" si="1"/>
        <v>#VALUE!</v>
      </c>
      <c r="J4" s="25" t="s">
        <v>30</v>
      </c>
      <c r="K4" s="29"/>
      <c r="L4" s="30">
        <v>4163.02</v>
      </c>
      <c r="M4" s="27">
        <f t="shared" si="2"/>
        <v>0.000411516461204548</v>
      </c>
      <c r="N4" s="31" t="e">
        <f t="shared" si="3"/>
        <v>#VALUE!</v>
      </c>
      <c r="O4" s="28" t="s">
        <v>30</v>
      </c>
      <c r="P4" s="32"/>
      <c r="Q4" s="42">
        <v>4.12</v>
      </c>
      <c r="R4" s="38">
        <v>10.88</v>
      </c>
      <c r="S4" s="39">
        <f t="shared" si="4"/>
        <v>0.725333333333333</v>
      </c>
      <c r="T4" s="38" t="s">
        <v>32</v>
      </c>
      <c r="U4" s="43">
        <v>147</v>
      </c>
      <c r="V4" s="43">
        <v>2205</v>
      </c>
      <c r="W4" s="38" t="str">
        <f t="shared" si="5"/>
        <v>CA</v>
      </c>
      <c r="X4" s="41">
        <f t="shared" si="6"/>
        <v>0.529663561549068</v>
      </c>
      <c r="Y4" s="40" t="s">
        <v>32</v>
      </c>
      <c r="Z4" s="45"/>
    </row>
    <row r="5" s="1" customFormat="1" ht="22" customHeight="1" spans="1:26">
      <c r="A5" s="13"/>
      <c r="B5" s="13">
        <v>3</v>
      </c>
      <c r="C5" s="14" t="s">
        <v>35</v>
      </c>
      <c r="D5" s="15" t="s">
        <v>36</v>
      </c>
      <c r="E5" s="15" t="s">
        <v>37</v>
      </c>
      <c r="F5" s="16">
        <v>15</v>
      </c>
      <c r="G5" s="17">
        <v>332</v>
      </c>
      <c r="H5" s="18">
        <f t="shared" si="0"/>
        <v>0.000336033409008327</v>
      </c>
      <c r="I5" s="18" t="e">
        <f t="shared" si="1"/>
        <v>#VALUE!</v>
      </c>
      <c r="J5" s="25" t="s">
        <v>30</v>
      </c>
      <c r="K5" s="29"/>
      <c r="L5" s="30">
        <v>4978.5</v>
      </c>
      <c r="M5" s="27">
        <f t="shared" si="2"/>
        <v>0.000492127038089378</v>
      </c>
      <c r="N5" s="31" t="e">
        <f t="shared" si="3"/>
        <v>#VALUE!</v>
      </c>
      <c r="O5" s="28" t="s">
        <v>30</v>
      </c>
      <c r="P5" s="32"/>
      <c r="Q5" s="42">
        <v>4.58</v>
      </c>
      <c r="R5" s="38">
        <v>10.42</v>
      </c>
      <c r="S5" s="39">
        <f t="shared" si="4"/>
        <v>0.694666666666667</v>
      </c>
      <c r="T5" s="38" t="s">
        <v>31</v>
      </c>
      <c r="U5" s="43">
        <v>130</v>
      </c>
      <c r="V5" s="43">
        <v>1950</v>
      </c>
      <c r="W5" s="38" t="str">
        <f t="shared" si="5"/>
        <v>CB</v>
      </c>
      <c r="X5" s="41">
        <f t="shared" si="6"/>
        <v>0.391684242241639</v>
      </c>
      <c r="Y5" s="40" t="s">
        <v>32</v>
      </c>
      <c r="Z5" s="45"/>
    </row>
    <row r="6" s="1" customFormat="1" ht="22" customHeight="1" spans="1:26">
      <c r="A6" s="13"/>
      <c r="B6" s="13">
        <v>4</v>
      </c>
      <c r="C6" s="14" t="s">
        <v>27</v>
      </c>
      <c r="D6" s="15" t="s">
        <v>28</v>
      </c>
      <c r="E6" s="15" t="s">
        <v>38</v>
      </c>
      <c r="F6" s="19">
        <v>6</v>
      </c>
      <c r="G6" s="17">
        <v>684</v>
      </c>
      <c r="H6" s="18">
        <f t="shared" si="0"/>
        <v>0.000692309794462939</v>
      </c>
      <c r="I6" s="18" t="e">
        <f t="shared" si="1"/>
        <v>#VALUE!</v>
      </c>
      <c r="J6" s="25" t="s">
        <v>30</v>
      </c>
      <c r="K6" s="29"/>
      <c r="L6" s="30">
        <v>3471.13</v>
      </c>
      <c r="M6" s="27">
        <f t="shared" si="2"/>
        <v>0.000343122813241575</v>
      </c>
      <c r="N6" s="31" t="e">
        <f t="shared" si="3"/>
        <v>#VALUE!</v>
      </c>
      <c r="O6" s="28" t="s">
        <v>30</v>
      </c>
      <c r="P6" s="32"/>
      <c r="Q6" s="42">
        <v>1.45</v>
      </c>
      <c r="R6" s="38">
        <v>4.55</v>
      </c>
      <c r="S6" s="39">
        <f t="shared" si="4"/>
        <v>0.758333333333333</v>
      </c>
      <c r="T6" s="38" t="s">
        <v>32</v>
      </c>
      <c r="U6" s="43">
        <v>220</v>
      </c>
      <c r="V6" s="43">
        <v>1320</v>
      </c>
      <c r="W6" s="38" t="str">
        <f t="shared" si="5"/>
        <v>CA</v>
      </c>
      <c r="X6" s="41">
        <f t="shared" si="6"/>
        <v>0.380279620757505</v>
      </c>
      <c r="Y6" s="40" t="s">
        <v>32</v>
      </c>
      <c r="Z6" s="45"/>
    </row>
    <row r="7" s="1" customFormat="1" ht="22" customHeight="1" spans="1:26">
      <c r="A7" s="13"/>
      <c r="B7" s="13">
        <v>5</v>
      </c>
      <c r="C7" s="14" t="s">
        <v>27</v>
      </c>
      <c r="D7" s="15" t="s">
        <v>28</v>
      </c>
      <c r="E7" s="15" t="s">
        <v>39</v>
      </c>
      <c r="F7" s="19">
        <v>13.5</v>
      </c>
      <c r="G7" s="17">
        <v>355</v>
      </c>
      <c r="H7" s="18">
        <f t="shared" si="0"/>
        <v>0.000359312831921554</v>
      </c>
      <c r="I7" s="18" t="e">
        <f t="shared" si="1"/>
        <v>#VALUE!</v>
      </c>
      <c r="J7" s="25" t="s">
        <v>30</v>
      </c>
      <c r="K7" s="33"/>
      <c r="L7" s="34">
        <v>4735.08</v>
      </c>
      <c r="M7" s="27">
        <f t="shared" si="2"/>
        <v>0.000468064857992618</v>
      </c>
      <c r="N7" s="31" t="e">
        <f t="shared" si="3"/>
        <v>#VALUE!</v>
      </c>
      <c r="O7" s="28" t="s">
        <v>30</v>
      </c>
      <c r="P7" s="32"/>
      <c r="Q7" s="42">
        <v>2.69</v>
      </c>
      <c r="R7" s="38">
        <v>10.81</v>
      </c>
      <c r="S7" s="39">
        <f t="shared" si="4"/>
        <v>0.800740740740741</v>
      </c>
      <c r="T7" s="38" t="s">
        <v>32</v>
      </c>
      <c r="U7" s="43">
        <v>118</v>
      </c>
      <c r="V7" s="43">
        <v>1593</v>
      </c>
      <c r="W7" s="38" t="str">
        <f t="shared" si="5"/>
        <v>CA</v>
      </c>
      <c r="X7" s="41">
        <f t="shared" si="6"/>
        <v>0.336425150155858</v>
      </c>
      <c r="Y7" s="40" t="s">
        <v>32</v>
      </c>
      <c r="Z7" s="45"/>
    </row>
    <row r="8" s="1" customFormat="1" ht="22" customHeight="1" spans="1:26">
      <c r="A8" s="13"/>
      <c r="B8" s="13">
        <v>6</v>
      </c>
      <c r="C8" s="14" t="s">
        <v>27</v>
      </c>
      <c r="D8" s="15" t="s">
        <v>40</v>
      </c>
      <c r="E8" s="15" t="s">
        <v>41</v>
      </c>
      <c r="F8" s="16">
        <v>8.5</v>
      </c>
      <c r="G8" s="17">
        <v>675</v>
      </c>
      <c r="H8" s="18">
        <f t="shared" si="0"/>
        <v>0.000683200455062111</v>
      </c>
      <c r="I8" s="18" t="e">
        <f t="shared" si="1"/>
        <v>#VALUE!</v>
      </c>
      <c r="J8" s="25" t="s">
        <v>30</v>
      </c>
      <c r="K8" s="29"/>
      <c r="L8" s="30">
        <v>5709.52</v>
      </c>
      <c r="M8" s="27">
        <f t="shared" si="2"/>
        <v>0.000564388704732764</v>
      </c>
      <c r="N8" s="31" t="e">
        <f t="shared" si="3"/>
        <v>#VALUE!</v>
      </c>
      <c r="O8" s="28" t="s">
        <v>30</v>
      </c>
      <c r="P8" s="32"/>
      <c r="Q8" s="42">
        <v>2.83</v>
      </c>
      <c r="R8" s="38">
        <v>5.67</v>
      </c>
      <c r="S8" s="39">
        <f t="shared" si="4"/>
        <v>0.667058823529412</v>
      </c>
      <c r="T8" s="38" t="s">
        <v>31</v>
      </c>
      <c r="U8" s="43">
        <v>220</v>
      </c>
      <c r="V8" s="43">
        <v>1870</v>
      </c>
      <c r="W8" s="38" t="str">
        <f t="shared" si="5"/>
        <v>CB</v>
      </c>
      <c r="X8" s="41">
        <f t="shared" si="6"/>
        <v>0.327523154310695</v>
      </c>
      <c r="Y8" s="40" t="s">
        <v>32</v>
      </c>
      <c r="Z8" s="45"/>
    </row>
    <row r="9" s="1" customFormat="1" ht="22" customHeight="1" spans="1:26">
      <c r="A9" s="13"/>
      <c r="B9" s="13">
        <v>7</v>
      </c>
      <c r="C9" s="14" t="s">
        <v>27</v>
      </c>
      <c r="D9" s="20" t="s">
        <v>28</v>
      </c>
      <c r="E9" s="20" t="s">
        <v>42</v>
      </c>
      <c r="F9" s="21">
        <v>11</v>
      </c>
      <c r="G9" s="17">
        <v>563</v>
      </c>
      <c r="H9" s="18">
        <f t="shared" si="0"/>
        <v>0.000569839786962916</v>
      </c>
      <c r="I9" s="18" t="e">
        <f t="shared" si="1"/>
        <v>#VALUE!</v>
      </c>
      <c r="J9" s="25" t="s">
        <v>30</v>
      </c>
      <c r="K9" s="33"/>
      <c r="L9" s="34">
        <v>6165.19</v>
      </c>
      <c r="M9" s="27">
        <f t="shared" si="2"/>
        <v>0.00060943189594421</v>
      </c>
      <c r="N9" s="31" t="e">
        <f t="shared" si="3"/>
        <v>#VALUE!</v>
      </c>
      <c r="O9" s="28" t="s">
        <v>30</v>
      </c>
      <c r="P9" s="32"/>
      <c r="Q9" s="42">
        <v>2.66</v>
      </c>
      <c r="R9" s="38">
        <v>8.34</v>
      </c>
      <c r="S9" s="39">
        <f t="shared" si="4"/>
        <v>0.758181818181818</v>
      </c>
      <c r="T9" s="38" t="s">
        <v>32</v>
      </c>
      <c r="U9" s="43">
        <v>182</v>
      </c>
      <c r="V9" s="43">
        <v>2002</v>
      </c>
      <c r="W9" s="38" t="str">
        <f t="shared" si="5"/>
        <v>CA</v>
      </c>
      <c r="X9" s="41">
        <f t="shared" si="6"/>
        <v>0.324726407458651</v>
      </c>
      <c r="Y9" s="40" t="s">
        <v>32</v>
      </c>
      <c r="Z9" s="45"/>
    </row>
    <row r="10" s="1" customFormat="1" ht="20.1" customHeight="1" spans="1:26">
      <c r="A10" s="13"/>
      <c r="B10" s="13">
        <v>8</v>
      </c>
      <c r="C10" s="14" t="s">
        <v>27</v>
      </c>
      <c r="D10" s="15" t="s">
        <v>28</v>
      </c>
      <c r="E10" s="15" t="s">
        <v>43</v>
      </c>
      <c r="F10" s="19">
        <v>6</v>
      </c>
      <c r="G10" s="17">
        <v>226</v>
      </c>
      <c r="H10" s="18">
        <f t="shared" si="0"/>
        <v>0.000228745633843018</v>
      </c>
      <c r="I10" s="18" t="e">
        <f t="shared" si="1"/>
        <v>#VALUE!</v>
      </c>
      <c r="J10" s="25" t="s">
        <v>30</v>
      </c>
      <c r="K10" s="29"/>
      <c r="L10" s="30">
        <v>1297.79</v>
      </c>
      <c r="M10" s="27">
        <f t="shared" si="2"/>
        <v>0.000128287144473639</v>
      </c>
      <c r="N10" s="31" t="e">
        <f t="shared" si="3"/>
        <v>#VALUE!</v>
      </c>
      <c r="O10" s="28" t="s">
        <v>30</v>
      </c>
      <c r="P10" s="32"/>
      <c r="Q10" s="42">
        <v>1.29</v>
      </c>
      <c r="R10" s="38">
        <v>4.71</v>
      </c>
      <c r="S10" s="39">
        <f t="shared" si="4"/>
        <v>0.785</v>
      </c>
      <c r="T10" s="38" t="s">
        <v>32</v>
      </c>
      <c r="U10" s="43">
        <v>64</v>
      </c>
      <c r="V10" s="43">
        <v>384</v>
      </c>
      <c r="W10" s="38" t="str">
        <f t="shared" si="5"/>
        <v>CA</v>
      </c>
      <c r="X10" s="41">
        <f t="shared" si="6"/>
        <v>0.295887624346004</v>
      </c>
      <c r="Y10" s="40" t="s">
        <v>32</v>
      </c>
      <c r="Z10" s="45"/>
    </row>
    <row r="11" s="1" customFormat="1" ht="20.1" customHeight="1" spans="1:26">
      <c r="A11" s="13"/>
      <c r="B11" s="13">
        <v>9</v>
      </c>
      <c r="C11" s="14" t="s">
        <v>27</v>
      </c>
      <c r="D11" s="15" t="s">
        <v>40</v>
      </c>
      <c r="E11" s="15" t="s">
        <v>44</v>
      </c>
      <c r="F11" s="19">
        <v>9</v>
      </c>
      <c r="G11" s="17">
        <v>5441</v>
      </c>
      <c r="H11" s="18">
        <f t="shared" si="0"/>
        <v>0.00550710174221177</v>
      </c>
      <c r="I11" s="18" t="e">
        <f t="shared" si="1"/>
        <v>#VALUE!</v>
      </c>
      <c r="J11" s="25" t="s">
        <v>31</v>
      </c>
      <c r="K11" s="29"/>
      <c r="L11" s="30">
        <v>48632.34</v>
      </c>
      <c r="M11" s="27">
        <f t="shared" si="2"/>
        <v>0.00480732940434982</v>
      </c>
      <c r="N11" s="31" t="e">
        <f t="shared" si="3"/>
        <v>#VALUE!</v>
      </c>
      <c r="O11" s="28" t="s">
        <v>31</v>
      </c>
      <c r="P11" s="32"/>
      <c r="Q11" s="42">
        <v>2.82</v>
      </c>
      <c r="R11" s="38">
        <v>6.18</v>
      </c>
      <c r="S11" s="39">
        <f t="shared" si="4"/>
        <v>0.686666666666667</v>
      </c>
      <c r="T11" s="38" t="s">
        <v>31</v>
      </c>
      <c r="U11" s="43">
        <v>1461</v>
      </c>
      <c r="V11" s="43">
        <v>13149</v>
      </c>
      <c r="W11" s="38" t="str">
        <f t="shared" si="5"/>
        <v>BB</v>
      </c>
      <c r="X11" s="41">
        <f t="shared" si="6"/>
        <v>0.27037563892669</v>
      </c>
      <c r="Y11" s="40" t="s">
        <v>32</v>
      </c>
      <c r="Z11" s="45"/>
    </row>
    <row r="12" s="1" customFormat="1" ht="20.1" customHeight="1" spans="1:26">
      <c r="A12" s="13"/>
      <c r="B12" s="13">
        <v>10</v>
      </c>
      <c r="C12" s="14" t="s">
        <v>27</v>
      </c>
      <c r="D12" s="15" t="s">
        <v>40</v>
      </c>
      <c r="E12" s="15" t="s">
        <v>45</v>
      </c>
      <c r="F12" s="19">
        <v>9</v>
      </c>
      <c r="G12" s="17">
        <v>181</v>
      </c>
      <c r="H12" s="18">
        <f t="shared" si="0"/>
        <v>0.000183198936838877</v>
      </c>
      <c r="I12" s="18" t="e">
        <f t="shared" si="1"/>
        <v>#VALUE!</v>
      </c>
      <c r="J12" s="25" t="s">
        <v>30</v>
      </c>
      <c r="K12" s="29"/>
      <c r="L12" s="30">
        <v>1601.81</v>
      </c>
      <c r="M12" s="27">
        <f t="shared" si="2"/>
        <v>0.000158339662726111</v>
      </c>
      <c r="N12" s="31" t="e">
        <f t="shared" si="3"/>
        <v>#VALUE!</v>
      </c>
      <c r="O12" s="28" t="s">
        <v>30</v>
      </c>
      <c r="P12" s="32"/>
      <c r="Q12" s="42">
        <v>2.83</v>
      </c>
      <c r="R12" s="38">
        <v>6.17</v>
      </c>
      <c r="S12" s="39">
        <f t="shared" si="4"/>
        <v>0.685555555555556</v>
      </c>
      <c r="T12" s="38" t="s">
        <v>31</v>
      </c>
      <c r="U12" s="43">
        <v>46</v>
      </c>
      <c r="V12" s="43">
        <v>414</v>
      </c>
      <c r="W12" s="38" t="str">
        <f t="shared" si="5"/>
        <v>CB</v>
      </c>
      <c r="X12" s="41">
        <f t="shared" si="6"/>
        <v>0.258457619817581</v>
      </c>
      <c r="Y12" s="40" t="s">
        <v>32</v>
      </c>
      <c r="Z12" s="45"/>
    </row>
    <row r="13" s="1" customFormat="1" ht="20.1" customHeight="1" spans="1:26">
      <c r="A13" s="13"/>
      <c r="B13" s="13">
        <v>11</v>
      </c>
      <c r="C13" s="14" t="s">
        <v>27</v>
      </c>
      <c r="D13" s="15" t="s">
        <v>46</v>
      </c>
      <c r="E13" s="15" t="s">
        <v>47</v>
      </c>
      <c r="F13" s="19">
        <v>8</v>
      </c>
      <c r="G13" s="17">
        <v>7056</v>
      </c>
      <c r="H13" s="18">
        <f t="shared" si="0"/>
        <v>0.00714172209024926</v>
      </c>
      <c r="I13" s="18" t="e">
        <f t="shared" si="1"/>
        <v>#VALUE!</v>
      </c>
      <c r="J13" s="25" t="s">
        <v>31</v>
      </c>
      <c r="K13" s="29"/>
      <c r="L13" s="30">
        <v>56273.42</v>
      </c>
      <c r="M13" s="27">
        <f t="shared" si="2"/>
        <v>0.00556265371251573</v>
      </c>
      <c r="N13" s="31" t="e">
        <f t="shared" si="3"/>
        <v>#VALUE!</v>
      </c>
      <c r="O13" s="28" t="s">
        <v>31</v>
      </c>
      <c r="P13" s="32"/>
      <c r="Q13" s="42">
        <v>1.34</v>
      </c>
      <c r="R13" s="38">
        <v>6.66</v>
      </c>
      <c r="S13" s="39">
        <f t="shared" si="4"/>
        <v>0.8325</v>
      </c>
      <c r="T13" s="38" t="s">
        <v>32</v>
      </c>
      <c r="U13" s="43">
        <v>1663</v>
      </c>
      <c r="V13" s="43">
        <v>13304</v>
      </c>
      <c r="W13" s="38" t="str">
        <f t="shared" si="5"/>
        <v>BA</v>
      </c>
      <c r="X13" s="41">
        <f t="shared" si="6"/>
        <v>0.236417121973393</v>
      </c>
      <c r="Y13" s="40" t="s">
        <v>32</v>
      </c>
      <c r="Z13" s="45"/>
    </row>
    <row r="14" s="1" customFormat="1" ht="20.1" customHeight="1" spans="1:26">
      <c r="A14" s="13"/>
      <c r="B14" s="13">
        <v>12</v>
      </c>
      <c r="C14" s="14" t="s">
        <v>27</v>
      </c>
      <c r="D14" s="15" t="s">
        <v>40</v>
      </c>
      <c r="E14" s="22" t="s">
        <v>48</v>
      </c>
      <c r="F14" s="19">
        <v>5</v>
      </c>
      <c r="G14" s="17">
        <v>950</v>
      </c>
      <c r="H14" s="18">
        <f t="shared" si="0"/>
        <v>0.000961541381198526</v>
      </c>
      <c r="I14" s="18" t="e">
        <f t="shared" si="1"/>
        <v>#VALUE!</v>
      </c>
      <c r="J14" s="25" t="s">
        <v>30</v>
      </c>
      <c r="K14" s="29"/>
      <c r="L14" s="30">
        <v>3964.16</v>
      </c>
      <c r="M14" s="27">
        <f t="shared" si="2"/>
        <v>0.000391859057811065</v>
      </c>
      <c r="N14" s="31" t="e">
        <f t="shared" si="3"/>
        <v>#VALUE!</v>
      </c>
      <c r="O14" s="28" t="s">
        <v>30</v>
      </c>
      <c r="P14" s="32"/>
      <c r="Q14" s="42">
        <v>1.85</v>
      </c>
      <c r="R14" s="38">
        <v>3.15</v>
      </c>
      <c r="S14" s="39">
        <f t="shared" si="4"/>
        <v>0.63</v>
      </c>
      <c r="T14" s="38" t="s">
        <v>31</v>
      </c>
      <c r="U14" s="43">
        <v>178</v>
      </c>
      <c r="V14" s="43">
        <v>890</v>
      </c>
      <c r="W14" s="38" t="str">
        <f t="shared" si="5"/>
        <v>CB</v>
      </c>
      <c r="X14" s="41">
        <f t="shared" si="6"/>
        <v>0.224511624152406</v>
      </c>
      <c r="Y14" s="40" t="s">
        <v>32</v>
      </c>
      <c r="Z14" s="45"/>
    </row>
    <row r="15" s="1" customFormat="1" ht="20.1" customHeight="1" spans="1:26">
      <c r="A15" s="13"/>
      <c r="B15" s="13">
        <v>13</v>
      </c>
      <c r="C15" s="14" t="s">
        <v>27</v>
      </c>
      <c r="D15" s="15" t="s">
        <v>28</v>
      </c>
      <c r="E15" s="15" t="s">
        <v>49</v>
      </c>
      <c r="F15" s="19">
        <v>15</v>
      </c>
      <c r="G15" s="17">
        <v>845</v>
      </c>
      <c r="H15" s="18">
        <f t="shared" si="0"/>
        <v>0.000855265754855531</v>
      </c>
      <c r="I15" s="18" t="e">
        <f t="shared" si="1"/>
        <v>#VALUE!</v>
      </c>
      <c r="J15" s="25" t="s">
        <v>30</v>
      </c>
      <c r="K15" s="29"/>
      <c r="L15" s="30">
        <v>12600.11</v>
      </c>
      <c r="M15" s="27">
        <f t="shared" si="2"/>
        <v>0.00124552672770922</v>
      </c>
      <c r="N15" s="31" t="e">
        <f t="shared" si="3"/>
        <v>#VALUE!</v>
      </c>
      <c r="O15" s="28" t="s">
        <v>30</v>
      </c>
      <c r="P15" s="32"/>
      <c r="Q15" s="42">
        <v>4.89</v>
      </c>
      <c r="R15" s="38">
        <v>10.11</v>
      </c>
      <c r="S15" s="39">
        <f t="shared" si="4"/>
        <v>0.674</v>
      </c>
      <c r="T15" s="38" t="s">
        <v>31</v>
      </c>
      <c r="U15" s="43">
        <v>186</v>
      </c>
      <c r="V15" s="43">
        <v>2790</v>
      </c>
      <c r="W15" s="38" t="str">
        <f t="shared" si="5"/>
        <v>CB</v>
      </c>
      <c r="X15" s="41">
        <f t="shared" si="6"/>
        <v>0.221426638338872</v>
      </c>
      <c r="Y15" s="40" t="s">
        <v>32</v>
      </c>
      <c r="Z15" s="45"/>
    </row>
    <row r="16" s="1" customFormat="1" ht="20.1" customHeight="1" spans="1:26">
      <c r="A16" s="13"/>
      <c r="B16" s="13">
        <v>14</v>
      </c>
      <c r="C16" s="14" t="s">
        <v>27</v>
      </c>
      <c r="D16" s="15" t="s">
        <v>46</v>
      </c>
      <c r="E16" s="15" t="s">
        <v>50</v>
      </c>
      <c r="F16" s="19">
        <v>8</v>
      </c>
      <c r="G16" s="17">
        <v>6623</v>
      </c>
      <c r="H16" s="18">
        <f t="shared" si="0"/>
        <v>0.0067034616501872</v>
      </c>
      <c r="I16" s="18" t="e">
        <f t="shared" si="1"/>
        <v>#VALUE!</v>
      </c>
      <c r="J16" s="25" t="s">
        <v>31</v>
      </c>
      <c r="K16" s="29"/>
      <c r="L16" s="30">
        <v>52677.33</v>
      </c>
      <c r="M16" s="27">
        <f t="shared" si="2"/>
        <v>0.00520717854521577</v>
      </c>
      <c r="N16" s="31" t="e">
        <f t="shared" si="3"/>
        <v>#VALUE!</v>
      </c>
      <c r="O16" s="28" t="s">
        <v>31</v>
      </c>
      <c r="P16" s="32"/>
      <c r="Q16" s="42">
        <v>2.25</v>
      </c>
      <c r="R16" s="38">
        <v>5.75</v>
      </c>
      <c r="S16" s="39">
        <f t="shared" si="4"/>
        <v>0.71875</v>
      </c>
      <c r="T16" s="38" t="s">
        <v>32</v>
      </c>
      <c r="U16" s="43">
        <v>713</v>
      </c>
      <c r="V16" s="43">
        <v>11051.5</v>
      </c>
      <c r="W16" s="38" t="str">
        <f t="shared" si="5"/>
        <v>BA</v>
      </c>
      <c r="X16" s="41">
        <f t="shared" si="6"/>
        <v>0.209796130517625</v>
      </c>
      <c r="Y16" s="40" t="s">
        <v>32</v>
      </c>
      <c r="Z16" s="45"/>
    </row>
    <row r="17" s="1" customFormat="1" ht="20.1" customHeight="1" spans="1:26">
      <c r="A17" s="13"/>
      <c r="B17" s="13">
        <v>15</v>
      </c>
      <c r="C17" s="14" t="s">
        <v>27</v>
      </c>
      <c r="D17" s="15" t="s">
        <v>40</v>
      </c>
      <c r="E17" s="15" t="s">
        <v>51</v>
      </c>
      <c r="F17" s="16">
        <v>8</v>
      </c>
      <c r="G17" s="17">
        <v>7102</v>
      </c>
      <c r="H17" s="18">
        <f t="shared" si="0"/>
        <v>0.00718828093607572</v>
      </c>
      <c r="I17" s="18" t="e">
        <f t="shared" si="1"/>
        <v>#VALUE!</v>
      </c>
      <c r="J17" s="25" t="s">
        <v>31</v>
      </c>
      <c r="K17" s="29"/>
      <c r="L17" s="30">
        <v>56424.85</v>
      </c>
      <c r="M17" s="27">
        <f t="shared" si="2"/>
        <v>0.00557762263837249</v>
      </c>
      <c r="N17" s="31" t="e">
        <f t="shared" si="3"/>
        <v>#VALUE!</v>
      </c>
      <c r="O17" s="28" t="s">
        <v>31</v>
      </c>
      <c r="P17" s="32"/>
      <c r="Q17" s="42">
        <v>2.13</v>
      </c>
      <c r="R17" s="38">
        <v>5.87</v>
      </c>
      <c r="S17" s="39">
        <f t="shared" si="4"/>
        <v>0.73375</v>
      </c>
      <c r="T17" s="38" t="s">
        <v>32</v>
      </c>
      <c r="U17" s="43">
        <v>1476</v>
      </c>
      <c r="V17" s="43">
        <v>11808</v>
      </c>
      <c r="W17" s="38" t="str">
        <f t="shared" si="5"/>
        <v>BA</v>
      </c>
      <c r="X17" s="41">
        <f t="shared" si="6"/>
        <v>0.209269497393436</v>
      </c>
      <c r="Y17" s="40" t="s">
        <v>32</v>
      </c>
      <c r="Z17" s="45"/>
    </row>
    <row r="18" s="1" customFormat="1" ht="20.1" customHeight="1" spans="1:26">
      <c r="A18" s="13"/>
      <c r="B18" s="13">
        <v>16</v>
      </c>
      <c r="C18" s="14" t="s">
        <v>27</v>
      </c>
      <c r="D18" s="15" t="s">
        <v>28</v>
      </c>
      <c r="E18" s="15" t="s">
        <v>52</v>
      </c>
      <c r="F18" s="19">
        <v>6</v>
      </c>
      <c r="G18" s="17">
        <v>5719</v>
      </c>
      <c r="H18" s="18">
        <f t="shared" si="0"/>
        <v>0.00578847911481513</v>
      </c>
      <c r="I18" s="18" t="e">
        <f t="shared" si="1"/>
        <v>#VALUE!</v>
      </c>
      <c r="J18" s="25" t="s">
        <v>31</v>
      </c>
      <c r="K18" s="29"/>
      <c r="L18" s="30">
        <v>29048.96</v>
      </c>
      <c r="M18" s="27">
        <f t="shared" si="2"/>
        <v>0.00287150319260356</v>
      </c>
      <c r="N18" s="31" t="e">
        <f t="shared" si="3"/>
        <v>#VALUE!</v>
      </c>
      <c r="O18" s="28" t="s">
        <v>31</v>
      </c>
      <c r="P18" s="32"/>
      <c r="Q18" s="42">
        <v>0.8</v>
      </c>
      <c r="R18" s="38">
        <v>5.2</v>
      </c>
      <c r="S18" s="39">
        <f t="shared" si="4"/>
        <v>0.866666666666667</v>
      </c>
      <c r="T18" s="38" t="s">
        <v>32</v>
      </c>
      <c r="U18" s="43">
        <v>911</v>
      </c>
      <c r="V18" s="43">
        <v>5466</v>
      </c>
      <c r="W18" s="38" t="str">
        <f t="shared" si="5"/>
        <v>BA</v>
      </c>
      <c r="X18" s="41">
        <f t="shared" si="6"/>
        <v>0.188165084051202</v>
      </c>
      <c r="Y18" s="40" t="s">
        <v>32</v>
      </c>
      <c r="Z18" s="45"/>
    </row>
    <row r="19" s="1" customFormat="1" ht="20.1" customHeight="1" spans="1:26">
      <c r="A19" s="13"/>
      <c r="B19" s="13">
        <v>17</v>
      </c>
      <c r="C19" s="14" t="s">
        <v>27</v>
      </c>
      <c r="D19" s="15" t="s">
        <v>53</v>
      </c>
      <c r="E19" s="15" t="s">
        <v>54</v>
      </c>
      <c r="F19" s="19">
        <v>8</v>
      </c>
      <c r="G19" s="17">
        <v>6979</v>
      </c>
      <c r="H19" s="18">
        <f t="shared" si="0"/>
        <v>0.00706378663093107</v>
      </c>
      <c r="I19" s="18" t="e">
        <f t="shared" si="1"/>
        <v>#VALUE!</v>
      </c>
      <c r="J19" s="25" t="s">
        <v>31</v>
      </c>
      <c r="K19" s="29"/>
      <c r="L19" s="30">
        <v>55459.1</v>
      </c>
      <c r="M19" s="27">
        <f t="shared" si="2"/>
        <v>0.00548215780216985</v>
      </c>
      <c r="N19" s="31" t="e">
        <f t="shared" si="3"/>
        <v>#VALUE!</v>
      </c>
      <c r="O19" s="28" t="s">
        <v>31</v>
      </c>
      <c r="P19" s="32"/>
      <c r="Q19" s="42">
        <v>2.2</v>
      </c>
      <c r="R19" s="38">
        <v>5.8</v>
      </c>
      <c r="S19" s="39">
        <f t="shared" si="4"/>
        <v>0.725</v>
      </c>
      <c r="T19" s="38" t="s">
        <v>32</v>
      </c>
      <c r="U19" s="43">
        <v>1244</v>
      </c>
      <c r="V19" s="43">
        <v>9952</v>
      </c>
      <c r="W19" s="38" t="str">
        <f t="shared" si="5"/>
        <v>BA</v>
      </c>
      <c r="X19" s="41">
        <f t="shared" si="6"/>
        <v>0.1794475568482</v>
      </c>
      <c r="Y19" s="40" t="s">
        <v>32</v>
      </c>
      <c r="Z19" s="45"/>
    </row>
    <row r="20" s="1" customFormat="1" ht="20.1" customHeight="1" spans="1:26">
      <c r="A20" s="13"/>
      <c r="B20" s="13">
        <v>18</v>
      </c>
      <c r="C20" s="14" t="s">
        <v>27</v>
      </c>
      <c r="D20" s="15" t="s">
        <v>33</v>
      </c>
      <c r="E20" s="15" t="s">
        <v>55</v>
      </c>
      <c r="F20" s="19">
        <v>15</v>
      </c>
      <c r="G20" s="17">
        <v>1782</v>
      </c>
      <c r="H20" s="18">
        <f t="shared" si="0"/>
        <v>0.00180364920136397</v>
      </c>
      <c r="I20" s="18" t="e">
        <f t="shared" si="1"/>
        <v>#VALUE!</v>
      </c>
      <c r="J20" s="25" t="s">
        <v>30</v>
      </c>
      <c r="K20" s="29"/>
      <c r="L20" s="30">
        <v>26383.81</v>
      </c>
      <c r="M20" s="27">
        <f t="shared" si="2"/>
        <v>0.00260805187683296</v>
      </c>
      <c r="N20" s="31" t="e">
        <f t="shared" si="3"/>
        <v>#VALUE!</v>
      </c>
      <c r="O20" s="28" t="s">
        <v>31</v>
      </c>
      <c r="P20" s="32"/>
      <c r="Q20" s="42">
        <v>4.51</v>
      </c>
      <c r="R20" s="38">
        <v>10.49</v>
      </c>
      <c r="S20" s="39">
        <f t="shared" si="4"/>
        <v>0.699333333333333</v>
      </c>
      <c r="T20" s="38" t="s">
        <v>31</v>
      </c>
      <c r="U20" s="43">
        <v>311</v>
      </c>
      <c r="V20" s="43">
        <v>4665</v>
      </c>
      <c r="W20" s="38" t="str">
        <f t="shared" si="5"/>
        <v>BB</v>
      </c>
      <c r="X20" s="41">
        <f t="shared" si="6"/>
        <v>0.176812977352399</v>
      </c>
      <c r="Y20" s="40" t="s">
        <v>32</v>
      </c>
      <c r="Z20" s="45"/>
    </row>
    <row r="21" s="1" customFormat="1" ht="20.1" customHeight="1" spans="1:26">
      <c r="A21" s="13"/>
      <c r="B21" s="13">
        <v>19</v>
      </c>
      <c r="C21" s="14" t="s">
        <v>56</v>
      </c>
      <c r="D21" s="15" t="s">
        <v>57</v>
      </c>
      <c r="E21" s="15" t="s">
        <v>58</v>
      </c>
      <c r="F21" s="19">
        <v>15</v>
      </c>
      <c r="G21" s="17">
        <v>4352</v>
      </c>
      <c r="H21" s="18">
        <f t="shared" si="0"/>
        <v>0.00440487167471156</v>
      </c>
      <c r="I21" s="18" t="e">
        <f t="shared" si="1"/>
        <v>#VALUE!</v>
      </c>
      <c r="J21" s="25" t="s">
        <v>31</v>
      </c>
      <c r="K21" s="29"/>
      <c r="L21" s="30">
        <v>65034.29</v>
      </c>
      <c r="M21" s="27">
        <f t="shared" si="2"/>
        <v>0.00642866978245368</v>
      </c>
      <c r="N21" s="31" t="e">
        <f t="shared" si="3"/>
        <v>#VALUE!</v>
      </c>
      <c r="O21" s="28" t="s">
        <v>31</v>
      </c>
      <c r="P21" s="32"/>
      <c r="Q21" s="42">
        <v>6.5</v>
      </c>
      <c r="R21" s="38">
        <v>8.5</v>
      </c>
      <c r="S21" s="39">
        <f t="shared" si="4"/>
        <v>0.566666666666667</v>
      </c>
      <c r="T21" s="38" t="s">
        <v>32</v>
      </c>
      <c r="U21" s="43">
        <v>766</v>
      </c>
      <c r="V21" s="43">
        <v>11490</v>
      </c>
      <c r="W21" s="38" t="str">
        <f t="shared" si="5"/>
        <v>BA</v>
      </c>
      <c r="X21" s="41">
        <f t="shared" si="6"/>
        <v>0.176676027369562</v>
      </c>
      <c r="Y21" s="40" t="s">
        <v>32</v>
      </c>
      <c r="Z21" s="45"/>
    </row>
    <row r="22" s="1" customFormat="1" ht="20.1" customHeight="1" spans="1:26">
      <c r="A22" s="13"/>
      <c r="B22" s="13">
        <v>20</v>
      </c>
      <c r="C22" s="14" t="s">
        <v>27</v>
      </c>
      <c r="D22" s="15" t="s">
        <v>28</v>
      </c>
      <c r="E22" s="15" t="s">
        <v>59</v>
      </c>
      <c r="F22" s="19">
        <v>12.5</v>
      </c>
      <c r="G22" s="17">
        <v>3895</v>
      </c>
      <c r="H22" s="18">
        <f t="shared" si="0"/>
        <v>0.00394231966291396</v>
      </c>
      <c r="I22" s="18" t="e">
        <f t="shared" si="1"/>
        <v>#VALUE!</v>
      </c>
      <c r="J22" s="25" t="s">
        <v>31</v>
      </c>
      <c r="K22" s="29"/>
      <c r="L22" s="30">
        <v>41758.25</v>
      </c>
      <c r="M22" s="27">
        <f t="shared" si="2"/>
        <v>0.00412782241403952</v>
      </c>
      <c r="N22" s="31" t="e">
        <f t="shared" si="3"/>
        <v>#VALUE!</v>
      </c>
      <c r="O22" s="28" t="s">
        <v>31</v>
      </c>
      <c r="P22" s="32"/>
      <c r="Q22" s="42">
        <v>3.28</v>
      </c>
      <c r="R22" s="38">
        <v>9.22</v>
      </c>
      <c r="S22" s="39">
        <f t="shared" si="4"/>
        <v>0.7376</v>
      </c>
      <c r="T22" s="38" t="s">
        <v>32</v>
      </c>
      <c r="U22" s="43">
        <v>566</v>
      </c>
      <c r="V22" s="43">
        <v>7075</v>
      </c>
      <c r="W22" s="38" t="str">
        <f t="shared" si="5"/>
        <v>BA</v>
      </c>
      <c r="X22" s="41">
        <f t="shared" si="6"/>
        <v>0.16942759813929</v>
      </c>
      <c r="Y22" s="40" t="s">
        <v>32</v>
      </c>
      <c r="Z22" s="45"/>
    </row>
    <row r="23" s="1" customFormat="1" ht="20.1" customHeight="1" spans="1:26">
      <c r="A23" s="13"/>
      <c r="B23" s="13">
        <v>21</v>
      </c>
      <c r="C23" s="14" t="s">
        <v>27</v>
      </c>
      <c r="D23" s="15" t="s">
        <v>28</v>
      </c>
      <c r="E23" s="15" t="s">
        <v>60</v>
      </c>
      <c r="F23" s="19">
        <v>18</v>
      </c>
      <c r="G23" s="17">
        <v>1422</v>
      </c>
      <c r="H23" s="18">
        <f t="shared" si="0"/>
        <v>0.00143927562533085</v>
      </c>
      <c r="I23" s="18" t="e">
        <f t="shared" si="1"/>
        <v>#VALUE!</v>
      </c>
      <c r="J23" s="25" t="s">
        <v>30</v>
      </c>
      <c r="K23" s="29"/>
      <c r="L23" s="30">
        <v>24036.54</v>
      </c>
      <c r="M23" s="27">
        <f t="shared" si="2"/>
        <v>0.00237602314675441</v>
      </c>
      <c r="N23" s="31" t="e">
        <f t="shared" si="3"/>
        <v>#VALUE!</v>
      </c>
      <c r="O23" s="28" t="s">
        <v>30</v>
      </c>
      <c r="P23" s="32"/>
      <c r="Q23" s="42">
        <v>4.76</v>
      </c>
      <c r="R23" s="38">
        <v>13.24</v>
      </c>
      <c r="S23" s="39">
        <f t="shared" si="4"/>
        <v>0.735555555555556</v>
      </c>
      <c r="T23" s="38" t="s">
        <v>32</v>
      </c>
      <c r="U23" s="43">
        <v>225</v>
      </c>
      <c r="V23" s="43">
        <v>4050</v>
      </c>
      <c r="W23" s="38" t="str">
        <f t="shared" si="5"/>
        <v>CA</v>
      </c>
      <c r="X23" s="41">
        <f t="shared" si="6"/>
        <v>0.168493468693914</v>
      </c>
      <c r="Y23" s="40" t="s">
        <v>32</v>
      </c>
      <c r="Z23" s="45"/>
    </row>
    <row r="24" s="1" customFormat="1" ht="20.1" customHeight="1" spans="1:26">
      <c r="A24" s="13"/>
      <c r="B24" s="13">
        <v>22</v>
      </c>
      <c r="C24" s="14" t="s">
        <v>27</v>
      </c>
      <c r="D24" s="15" t="s">
        <v>28</v>
      </c>
      <c r="E24" s="15" t="s">
        <v>61</v>
      </c>
      <c r="F24" s="19">
        <v>15</v>
      </c>
      <c r="G24" s="17">
        <v>3042</v>
      </c>
      <c r="H24" s="18">
        <f t="shared" si="0"/>
        <v>0.00307895671747991</v>
      </c>
      <c r="I24" s="18" t="e">
        <f t="shared" si="1"/>
        <v>#VALUE!</v>
      </c>
      <c r="J24" s="25" t="s">
        <v>31</v>
      </c>
      <c r="K24" s="33"/>
      <c r="L24" s="34">
        <v>45310.65</v>
      </c>
      <c r="M24" s="27">
        <f t="shared" si="2"/>
        <v>0.00447897880454041</v>
      </c>
      <c r="N24" s="31" t="e">
        <f t="shared" si="3"/>
        <v>#VALUE!</v>
      </c>
      <c r="O24" s="28" t="s">
        <v>31</v>
      </c>
      <c r="P24" s="32"/>
      <c r="Q24" s="42">
        <v>5.47</v>
      </c>
      <c r="R24" s="38">
        <v>9.53</v>
      </c>
      <c r="S24" s="39">
        <f t="shared" si="4"/>
        <v>0.635333333333333</v>
      </c>
      <c r="T24" s="38" t="s">
        <v>31</v>
      </c>
      <c r="U24" s="43">
        <v>505</v>
      </c>
      <c r="V24" s="43">
        <v>7575</v>
      </c>
      <c r="W24" s="38" t="str">
        <f t="shared" si="5"/>
        <v>BB</v>
      </c>
      <c r="X24" s="41">
        <f t="shared" si="6"/>
        <v>0.167179239317909</v>
      </c>
      <c r="Y24" s="40" t="s">
        <v>32</v>
      </c>
      <c r="Z24" s="45"/>
    </row>
    <row r="25" s="1" customFormat="1" ht="20.1" customHeight="1" spans="1:26">
      <c r="A25" s="13"/>
      <c r="B25" s="13">
        <v>23</v>
      </c>
      <c r="C25" s="14" t="s">
        <v>27</v>
      </c>
      <c r="D25" s="15" t="s">
        <v>33</v>
      </c>
      <c r="E25" s="15" t="s">
        <v>62</v>
      </c>
      <c r="F25" s="19">
        <v>15</v>
      </c>
      <c r="G25" s="23">
        <v>425</v>
      </c>
      <c r="H25" s="18">
        <f t="shared" si="0"/>
        <v>0.000430163249483551</v>
      </c>
      <c r="I25" s="18" t="e">
        <f t="shared" si="1"/>
        <v>#VALUE!</v>
      </c>
      <c r="J25" s="25" t="s">
        <v>30</v>
      </c>
      <c r="K25" s="33"/>
      <c r="L25" s="34">
        <v>6306.99</v>
      </c>
      <c r="M25" s="27">
        <f t="shared" si="2"/>
        <v>0.00062344889182672</v>
      </c>
      <c r="N25" s="31" t="e">
        <f t="shared" si="3"/>
        <v>#VALUE!</v>
      </c>
      <c r="O25" s="28" t="s">
        <v>30</v>
      </c>
      <c r="P25" s="32"/>
      <c r="Q25" s="42">
        <v>5.7</v>
      </c>
      <c r="R25" s="38">
        <v>9.3</v>
      </c>
      <c r="S25" s="39">
        <f t="shared" si="4"/>
        <v>0.62</v>
      </c>
      <c r="T25" s="38" t="s">
        <v>31</v>
      </c>
      <c r="U25" s="43">
        <v>70</v>
      </c>
      <c r="V25" s="43">
        <v>1050</v>
      </c>
      <c r="W25" s="38" t="str">
        <f t="shared" si="5"/>
        <v>CB</v>
      </c>
      <c r="X25" s="41">
        <f t="shared" si="6"/>
        <v>0.1664819509782</v>
      </c>
      <c r="Y25" s="40" t="s">
        <v>32</v>
      </c>
      <c r="Z25" s="45"/>
    </row>
    <row r="26" s="1" customFormat="1" ht="20.1" customHeight="1" spans="1:26">
      <c r="A26" s="13"/>
      <c r="B26" s="13">
        <v>24</v>
      </c>
      <c r="C26" s="14" t="s">
        <v>27</v>
      </c>
      <c r="D26" s="15" t="s">
        <v>46</v>
      </c>
      <c r="E26" s="15" t="s">
        <v>63</v>
      </c>
      <c r="F26" s="16">
        <v>5</v>
      </c>
      <c r="G26" s="17">
        <v>9129</v>
      </c>
      <c r="H26" s="18">
        <f t="shared" si="0"/>
        <v>0.00923990659890668</v>
      </c>
      <c r="I26" s="18" t="e">
        <f t="shared" si="1"/>
        <v>#VALUE!</v>
      </c>
      <c r="J26" s="25" t="s">
        <v>32</v>
      </c>
      <c r="K26" s="29"/>
      <c r="L26" s="30">
        <v>33991.93</v>
      </c>
      <c r="M26" s="27">
        <f t="shared" si="2"/>
        <v>0.00336011807368514</v>
      </c>
      <c r="N26" s="31" t="e">
        <f t="shared" si="3"/>
        <v>#VALUE!</v>
      </c>
      <c r="O26" s="28" t="s">
        <v>31</v>
      </c>
      <c r="P26" s="32"/>
      <c r="Q26" s="42">
        <v>1.52</v>
      </c>
      <c r="R26" s="38">
        <v>3.48</v>
      </c>
      <c r="S26" s="39">
        <f t="shared" si="4"/>
        <v>0.696</v>
      </c>
      <c r="T26" s="38" t="s">
        <v>31</v>
      </c>
      <c r="U26" s="43">
        <v>684</v>
      </c>
      <c r="V26" s="43">
        <v>5472</v>
      </c>
      <c r="W26" s="38" t="str">
        <f t="shared" si="5"/>
        <v>BB</v>
      </c>
      <c r="X26" s="41">
        <f t="shared" si="6"/>
        <v>0.160979385401182</v>
      </c>
      <c r="Y26" s="40" t="s">
        <v>32</v>
      </c>
      <c r="Z26" s="45"/>
    </row>
    <row r="27" s="1" customFormat="1" ht="20.1" customHeight="1" spans="1:26">
      <c r="A27" s="13"/>
      <c r="B27" s="13">
        <v>25</v>
      </c>
      <c r="C27" s="14" t="s">
        <v>27</v>
      </c>
      <c r="D27" s="15" t="s">
        <v>46</v>
      </c>
      <c r="E27" s="15" t="s">
        <v>64</v>
      </c>
      <c r="F27" s="19">
        <v>9</v>
      </c>
      <c r="G27" s="17">
        <v>9486</v>
      </c>
      <c r="H27" s="18">
        <f t="shared" si="0"/>
        <v>0.00960124372847286</v>
      </c>
      <c r="I27" s="18" t="e">
        <f t="shared" si="1"/>
        <v>#VALUE!</v>
      </c>
      <c r="J27" s="25" t="s">
        <v>32</v>
      </c>
      <c r="K27" s="29"/>
      <c r="L27" s="30">
        <v>84784.55</v>
      </c>
      <c r="M27" s="27">
        <f t="shared" si="2"/>
        <v>0.00838099215973501</v>
      </c>
      <c r="N27" s="31" t="e">
        <f t="shared" si="3"/>
        <v>#VALUE!</v>
      </c>
      <c r="O27" s="28" t="s">
        <v>32</v>
      </c>
      <c r="P27" s="32"/>
      <c r="Q27" s="42">
        <v>1.86</v>
      </c>
      <c r="R27" s="38">
        <v>7.14</v>
      </c>
      <c r="S27" s="39">
        <f t="shared" si="4"/>
        <v>0.793333333333333</v>
      </c>
      <c r="T27" s="38" t="s">
        <v>32</v>
      </c>
      <c r="U27" s="43">
        <v>1466</v>
      </c>
      <c r="V27" s="43">
        <v>13194</v>
      </c>
      <c r="W27" s="38" t="str">
        <f t="shared" si="5"/>
        <v>AA</v>
      </c>
      <c r="X27" s="41">
        <f t="shared" si="6"/>
        <v>0.155617975208927</v>
      </c>
      <c r="Y27" s="40" t="s">
        <v>32</v>
      </c>
      <c r="Z27" s="45"/>
    </row>
    <row r="28" s="1" customFormat="1" ht="20.1" customHeight="1" spans="1:26">
      <c r="A28" s="13"/>
      <c r="B28" s="13">
        <v>26</v>
      </c>
      <c r="C28" s="14" t="s">
        <v>27</v>
      </c>
      <c r="D28" s="15" t="s">
        <v>40</v>
      </c>
      <c r="E28" s="15" t="s">
        <v>65</v>
      </c>
      <c r="F28" s="19">
        <v>11</v>
      </c>
      <c r="G28" s="17">
        <v>14092</v>
      </c>
      <c r="H28" s="18">
        <f t="shared" si="0"/>
        <v>0.0142632012040522</v>
      </c>
      <c r="I28" s="18" t="e">
        <f t="shared" si="1"/>
        <v>#VALUE!</v>
      </c>
      <c r="J28" s="25" t="s">
        <v>32</v>
      </c>
      <c r="K28" s="29"/>
      <c r="L28" s="30">
        <v>153305.98</v>
      </c>
      <c r="M28" s="27">
        <f t="shared" si="2"/>
        <v>0.0151543673513688</v>
      </c>
      <c r="N28" s="31" t="e">
        <f t="shared" si="3"/>
        <v>#VALUE!</v>
      </c>
      <c r="O28" s="28" t="s">
        <v>32</v>
      </c>
      <c r="P28" s="32"/>
      <c r="Q28" s="42">
        <v>2.89</v>
      </c>
      <c r="R28" s="38">
        <v>8.11</v>
      </c>
      <c r="S28" s="39">
        <f t="shared" si="4"/>
        <v>0.737272727272727</v>
      </c>
      <c r="T28" s="38" t="s">
        <v>32</v>
      </c>
      <c r="U28" s="43">
        <v>2147</v>
      </c>
      <c r="V28" s="43">
        <v>23617</v>
      </c>
      <c r="W28" s="38" t="str">
        <f t="shared" si="5"/>
        <v>AA</v>
      </c>
      <c r="X28" s="41">
        <f t="shared" si="6"/>
        <v>0.154051394472675</v>
      </c>
      <c r="Y28" s="40" t="s">
        <v>32</v>
      </c>
      <c r="Z28" s="45"/>
    </row>
    <row r="29" s="1" customFormat="1" ht="20.1" customHeight="1" spans="1:26">
      <c r="A29" s="13"/>
      <c r="B29" s="13">
        <v>27</v>
      </c>
      <c r="C29" s="14" t="s">
        <v>27</v>
      </c>
      <c r="D29" s="15" t="s">
        <v>40</v>
      </c>
      <c r="E29" s="15" t="s">
        <v>66</v>
      </c>
      <c r="F29" s="16">
        <v>5</v>
      </c>
      <c r="G29" s="17">
        <v>4675</v>
      </c>
      <c r="H29" s="18">
        <f t="shared" si="0"/>
        <v>0.00473179574431906</v>
      </c>
      <c r="I29" s="18" t="e">
        <f t="shared" si="1"/>
        <v>#VALUE!</v>
      </c>
      <c r="J29" s="25" t="s">
        <v>31</v>
      </c>
      <c r="K29" s="29"/>
      <c r="L29" s="30">
        <v>19134.63</v>
      </c>
      <c r="M29" s="27">
        <f t="shared" si="2"/>
        <v>0.00189146706574995</v>
      </c>
      <c r="N29" s="31" t="e">
        <f t="shared" si="3"/>
        <v>#VALUE!</v>
      </c>
      <c r="O29" s="28" t="s">
        <v>30</v>
      </c>
      <c r="P29" s="32"/>
      <c r="Q29" s="42">
        <v>1.53</v>
      </c>
      <c r="R29" s="38">
        <v>3.47</v>
      </c>
      <c r="S29" s="39">
        <f t="shared" si="4"/>
        <v>0.694</v>
      </c>
      <c r="T29" s="38" t="s">
        <v>31</v>
      </c>
      <c r="U29" s="43">
        <v>582</v>
      </c>
      <c r="V29" s="43">
        <v>2910</v>
      </c>
      <c r="W29" s="38" t="str">
        <f t="shared" si="5"/>
        <v>CB</v>
      </c>
      <c r="X29" s="41">
        <f t="shared" si="6"/>
        <v>0.152080285848224</v>
      </c>
      <c r="Y29" s="40" t="s">
        <v>32</v>
      </c>
      <c r="Z29" s="45"/>
    </row>
    <row r="30" s="1" customFormat="1" ht="20.1" customHeight="1" spans="1:26">
      <c r="A30" s="13"/>
      <c r="B30" s="13">
        <v>28</v>
      </c>
      <c r="C30" s="14" t="s">
        <v>27</v>
      </c>
      <c r="D30" s="15" t="s">
        <v>53</v>
      </c>
      <c r="E30" s="15" t="s">
        <v>67</v>
      </c>
      <c r="F30" s="19">
        <v>7</v>
      </c>
      <c r="G30" s="17">
        <v>7829</v>
      </c>
      <c r="H30" s="18">
        <f t="shared" si="0"/>
        <v>0.00792411312989817</v>
      </c>
      <c r="I30" s="18" t="e">
        <f t="shared" si="1"/>
        <v>#VALUE!</v>
      </c>
      <c r="J30" s="25" t="s">
        <v>31</v>
      </c>
      <c r="K30" s="29"/>
      <c r="L30" s="30">
        <v>54498.68</v>
      </c>
      <c r="M30" s="27">
        <f t="shared" si="2"/>
        <v>0.00538721983894362</v>
      </c>
      <c r="N30" s="31" t="e">
        <f t="shared" si="3"/>
        <v>#VALUE!</v>
      </c>
      <c r="O30" s="28" t="s">
        <v>31</v>
      </c>
      <c r="P30" s="32"/>
      <c r="Q30" s="42">
        <v>1.94</v>
      </c>
      <c r="R30" s="38">
        <v>5.06</v>
      </c>
      <c r="S30" s="39">
        <f t="shared" si="4"/>
        <v>0.722857142857143</v>
      </c>
      <c r="T30" s="38" t="s">
        <v>32</v>
      </c>
      <c r="U30" s="43">
        <v>1167</v>
      </c>
      <c r="V30" s="43">
        <v>8169</v>
      </c>
      <c r="W30" s="38" t="str">
        <f t="shared" si="5"/>
        <v>BA</v>
      </c>
      <c r="X30" s="41">
        <f t="shared" si="6"/>
        <v>0.149893538705892</v>
      </c>
      <c r="Y30" s="40" t="s">
        <v>32</v>
      </c>
      <c r="Z30" s="45"/>
    </row>
    <row r="31" s="1" customFormat="1" ht="20.1" customHeight="1" spans="1:26">
      <c r="A31" s="13"/>
      <c r="B31" s="13">
        <v>29</v>
      </c>
      <c r="C31" s="14" t="s">
        <v>68</v>
      </c>
      <c r="D31" s="15" t="s">
        <v>69</v>
      </c>
      <c r="E31" s="15" t="s">
        <v>70</v>
      </c>
      <c r="F31" s="19">
        <v>6</v>
      </c>
      <c r="G31" s="17">
        <v>7556</v>
      </c>
      <c r="H31" s="18">
        <f t="shared" si="0"/>
        <v>0.00764779650140638</v>
      </c>
      <c r="I31" s="18" t="e">
        <f t="shared" si="1"/>
        <v>#VALUE!</v>
      </c>
      <c r="J31" s="25" t="s">
        <v>31</v>
      </c>
      <c r="K31" s="29"/>
      <c r="L31" s="30">
        <v>44521.56</v>
      </c>
      <c r="M31" s="27">
        <f t="shared" si="2"/>
        <v>0.00440097689141679</v>
      </c>
      <c r="N31" s="31" t="e">
        <f t="shared" si="3"/>
        <v>#VALUE!</v>
      </c>
      <c r="O31" s="28" t="s">
        <v>31</v>
      </c>
      <c r="P31" s="32"/>
      <c r="Q31" s="42">
        <v>1.49</v>
      </c>
      <c r="R31" s="38">
        <v>4.51</v>
      </c>
      <c r="S31" s="39">
        <f t="shared" si="4"/>
        <v>0.751666666666667</v>
      </c>
      <c r="T31" s="38" t="s">
        <v>32</v>
      </c>
      <c r="U31" s="43">
        <v>1088</v>
      </c>
      <c r="V31" s="43">
        <v>6528</v>
      </c>
      <c r="W31" s="38" t="str">
        <f t="shared" si="5"/>
        <v>BA</v>
      </c>
      <c r="X31" s="41">
        <f t="shared" si="6"/>
        <v>0.146625589938897</v>
      </c>
      <c r="Y31" s="40" t="s">
        <v>32</v>
      </c>
      <c r="Z31" s="45"/>
    </row>
    <row r="32" s="1" customFormat="1" ht="20.1" customHeight="1" spans="1:26">
      <c r="A32" s="13"/>
      <c r="B32" s="13">
        <v>30</v>
      </c>
      <c r="C32" s="14" t="s">
        <v>27</v>
      </c>
      <c r="D32" s="15" t="s">
        <v>33</v>
      </c>
      <c r="E32" s="15" t="s">
        <v>71</v>
      </c>
      <c r="F32" s="19">
        <v>6.5</v>
      </c>
      <c r="G32" s="17">
        <v>11495</v>
      </c>
      <c r="H32" s="18">
        <f t="shared" si="0"/>
        <v>0.0116346507125022</v>
      </c>
      <c r="I32" s="18" t="e">
        <f t="shared" si="1"/>
        <v>#VALUE!</v>
      </c>
      <c r="J32" s="25" t="s">
        <v>32</v>
      </c>
      <c r="K32" s="29"/>
      <c r="L32" s="30">
        <v>74463.42</v>
      </c>
      <c r="M32" s="27">
        <f t="shared" si="2"/>
        <v>0.00736074366387573</v>
      </c>
      <c r="N32" s="31" t="e">
        <f t="shared" si="3"/>
        <v>#VALUE!</v>
      </c>
      <c r="O32" s="28" t="s">
        <v>32</v>
      </c>
      <c r="P32" s="32"/>
      <c r="Q32" s="42">
        <v>1.85</v>
      </c>
      <c r="R32" s="38">
        <v>4.65</v>
      </c>
      <c r="S32" s="39">
        <f t="shared" si="4"/>
        <v>0.715384615384615</v>
      </c>
      <c r="T32" s="38" t="s">
        <v>32</v>
      </c>
      <c r="U32" s="43">
        <v>1674</v>
      </c>
      <c r="V32" s="43">
        <v>10881</v>
      </c>
      <c r="W32" s="38" t="str">
        <f t="shared" si="5"/>
        <v>AA</v>
      </c>
      <c r="X32" s="41">
        <f t="shared" si="6"/>
        <v>0.14612543984684</v>
      </c>
      <c r="Y32" s="40" t="s">
        <v>32</v>
      </c>
      <c r="Z32" s="45"/>
    </row>
    <row r="33" s="1" customFormat="1" ht="20.1" customHeight="1" spans="1:26">
      <c r="A33" s="13"/>
      <c r="B33" s="13">
        <v>31</v>
      </c>
      <c r="C33" s="14" t="s">
        <v>27</v>
      </c>
      <c r="D33" s="15" t="s">
        <v>33</v>
      </c>
      <c r="E33" s="15" t="s">
        <v>72</v>
      </c>
      <c r="F33" s="19">
        <v>9.5</v>
      </c>
      <c r="G33" s="17">
        <v>14196</v>
      </c>
      <c r="H33" s="18">
        <f t="shared" si="0"/>
        <v>0.0143684646815729</v>
      </c>
      <c r="I33" s="18" t="e">
        <f t="shared" si="1"/>
        <v>#VALUE!</v>
      </c>
      <c r="J33" s="25" t="s">
        <v>32</v>
      </c>
      <c r="K33" s="29"/>
      <c r="L33" s="30">
        <v>134167.03</v>
      </c>
      <c r="M33" s="27">
        <f t="shared" si="2"/>
        <v>0.0132624732516117</v>
      </c>
      <c r="N33" s="31" t="e">
        <f t="shared" si="3"/>
        <v>#VALUE!</v>
      </c>
      <c r="O33" s="28" t="s">
        <v>32</v>
      </c>
      <c r="P33" s="32"/>
      <c r="Q33" s="42">
        <v>3.17</v>
      </c>
      <c r="R33" s="38">
        <v>6.33</v>
      </c>
      <c r="S33" s="39">
        <f t="shared" si="4"/>
        <v>0.666315789473684</v>
      </c>
      <c r="T33" s="38" t="s">
        <v>31</v>
      </c>
      <c r="U33" s="43">
        <v>1964</v>
      </c>
      <c r="V33" s="43">
        <v>18658</v>
      </c>
      <c r="W33" s="38" t="str">
        <f t="shared" si="5"/>
        <v>AB</v>
      </c>
      <c r="X33" s="41">
        <f t="shared" si="6"/>
        <v>0.139065461909681</v>
      </c>
      <c r="Y33" s="40" t="s">
        <v>32</v>
      </c>
      <c r="Z33" s="45"/>
    </row>
    <row r="34" s="1" customFormat="1" ht="20.1" customHeight="1" spans="1:26">
      <c r="A34" s="13"/>
      <c r="B34" s="13">
        <v>32</v>
      </c>
      <c r="C34" s="14" t="s">
        <v>35</v>
      </c>
      <c r="D34" s="15" t="s">
        <v>36</v>
      </c>
      <c r="E34" s="15" t="s">
        <v>73</v>
      </c>
      <c r="F34" s="16">
        <v>16.5</v>
      </c>
      <c r="G34" s="17">
        <v>1474</v>
      </c>
      <c r="H34" s="18">
        <f t="shared" si="0"/>
        <v>0.00149190736409119</v>
      </c>
      <c r="I34" s="18" t="e">
        <f t="shared" si="1"/>
        <v>#VALUE!</v>
      </c>
      <c r="J34" s="25" t="s">
        <v>30</v>
      </c>
      <c r="K34" s="29"/>
      <c r="L34" s="30">
        <v>24295</v>
      </c>
      <c r="M34" s="27">
        <f t="shared" si="2"/>
        <v>0.00240157203783899</v>
      </c>
      <c r="N34" s="31" t="e">
        <f t="shared" si="3"/>
        <v>#VALUE!</v>
      </c>
      <c r="O34" s="28" t="s">
        <v>31</v>
      </c>
      <c r="P34" s="32"/>
      <c r="Q34" s="42">
        <v>4.5</v>
      </c>
      <c r="R34" s="38">
        <v>12</v>
      </c>
      <c r="S34" s="39">
        <f t="shared" si="4"/>
        <v>0.727272727272727</v>
      </c>
      <c r="T34" s="38" t="s">
        <v>32</v>
      </c>
      <c r="U34" s="43">
        <v>192</v>
      </c>
      <c r="V34" s="43">
        <v>3168</v>
      </c>
      <c r="W34" s="38" t="str">
        <f t="shared" si="5"/>
        <v>BA</v>
      </c>
      <c r="X34" s="41">
        <f t="shared" si="6"/>
        <v>0.130397201070179</v>
      </c>
      <c r="Y34" s="40" t="s">
        <v>32</v>
      </c>
      <c r="Z34" s="45"/>
    </row>
    <row r="35" s="1" customFormat="1" ht="20.1" customHeight="1" spans="1:26">
      <c r="A35" s="13"/>
      <c r="B35" s="13">
        <v>33</v>
      </c>
      <c r="C35" s="14" t="s">
        <v>27</v>
      </c>
      <c r="D35" s="15" t="s">
        <v>53</v>
      </c>
      <c r="E35" s="15" t="s">
        <v>74</v>
      </c>
      <c r="F35" s="19">
        <v>12</v>
      </c>
      <c r="G35" s="17">
        <v>15022</v>
      </c>
      <c r="H35" s="18">
        <f t="shared" si="0"/>
        <v>0.0152044996088045</v>
      </c>
      <c r="I35" s="18" t="e">
        <f t="shared" si="1"/>
        <v>#VALUE!</v>
      </c>
      <c r="J35" s="25" t="s">
        <v>32</v>
      </c>
      <c r="K35" s="29"/>
      <c r="L35" s="30">
        <v>160272.11</v>
      </c>
      <c r="M35" s="27">
        <f t="shared" si="2"/>
        <v>0.0158429725384423</v>
      </c>
      <c r="N35" s="31" t="e">
        <f t="shared" si="3"/>
        <v>#VALUE!</v>
      </c>
      <c r="O35" s="28" t="s">
        <v>32</v>
      </c>
      <c r="P35" s="32"/>
      <c r="Q35" s="42">
        <v>3.23</v>
      </c>
      <c r="R35" s="38">
        <v>8.77</v>
      </c>
      <c r="S35" s="39">
        <f t="shared" si="4"/>
        <v>0.730833333333333</v>
      </c>
      <c r="T35" s="38" t="s">
        <v>32</v>
      </c>
      <c r="U35" s="43">
        <v>1708</v>
      </c>
      <c r="V35" s="43">
        <v>20496</v>
      </c>
      <c r="W35" s="38" t="str">
        <f t="shared" si="5"/>
        <v>AA</v>
      </c>
      <c r="X35" s="41">
        <f t="shared" si="6"/>
        <v>0.127882511810695</v>
      </c>
      <c r="Y35" s="40" t="s">
        <v>32</v>
      </c>
      <c r="Z35" s="45"/>
    </row>
    <row r="36" s="1" customFormat="1" ht="20.1" customHeight="1" spans="1:26">
      <c r="A36" s="13"/>
      <c r="B36" s="13">
        <v>34</v>
      </c>
      <c r="C36" s="14" t="s">
        <v>27</v>
      </c>
      <c r="D36" s="15" t="s">
        <v>53</v>
      </c>
      <c r="E36" s="15" t="s">
        <v>75</v>
      </c>
      <c r="F36" s="19">
        <v>7</v>
      </c>
      <c r="G36" s="17">
        <v>435</v>
      </c>
      <c r="H36" s="18">
        <f t="shared" si="0"/>
        <v>0.000440284737706693</v>
      </c>
      <c r="I36" s="18" t="e">
        <f t="shared" si="1"/>
        <v>#VALUE!</v>
      </c>
      <c r="J36" s="25" t="s">
        <v>30</v>
      </c>
      <c r="K36" s="29"/>
      <c r="L36" s="30">
        <v>3017.94</v>
      </c>
      <c r="M36" s="27">
        <f t="shared" si="2"/>
        <v>0.000298324771182375</v>
      </c>
      <c r="N36" s="31" t="e">
        <f t="shared" si="3"/>
        <v>#VALUE!</v>
      </c>
      <c r="O36" s="28" t="s">
        <v>30</v>
      </c>
      <c r="P36" s="32"/>
      <c r="Q36" s="42">
        <v>1.89</v>
      </c>
      <c r="R36" s="38">
        <v>5.11</v>
      </c>
      <c r="S36" s="39">
        <f t="shared" si="4"/>
        <v>0.73</v>
      </c>
      <c r="T36" s="38" t="s">
        <v>32</v>
      </c>
      <c r="U36" s="43">
        <v>54</v>
      </c>
      <c r="V36" s="43">
        <v>378</v>
      </c>
      <c r="W36" s="38" t="str">
        <f t="shared" si="5"/>
        <v>CA</v>
      </c>
      <c r="X36" s="41">
        <f t="shared" si="6"/>
        <v>0.125250999025826</v>
      </c>
      <c r="Y36" s="40" t="s">
        <v>32</v>
      </c>
      <c r="Z36" s="45"/>
    </row>
    <row r="37" s="1" customFormat="1" ht="20.1" customHeight="1" spans="1:26">
      <c r="A37" s="13"/>
      <c r="B37" s="13">
        <v>35</v>
      </c>
      <c r="C37" s="14" t="s">
        <v>68</v>
      </c>
      <c r="D37" s="20" t="s">
        <v>69</v>
      </c>
      <c r="E37" s="20" t="s">
        <v>76</v>
      </c>
      <c r="F37" s="21">
        <v>15</v>
      </c>
      <c r="G37" s="17">
        <v>6958</v>
      </c>
      <c r="H37" s="18">
        <f t="shared" si="0"/>
        <v>0.00704253150566247</v>
      </c>
      <c r="I37" s="18" t="e">
        <f t="shared" si="1"/>
        <v>#VALUE!</v>
      </c>
      <c r="J37" s="25" t="s">
        <v>31</v>
      </c>
      <c r="K37" s="33"/>
      <c r="L37" s="34">
        <v>103927.9</v>
      </c>
      <c r="M37" s="27">
        <f t="shared" si="2"/>
        <v>0.0102733212015364</v>
      </c>
      <c r="N37" s="31" t="e">
        <f t="shared" si="3"/>
        <v>#VALUE!</v>
      </c>
      <c r="O37" s="28" t="s">
        <v>32</v>
      </c>
      <c r="P37" s="32"/>
      <c r="Q37" s="42">
        <v>5.55</v>
      </c>
      <c r="R37" s="38">
        <v>9.45</v>
      </c>
      <c r="S37" s="39">
        <f t="shared" si="4"/>
        <v>0.63</v>
      </c>
      <c r="T37" s="38" t="s">
        <v>31</v>
      </c>
      <c r="U37" s="43">
        <v>866</v>
      </c>
      <c r="V37" s="43">
        <v>12990</v>
      </c>
      <c r="W37" s="38" t="str">
        <f t="shared" si="5"/>
        <v>AB</v>
      </c>
      <c r="X37" s="41">
        <f t="shared" si="6"/>
        <v>0.124990498220401</v>
      </c>
      <c r="Y37" s="40" t="s">
        <v>32</v>
      </c>
      <c r="Z37" s="45"/>
    </row>
    <row r="38" s="1" customFormat="1" ht="20.1" customHeight="1" spans="1:26">
      <c r="A38" s="13"/>
      <c r="B38" s="13">
        <v>36</v>
      </c>
      <c r="C38" s="14" t="s">
        <v>27</v>
      </c>
      <c r="D38" s="15" t="s">
        <v>53</v>
      </c>
      <c r="E38" s="15" t="s">
        <v>77</v>
      </c>
      <c r="F38" s="19">
        <v>10</v>
      </c>
      <c r="G38" s="17">
        <v>7032</v>
      </c>
      <c r="H38" s="18">
        <f t="shared" si="0"/>
        <v>0.00711743051851372</v>
      </c>
      <c r="I38" s="18" t="e">
        <f t="shared" si="1"/>
        <v>#VALUE!</v>
      </c>
      <c r="J38" s="25" t="s">
        <v>31</v>
      </c>
      <c r="K38" s="29"/>
      <c r="L38" s="30">
        <v>69944.15</v>
      </c>
      <c r="M38" s="27">
        <f t="shared" si="2"/>
        <v>0.00691401172465183</v>
      </c>
      <c r="N38" s="31" t="e">
        <f t="shared" si="3"/>
        <v>#VALUE!</v>
      </c>
      <c r="O38" s="28" t="s">
        <v>31</v>
      </c>
      <c r="P38" s="32"/>
      <c r="Q38" s="42">
        <v>3.04</v>
      </c>
      <c r="R38" s="38">
        <v>6.96</v>
      </c>
      <c r="S38" s="39">
        <f t="shared" si="4"/>
        <v>0.696</v>
      </c>
      <c r="T38" s="38" t="s">
        <v>31</v>
      </c>
      <c r="U38" s="43">
        <v>874</v>
      </c>
      <c r="V38" s="43">
        <v>8740</v>
      </c>
      <c r="W38" s="38" t="str">
        <f t="shared" si="5"/>
        <v>BB</v>
      </c>
      <c r="X38" s="41">
        <f t="shared" si="6"/>
        <v>0.124956840564936</v>
      </c>
      <c r="Y38" s="40" t="s">
        <v>32</v>
      </c>
      <c r="Z38" s="45"/>
    </row>
    <row r="39" s="1" customFormat="1" ht="20.1" customHeight="1" spans="1:26">
      <c r="A39" s="13"/>
      <c r="B39" s="13">
        <v>37</v>
      </c>
      <c r="C39" s="14" t="s">
        <v>27</v>
      </c>
      <c r="D39" s="15" t="s">
        <v>33</v>
      </c>
      <c r="E39" s="15" t="s">
        <v>78</v>
      </c>
      <c r="F39" s="19">
        <v>8</v>
      </c>
      <c r="G39" s="17">
        <v>13944</v>
      </c>
      <c r="H39" s="18">
        <f t="shared" si="0"/>
        <v>0.0141134031783497</v>
      </c>
      <c r="I39" s="18" t="e">
        <f t="shared" si="1"/>
        <v>#VALUE!</v>
      </c>
      <c r="J39" s="25" t="s">
        <v>32</v>
      </c>
      <c r="K39" s="29"/>
      <c r="L39" s="30">
        <v>111029.74</v>
      </c>
      <c r="M39" s="27">
        <f t="shared" si="2"/>
        <v>0.0109753413851629</v>
      </c>
      <c r="N39" s="31" t="e">
        <f t="shared" si="3"/>
        <v>#VALUE!</v>
      </c>
      <c r="O39" s="28" t="s">
        <v>32</v>
      </c>
      <c r="P39" s="32"/>
      <c r="Q39" s="42">
        <v>2.87</v>
      </c>
      <c r="R39" s="38">
        <v>5.13</v>
      </c>
      <c r="S39" s="39">
        <f t="shared" si="4"/>
        <v>0.64125</v>
      </c>
      <c r="T39" s="38" t="s">
        <v>31</v>
      </c>
      <c r="U39" s="43">
        <v>1732</v>
      </c>
      <c r="V39" s="43">
        <v>13856</v>
      </c>
      <c r="W39" s="38" t="str">
        <f t="shared" si="5"/>
        <v>AB</v>
      </c>
      <c r="X39" s="41">
        <f t="shared" si="6"/>
        <v>0.124795392657859</v>
      </c>
      <c r="Y39" s="40" t="s">
        <v>32</v>
      </c>
      <c r="Z39" s="45"/>
    </row>
    <row r="40" s="1" customFormat="1" ht="20.1" customHeight="1" spans="1:26">
      <c r="A40" s="13"/>
      <c r="B40" s="13">
        <v>38</v>
      </c>
      <c r="C40" s="14" t="s">
        <v>27</v>
      </c>
      <c r="D40" s="15" t="s">
        <v>33</v>
      </c>
      <c r="E40" s="15" t="s">
        <v>79</v>
      </c>
      <c r="F40" s="19">
        <v>6</v>
      </c>
      <c r="G40" s="17">
        <v>12039</v>
      </c>
      <c r="H40" s="18">
        <f t="shared" si="0"/>
        <v>0.0121852596718411</v>
      </c>
      <c r="I40" s="18" t="e">
        <f t="shared" si="1"/>
        <v>#VALUE!</v>
      </c>
      <c r="J40" s="25" t="s">
        <v>32</v>
      </c>
      <c r="K40" s="29"/>
      <c r="L40" s="30">
        <v>71814.15</v>
      </c>
      <c r="M40" s="27">
        <f t="shared" si="2"/>
        <v>0.00709886209348323</v>
      </c>
      <c r="N40" s="31" t="e">
        <f t="shared" si="3"/>
        <v>#VALUE!</v>
      </c>
      <c r="O40" s="28" t="s">
        <v>32</v>
      </c>
      <c r="P40" s="32"/>
      <c r="Q40" s="42">
        <v>1.49</v>
      </c>
      <c r="R40" s="38">
        <v>4.51</v>
      </c>
      <c r="S40" s="39">
        <f t="shared" si="4"/>
        <v>0.751666666666667</v>
      </c>
      <c r="T40" s="38" t="s">
        <v>32</v>
      </c>
      <c r="U40" s="43">
        <v>1479</v>
      </c>
      <c r="V40" s="43">
        <v>8874</v>
      </c>
      <c r="W40" s="38" t="str">
        <f t="shared" si="5"/>
        <v>AA</v>
      </c>
      <c r="X40" s="41">
        <f t="shared" si="6"/>
        <v>0.123568962384154</v>
      </c>
      <c r="Y40" s="40" t="s">
        <v>32</v>
      </c>
      <c r="Z40" s="45"/>
    </row>
    <row r="41" s="1" customFormat="1" ht="20.1" customHeight="1" spans="1:26">
      <c r="A41" s="13"/>
      <c r="B41" s="13">
        <v>39</v>
      </c>
      <c r="C41" s="14" t="s">
        <v>68</v>
      </c>
      <c r="D41" s="15" t="s">
        <v>80</v>
      </c>
      <c r="E41" s="15" t="s">
        <v>81</v>
      </c>
      <c r="F41" s="19">
        <v>8</v>
      </c>
      <c r="G41" s="17">
        <v>3341</v>
      </c>
      <c r="H41" s="18">
        <f t="shared" si="0"/>
        <v>0.00338158921535187</v>
      </c>
      <c r="I41" s="18" t="e">
        <f t="shared" si="1"/>
        <v>#VALUE!</v>
      </c>
      <c r="J41" s="25" t="s">
        <v>31</v>
      </c>
      <c r="K41" s="29"/>
      <c r="L41" s="30">
        <v>26675.09</v>
      </c>
      <c r="M41" s="27">
        <f t="shared" si="2"/>
        <v>0.00263684504016623</v>
      </c>
      <c r="N41" s="31" t="e">
        <f t="shared" si="3"/>
        <v>#VALUE!</v>
      </c>
      <c r="O41" s="28" t="s">
        <v>31</v>
      </c>
      <c r="P41" s="32"/>
      <c r="Q41" s="42">
        <v>3.02</v>
      </c>
      <c r="R41" s="38">
        <v>4.98</v>
      </c>
      <c r="S41" s="39">
        <f t="shared" si="4"/>
        <v>0.6225</v>
      </c>
      <c r="T41" s="38" t="s">
        <v>31</v>
      </c>
      <c r="U41" s="43">
        <v>402</v>
      </c>
      <c r="V41" s="43">
        <v>3216</v>
      </c>
      <c r="W41" s="38" t="str">
        <f t="shared" si="5"/>
        <v>BB</v>
      </c>
      <c r="X41" s="41">
        <f t="shared" si="6"/>
        <v>0.120561917504308</v>
      </c>
      <c r="Y41" s="40" t="s">
        <v>32</v>
      </c>
      <c r="Z41" s="45"/>
    </row>
    <row r="42" s="1" customFormat="1" ht="20.1" customHeight="1" spans="1:26">
      <c r="A42" s="13"/>
      <c r="B42" s="13">
        <v>40</v>
      </c>
      <c r="C42" s="14" t="s">
        <v>27</v>
      </c>
      <c r="D42" s="15" t="s">
        <v>82</v>
      </c>
      <c r="E42" s="15" t="s">
        <v>83</v>
      </c>
      <c r="F42" s="19">
        <v>13.5</v>
      </c>
      <c r="G42" s="17">
        <v>19323</v>
      </c>
      <c r="H42" s="18">
        <f t="shared" si="0"/>
        <v>0.019557751693578</v>
      </c>
      <c r="I42" s="18" t="e">
        <f t="shared" si="1"/>
        <v>#VALUE!</v>
      </c>
      <c r="J42" s="25" t="s">
        <v>32</v>
      </c>
      <c r="K42" s="29"/>
      <c r="L42" s="30">
        <v>259355.31</v>
      </c>
      <c r="M42" s="27">
        <f t="shared" si="2"/>
        <v>0.0256373928940549</v>
      </c>
      <c r="N42" s="31" t="e">
        <f t="shared" si="3"/>
        <v>#VALUE!</v>
      </c>
      <c r="O42" s="28" t="s">
        <v>32</v>
      </c>
      <c r="P42" s="32"/>
      <c r="Q42" s="42">
        <v>3.65</v>
      </c>
      <c r="R42" s="38">
        <v>9.85</v>
      </c>
      <c r="S42" s="39">
        <f t="shared" si="4"/>
        <v>0.72962962962963</v>
      </c>
      <c r="T42" s="38" t="s">
        <v>32</v>
      </c>
      <c r="U42" s="43">
        <v>2310</v>
      </c>
      <c r="V42" s="43">
        <v>31185</v>
      </c>
      <c r="W42" s="38" t="str">
        <f t="shared" si="5"/>
        <v>AA</v>
      </c>
      <c r="X42" s="41">
        <f t="shared" si="6"/>
        <v>0.120240453145147</v>
      </c>
      <c r="Y42" s="40" t="s">
        <v>32</v>
      </c>
      <c r="Z42" s="45"/>
    </row>
    <row r="43" s="1" customFormat="1" ht="20.1" customHeight="1" spans="1:26">
      <c r="A43" s="13"/>
      <c r="B43" s="13">
        <v>41</v>
      </c>
      <c r="C43" s="14" t="s">
        <v>68</v>
      </c>
      <c r="D43" s="15" t="s">
        <v>80</v>
      </c>
      <c r="E43" s="15" t="s">
        <v>84</v>
      </c>
      <c r="F43" s="19">
        <v>16</v>
      </c>
      <c r="G43" s="17">
        <v>3135</v>
      </c>
      <c r="H43" s="18">
        <f t="shared" si="0"/>
        <v>0.00317308655795514</v>
      </c>
      <c r="I43" s="18" t="e">
        <f t="shared" si="1"/>
        <v>#VALUE!</v>
      </c>
      <c r="J43" s="25" t="s">
        <v>31</v>
      </c>
      <c r="K43" s="29"/>
      <c r="L43" s="30">
        <v>49915.67</v>
      </c>
      <c r="M43" s="27">
        <f t="shared" si="2"/>
        <v>0.00493418717110511</v>
      </c>
      <c r="N43" s="31" t="e">
        <f t="shared" si="3"/>
        <v>#VALUE!</v>
      </c>
      <c r="O43" s="28" t="s">
        <v>31</v>
      </c>
      <c r="P43" s="32"/>
      <c r="Q43" s="42">
        <v>4.64</v>
      </c>
      <c r="R43" s="38">
        <v>11.36</v>
      </c>
      <c r="S43" s="39">
        <f t="shared" si="4"/>
        <v>0.71</v>
      </c>
      <c r="T43" s="38" t="s">
        <v>32</v>
      </c>
      <c r="U43" s="43">
        <v>354</v>
      </c>
      <c r="V43" s="43">
        <v>5664</v>
      </c>
      <c r="W43" s="38" t="str">
        <f t="shared" si="5"/>
        <v>BA</v>
      </c>
      <c r="X43" s="41">
        <f t="shared" si="6"/>
        <v>0.113471380830909</v>
      </c>
      <c r="Y43" s="40" t="s">
        <v>32</v>
      </c>
      <c r="Z43" s="45"/>
    </row>
    <row r="44" s="1" customFormat="1" ht="20.1" customHeight="1" spans="1:26">
      <c r="A44" s="13"/>
      <c r="B44" s="13">
        <v>42</v>
      </c>
      <c r="C44" s="14" t="s">
        <v>85</v>
      </c>
      <c r="D44" s="15" t="s">
        <v>86</v>
      </c>
      <c r="E44" s="15" t="s">
        <v>87</v>
      </c>
      <c r="F44" s="19">
        <v>8</v>
      </c>
      <c r="G44" s="17">
        <v>4600</v>
      </c>
      <c r="H44" s="18">
        <f t="shared" si="0"/>
        <v>0.00465588458264549</v>
      </c>
      <c r="I44" s="18" t="e">
        <f t="shared" si="1"/>
        <v>#VALUE!</v>
      </c>
      <c r="J44" s="25" t="s">
        <v>31</v>
      </c>
      <c r="K44" s="29"/>
      <c r="L44" s="30">
        <v>36419.84</v>
      </c>
      <c r="M44" s="27">
        <f t="shared" si="2"/>
        <v>0.0036001181052303</v>
      </c>
      <c r="N44" s="31" t="e">
        <f t="shared" si="3"/>
        <v>#VALUE!</v>
      </c>
      <c r="O44" s="28" t="s">
        <v>31</v>
      </c>
      <c r="P44" s="32"/>
      <c r="Q44" s="42">
        <v>2.39</v>
      </c>
      <c r="R44" s="38">
        <v>5.61</v>
      </c>
      <c r="S44" s="39">
        <f t="shared" si="4"/>
        <v>0.70125</v>
      </c>
      <c r="T44" s="38" t="s">
        <v>32</v>
      </c>
      <c r="U44" s="43">
        <v>506</v>
      </c>
      <c r="V44" s="43">
        <v>4048</v>
      </c>
      <c r="W44" s="38" t="str">
        <f t="shared" si="5"/>
        <v>BA</v>
      </c>
      <c r="X44" s="41">
        <f t="shared" si="6"/>
        <v>0.111148209327663</v>
      </c>
      <c r="Y44" s="40" t="s">
        <v>32</v>
      </c>
      <c r="Z44" s="45"/>
    </row>
    <row r="45" s="1" customFormat="1" ht="20.1" customHeight="1" spans="1:26">
      <c r="A45" s="13"/>
      <c r="B45" s="13">
        <v>43</v>
      </c>
      <c r="C45" s="14" t="s">
        <v>68</v>
      </c>
      <c r="D45" s="15" t="s">
        <v>88</v>
      </c>
      <c r="E45" s="15" t="s">
        <v>89</v>
      </c>
      <c r="F45" s="19">
        <v>9.8</v>
      </c>
      <c r="G45" s="17">
        <v>7448</v>
      </c>
      <c r="H45" s="18">
        <f t="shared" si="0"/>
        <v>0.00753848442859644</v>
      </c>
      <c r="I45" s="18" t="e">
        <f t="shared" si="1"/>
        <v>#VALUE!</v>
      </c>
      <c r="J45" s="25" t="s">
        <v>31</v>
      </c>
      <c r="K45" s="29"/>
      <c r="L45" s="30">
        <v>72606.56</v>
      </c>
      <c r="M45" s="27">
        <f t="shared" si="2"/>
        <v>0.00717719219014938</v>
      </c>
      <c r="N45" s="31" t="e">
        <f t="shared" si="3"/>
        <v>#VALUE!</v>
      </c>
      <c r="O45" s="28" t="s">
        <v>32</v>
      </c>
      <c r="P45" s="32"/>
      <c r="Q45" s="42">
        <v>2.64</v>
      </c>
      <c r="R45" s="38">
        <v>7.16</v>
      </c>
      <c r="S45" s="39">
        <f t="shared" si="4"/>
        <v>0.730612244897959</v>
      </c>
      <c r="T45" s="38" t="s">
        <v>32</v>
      </c>
      <c r="U45" s="43">
        <v>815</v>
      </c>
      <c r="V45" s="43">
        <v>7987</v>
      </c>
      <c r="W45" s="38" t="str">
        <f t="shared" si="5"/>
        <v>AA</v>
      </c>
      <c r="X45" s="41">
        <f t="shared" si="6"/>
        <v>0.110003834364278</v>
      </c>
      <c r="Y45" s="40" t="s">
        <v>32</v>
      </c>
      <c r="Z45" s="45"/>
    </row>
    <row r="46" s="1" customFormat="1" ht="20.1" customHeight="1" spans="1:26">
      <c r="A46" s="13"/>
      <c r="B46" s="13">
        <v>44</v>
      </c>
      <c r="C46" s="14" t="s">
        <v>68</v>
      </c>
      <c r="D46" s="15" t="s">
        <v>69</v>
      </c>
      <c r="E46" s="15" t="s">
        <v>90</v>
      </c>
      <c r="F46" s="16">
        <v>7.5</v>
      </c>
      <c r="G46" s="17">
        <v>7662</v>
      </c>
      <c r="H46" s="18">
        <f t="shared" si="0"/>
        <v>0.00775508427657169</v>
      </c>
      <c r="I46" s="18" t="e">
        <f t="shared" si="1"/>
        <v>#VALUE!</v>
      </c>
      <c r="J46" s="25" t="s">
        <v>31</v>
      </c>
      <c r="K46" s="29"/>
      <c r="L46" s="30">
        <v>56774.785</v>
      </c>
      <c r="M46" s="27">
        <f t="shared" si="2"/>
        <v>0.00561221387570779</v>
      </c>
      <c r="N46" s="31" t="e">
        <f t="shared" si="3"/>
        <v>#VALUE!</v>
      </c>
      <c r="O46" s="28" t="s">
        <v>31</v>
      </c>
      <c r="P46" s="32"/>
      <c r="Q46" s="42">
        <v>1.49</v>
      </c>
      <c r="R46" s="38">
        <v>6.01</v>
      </c>
      <c r="S46" s="39">
        <f t="shared" si="4"/>
        <v>0.801333333333333</v>
      </c>
      <c r="T46" s="38" t="s">
        <v>32</v>
      </c>
      <c r="U46" s="43">
        <v>809</v>
      </c>
      <c r="V46" s="43">
        <v>6067.5</v>
      </c>
      <c r="W46" s="38" t="str">
        <f t="shared" si="5"/>
        <v>BA</v>
      </c>
      <c r="X46" s="41">
        <f t="shared" si="6"/>
        <v>0.106869625309898</v>
      </c>
      <c r="Y46" s="40" t="s">
        <v>32</v>
      </c>
      <c r="Z46" s="45"/>
    </row>
    <row r="47" s="1" customFormat="1" ht="20.1" customHeight="1" spans="1:26">
      <c r="A47" s="13"/>
      <c r="B47" s="13">
        <v>45</v>
      </c>
      <c r="C47" s="14" t="s">
        <v>27</v>
      </c>
      <c r="D47" s="15" t="s">
        <v>91</v>
      </c>
      <c r="E47" s="15" t="s">
        <v>92</v>
      </c>
      <c r="F47" s="16">
        <v>7.5</v>
      </c>
      <c r="G47" s="17">
        <v>15804</v>
      </c>
      <c r="H47" s="18">
        <f t="shared" si="0"/>
        <v>0.0159959999878542</v>
      </c>
      <c r="I47" s="18" t="e">
        <f t="shared" si="1"/>
        <v>#VALUE!</v>
      </c>
      <c r="J47" s="25" t="s">
        <v>32</v>
      </c>
      <c r="K47" s="29"/>
      <c r="L47" s="30">
        <v>117945.3</v>
      </c>
      <c r="M47" s="27">
        <f t="shared" si="2"/>
        <v>0.0116589477042408</v>
      </c>
      <c r="N47" s="31" t="e">
        <f t="shared" si="3"/>
        <v>#VALUE!</v>
      </c>
      <c r="O47" s="28" t="s">
        <v>32</v>
      </c>
      <c r="P47" s="32"/>
      <c r="Q47" s="42">
        <v>1.92</v>
      </c>
      <c r="R47" s="38">
        <v>5.58</v>
      </c>
      <c r="S47" s="39">
        <f t="shared" si="4"/>
        <v>0.744</v>
      </c>
      <c r="T47" s="38" t="s">
        <v>32</v>
      </c>
      <c r="U47" s="43">
        <v>1658</v>
      </c>
      <c r="V47" s="43">
        <v>12435</v>
      </c>
      <c r="W47" s="38" t="str">
        <f t="shared" si="5"/>
        <v>AA</v>
      </c>
      <c r="X47" s="41">
        <f t="shared" si="6"/>
        <v>0.105430229097726</v>
      </c>
      <c r="Y47" s="40" t="s">
        <v>32</v>
      </c>
      <c r="Z47" s="45"/>
    </row>
    <row r="48" s="1" customFormat="1" ht="20.1" customHeight="1" spans="1:26">
      <c r="A48" s="13"/>
      <c r="B48" s="13">
        <v>46</v>
      </c>
      <c r="C48" s="14" t="s">
        <v>35</v>
      </c>
      <c r="D48" s="15" t="s">
        <v>36</v>
      </c>
      <c r="E48" s="15" t="s">
        <v>93</v>
      </c>
      <c r="F48" s="19">
        <v>13.5</v>
      </c>
      <c r="G48" s="17">
        <v>1624</v>
      </c>
      <c r="H48" s="18">
        <f t="shared" si="0"/>
        <v>0.00164372968743832</v>
      </c>
      <c r="I48" s="18" t="e">
        <f t="shared" si="1"/>
        <v>#VALUE!</v>
      </c>
      <c r="J48" s="25" t="s">
        <v>30</v>
      </c>
      <c r="K48" s="29"/>
      <c r="L48" s="30">
        <v>21855.39</v>
      </c>
      <c r="M48" s="27">
        <f t="shared" si="2"/>
        <v>0.00216041545585783</v>
      </c>
      <c r="N48" s="31" t="e">
        <f t="shared" si="3"/>
        <v>#VALUE!</v>
      </c>
      <c r="O48" s="28" t="s">
        <v>30</v>
      </c>
      <c r="P48" s="32"/>
      <c r="Q48" s="42">
        <v>3.33</v>
      </c>
      <c r="R48" s="38">
        <v>10.17</v>
      </c>
      <c r="S48" s="39">
        <f t="shared" si="4"/>
        <v>0.753333333333333</v>
      </c>
      <c r="T48" s="38" t="s">
        <v>32</v>
      </c>
      <c r="U48" s="43">
        <v>164</v>
      </c>
      <c r="V48" s="43">
        <v>2214</v>
      </c>
      <c r="W48" s="38" t="str">
        <f t="shared" si="5"/>
        <v>CA</v>
      </c>
      <c r="X48" s="41">
        <f t="shared" si="6"/>
        <v>0.101302241689579</v>
      </c>
      <c r="Y48" s="40" t="s">
        <v>32</v>
      </c>
      <c r="Z48" s="45"/>
    </row>
    <row r="49" s="1" customFormat="1" ht="20.1" customHeight="1" spans="1:26">
      <c r="A49" s="13"/>
      <c r="B49" s="13">
        <v>47</v>
      </c>
      <c r="C49" s="14" t="s">
        <v>27</v>
      </c>
      <c r="D49" s="15" t="s">
        <v>40</v>
      </c>
      <c r="E49" s="15" t="s">
        <v>94</v>
      </c>
      <c r="F49" s="16">
        <v>4</v>
      </c>
      <c r="G49" s="17">
        <v>63189</v>
      </c>
      <c r="H49" s="18">
        <f t="shared" si="0"/>
        <v>0.0639566719332144</v>
      </c>
      <c r="I49" s="18" t="e">
        <f t="shared" si="1"/>
        <v>#VALUE!</v>
      </c>
      <c r="J49" s="25" t="s">
        <v>32</v>
      </c>
      <c r="K49" s="29"/>
      <c r="L49" s="30">
        <v>210499.57</v>
      </c>
      <c r="M49" s="27">
        <f t="shared" si="2"/>
        <v>0.0208079802959099</v>
      </c>
      <c r="N49" s="31" t="e">
        <f t="shared" si="3"/>
        <v>#VALUE!</v>
      </c>
      <c r="O49" s="28" t="s">
        <v>32</v>
      </c>
      <c r="P49" s="32"/>
      <c r="Q49" s="42">
        <v>1.09</v>
      </c>
      <c r="R49" s="38">
        <v>2.91</v>
      </c>
      <c r="S49" s="39">
        <f t="shared" si="4"/>
        <v>0.7275</v>
      </c>
      <c r="T49" s="38" t="s">
        <v>32</v>
      </c>
      <c r="U49" s="43">
        <v>5271</v>
      </c>
      <c r="V49" s="43">
        <v>21084</v>
      </c>
      <c r="W49" s="38" t="str">
        <f t="shared" si="5"/>
        <v>AA</v>
      </c>
      <c r="X49" s="41">
        <f t="shared" si="6"/>
        <v>0.100161724795922</v>
      </c>
      <c r="Y49" s="40" t="s">
        <v>32</v>
      </c>
      <c r="Z49" s="45"/>
    </row>
    <row r="50" s="1" customFormat="1" ht="20.1" customHeight="1" spans="1:26">
      <c r="A50" s="13"/>
      <c r="B50" s="13">
        <v>48</v>
      </c>
      <c r="C50" s="14" t="s">
        <v>68</v>
      </c>
      <c r="D50" s="15" t="s">
        <v>69</v>
      </c>
      <c r="E50" s="15" t="s">
        <v>95</v>
      </c>
      <c r="F50" s="16">
        <v>11</v>
      </c>
      <c r="G50" s="17">
        <v>11924</v>
      </c>
      <c r="H50" s="18">
        <f t="shared" si="0"/>
        <v>0.012068862557275</v>
      </c>
      <c r="I50" s="18" t="e">
        <f t="shared" si="1"/>
        <v>#VALUE!</v>
      </c>
      <c r="J50" s="25" t="s">
        <v>32</v>
      </c>
      <c r="K50" s="29"/>
      <c r="L50" s="30">
        <v>130537.7</v>
      </c>
      <c r="M50" s="27">
        <f t="shared" si="2"/>
        <v>0.0129037122948679</v>
      </c>
      <c r="N50" s="31" t="e">
        <f t="shared" si="3"/>
        <v>#VALUE!</v>
      </c>
      <c r="O50" s="28" t="s">
        <v>32</v>
      </c>
      <c r="P50" s="32"/>
      <c r="Q50" s="42">
        <v>3.99</v>
      </c>
      <c r="R50" s="38">
        <v>7.01</v>
      </c>
      <c r="S50" s="39">
        <f t="shared" si="4"/>
        <v>0.637272727272727</v>
      </c>
      <c r="T50" s="38" t="s">
        <v>31</v>
      </c>
      <c r="U50" s="43">
        <v>1175</v>
      </c>
      <c r="V50" s="43">
        <v>12925</v>
      </c>
      <c r="W50" s="38" t="str">
        <f t="shared" si="5"/>
        <v>AB</v>
      </c>
      <c r="X50" s="41">
        <f t="shared" si="6"/>
        <v>0.0990135416818283</v>
      </c>
      <c r="Y50" s="40" t="s">
        <v>32</v>
      </c>
      <c r="Z50" s="45"/>
    </row>
    <row r="51" s="1" customFormat="1" ht="20.1" customHeight="1" spans="1:26">
      <c r="A51" s="13"/>
      <c r="B51" s="13">
        <v>49</v>
      </c>
      <c r="C51" s="14" t="s">
        <v>85</v>
      </c>
      <c r="D51" s="15" t="s">
        <v>96</v>
      </c>
      <c r="E51" s="15" t="s">
        <v>97</v>
      </c>
      <c r="F51" s="19">
        <v>11.8</v>
      </c>
      <c r="G51" s="17">
        <v>9842</v>
      </c>
      <c r="H51" s="18">
        <f t="shared" si="0"/>
        <v>0.00996156870921673</v>
      </c>
      <c r="I51" s="18" t="e">
        <f t="shared" si="1"/>
        <v>#VALUE!</v>
      </c>
      <c r="J51" s="25" t="s">
        <v>32</v>
      </c>
      <c r="K51" s="29"/>
      <c r="L51" s="30">
        <v>115598.13</v>
      </c>
      <c r="M51" s="27">
        <f t="shared" si="2"/>
        <v>0.0114269288592088</v>
      </c>
      <c r="N51" s="31" t="e">
        <f t="shared" si="3"/>
        <v>#VALUE!</v>
      </c>
      <c r="O51" s="28" t="s">
        <v>32</v>
      </c>
      <c r="P51" s="32"/>
      <c r="Q51" s="42">
        <v>3.77</v>
      </c>
      <c r="R51" s="38">
        <v>8.03</v>
      </c>
      <c r="S51" s="39">
        <f t="shared" si="4"/>
        <v>0.680508474576271</v>
      </c>
      <c r="T51" s="38" t="s">
        <v>31</v>
      </c>
      <c r="U51" s="43">
        <v>958</v>
      </c>
      <c r="V51" s="43">
        <v>11304.4</v>
      </c>
      <c r="W51" s="38" t="str">
        <f t="shared" si="5"/>
        <v>AB</v>
      </c>
      <c r="X51" s="41">
        <f t="shared" si="6"/>
        <v>0.0977905092409367</v>
      </c>
      <c r="Y51" s="40" t="s">
        <v>32</v>
      </c>
      <c r="Z51" s="45"/>
    </row>
    <row r="52" s="1" customFormat="1" ht="20.1" customHeight="1" spans="1:26">
      <c r="A52" s="13"/>
      <c r="B52" s="13">
        <v>50</v>
      </c>
      <c r="C52" s="14" t="s">
        <v>27</v>
      </c>
      <c r="D52" s="15" t="s">
        <v>53</v>
      </c>
      <c r="E52" s="15" t="s">
        <v>98</v>
      </c>
      <c r="F52" s="19">
        <v>7.5</v>
      </c>
      <c r="G52" s="17">
        <v>1706</v>
      </c>
      <c r="H52" s="18">
        <f t="shared" si="0"/>
        <v>0.00172672589086809</v>
      </c>
      <c r="I52" s="18" t="e">
        <f t="shared" si="1"/>
        <v>#VALUE!</v>
      </c>
      <c r="J52" s="25" t="s">
        <v>30</v>
      </c>
      <c r="K52" s="29"/>
      <c r="L52" s="30">
        <v>12795</v>
      </c>
      <c r="M52" s="27">
        <f t="shared" si="2"/>
        <v>0.00126479169475818</v>
      </c>
      <c r="N52" s="31" t="e">
        <f t="shared" si="3"/>
        <v>#VALUE!</v>
      </c>
      <c r="O52" s="28" t="s">
        <v>30</v>
      </c>
      <c r="P52" s="32"/>
      <c r="Q52" s="42">
        <v>1.38</v>
      </c>
      <c r="R52" s="38">
        <v>6.12</v>
      </c>
      <c r="S52" s="39">
        <f t="shared" si="4"/>
        <v>0.816</v>
      </c>
      <c r="T52" s="38" t="s">
        <v>32</v>
      </c>
      <c r="U52" s="43">
        <v>166</v>
      </c>
      <c r="V52" s="43">
        <v>1245</v>
      </c>
      <c r="W52" s="38" t="str">
        <f t="shared" si="5"/>
        <v>CA</v>
      </c>
      <c r="X52" s="41">
        <f t="shared" si="6"/>
        <v>0.0973036342321219</v>
      </c>
      <c r="Y52" s="40" t="s">
        <v>32</v>
      </c>
      <c r="Z52" s="45"/>
    </row>
    <row r="53" s="1" customFormat="1" ht="20.1" customHeight="1" spans="1:26">
      <c r="A53" s="13"/>
      <c r="B53" s="13">
        <v>51</v>
      </c>
      <c r="C53" s="14" t="s">
        <v>27</v>
      </c>
      <c r="D53" s="15" t="s">
        <v>33</v>
      </c>
      <c r="E53" s="15" t="s">
        <v>99</v>
      </c>
      <c r="F53" s="19">
        <v>8</v>
      </c>
      <c r="G53" s="17">
        <v>12048</v>
      </c>
      <c r="H53" s="18">
        <f t="shared" si="0"/>
        <v>0.0121943690112419</v>
      </c>
      <c r="I53" s="18" t="e">
        <f t="shared" si="1"/>
        <v>#VALUE!</v>
      </c>
      <c r="J53" s="25" t="s">
        <v>32</v>
      </c>
      <c r="K53" s="29"/>
      <c r="L53" s="30">
        <v>95896.82</v>
      </c>
      <c r="M53" s="27">
        <f t="shared" si="2"/>
        <v>0.00947944521217037</v>
      </c>
      <c r="N53" s="31" t="e">
        <f t="shared" si="3"/>
        <v>#VALUE!</v>
      </c>
      <c r="O53" s="28" t="s">
        <v>32</v>
      </c>
      <c r="P53" s="32"/>
      <c r="Q53" s="42">
        <v>1.94</v>
      </c>
      <c r="R53" s="38">
        <v>6.06</v>
      </c>
      <c r="S53" s="39">
        <f t="shared" si="4"/>
        <v>0.7575</v>
      </c>
      <c r="T53" s="38" t="s">
        <v>32</v>
      </c>
      <c r="U53" s="43">
        <v>1161</v>
      </c>
      <c r="V53" s="43">
        <v>9288</v>
      </c>
      <c r="W53" s="38" t="str">
        <f t="shared" si="5"/>
        <v>AA</v>
      </c>
      <c r="X53" s="41">
        <f t="shared" si="6"/>
        <v>0.0968540979773886</v>
      </c>
      <c r="Y53" s="40" t="s">
        <v>32</v>
      </c>
      <c r="Z53" s="45"/>
    </row>
    <row r="54" s="1" customFormat="1" ht="20.1" customHeight="1" spans="1:26">
      <c r="A54" s="13"/>
      <c r="B54" s="13">
        <v>52</v>
      </c>
      <c r="C54" s="14" t="s">
        <v>56</v>
      </c>
      <c r="D54" s="15" t="s">
        <v>57</v>
      </c>
      <c r="E54" s="15" t="s">
        <v>100</v>
      </c>
      <c r="F54" s="19">
        <v>29.5</v>
      </c>
      <c r="G54" s="17">
        <v>1943</v>
      </c>
      <c r="H54" s="18">
        <f t="shared" si="0"/>
        <v>0.00196660516175656</v>
      </c>
      <c r="I54" s="18" t="e">
        <f t="shared" si="1"/>
        <v>#VALUE!</v>
      </c>
      <c r="J54" s="25" t="s">
        <v>30</v>
      </c>
      <c r="K54" s="29"/>
      <c r="L54" s="30">
        <v>57053.31</v>
      </c>
      <c r="M54" s="27">
        <f t="shared" si="2"/>
        <v>0.00563974620136488</v>
      </c>
      <c r="N54" s="31" t="e">
        <f t="shared" si="3"/>
        <v>#VALUE!</v>
      </c>
      <c r="O54" s="28" t="s">
        <v>31</v>
      </c>
      <c r="P54" s="32"/>
      <c r="Q54" s="42">
        <v>14</v>
      </c>
      <c r="R54" s="38">
        <v>15.5</v>
      </c>
      <c r="S54" s="39">
        <f t="shared" si="4"/>
        <v>0.525423728813559</v>
      </c>
      <c r="T54" s="38" t="s">
        <v>31</v>
      </c>
      <c r="U54" s="43">
        <v>181</v>
      </c>
      <c r="V54" s="43">
        <v>5339.5</v>
      </c>
      <c r="W54" s="38" t="str">
        <f t="shared" si="5"/>
        <v>BB</v>
      </c>
      <c r="X54" s="41">
        <f t="shared" si="6"/>
        <v>0.0935879092729239</v>
      </c>
      <c r="Y54" s="40" t="s">
        <v>32</v>
      </c>
      <c r="Z54" s="45"/>
    </row>
    <row r="55" s="1" customFormat="1" ht="20.1" customHeight="1" spans="1:26">
      <c r="A55" s="13"/>
      <c r="B55" s="13">
        <v>53</v>
      </c>
      <c r="C55" s="14" t="s">
        <v>27</v>
      </c>
      <c r="D55" s="15" t="s">
        <v>82</v>
      </c>
      <c r="E55" s="15" t="s">
        <v>101</v>
      </c>
      <c r="F55" s="16">
        <v>7.5</v>
      </c>
      <c r="G55" s="17">
        <v>19467</v>
      </c>
      <c r="H55" s="18">
        <f t="shared" si="0"/>
        <v>0.0197035011239913</v>
      </c>
      <c r="I55" s="18" t="e">
        <f t="shared" si="1"/>
        <v>#VALUE!</v>
      </c>
      <c r="J55" s="25" t="s">
        <v>32</v>
      </c>
      <c r="K55" s="29"/>
      <c r="L55" s="30">
        <v>144987.62</v>
      </c>
      <c r="M55" s="27">
        <f t="shared" si="2"/>
        <v>0.0143320936005279</v>
      </c>
      <c r="N55" s="31" t="e">
        <f t="shared" si="3"/>
        <v>#VALUE!</v>
      </c>
      <c r="O55" s="28" t="s">
        <v>32</v>
      </c>
      <c r="P55" s="32"/>
      <c r="Q55" s="42">
        <v>2.67</v>
      </c>
      <c r="R55" s="38">
        <v>4.83</v>
      </c>
      <c r="S55" s="39">
        <f t="shared" si="4"/>
        <v>0.644</v>
      </c>
      <c r="T55" s="38" t="s">
        <v>31</v>
      </c>
      <c r="U55" s="43">
        <v>1721</v>
      </c>
      <c r="V55" s="43">
        <v>12907.5</v>
      </c>
      <c r="W55" s="38" t="str">
        <f t="shared" si="5"/>
        <v>AB</v>
      </c>
      <c r="X55" s="41">
        <f t="shared" si="6"/>
        <v>0.089024842258946</v>
      </c>
      <c r="Y55" s="40" t="s">
        <v>32</v>
      </c>
      <c r="Z55" s="45"/>
    </row>
    <row r="56" s="1" customFormat="1" ht="20.1" customHeight="1" spans="1:26">
      <c r="A56" s="13"/>
      <c r="B56" s="13">
        <v>54</v>
      </c>
      <c r="C56" s="14" t="s">
        <v>27</v>
      </c>
      <c r="D56" s="15" t="s">
        <v>53</v>
      </c>
      <c r="E56" s="15" t="s">
        <v>102</v>
      </c>
      <c r="F56" s="19">
        <v>4.8</v>
      </c>
      <c r="G56" s="17">
        <v>12853</v>
      </c>
      <c r="H56" s="18">
        <f t="shared" si="0"/>
        <v>0.0130091488132049</v>
      </c>
      <c r="I56" s="18" t="e">
        <f t="shared" si="1"/>
        <v>#VALUE!</v>
      </c>
      <c r="J56" s="25" t="s">
        <v>32</v>
      </c>
      <c r="K56" s="29"/>
      <c r="L56" s="30">
        <v>52167.024</v>
      </c>
      <c r="M56" s="27">
        <f t="shared" si="2"/>
        <v>0.00515673456001958</v>
      </c>
      <c r="N56" s="31" t="e">
        <f t="shared" si="3"/>
        <v>#VALUE!</v>
      </c>
      <c r="O56" s="28" t="s">
        <v>31</v>
      </c>
      <c r="P56" s="32"/>
      <c r="Q56" s="42">
        <v>0.77</v>
      </c>
      <c r="R56" s="38">
        <v>4.03</v>
      </c>
      <c r="S56" s="39">
        <f t="shared" si="4"/>
        <v>0.839583333333333</v>
      </c>
      <c r="T56" s="38" t="s">
        <v>32</v>
      </c>
      <c r="U56" s="43">
        <v>964</v>
      </c>
      <c r="V56" s="43">
        <v>4627.2</v>
      </c>
      <c r="W56" s="38" t="str">
        <f t="shared" si="5"/>
        <v>BA</v>
      </c>
      <c r="X56" s="41">
        <f t="shared" si="6"/>
        <v>0.0886997119099606</v>
      </c>
      <c r="Y56" s="40" t="s">
        <v>32</v>
      </c>
      <c r="Z56" s="45"/>
    </row>
    <row r="57" s="1" customFormat="1" ht="20.1" customHeight="1" spans="1:26">
      <c r="A57" s="13"/>
      <c r="B57" s="13">
        <v>55</v>
      </c>
      <c r="C57" s="14" t="s">
        <v>85</v>
      </c>
      <c r="D57" s="15" t="s">
        <v>96</v>
      </c>
      <c r="E57" s="15" t="s">
        <v>103</v>
      </c>
      <c r="F57" s="19">
        <v>16</v>
      </c>
      <c r="G57" s="17">
        <v>3145</v>
      </c>
      <c r="H57" s="18">
        <f t="shared" si="0"/>
        <v>0.00318320804617828</v>
      </c>
      <c r="I57" s="18" t="e">
        <f t="shared" si="1"/>
        <v>#VALUE!</v>
      </c>
      <c r="J57" s="25" t="s">
        <v>31</v>
      </c>
      <c r="K57" s="29"/>
      <c r="L57" s="30">
        <v>46591.65</v>
      </c>
      <c r="M57" s="27">
        <f t="shared" si="2"/>
        <v>0.00460560624971316</v>
      </c>
      <c r="N57" s="31" t="e">
        <f t="shared" si="3"/>
        <v>#VALUE!</v>
      </c>
      <c r="O57" s="28" t="s">
        <v>31</v>
      </c>
      <c r="P57" s="32"/>
      <c r="Q57" s="42">
        <v>3.93</v>
      </c>
      <c r="R57" s="38">
        <v>12.07</v>
      </c>
      <c r="S57" s="39">
        <f t="shared" si="4"/>
        <v>0.754375</v>
      </c>
      <c r="T57" s="38" t="s">
        <v>32</v>
      </c>
      <c r="U57" s="43">
        <v>249</v>
      </c>
      <c r="V57" s="43">
        <v>3984</v>
      </c>
      <c r="W57" s="38" t="str">
        <f t="shared" si="5"/>
        <v>BA</v>
      </c>
      <c r="X57" s="41">
        <f t="shared" si="6"/>
        <v>0.0855088841026235</v>
      </c>
      <c r="Y57" s="40" t="s">
        <v>32</v>
      </c>
      <c r="Z57" s="45"/>
    </row>
    <row r="58" s="1" customFormat="1" ht="20.1" customHeight="1" spans="1:26">
      <c r="A58" s="13"/>
      <c r="B58" s="13">
        <v>56</v>
      </c>
      <c r="C58" s="14" t="s">
        <v>27</v>
      </c>
      <c r="D58" s="15" t="s">
        <v>46</v>
      </c>
      <c r="E58" s="15" t="s">
        <v>103</v>
      </c>
      <c r="F58" s="19">
        <v>16</v>
      </c>
      <c r="G58" s="17">
        <v>1320</v>
      </c>
      <c r="H58" s="18">
        <f t="shared" si="0"/>
        <v>0.00133603644545479</v>
      </c>
      <c r="I58" s="18" t="e">
        <f t="shared" si="1"/>
        <v>#VALUE!</v>
      </c>
      <c r="J58" s="25" t="s">
        <v>30</v>
      </c>
      <c r="K58" s="29"/>
      <c r="L58" s="30">
        <v>20231.15</v>
      </c>
      <c r="M58" s="27">
        <f t="shared" si="2"/>
        <v>0.00199985857721039</v>
      </c>
      <c r="N58" s="31" t="e">
        <f t="shared" si="3"/>
        <v>#VALUE!</v>
      </c>
      <c r="O58" s="28" t="s">
        <v>30</v>
      </c>
      <c r="P58" s="32"/>
      <c r="Q58" s="42">
        <v>3.94</v>
      </c>
      <c r="R58" s="38">
        <v>12.06</v>
      </c>
      <c r="S58" s="39">
        <f t="shared" si="4"/>
        <v>0.75375</v>
      </c>
      <c r="T58" s="38" t="s">
        <v>32</v>
      </c>
      <c r="U58" s="43">
        <v>108</v>
      </c>
      <c r="V58" s="43">
        <v>1728</v>
      </c>
      <c r="W58" s="38" t="str">
        <f t="shared" si="5"/>
        <v>CA</v>
      </c>
      <c r="X58" s="41">
        <f t="shared" si="6"/>
        <v>0.0854128410891126</v>
      </c>
      <c r="Y58" s="40" t="s">
        <v>32</v>
      </c>
      <c r="Z58" s="45"/>
    </row>
    <row r="59" s="1" customFormat="1" ht="20.1" customHeight="1" spans="1:26">
      <c r="A59" s="13"/>
      <c r="B59" s="13">
        <v>57</v>
      </c>
      <c r="C59" s="14" t="s">
        <v>68</v>
      </c>
      <c r="D59" s="15" t="s">
        <v>104</v>
      </c>
      <c r="E59" s="15" t="s">
        <v>105</v>
      </c>
      <c r="F59" s="16">
        <v>12.5</v>
      </c>
      <c r="G59" s="17">
        <v>6026</v>
      </c>
      <c r="H59" s="18">
        <f t="shared" si="0"/>
        <v>0.0060992088032656</v>
      </c>
      <c r="I59" s="18" t="e">
        <f t="shared" si="1"/>
        <v>#VALUE!</v>
      </c>
      <c r="J59" s="25" t="s">
        <v>31</v>
      </c>
      <c r="K59" s="29"/>
      <c r="L59" s="30">
        <v>74856.31</v>
      </c>
      <c r="M59" s="27">
        <f t="shared" si="2"/>
        <v>0.0073995810229186</v>
      </c>
      <c r="N59" s="31" t="e">
        <f t="shared" si="3"/>
        <v>#VALUE!</v>
      </c>
      <c r="O59" s="28" t="s">
        <v>32</v>
      </c>
      <c r="P59" s="32"/>
      <c r="Q59" s="42">
        <v>3.35</v>
      </c>
      <c r="R59" s="38">
        <v>9.15</v>
      </c>
      <c r="S59" s="39">
        <f t="shared" si="4"/>
        <v>0.732</v>
      </c>
      <c r="T59" s="38" t="s">
        <v>32</v>
      </c>
      <c r="U59" s="43">
        <v>502</v>
      </c>
      <c r="V59" s="43">
        <v>6275</v>
      </c>
      <c r="W59" s="38" t="str">
        <f t="shared" si="5"/>
        <v>AA</v>
      </c>
      <c r="X59" s="41">
        <f t="shared" si="6"/>
        <v>0.0838272685362129</v>
      </c>
      <c r="Y59" s="40" t="s">
        <v>32</v>
      </c>
      <c r="Z59" s="45"/>
    </row>
    <row r="60" s="1" customFormat="1" ht="20.1" customHeight="1" spans="1:26">
      <c r="A60" s="13"/>
      <c r="B60" s="13">
        <v>58</v>
      </c>
      <c r="C60" s="14" t="s">
        <v>35</v>
      </c>
      <c r="D60" s="15" t="s">
        <v>36</v>
      </c>
      <c r="E60" s="15" t="s">
        <v>106</v>
      </c>
      <c r="F60" s="19">
        <v>16</v>
      </c>
      <c r="G60" s="17">
        <v>607</v>
      </c>
      <c r="H60" s="18">
        <f t="shared" si="0"/>
        <v>0.000614374335144742</v>
      </c>
      <c r="I60" s="18" t="e">
        <f t="shared" si="1"/>
        <v>#VALUE!</v>
      </c>
      <c r="J60" s="25" t="s">
        <v>30</v>
      </c>
      <c r="K60" s="29"/>
      <c r="L60" s="30">
        <v>9621.04</v>
      </c>
      <c r="M60" s="27">
        <f t="shared" si="2"/>
        <v>0.000951044274086457</v>
      </c>
      <c r="N60" s="31" t="e">
        <f t="shared" si="3"/>
        <v>#VALUE!</v>
      </c>
      <c r="O60" s="28" t="s">
        <v>30</v>
      </c>
      <c r="P60" s="32"/>
      <c r="Q60" s="42">
        <v>5.17</v>
      </c>
      <c r="R60" s="38">
        <v>10.83</v>
      </c>
      <c r="S60" s="39">
        <f t="shared" si="4"/>
        <v>0.676875</v>
      </c>
      <c r="T60" s="38" t="s">
        <v>31</v>
      </c>
      <c r="U60" s="43">
        <v>50</v>
      </c>
      <c r="V60" s="43">
        <v>800</v>
      </c>
      <c r="W60" s="38" t="str">
        <f t="shared" si="5"/>
        <v>CB</v>
      </c>
      <c r="X60" s="41">
        <f t="shared" si="6"/>
        <v>0.0831510938526396</v>
      </c>
      <c r="Y60" s="40" t="s">
        <v>32</v>
      </c>
      <c r="Z60" s="45"/>
    </row>
    <row r="61" s="1" customFormat="1" ht="20.1" customHeight="1" spans="1:26">
      <c r="A61" s="13"/>
      <c r="B61" s="13">
        <v>59</v>
      </c>
      <c r="C61" s="14" t="s">
        <v>35</v>
      </c>
      <c r="D61" s="20" t="s">
        <v>36</v>
      </c>
      <c r="E61" s="20" t="s">
        <v>107</v>
      </c>
      <c r="F61" s="21">
        <v>15</v>
      </c>
      <c r="G61" s="17">
        <v>3191</v>
      </c>
      <c r="H61" s="18">
        <f t="shared" si="0"/>
        <v>0.00322976689200473</v>
      </c>
      <c r="I61" s="18" t="e">
        <f t="shared" si="1"/>
        <v>#VALUE!</v>
      </c>
      <c r="J61" s="25" t="s">
        <v>31</v>
      </c>
      <c r="K61" s="33"/>
      <c r="L61" s="34">
        <v>47637.84</v>
      </c>
      <c r="M61" s="27">
        <f t="shared" si="2"/>
        <v>0.00470902261728948</v>
      </c>
      <c r="N61" s="31" t="e">
        <f t="shared" si="3"/>
        <v>#VALUE!</v>
      </c>
      <c r="O61" s="28" t="s">
        <v>31</v>
      </c>
      <c r="P61" s="32"/>
      <c r="Q61" s="42">
        <v>3.59</v>
      </c>
      <c r="R61" s="38">
        <v>11.41</v>
      </c>
      <c r="S61" s="39">
        <f t="shared" si="4"/>
        <v>0.760666666666667</v>
      </c>
      <c r="T61" s="38" t="s">
        <v>32</v>
      </c>
      <c r="U61" s="43">
        <v>263</v>
      </c>
      <c r="V61" s="43">
        <v>3945</v>
      </c>
      <c r="W61" s="38" t="str">
        <f t="shared" si="5"/>
        <v>BA</v>
      </c>
      <c r="X61" s="41">
        <f t="shared" si="6"/>
        <v>0.082812318946451</v>
      </c>
      <c r="Y61" s="40" t="s">
        <v>32</v>
      </c>
      <c r="Z61" s="45"/>
    </row>
    <row r="62" s="1" customFormat="1" ht="20.1" customHeight="1" spans="1:26">
      <c r="A62" s="13"/>
      <c r="B62" s="13">
        <v>60</v>
      </c>
      <c r="C62" s="14" t="s">
        <v>35</v>
      </c>
      <c r="D62" s="15" t="s">
        <v>36</v>
      </c>
      <c r="E62" s="15" t="s">
        <v>108</v>
      </c>
      <c r="F62" s="19">
        <v>15</v>
      </c>
      <c r="G62" s="17">
        <v>3354</v>
      </c>
      <c r="H62" s="18">
        <f t="shared" si="0"/>
        <v>0.00339474715004195</v>
      </c>
      <c r="I62" s="18" t="e">
        <f t="shared" si="1"/>
        <v>#VALUE!</v>
      </c>
      <c r="J62" s="25" t="s">
        <v>31</v>
      </c>
      <c r="K62" s="29"/>
      <c r="L62" s="30">
        <v>50178.75</v>
      </c>
      <c r="M62" s="27">
        <f t="shared" si="2"/>
        <v>0.00496019275133622</v>
      </c>
      <c r="N62" s="31" t="e">
        <f t="shared" si="3"/>
        <v>#VALUE!</v>
      </c>
      <c r="O62" s="28" t="s">
        <v>31</v>
      </c>
      <c r="P62" s="32"/>
      <c r="Q62" s="42">
        <v>4.81</v>
      </c>
      <c r="R62" s="38">
        <v>10.19</v>
      </c>
      <c r="S62" s="39">
        <f t="shared" si="4"/>
        <v>0.679333333333333</v>
      </c>
      <c r="T62" s="38" t="s">
        <v>31</v>
      </c>
      <c r="U62" s="43">
        <v>276</v>
      </c>
      <c r="V62" s="43">
        <v>4140</v>
      </c>
      <c r="W62" s="38" t="str">
        <f t="shared" si="5"/>
        <v>BB</v>
      </c>
      <c r="X62" s="41">
        <f t="shared" si="6"/>
        <v>0.0825050444660339</v>
      </c>
      <c r="Y62" s="40" t="s">
        <v>32</v>
      </c>
      <c r="Z62" s="45"/>
    </row>
    <row r="63" s="1" customFormat="1" ht="20.1" customHeight="1" spans="1:26">
      <c r="A63" s="13"/>
      <c r="B63" s="13">
        <v>61</v>
      </c>
      <c r="C63" s="14" t="s">
        <v>35</v>
      </c>
      <c r="D63" s="15" t="s">
        <v>109</v>
      </c>
      <c r="E63" s="15" t="s">
        <v>110</v>
      </c>
      <c r="F63" s="19">
        <v>18</v>
      </c>
      <c r="G63" s="17">
        <v>7783</v>
      </c>
      <c r="H63" s="18">
        <f t="shared" si="0"/>
        <v>0.00787755428407171</v>
      </c>
      <c r="I63" s="18" t="e">
        <f t="shared" si="1"/>
        <v>#VALUE!</v>
      </c>
      <c r="J63" s="25" t="s">
        <v>31</v>
      </c>
      <c r="K63" s="29"/>
      <c r="L63" s="30">
        <v>139294.43</v>
      </c>
      <c r="M63" s="27">
        <f t="shared" si="2"/>
        <v>0.0137693191238823</v>
      </c>
      <c r="N63" s="31" t="e">
        <f t="shared" si="3"/>
        <v>#VALUE!</v>
      </c>
      <c r="O63" s="28" t="s">
        <v>32</v>
      </c>
      <c r="P63" s="32"/>
      <c r="Q63" s="42">
        <v>6.72</v>
      </c>
      <c r="R63" s="38">
        <v>11.28</v>
      </c>
      <c r="S63" s="39">
        <f t="shared" si="4"/>
        <v>0.626666666666667</v>
      </c>
      <c r="T63" s="38" t="s">
        <v>31</v>
      </c>
      <c r="U63" s="43">
        <v>637</v>
      </c>
      <c r="V63" s="43">
        <v>11466</v>
      </c>
      <c r="W63" s="38" t="str">
        <f t="shared" si="5"/>
        <v>AB</v>
      </c>
      <c r="X63" s="41">
        <f t="shared" si="6"/>
        <v>0.0823148492010772</v>
      </c>
      <c r="Y63" s="40" t="s">
        <v>32</v>
      </c>
      <c r="Z63" s="45"/>
    </row>
    <row r="64" s="1" customFormat="1" ht="20.1" customHeight="1" spans="1:26">
      <c r="A64" s="13"/>
      <c r="B64" s="13">
        <v>62</v>
      </c>
      <c r="C64" s="14" t="s">
        <v>85</v>
      </c>
      <c r="D64" s="15" t="s">
        <v>96</v>
      </c>
      <c r="E64" s="15" t="s">
        <v>111</v>
      </c>
      <c r="F64" s="19">
        <v>11.5</v>
      </c>
      <c r="G64" s="17">
        <v>12293</v>
      </c>
      <c r="H64" s="18">
        <f t="shared" si="0"/>
        <v>0.0124423454727089</v>
      </c>
      <c r="I64" s="18" t="e">
        <f t="shared" si="1"/>
        <v>#VALUE!</v>
      </c>
      <c r="J64" s="25" t="s">
        <v>32</v>
      </c>
      <c r="K64" s="29"/>
      <c r="L64" s="30">
        <v>140804.705</v>
      </c>
      <c r="M64" s="27">
        <f t="shared" si="2"/>
        <v>0.0139186105093298</v>
      </c>
      <c r="N64" s="31" t="e">
        <f t="shared" si="3"/>
        <v>#VALUE!</v>
      </c>
      <c r="O64" s="28" t="s">
        <v>32</v>
      </c>
      <c r="P64" s="32"/>
      <c r="Q64" s="42">
        <v>3.16</v>
      </c>
      <c r="R64" s="38">
        <v>8.34</v>
      </c>
      <c r="S64" s="39">
        <f t="shared" si="4"/>
        <v>0.725217391304348</v>
      </c>
      <c r="T64" s="38" t="s">
        <v>32</v>
      </c>
      <c r="U64" s="43">
        <v>995</v>
      </c>
      <c r="V64" s="43">
        <v>11442.5</v>
      </c>
      <c r="W64" s="38" t="str">
        <f t="shared" si="5"/>
        <v>AA</v>
      </c>
      <c r="X64" s="41">
        <f t="shared" si="6"/>
        <v>0.0812650401135388</v>
      </c>
      <c r="Y64" s="40" t="s">
        <v>32</v>
      </c>
      <c r="Z64" s="45"/>
    </row>
    <row r="65" s="1" customFormat="1" ht="20.1" customHeight="1" spans="1:26">
      <c r="A65" s="13"/>
      <c r="B65" s="13">
        <v>63</v>
      </c>
      <c r="C65" s="14" t="s">
        <v>68</v>
      </c>
      <c r="D65" s="15" t="s">
        <v>69</v>
      </c>
      <c r="E65" s="15" t="s">
        <v>112</v>
      </c>
      <c r="F65" s="16">
        <v>10</v>
      </c>
      <c r="G65" s="17">
        <v>5317</v>
      </c>
      <c r="H65" s="18">
        <f t="shared" si="0"/>
        <v>0.0053815952882448</v>
      </c>
      <c r="I65" s="18" t="e">
        <f t="shared" si="1"/>
        <v>#VALUE!</v>
      </c>
      <c r="J65" s="25" t="s">
        <v>31</v>
      </c>
      <c r="K65" s="29"/>
      <c r="L65" s="30">
        <v>53011.61</v>
      </c>
      <c r="M65" s="27">
        <f t="shared" si="2"/>
        <v>0.00524022227852751</v>
      </c>
      <c r="N65" s="31" t="e">
        <f t="shared" si="3"/>
        <v>#VALUE!</v>
      </c>
      <c r="O65" s="28" t="s">
        <v>31</v>
      </c>
      <c r="P65" s="32"/>
      <c r="Q65" s="42">
        <v>2.56</v>
      </c>
      <c r="R65" s="38">
        <v>7.44</v>
      </c>
      <c r="S65" s="39">
        <f t="shared" si="4"/>
        <v>0.744</v>
      </c>
      <c r="T65" s="38" t="s">
        <v>32</v>
      </c>
      <c r="U65" s="43">
        <v>425</v>
      </c>
      <c r="V65" s="43">
        <v>4250</v>
      </c>
      <c r="W65" s="38" t="str">
        <f t="shared" si="5"/>
        <v>BA</v>
      </c>
      <c r="X65" s="41">
        <f t="shared" si="6"/>
        <v>0.0801711172326213</v>
      </c>
      <c r="Y65" s="40" t="s">
        <v>32</v>
      </c>
      <c r="Z65" s="45"/>
    </row>
    <row r="66" s="1" customFormat="1" ht="20.1" customHeight="1" spans="1:26">
      <c r="A66" s="13"/>
      <c r="B66" s="13">
        <v>64</v>
      </c>
      <c r="C66" s="14" t="s">
        <v>27</v>
      </c>
      <c r="D66" s="15" t="s">
        <v>28</v>
      </c>
      <c r="E66" s="15" t="s">
        <v>113</v>
      </c>
      <c r="F66" s="19">
        <v>12.5</v>
      </c>
      <c r="G66" s="17">
        <v>2312</v>
      </c>
      <c r="H66" s="18">
        <f t="shared" si="0"/>
        <v>0.00234008807719052</v>
      </c>
      <c r="I66" s="18" t="e">
        <f t="shared" si="1"/>
        <v>#VALUE!</v>
      </c>
      <c r="J66" s="25" t="s">
        <v>31</v>
      </c>
      <c r="K66" s="29"/>
      <c r="L66" s="30">
        <v>28290.85</v>
      </c>
      <c r="M66" s="27">
        <f t="shared" si="2"/>
        <v>0.00279656366687373</v>
      </c>
      <c r="N66" s="31" t="e">
        <f t="shared" si="3"/>
        <v>#VALUE!</v>
      </c>
      <c r="O66" s="28" t="s">
        <v>31</v>
      </c>
      <c r="P66" s="32"/>
      <c r="Q66" s="42">
        <v>3.35</v>
      </c>
      <c r="R66" s="38">
        <v>9.15</v>
      </c>
      <c r="S66" s="39">
        <f t="shared" si="4"/>
        <v>0.732</v>
      </c>
      <c r="T66" s="38" t="s">
        <v>32</v>
      </c>
      <c r="U66" s="43">
        <v>179</v>
      </c>
      <c r="V66" s="43">
        <v>2237.5</v>
      </c>
      <c r="W66" s="38" t="str">
        <f t="shared" si="5"/>
        <v>BA</v>
      </c>
      <c r="X66" s="41">
        <f t="shared" si="6"/>
        <v>0.0790891754754629</v>
      </c>
      <c r="Y66" s="40" t="s">
        <v>32</v>
      </c>
      <c r="Z66" s="45"/>
    </row>
    <row r="67" s="1" customFormat="1" ht="20.1" customHeight="1" spans="1:26">
      <c r="A67" s="13"/>
      <c r="B67" s="13">
        <v>65</v>
      </c>
      <c r="C67" s="14" t="s">
        <v>27</v>
      </c>
      <c r="D67" s="15" t="s">
        <v>46</v>
      </c>
      <c r="E67" s="15" t="s">
        <v>114</v>
      </c>
      <c r="F67" s="19">
        <v>7</v>
      </c>
      <c r="G67" s="17">
        <v>17270</v>
      </c>
      <c r="H67" s="18">
        <f t="shared" ref="H67:H130" si="7">G67/G$150</f>
        <v>0.0174798101613669</v>
      </c>
      <c r="I67" s="18" t="e">
        <f t="shared" ref="I67:I87" si="8">I66+H67</f>
        <v>#VALUE!</v>
      </c>
      <c r="J67" s="25" t="s">
        <v>32</v>
      </c>
      <c r="K67" s="29"/>
      <c r="L67" s="30">
        <v>120205.996</v>
      </c>
      <c r="M67" s="27">
        <f t="shared" ref="M67:M130" si="9">L67/L$150</f>
        <v>0.0118824185541958</v>
      </c>
      <c r="N67" s="31" t="e">
        <f t="shared" ref="N67:N130" si="10">N66+M67</f>
        <v>#VALUE!</v>
      </c>
      <c r="O67" s="28" t="s">
        <v>32</v>
      </c>
      <c r="P67" s="32"/>
      <c r="Q67" s="42">
        <v>1.77</v>
      </c>
      <c r="R67" s="38">
        <v>5.23</v>
      </c>
      <c r="S67" s="39">
        <f t="shared" ref="S67:S130" si="11">R67/F67</f>
        <v>0.747142857142857</v>
      </c>
      <c r="T67" s="38" t="s">
        <v>32</v>
      </c>
      <c r="U67" s="43">
        <v>1347</v>
      </c>
      <c r="V67" s="43">
        <v>9429</v>
      </c>
      <c r="W67" s="38" t="str">
        <f t="shared" ref="W67:W130" si="12">+O67&amp;T67</f>
        <v>AA</v>
      </c>
      <c r="X67" s="41">
        <f t="shared" ref="X67:X117" si="13">V67/L67</f>
        <v>0.0784403466862002</v>
      </c>
      <c r="Y67" s="40" t="s">
        <v>32</v>
      </c>
      <c r="Z67" s="45"/>
    </row>
    <row r="68" s="1" customFormat="1" ht="20.1" customHeight="1" spans="1:26">
      <c r="A68" s="13"/>
      <c r="B68" s="13">
        <v>66</v>
      </c>
      <c r="C68" s="14" t="s">
        <v>35</v>
      </c>
      <c r="D68" s="15" t="s">
        <v>36</v>
      </c>
      <c r="E68" s="15" t="s">
        <v>115</v>
      </c>
      <c r="F68" s="19">
        <v>16.5</v>
      </c>
      <c r="G68" s="17">
        <v>2750</v>
      </c>
      <c r="H68" s="18">
        <f t="shared" si="7"/>
        <v>0.00278340926136415</v>
      </c>
      <c r="I68" s="18" t="e">
        <f t="shared" si="8"/>
        <v>#VALUE!</v>
      </c>
      <c r="J68" s="25" t="s">
        <v>31</v>
      </c>
      <c r="K68" s="29"/>
      <c r="L68" s="30">
        <v>45223.61</v>
      </c>
      <c r="M68" s="27">
        <f t="shared" si="9"/>
        <v>0.00447037486010026</v>
      </c>
      <c r="N68" s="31" t="e">
        <f t="shared" si="10"/>
        <v>#VALUE!</v>
      </c>
      <c r="O68" s="28" t="s">
        <v>31</v>
      </c>
      <c r="P68" s="32"/>
      <c r="Q68" s="42">
        <v>4.44</v>
      </c>
      <c r="R68" s="38">
        <v>12.06</v>
      </c>
      <c r="S68" s="39">
        <f t="shared" si="11"/>
        <v>0.730909090909091</v>
      </c>
      <c r="T68" s="38" t="s">
        <v>32</v>
      </c>
      <c r="U68" s="43">
        <v>202</v>
      </c>
      <c r="V68" s="43">
        <v>3333</v>
      </c>
      <c r="W68" s="38" t="str">
        <f t="shared" si="12"/>
        <v>BA</v>
      </c>
      <c r="X68" s="41">
        <f t="shared" si="13"/>
        <v>0.073700440986467</v>
      </c>
      <c r="Y68" s="40" t="s">
        <v>32</v>
      </c>
      <c r="Z68" s="45"/>
    </row>
    <row r="69" s="1" customFormat="1" ht="20.1" customHeight="1" spans="1:26">
      <c r="A69" s="13"/>
      <c r="B69" s="13">
        <v>67</v>
      </c>
      <c r="C69" s="14" t="s">
        <v>35</v>
      </c>
      <c r="D69" s="15" t="s">
        <v>109</v>
      </c>
      <c r="E69" s="15" t="s">
        <v>116</v>
      </c>
      <c r="F69" s="19">
        <v>22</v>
      </c>
      <c r="G69" s="17">
        <v>2008</v>
      </c>
      <c r="H69" s="18">
        <f t="shared" si="7"/>
        <v>0.00203239483520699</v>
      </c>
      <c r="I69" s="18" t="e">
        <f t="shared" si="8"/>
        <v>#VALUE!</v>
      </c>
      <c r="J69" s="25" t="s">
        <v>30</v>
      </c>
      <c r="K69" s="29"/>
      <c r="L69" s="30">
        <v>44012.17</v>
      </c>
      <c r="M69" s="27">
        <f t="shared" si="9"/>
        <v>0.00435062345324619</v>
      </c>
      <c r="N69" s="31" t="e">
        <f t="shared" si="10"/>
        <v>#VALUE!</v>
      </c>
      <c r="O69" s="28" t="s">
        <v>31</v>
      </c>
      <c r="P69" s="32"/>
      <c r="Q69" s="42">
        <v>6.61</v>
      </c>
      <c r="R69" s="38">
        <v>15.39</v>
      </c>
      <c r="S69" s="39">
        <f t="shared" si="11"/>
        <v>0.699545454545455</v>
      </c>
      <c r="T69" s="38" t="s">
        <v>31</v>
      </c>
      <c r="U69" s="43">
        <v>147</v>
      </c>
      <c r="V69" s="43">
        <v>3234</v>
      </c>
      <c r="W69" s="38" t="str">
        <f t="shared" si="12"/>
        <v>BB</v>
      </c>
      <c r="X69" s="41">
        <f t="shared" si="13"/>
        <v>0.073479676189563</v>
      </c>
      <c r="Y69" s="40" t="s">
        <v>32</v>
      </c>
      <c r="Z69" s="45"/>
    </row>
    <row r="70" s="1" customFormat="1" ht="20.1" customHeight="1" spans="1:26">
      <c r="A70" s="13"/>
      <c r="B70" s="13">
        <v>68</v>
      </c>
      <c r="C70" s="14" t="s">
        <v>85</v>
      </c>
      <c r="D70" s="15" t="s">
        <v>96</v>
      </c>
      <c r="E70" s="15" t="s">
        <v>117</v>
      </c>
      <c r="F70" s="19">
        <v>12</v>
      </c>
      <c r="G70" s="17">
        <v>9406</v>
      </c>
      <c r="H70" s="18">
        <f t="shared" si="7"/>
        <v>0.00952027182268772</v>
      </c>
      <c r="I70" s="18" t="e">
        <f t="shared" si="8"/>
        <v>#VALUE!</v>
      </c>
      <c r="J70" s="25" t="s">
        <v>32</v>
      </c>
      <c r="K70" s="29"/>
      <c r="L70" s="30">
        <v>112186.37</v>
      </c>
      <c r="M70" s="27">
        <f t="shared" si="9"/>
        <v>0.0110896747980514</v>
      </c>
      <c r="N70" s="31" t="e">
        <f t="shared" si="10"/>
        <v>#VALUE!</v>
      </c>
      <c r="O70" s="28" t="s">
        <v>32</v>
      </c>
      <c r="P70" s="32"/>
      <c r="Q70" s="42">
        <v>3.16</v>
      </c>
      <c r="R70" s="38">
        <v>8.84</v>
      </c>
      <c r="S70" s="39">
        <f t="shared" si="11"/>
        <v>0.736666666666667</v>
      </c>
      <c r="T70" s="38" t="s">
        <v>32</v>
      </c>
      <c r="U70" s="43">
        <v>682</v>
      </c>
      <c r="V70" s="43">
        <v>8184</v>
      </c>
      <c r="W70" s="38" t="str">
        <f t="shared" si="12"/>
        <v>AA</v>
      </c>
      <c r="X70" s="41">
        <f t="shared" si="13"/>
        <v>0.0729500384048437</v>
      </c>
      <c r="Y70" s="40" t="s">
        <v>32</v>
      </c>
      <c r="Z70" s="45"/>
    </row>
    <row r="71" s="1" customFormat="1" ht="20.1" customHeight="1" spans="1:26">
      <c r="A71" s="13"/>
      <c r="B71" s="13">
        <v>69</v>
      </c>
      <c r="C71" s="14" t="s">
        <v>56</v>
      </c>
      <c r="D71" s="15" t="s">
        <v>57</v>
      </c>
      <c r="E71" s="15" t="s">
        <v>118</v>
      </c>
      <c r="F71" s="19">
        <v>15</v>
      </c>
      <c r="G71" s="17">
        <v>5768</v>
      </c>
      <c r="H71" s="18">
        <f t="shared" si="7"/>
        <v>0.00583807440710852</v>
      </c>
      <c r="I71" s="18" t="e">
        <f t="shared" si="8"/>
        <v>#VALUE!</v>
      </c>
      <c r="J71" s="25" t="s">
        <v>31</v>
      </c>
      <c r="K71" s="29"/>
      <c r="L71" s="30">
        <v>86217.43</v>
      </c>
      <c r="M71" s="27">
        <f t="shared" si="9"/>
        <v>0.00852263301347359</v>
      </c>
      <c r="N71" s="31" t="e">
        <f t="shared" si="10"/>
        <v>#VALUE!</v>
      </c>
      <c r="O71" s="28" t="s">
        <v>32</v>
      </c>
      <c r="P71" s="32"/>
      <c r="Q71" s="42">
        <v>7</v>
      </c>
      <c r="R71" s="38">
        <v>8</v>
      </c>
      <c r="S71" s="39">
        <f t="shared" si="11"/>
        <v>0.533333333333333</v>
      </c>
      <c r="T71" s="38" t="s">
        <v>31</v>
      </c>
      <c r="U71" s="43">
        <v>409</v>
      </c>
      <c r="V71" s="43">
        <v>6135</v>
      </c>
      <c r="W71" s="38" t="str">
        <f t="shared" si="12"/>
        <v>AB</v>
      </c>
      <c r="X71" s="41">
        <f t="shared" si="13"/>
        <v>0.071157305431164</v>
      </c>
      <c r="Y71" s="40" t="s">
        <v>32</v>
      </c>
      <c r="Z71" s="45"/>
    </row>
    <row r="72" s="1" customFormat="1" ht="20.1" customHeight="1" spans="1:26">
      <c r="A72" s="13"/>
      <c r="B72" s="13">
        <v>70</v>
      </c>
      <c r="C72" s="14" t="s">
        <v>35</v>
      </c>
      <c r="D72" s="15" t="s">
        <v>36</v>
      </c>
      <c r="E72" s="15" t="s">
        <v>119</v>
      </c>
      <c r="F72" s="19">
        <v>15</v>
      </c>
      <c r="G72" s="17">
        <v>4480</v>
      </c>
      <c r="H72" s="18">
        <f t="shared" si="7"/>
        <v>0.00453442672396779</v>
      </c>
      <c r="I72" s="18" t="e">
        <f t="shared" si="8"/>
        <v>#VALUE!</v>
      </c>
      <c r="J72" s="25" t="s">
        <v>31</v>
      </c>
      <c r="K72" s="29"/>
      <c r="L72" s="30">
        <v>66939.87</v>
      </c>
      <c r="M72" s="27">
        <f t="shared" si="9"/>
        <v>0.0066170372508161</v>
      </c>
      <c r="N72" s="31" t="e">
        <f t="shared" si="10"/>
        <v>#VALUE!</v>
      </c>
      <c r="O72" s="28" t="s">
        <v>31</v>
      </c>
      <c r="P72" s="32"/>
      <c r="Q72" s="42">
        <v>3.68</v>
      </c>
      <c r="R72" s="38">
        <v>11.32</v>
      </c>
      <c r="S72" s="39">
        <f t="shared" si="11"/>
        <v>0.754666666666667</v>
      </c>
      <c r="T72" s="38" t="s">
        <v>32</v>
      </c>
      <c r="U72" s="43">
        <v>305</v>
      </c>
      <c r="V72" s="43">
        <v>4575</v>
      </c>
      <c r="W72" s="38" t="str">
        <f t="shared" si="12"/>
        <v>BA</v>
      </c>
      <c r="X72" s="41">
        <f t="shared" si="13"/>
        <v>0.0683449191042648</v>
      </c>
      <c r="Y72" s="40" t="s">
        <v>32</v>
      </c>
      <c r="Z72" s="45"/>
    </row>
    <row r="73" s="1" customFormat="1" ht="20.1" customHeight="1" spans="1:26">
      <c r="A73" s="13"/>
      <c r="B73" s="13">
        <v>71</v>
      </c>
      <c r="C73" s="14" t="s">
        <v>85</v>
      </c>
      <c r="D73" s="15" t="s">
        <v>96</v>
      </c>
      <c r="E73" s="15" t="s">
        <v>120</v>
      </c>
      <c r="F73" s="19">
        <v>11.5</v>
      </c>
      <c r="G73" s="17">
        <v>12352</v>
      </c>
      <c r="H73" s="18">
        <f t="shared" si="7"/>
        <v>0.0125020622532255</v>
      </c>
      <c r="I73" s="18" t="e">
        <f t="shared" si="8"/>
        <v>#VALUE!</v>
      </c>
      <c r="J73" s="25" t="s">
        <v>32</v>
      </c>
      <c r="K73" s="29"/>
      <c r="L73" s="30">
        <v>141363.77</v>
      </c>
      <c r="M73" s="27">
        <f t="shared" si="9"/>
        <v>0.0139738743443302</v>
      </c>
      <c r="N73" s="31" t="e">
        <f t="shared" si="10"/>
        <v>#VALUE!</v>
      </c>
      <c r="O73" s="28" t="s">
        <v>32</v>
      </c>
      <c r="P73" s="32"/>
      <c r="Q73" s="42">
        <v>3.54</v>
      </c>
      <c r="R73" s="38">
        <v>7.96</v>
      </c>
      <c r="S73" s="39">
        <f t="shared" si="11"/>
        <v>0.692173913043478</v>
      </c>
      <c r="T73" s="38" t="s">
        <v>31</v>
      </c>
      <c r="U73" s="43">
        <v>827</v>
      </c>
      <c r="V73" s="43">
        <v>9510.5</v>
      </c>
      <c r="W73" s="38" t="str">
        <f t="shared" si="12"/>
        <v>AB</v>
      </c>
      <c r="X73" s="41">
        <f t="shared" si="13"/>
        <v>0.067276785275322</v>
      </c>
      <c r="Y73" s="40" t="s">
        <v>32</v>
      </c>
      <c r="Z73" s="45"/>
    </row>
    <row r="74" s="1" customFormat="1" ht="20.1" customHeight="1" spans="1:26">
      <c r="A74" s="13"/>
      <c r="B74" s="13">
        <v>72</v>
      </c>
      <c r="C74" s="14" t="s">
        <v>35</v>
      </c>
      <c r="D74" s="15" t="s">
        <v>109</v>
      </c>
      <c r="E74" s="15" t="s">
        <v>121</v>
      </c>
      <c r="F74" s="19">
        <v>16.5</v>
      </c>
      <c r="G74" s="17">
        <v>3022</v>
      </c>
      <c r="H74" s="18">
        <f t="shared" si="7"/>
        <v>0.00305871374103363</v>
      </c>
      <c r="I74" s="18" t="e">
        <f t="shared" si="8"/>
        <v>#VALUE!</v>
      </c>
      <c r="J74" s="25" t="s">
        <v>31</v>
      </c>
      <c r="K74" s="33"/>
      <c r="L74" s="34">
        <v>49646.38</v>
      </c>
      <c r="M74" s="27">
        <f t="shared" si="9"/>
        <v>0.00490756772948874</v>
      </c>
      <c r="N74" s="31" t="e">
        <f t="shared" si="10"/>
        <v>#VALUE!</v>
      </c>
      <c r="O74" s="28" t="s">
        <v>31</v>
      </c>
      <c r="P74" s="32"/>
      <c r="Q74" s="42">
        <v>6.6</v>
      </c>
      <c r="R74" s="38">
        <v>9.9</v>
      </c>
      <c r="S74" s="39">
        <f t="shared" si="11"/>
        <v>0.6</v>
      </c>
      <c r="T74" s="38" t="s">
        <v>31</v>
      </c>
      <c r="U74" s="43">
        <v>202</v>
      </c>
      <c r="V74" s="43">
        <v>3333</v>
      </c>
      <c r="W74" s="38" t="str">
        <f t="shared" si="12"/>
        <v>BB</v>
      </c>
      <c r="X74" s="41">
        <f t="shared" si="13"/>
        <v>0.0671348041891473</v>
      </c>
      <c r="Y74" s="40" t="s">
        <v>32</v>
      </c>
      <c r="Z74" s="45"/>
    </row>
    <row r="75" s="1" customFormat="1" ht="20.1" customHeight="1" spans="1:26">
      <c r="A75" s="13"/>
      <c r="B75" s="13">
        <v>73</v>
      </c>
      <c r="C75" s="14" t="s">
        <v>68</v>
      </c>
      <c r="D75" s="15" t="s">
        <v>80</v>
      </c>
      <c r="E75" s="15" t="s">
        <v>122</v>
      </c>
      <c r="F75" s="19">
        <v>13.5</v>
      </c>
      <c r="G75" s="23">
        <v>7241</v>
      </c>
      <c r="H75" s="18">
        <f t="shared" si="7"/>
        <v>0.0073289696223774</v>
      </c>
      <c r="I75" s="18" t="e">
        <f t="shared" si="8"/>
        <v>#VALUE!</v>
      </c>
      <c r="J75" s="25" t="s">
        <v>31</v>
      </c>
      <c r="K75" s="29"/>
      <c r="L75" s="30">
        <v>97405.255</v>
      </c>
      <c r="M75" s="27">
        <f t="shared" si="9"/>
        <v>0.00962855471276299</v>
      </c>
      <c r="N75" s="31" t="e">
        <f t="shared" si="10"/>
        <v>#VALUE!</v>
      </c>
      <c r="O75" s="28" t="s">
        <v>32</v>
      </c>
      <c r="P75" s="32"/>
      <c r="Q75" s="42">
        <v>4.1</v>
      </c>
      <c r="R75" s="38">
        <v>9.4</v>
      </c>
      <c r="S75" s="39">
        <f t="shared" si="11"/>
        <v>0.696296296296296</v>
      </c>
      <c r="T75" s="38" t="s">
        <v>31</v>
      </c>
      <c r="U75" s="43">
        <v>471</v>
      </c>
      <c r="V75" s="43">
        <v>6358.5</v>
      </c>
      <c r="W75" s="38" t="str">
        <f t="shared" si="12"/>
        <v>AB</v>
      </c>
      <c r="X75" s="41">
        <f t="shared" si="13"/>
        <v>0.0652788188891862</v>
      </c>
      <c r="Y75" s="40" t="s">
        <v>32</v>
      </c>
      <c r="Z75" s="45"/>
    </row>
    <row r="76" s="1" customFormat="1" ht="20.1" customHeight="1" spans="1:26">
      <c r="A76" s="13"/>
      <c r="B76" s="13">
        <v>74</v>
      </c>
      <c r="C76" s="14" t="s">
        <v>35</v>
      </c>
      <c r="D76" s="15" t="s">
        <v>109</v>
      </c>
      <c r="E76" s="15" t="s">
        <v>123</v>
      </c>
      <c r="F76" s="19">
        <v>16.5</v>
      </c>
      <c r="G76" s="17">
        <v>8612</v>
      </c>
      <c r="H76" s="18">
        <f t="shared" si="7"/>
        <v>0.00871662565777022</v>
      </c>
      <c r="I76" s="18" t="e">
        <f t="shared" si="8"/>
        <v>#VALUE!</v>
      </c>
      <c r="J76" s="25" t="s">
        <v>31</v>
      </c>
      <c r="K76" s="29"/>
      <c r="L76" s="30">
        <v>141565.1</v>
      </c>
      <c r="M76" s="27">
        <f t="shared" si="9"/>
        <v>0.0139937759083713</v>
      </c>
      <c r="N76" s="31" t="e">
        <f t="shared" si="10"/>
        <v>#VALUE!</v>
      </c>
      <c r="O76" s="28" t="s">
        <v>32</v>
      </c>
      <c r="P76" s="32"/>
      <c r="Q76" s="42">
        <v>5.88</v>
      </c>
      <c r="R76" s="38">
        <v>10.62</v>
      </c>
      <c r="S76" s="39">
        <f t="shared" si="11"/>
        <v>0.643636363636364</v>
      </c>
      <c r="T76" s="38" t="s">
        <v>31</v>
      </c>
      <c r="U76" s="43">
        <v>555</v>
      </c>
      <c r="V76" s="43">
        <v>9157.5</v>
      </c>
      <c r="W76" s="38" t="str">
        <f t="shared" si="12"/>
        <v>AB</v>
      </c>
      <c r="X76" s="41">
        <f t="shared" si="13"/>
        <v>0.0646875536413989</v>
      </c>
      <c r="Y76" s="40" t="s">
        <v>32</v>
      </c>
      <c r="Z76" s="45"/>
    </row>
    <row r="77" s="1" customFormat="1" ht="20.1" customHeight="1" spans="1:26">
      <c r="A77" s="13"/>
      <c r="B77" s="13">
        <v>75</v>
      </c>
      <c r="C77" s="14" t="s">
        <v>27</v>
      </c>
      <c r="D77" s="15" t="s">
        <v>33</v>
      </c>
      <c r="E77" s="15" t="s">
        <v>124</v>
      </c>
      <c r="F77" s="19">
        <v>6</v>
      </c>
      <c r="G77" s="17">
        <v>9961</v>
      </c>
      <c r="H77" s="18">
        <f t="shared" si="7"/>
        <v>0.0100820144190721</v>
      </c>
      <c r="I77" s="18" t="e">
        <f t="shared" si="8"/>
        <v>#VALUE!</v>
      </c>
      <c r="J77" s="25" t="s">
        <v>32</v>
      </c>
      <c r="K77" s="29"/>
      <c r="L77" s="30">
        <v>59500.92</v>
      </c>
      <c r="M77" s="27">
        <f t="shared" si="9"/>
        <v>0.00588169358706297</v>
      </c>
      <c r="N77" s="31" t="e">
        <f t="shared" si="10"/>
        <v>#VALUE!</v>
      </c>
      <c r="O77" s="28" t="s">
        <v>31</v>
      </c>
      <c r="P77" s="32"/>
      <c r="Q77" s="42">
        <v>1.09</v>
      </c>
      <c r="R77" s="38">
        <v>4.91</v>
      </c>
      <c r="S77" s="39">
        <f t="shared" si="11"/>
        <v>0.818333333333333</v>
      </c>
      <c r="T77" s="38" t="s">
        <v>32</v>
      </c>
      <c r="U77" s="43">
        <v>579</v>
      </c>
      <c r="V77" s="43">
        <v>3474</v>
      </c>
      <c r="W77" s="38" t="str">
        <f t="shared" si="12"/>
        <v>BA</v>
      </c>
      <c r="X77" s="41">
        <f t="shared" si="13"/>
        <v>0.0583856518521058</v>
      </c>
      <c r="Y77" s="40" t="s">
        <v>32</v>
      </c>
      <c r="Z77" s="45"/>
    </row>
    <row r="78" s="1" customFormat="1" ht="20.1" customHeight="1" spans="1:26">
      <c r="A78" s="13"/>
      <c r="B78" s="13">
        <v>76</v>
      </c>
      <c r="C78" s="14" t="s">
        <v>35</v>
      </c>
      <c r="D78" s="15" t="s">
        <v>109</v>
      </c>
      <c r="E78" s="15" t="s">
        <v>125</v>
      </c>
      <c r="F78" s="19">
        <v>15.5</v>
      </c>
      <c r="G78" s="17">
        <v>1533</v>
      </c>
      <c r="H78" s="18">
        <f t="shared" si="7"/>
        <v>0.00155162414460773</v>
      </c>
      <c r="I78" s="18" t="e">
        <f t="shared" si="8"/>
        <v>#VALUE!</v>
      </c>
      <c r="J78" s="25" t="s">
        <v>30</v>
      </c>
      <c r="K78" s="29"/>
      <c r="L78" s="30">
        <v>23737.7</v>
      </c>
      <c r="M78" s="27">
        <f t="shared" si="9"/>
        <v>0.00234648267390865</v>
      </c>
      <c r="N78" s="31" t="e">
        <f t="shared" si="10"/>
        <v>#VALUE!</v>
      </c>
      <c r="O78" s="28" t="s">
        <v>30</v>
      </c>
      <c r="P78" s="32"/>
      <c r="Q78" s="42">
        <v>4.42</v>
      </c>
      <c r="R78" s="38">
        <v>11.08</v>
      </c>
      <c r="S78" s="39">
        <f t="shared" si="11"/>
        <v>0.714838709677419</v>
      </c>
      <c r="T78" s="38" t="s">
        <v>32</v>
      </c>
      <c r="U78" s="43">
        <v>88</v>
      </c>
      <c r="V78" s="43">
        <v>1364</v>
      </c>
      <c r="W78" s="38" t="str">
        <f t="shared" si="12"/>
        <v>CA</v>
      </c>
      <c r="X78" s="41">
        <f t="shared" si="13"/>
        <v>0.0574613378718241</v>
      </c>
      <c r="Y78" s="40" t="s">
        <v>32</v>
      </c>
      <c r="Z78" s="45"/>
    </row>
    <row r="79" s="1" customFormat="1" ht="20.1" customHeight="1" spans="1:26">
      <c r="A79" s="13"/>
      <c r="B79" s="13">
        <v>77</v>
      </c>
      <c r="C79" s="14" t="s">
        <v>85</v>
      </c>
      <c r="D79" s="15" t="s">
        <v>86</v>
      </c>
      <c r="E79" s="15" t="s">
        <v>126</v>
      </c>
      <c r="F79" s="19">
        <v>8</v>
      </c>
      <c r="G79" s="17">
        <v>5709</v>
      </c>
      <c r="H79" s="18">
        <f t="shared" si="7"/>
        <v>0.00577835762659198</v>
      </c>
      <c r="I79" s="18" t="e">
        <f t="shared" si="8"/>
        <v>#VALUE!</v>
      </c>
      <c r="J79" s="25" t="s">
        <v>31</v>
      </c>
      <c r="K79" s="29"/>
      <c r="L79" s="30">
        <v>44978.11</v>
      </c>
      <c r="M79" s="27">
        <f t="shared" si="9"/>
        <v>0.0044461070710371</v>
      </c>
      <c r="N79" s="31" t="e">
        <f t="shared" si="10"/>
        <v>#VALUE!</v>
      </c>
      <c r="O79" s="28" t="s">
        <v>31</v>
      </c>
      <c r="P79" s="32"/>
      <c r="Q79" s="42">
        <v>2.34</v>
      </c>
      <c r="R79" s="38">
        <v>5.66</v>
      </c>
      <c r="S79" s="39">
        <f t="shared" si="11"/>
        <v>0.7075</v>
      </c>
      <c r="T79" s="38" t="s">
        <v>32</v>
      </c>
      <c r="U79" s="43">
        <v>312</v>
      </c>
      <c r="V79" s="43">
        <v>2496</v>
      </c>
      <c r="W79" s="38" t="str">
        <f t="shared" si="12"/>
        <v>BA</v>
      </c>
      <c r="X79" s="41">
        <f t="shared" si="13"/>
        <v>0.0554936612498836</v>
      </c>
      <c r="Y79" s="40" t="s">
        <v>32</v>
      </c>
      <c r="Z79" s="45"/>
    </row>
    <row r="80" s="1" customFormat="1" ht="20.1" customHeight="1" spans="1:26">
      <c r="A80" s="13"/>
      <c r="B80" s="13">
        <v>78</v>
      </c>
      <c r="C80" s="14" t="s">
        <v>27</v>
      </c>
      <c r="D80" s="15" t="s">
        <v>40</v>
      </c>
      <c r="E80" s="15" t="s">
        <v>127</v>
      </c>
      <c r="F80" s="16">
        <v>11</v>
      </c>
      <c r="G80" s="17">
        <v>595</v>
      </c>
      <c r="H80" s="18">
        <f t="shared" si="7"/>
        <v>0.000602228549276971</v>
      </c>
      <c r="I80" s="18" t="e">
        <f t="shared" si="8"/>
        <v>#VALUE!</v>
      </c>
      <c r="J80" s="25" t="s">
        <v>30</v>
      </c>
      <c r="K80" s="29"/>
      <c r="L80" s="30">
        <v>6503.11</v>
      </c>
      <c r="M80" s="27">
        <f t="shared" si="9"/>
        <v>0.000642835444947155</v>
      </c>
      <c r="N80" s="31" t="e">
        <f t="shared" si="10"/>
        <v>#VALUE!</v>
      </c>
      <c r="O80" s="28" t="s">
        <v>30</v>
      </c>
      <c r="P80" s="32"/>
      <c r="Q80" s="42">
        <v>3.73</v>
      </c>
      <c r="R80" s="38">
        <v>7.27</v>
      </c>
      <c r="S80" s="39">
        <f t="shared" si="11"/>
        <v>0.660909090909091</v>
      </c>
      <c r="T80" s="38" t="s">
        <v>31</v>
      </c>
      <c r="U80" s="43">
        <v>32</v>
      </c>
      <c r="V80" s="43">
        <v>352</v>
      </c>
      <c r="W80" s="38" t="str">
        <f t="shared" si="12"/>
        <v>CB</v>
      </c>
      <c r="X80" s="41">
        <f t="shared" si="13"/>
        <v>0.0541279480125663</v>
      </c>
      <c r="Y80" s="40" t="s">
        <v>32</v>
      </c>
      <c r="Z80" s="45"/>
    </row>
    <row r="81" s="1" customFormat="1" ht="20.1" customHeight="1" spans="1:26">
      <c r="A81" s="13"/>
      <c r="B81" s="13">
        <v>79</v>
      </c>
      <c r="C81" s="14" t="s">
        <v>35</v>
      </c>
      <c r="D81" s="15" t="s">
        <v>128</v>
      </c>
      <c r="E81" s="15" t="s">
        <v>129</v>
      </c>
      <c r="F81" s="19">
        <v>45</v>
      </c>
      <c r="G81" s="17">
        <v>542</v>
      </c>
      <c r="H81" s="18">
        <f t="shared" si="7"/>
        <v>0.000548584661694317</v>
      </c>
      <c r="I81" s="18" t="e">
        <f t="shared" si="8"/>
        <v>#VALUE!</v>
      </c>
      <c r="J81" s="25" t="s">
        <v>30</v>
      </c>
      <c r="K81" s="29"/>
      <c r="L81" s="30">
        <v>24336</v>
      </c>
      <c r="M81" s="27">
        <f t="shared" si="9"/>
        <v>0.00240562490688824</v>
      </c>
      <c r="N81" s="31" t="e">
        <f t="shared" si="10"/>
        <v>#VALUE!</v>
      </c>
      <c r="O81" s="28" t="s">
        <v>31</v>
      </c>
      <c r="P81" s="32"/>
      <c r="Q81" s="42">
        <v>17.69</v>
      </c>
      <c r="R81" s="38">
        <v>27.31</v>
      </c>
      <c r="S81" s="39">
        <f t="shared" si="11"/>
        <v>0.606888888888889</v>
      </c>
      <c r="T81" s="38" t="s">
        <v>31</v>
      </c>
      <c r="U81" s="43">
        <v>29</v>
      </c>
      <c r="V81" s="43">
        <v>1305</v>
      </c>
      <c r="W81" s="38" t="str">
        <f t="shared" si="12"/>
        <v>BB</v>
      </c>
      <c r="X81" s="41">
        <f t="shared" si="13"/>
        <v>0.0536242603550296</v>
      </c>
      <c r="Y81" s="40" t="s">
        <v>32</v>
      </c>
      <c r="Z81" s="45"/>
    </row>
    <row r="82" s="1" customFormat="1" ht="20.1" customHeight="1" spans="1:26">
      <c r="A82" s="13"/>
      <c r="B82" s="13">
        <v>80</v>
      </c>
      <c r="C82" s="14" t="s">
        <v>35</v>
      </c>
      <c r="D82" s="15" t="s">
        <v>109</v>
      </c>
      <c r="E82" s="15" t="s">
        <v>130</v>
      </c>
      <c r="F82" s="19">
        <v>15</v>
      </c>
      <c r="G82" s="17">
        <v>1219</v>
      </c>
      <c r="H82" s="18">
        <f t="shared" si="7"/>
        <v>0.00123380941440106</v>
      </c>
      <c r="I82" s="18" t="e">
        <f t="shared" si="8"/>
        <v>#VALUE!</v>
      </c>
      <c r="J82" s="25" t="s">
        <v>30</v>
      </c>
      <c r="K82" s="29"/>
      <c r="L82" s="30">
        <v>18285</v>
      </c>
      <c r="M82" s="27">
        <f t="shared" si="9"/>
        <v>0.0018074807454985</v>
      </c>
      <c r="N82" s="31" t="e">
        <f t="shared" si="10"/>
        <v>#VALUE!</v>
      </c>
      <c r="O82" s="28" t="s">
        <v>30</v>
      </c>
      <c r="P82" s="32"/>
      <c r="Q82" s="42">
        <v>5.22</v>
      </c>
      <c r="R82" s="38">
        <v>9.78</v>
      </c>
      <c r="S82" s="39">
        <f t="shared" si="11"/>
        <v>0.652</v>
      </c>
      <c r="T82" s="38" t="s">
        <v>31</v>
      </c>
      <c r="U82" s="43">
        <v>63</v>
      </c>
      <c r="V82" s="43">
        <v>945</v>
      </c>
      <c r="W82" s="38" t="str">
        <f t="shared" si="12"/>
        <v>CB</v>
      </c>
      <c r="X82" s="41">
        <f t="shared" si="13"/>
        <v>0.051681706316653</v>
      </c>
      <c r="Y82" s="40" t="s">
        <v>32</v>
      </c>
      <c r="Z82" s="45"/>
    </row>
    <row r="83" s="1" customFormat="1" ht="20.1" customHeight="1" spans="1:26">
      <c r="A83" s="13"/>
      <c r="B83" s="13">
        <v>81</v>
      </c>
      <c r="C83" s="14" t="s">
        <v>56</v>
      </c>
      <c r="D83" s="20" t="s">
        <v>57</v>
      </c>
      <c r="E83" s="20" t="s">
        <v>131</v>
      </c>
      <c r="F83" s="21">
        <v>39</v>
      </c>
      <c r="G83" s="17">
        <v>3265</v>
      </c>
      <c r="H83" s="18">
        <f t="shared" si="7"/>
        <v>0.00330466590485599</v>
      </c>
      <c r="I83" s="18" t="e">
        <f t="shared" si="8"/>
        <v>#VALUE!</v>
      </c>
      <c r="J83" s="25" t="s">
        <v>31</v>
      </c>
      <c r="K83" s="33"/>
      <c r="L83" s="34">
        <v>126859.35</v>
      </c>
      <c r="M83" s="27">
        <f t="shared" si="9"/>
        <v>0.0125401056883486</v>
      </c>
      <c r="N83" s="31" t="e">
        <f t="shared" si="10"/>
        <v>#VALUE!</v>
      </c>
      <c r="O83" s="28" t="s">
        <v>32</v>
      </c>
      <c r="P83" s="32"/>
      <c r="Q83" s="42">
        <v>18.21</v>
      </c>
      <c r="R83" s="38">
        <v>20.79</v>
      </c>
      <c r="S83" s="39">
        <f t="shared" si="11"/>
        <v>0.533076923076923</v>
      </c>
      <c r="T83" s="38" t="s">
        <v>31</v>
      </c>
      <c r="U83" s="43">
        <v>167</v>
      </c>
      <c r="V83" s="43">
        <v>6513</v>
      </c>
      <c r="W83" s="38" t="str">
        <f t="shared" si="12"/>
        <v>AB</v>
      </c>
      <c r="X83" s="41">
        <f t="shared" si="13"/>
        <v>0.0513403229639755</v>
      </c>
      <c r="Y83" s="40" t="s">
        <v>32</v>
      </c>
      <c r="Z83" s="45"/>
    </row>
    <row r="84" s="1" customFormat="1" ht="20.1" customHeight="1" spans="1:26">
      <c r="A84" s="13"/>
      <c r="B84" s="13">
        <v>82</v>
      </c>
      <c r="C84" s="14" t="s">
        <v>85</v>
      </c>
      <c r="D84" s="15" t="s">
        <v>86</v>
      </c>
      <c r="E84" s="15" t="s">
        <v>132</v>
      </c>
      <c r="F84" s="19">
        <v>8.5</v>
      </c>
      <c r="G84" s="17">
        <v>17746</v>
      </c>
      <c r="H84" s="18">
        <f t="shared" si="7"/>
        <v>0.0179615930007885</v>
      </c>
      <c r="I84" s="18" t="e">
        <f t="shared" si="8"/>
        <v>#VALUE!</v>
      </c>
      <c r="J84" s="25" t="s">
        <v>32</v>
      </c>
      <c r="K84" s="29"/>
      <c r="L84" s="30">
        <v>149218</v>
      </c>
      <c r="M84" s="27">
        <f t="shared" si="9"/>
        <v>0.014750268629029</v>
      </c>
      <c r="N84" s="31" t="e">
        <f t="shared" si="10"/>
        <v>#VALUE!</v>
      </c>
      <c r="O84" s="28" t="s">
        <v>32</v>
      </c>
      <c r="P84" s="32"/>
      <c r="Q84" s="42">
        <v>1.94</v>
      </c>
      <c r="R84" s="38">
        <v>6.56</v>
      </c>
      <c r="S84" s="39">
        <f t="shared" si="11"/>
        <v>0.771764705882353</v>
      </c>
      <c r="T84" s="38" t="s">
        <v>32</v>
      </c>
      <c r="U84" s="43">
        <v>865</v>
      </c>
      <c r="V84" s="43">
        <v>7352.5</v>
      </c>
      <c r="W84" s="38" t="str">
        <f t="shared" si="12"/>
        <v>AA</v>
      </c>
      <c r="X84" s="41">
        <f t="shared" si="13"/>
        <v>0.0492735460869332</v>
      </c>
      <c r="Y84" s="40" t="s">
        <v>31</v>
      </c>
      <c r="Z84" s="45"/>
    </row>
    <row r="85" s="1" customFormat="1" ht="20.1" customHeight="1" spans="1:26">
      <c r="A85" s="13"/>
      <c r="B85" s="13">
        <v>83</v>
      </c>
      <c r="C85" s="14" t="s">
        <v>56</v>
      </c>
      <c r="D85" s="15" t="s">
        <v>57</v>
      </c>
      <c r="E85" s="15" t="s">
        <v>133</v>
      </c>
      <c r="F85" s="19">
        <v>22</v>
      </c>
      <c r="G85" s="17">
        <v>5024</v>
      </c>
      <c r="H85" s="18">
        <f t="shared" si="7"/>
        <v>0.00508503568330673</v>
      </c>
      <c r="I85" s="18" t="e">
        <f t="shared" si="8"/>
        <v>#VALUE!</v>
      </c>
      <c r="J85" s="25" t="s">
        <v>31</v>
      </c>
      <c r="K85" s="29"/>
      <c r="L85" s="30">
        <v>110122.36</v>
      </c>
      <c r="M85" s="27">
        <f t="shared" si="9"/>
        <v>0.0108856464505799</v>
      </c>
      <c r="N85" s="31" t="e">
        <f t="shared" si="10"/>
        <v>#VALUE!</v>
      </c>
      <c r="O85" s="28" t="s">
        <v>32</v>
      </c>
      <c r="P85" s="32"/>
      <c r="Q85" s="42">
        <v>10.5</v>
      </c>
      <c r="R85" s="38">
        <v>11.5</v>
      </c>
      <c r="S85" s="39">
        <f t="shared" si="11"/>
        <v>0.522727272727273</v>
      </c>
      <c r="T85" s="38" t="s">
        <v>31</v>
      </c>
      <c r="U85" s="43">
        <v>210</v>
      </c>
      <c r="V85" s="43">
        <v>4620</v>
      </c>
      <c r="W85" s="38" t="str">
        <f t="shared" si="12"/>
        <v>AB</v>
      </c>
      <c r="X85" s="41">
        <f t="shared" si="13"/>
        <v>0.0419533326383488</v>
      </c>
      <c r="Y85" s="40" t="s">
        <v>31</v>
      </c>
      <c r="Z85" s="45"/>
    </row>
    <row r="86" s="1" customFormat="1" ht="20.1" customHeight="1" spans="1:26">
      <c r="A86" s="13"/>
      <c r="B86" s="13">
        <v>84</v>
      </c>
      <c r="C86" s="14" t="s">
        <v>35</v>
      </c>
      <c r="D86" s="15" t="s">
        <v>128</v>
      </c>
      <c r="E86" s="15" t="s">
        <v>134</v>
      </c>
      <c r="F86" s="19">
        <v>45</v>
      </c>
      <c r="G86" s="17">
        <v>48</v>
      </c>
      <c r="H86" s="18">
        <f t="shared" si="7"/>
        <v>4.85831434710834e-5</v>
      </c>
      <c r="I86" s="18" t="e">
        <f t="shared" si="8"/>
        <v>#VALUE!</v>
      </c>
      <c r="J86" s="25" t="s">
        <v>30</v>
      </c>
      <c r="K86" s="29"/>
      <c r="L86" s="30">
        <v>2148.72</v>
      </c>
      <c r="M86" s="27">
        <f t="shared" si="9"/>
        <v>0.000212401970329097</v>
      </c>
      <c r="N86" s="31" t="e">
        <f t="shared" si="10"/>
        <v>#VALUE!</v>
      </c>
      <c r="O86" s="28" t="s">
        <v>30</v>
      </c>
      <c r="P86" s="32"/>
      <c r="Q86" s="42">
        <v>11.95</v>
      </c>
      <c r="R86" s="38">
        <v>33.05</v>
      </c>
      <c r="S86" s="39">
        <f t="shared" si="11"/>
        <v>0.734444444444444</v>
      </c>
      <c r="T86" s="38" t="s">
        <v>32</v>
      </c>
      <c r="U86" s="43">
        <v>2</v>
      </c>
      <c r="V86" s="43">
        <v>90</v>
      </c>
      <c r="W86" s="38" t="str">
        <f t="shared" si="12"/>
        <v>CA</v>
      </c>
      <c r="X86" s="41">
        <f t="shared" si="13"/>
        <v>0.0418854015413828</v>
      </c>
      <c r="Y86" s="40" t="s">
        <v>31</v>
      </c>
      <c r="Z86" s="45"/>
    </row>
    <row r="87" s="1" customFormat="1" ht="20.1" customHeight="1" spans="1:26">
      <c r="A87" s="13"/>
      <c r="B87" s="13">
        <v>85</v>
      </c>
      <c r="C87" s="14" t="s">
        <v>35</v>
      </c>
      <c r="D87" s="15" t="s">
        <v>36</v>
      </c>
      <c r="E87" s="15" t="s">
        <v>135</v>
      </c>
      <c r="F87" s="16">
        <v>16.5</v>
      </c>
      <c r="G87" s="17">
        <v>3871</v>
      </c>
      <c r="H87" s="18">
        <f t="shared" si="7"/>
        <v>0.00391802809117841</v>
      </c>
      <c r="I87" s="18" t="e">
        <f t="shared" si="8"/>
        <v>#VALUE!</v>
      </c>
      <c r="J87" s="25" t="s">
        <v>31</v>
      </c>
      <c r="K87" s="29"/>
      <c r="L87" s="30">
        <v>63563.06</v>
      </c>
      <c r="M87" s="27">
        <f t="shared" si="9"/>
        <v>0.00628323801339709</v>
      </c>
      <c r="N87" s="31" t="e">
        <f t="shared" si="10"/>
        <v>#VALUE!</v>
      </c>
      <c r="O87" s="28" t="s">
        <v>31</v>
      </c>
      <c r="P87" s="32"/>
      <c r="Q87" s="42">
        <v>6.75</v>
      </c>
      <c r="R87" s="38">
        <v>9.75</v>
      </c>
      <c r="S87" s="39">
        <f t="shared" si="11"/>
        <v>0.590909090909091</v>
      </c>
      <c r="T87" s="38" t="s">
        <v>30</v>
      </c>
      <c r="U87" s="43">
        <v>158</v>
      </c>
      <c r="V87" s="43">
        <v>2607</v>
      </c>
      <c r="W87" s="38" t="str">
        <f t="shared" si="12"/>
        <v>BC</v>
      </c>
      <c r="X87" s="41">
        <f t="shared" si="13"/>
        <v>0.0410143879165037</v>
      </c>
      <c r="Y87" s="40" t="s">
        <v>31</v>
      </c>
      <c r="Z87" s="45"/>
    </row>
    <row r="88" s="1" customFormat="1" ht="20.1" customHeight="1" spans="1:26">
      <c r="A88" s="13"/>
      <c r="B88" s="13">
        <v>86</v>
      </c>
      <c r="C88" s="14" t="s">
        <v>27</v>
      </c>
      <c r="D88" s="15" t="s">
        <v>91</v>
      </c>
      <c r="E88" s="15" t="s">
        <v>136</v>
      </c>
      <c r="F88" s="19">
        <v>2</v>
      </c>
      <c r="G88" s="17">
        <v>189983</v>
      </c>
      <c r="H88" s="18">
        <f t="shared" si="7"/>
        <v>0.192291069709726</v>
      </c>
      <c r="I88" s="18">
        <f>H88</f>
        <v>0.192291069709726</v>
      </c>
      <c r="J88" s="25" t="s">
        <v>32</v>
      </c>
      <c r="K88" s="29"/>
      <c r="L88" s="30">
        <v>277294.82</v>
      </c>
      <c r="M88" s="27">
        <f t="shared" si="9"/>
        <v>0.0274107217925333</v>
      </c>
      <c r="N88" s="31" t="e">
        <f t="shared" si="10"/>
        <v>#VALUE!</v>
      </c>
      <c r="O88" s="28" t="s">
        <v>32</v>
      </c>
      <c r="P88" s="32"/>
      <c r="Q88" s="42">
        <v>0.48</v>
      </c>
      <c r="R88" s="38">
        <v>1.52</v>
      </c>
      <c r="S88" s="39">
        <f t="shared" si="11"/>
        <v>0.76</v>
      </c>
      <c r="T88" s="38" t="s">
        <v>32</v>
      </c>
      <c r="U88" s="43">
        <v>5631</v>
      </c>
      <c r="V88" s="43">
        <v>11262</v>
      </c>
      <c r="W88" s="38" t="str">
        <f t="shared" si="12"/>
        <v>AA</v>
      </c>
      <c r="X88" s="41">
        <f t="shared" si="13"/>
        <v>0.0406138131249621</v>
      </c>
      <c r="Y88" s="40" t="s">
        <v>31</v>
      </c>
      <c r="Z88" s="45"/>
    </row>
    <row r="89" s="1" customFormat="1" ht="20.1" customHeight="1" spans="1:26">
      <c r="A89" s="13"/>
      <c r="B89" s="13">
        <v>87</v>
      </c>
      <c r="C89" s="14" t="s">
        <v>85</v>
      </c>
      <c r="D89" s="15" t="s">
        <v>96</v>
      </c>
      <c r="E89" s="15" t="s">
        <v>137</v>
      </c>
      <c r="F89" s="19">
        <v>12</v>
      </c>
      <c r="G89" s="17">
        <v>9335</v>
      </c>
      <c r="H89" s="18">
        <f t="shared" si="7"/>
        <v>0.00944840925630341</v>
      </c>
      <c r="I89" s="18">
        <f t="shared" ref="I89:I150" si="14">I88+H89</f>
        <v>0.201739478966029</v>
      </c>
      <c r="J89" s="25" t="s">
        <v>32</v>
      </c>
      <c r="K89" s="29"/>
      <c r="L89" s="30">
        <v>111369.31</v>
      </c>
      <c r="M89" s="27">
        <f t="shared" si="9"/>
        <v>0.0110089080374325</v>
      </c>
      <c r="N89" s="31" t="e">
        <f t="shared" si="10"/>
        <v>#VALUE!</v>
      </c>
      <c r="O89" s="28" t="s">
        <v>32</v>
      </c>
      <c r="P89" s="32"/>
      <c r="Q89" s="42">
        <v>4.48</v>
      </c>
      <c r="R89" s="38">
        <v>7.52</v>
      </c>
      <c r="S89" s="39">
        <f t="shared" si="11"/>
        <v>0.626666666666667</v>
      </c>
      <c r="T89" s="38" t="s">
        <v>31</v>
      </c>
      <c r="U89" s="43">
        <v>368</v>
      </c>
      <c r="V89" s="43">
        <v>4416</v>
      </c>
      <c r="W89" s="38" t="str">
        <f t="shared" si="12"/>
        <v>AB</v>
      </c>
      <c r="X89" s="41">
        <f t="shared" si="13"/>
        <v>0.0396518574102686</v>
      </c>
      <c r="Y89" s="40" t="s">
        <v>31</v>
      </c>
      <c r="Z89" s="45"/>
    </row>
    <row r="90" s="1" customFormat="1" ht="20.1" customHeight="1" spans="1:26">
      <c r="A90" s="13"/>
      <c r="B90" s="13">
        <v>88</v>
      </c>
      <c r="C90" s="14" t="s">
        <v>68</v>
      </c>
      <c r="D90" s="15" t="s">
        <v>104</v>
      </c>
      <c r="E90" s="15" t="s">
        <v>138</v>
      </c>
      <c r="F90" s="19">
        <v>12.5</v>
      </c>
      <c r="G90" s="17">
        <v>16086</v>
      </c>
      <c r="H90" s="18">
        <f t="shared" si="7"/>
        <v>0.0162814259557468</v>
      </c>
      <c r="I90" s="18">
        <f t="shared" si="14"/>
        <v>0.218020904921776</v>
      </c>
      <c r="J90" s="25" t="s">
        <v>32</v>
      </c>
      <c r="K90" s="29"/>
      <c r="L90" s="30">
        <v>199068.77</v>
      </c>
      <c r="M90" s="27">
        <f t="shared" si="9"/>
        <v>0.0196780404049805</v>
      </c>
      <c r="N90" s="31" t="e">
        <f t="shared" si="10"/>
        <v>#VALUE!</v>
      </c>
      <c r="O90" s="28" t="s">
        <v>32</v>
      </c>
      <c r="P90" s="32"/>
      <c r="Q90" s="42">
        <v>4.08</v>
      </c>
      <c r="R90" s="38">
        <v>8.42</v>
      </c>
      <c r="S90" s="39">
        <f t="shared" si="11"/>
        <v>0.6736</v>
      </c>
      <c r="T90" s="38" t="s">
        <v>31</v>
      </c>
      <c r="U90" s="43">
        <v>628</v>
      </c>
      <c r="V90" s="43">
        <v>7850</v>
      </c>
      <c r="W90" s="38" t="str">
        <f t="shared" si="12"/>
        <v>AB</v>
      </c>
      <c r="X90" s="41">
        <f t="shared" si="13"/>
        <v>0.039433608797603</v>
      </c>
      <c r="Y90" s="40" t="s">
        <v>31</v>
      </c>
      <c r="Z90" s="45"/>
    </row>
    <row r="91" s="1" customFormat="1" ht="20.1" customHeight="1" spans="1:26">
      <c r="A91" s="13"/>
      <c r="B91" s="13">
        <v>89</v>
      </c>
      <c r="C91" s="14" t="s">
        <v>68</v>
      </c>
      <c r="D91" s="15" t="s">
        <v>69</v>
      </c>
      <c r="E91" s="15" t="s">
        <v>139</v>
      </c>
      <c r="F91" s="19">
        <v>6</v>
      </c>
      <c r="G91" s="17">
        <v>12201</v>
      </c>
      <c r="H91" s="18">
        <f t="shared" si="7"/>
        <v>0.012349227781056</v>
      </c>
      <c r="I91" s="18">
        <f t="shared" si="14"/>
        <v>0.230370132702832</v>
      </c>
      <c r="J91" s="25" t="s">
        <v>32</v>
      </c>
      <c r="K91" s="29"/>
      <c r="L91" s="30">
        <v>72809.21</v>
      </c>
      <c r="M91" s="27">
        <f t="shared" si="9"/>
        <v>0.00719722423680375</v>
      </c>
      <c r="N91" s="31" t="e">
        <f t="shared" si="10"/>
        <v>#VALUE!</v>
      </c>
      <c r="O91" s="28" t="s">
        <v>32</v>
      </c>
      <c r="P91" s="32"/>
      <c r="Q91" s="42">
        <v>1.56</v>
      </c>
      <c r="R91" s="38">
        <v>4.44</v>
      </c>
      <c r="S91" s="39">
        <f t="shared" si="11"/>
        <v>0.74</v>
      </c>
      <c r="T91" s="38" t="s">
        <v>32</v>
      </c>
      <c r="U91" s="43">
        <v>428</v>
      </c>
      <c r="V91" s="43">
        <v>2568</v>
      </c>
      <c r="W91" s="38" t="str">
        <f t="shared" si="12"/>
        <v>AA</v>
      </c>
      <c r="X91" s="41">
        <f t="shared" si="13"/>
        <v>0.0352702631988453</v>
      </c>
      <c r="Y91" s="40" t="s">
        <v>31</v>
      </c>
      <c r="Z91" s="45"/>
    </row>
    <row r="92" s="1" customFormat="1" ht="20.1" customHeight="1" spans="1:26">
      <c r="A92" s="13"/>
      <c r="B92" s="13">
        <v>90</v>
      </c>
      <c r="C92" s="14" t="s">
        <v>68</v>
      </c>
      <c r="D92" s="15" t="s">
        <v>69</v>
      </c>
      <c r="E92" s="15" t="s">
        <v>140</v>
      </c>
      <c r="F92" s="19">
        <v>3.5</v>
      </c>
      <c r="G92" s="17">
        <v>20533</v>
      </c>
      <c r="H92" s="18">
        <f t="shared" si="7"/>
        <v>0.0207824517685782</v>
      </c>
      <c r="I92" s="18">
        <f t="shared" si="14"/>
        <v>0.25115258447141</v>
      </c>
      <c r="J92" s="25" t="s">
        <v>32</v>
      </c>
      <c r="K92" s="29"/>
      <c r="L92" s="30">
        <v>71605.91</v>
      </c>
      <c r="M92" s="27">
        <f t="shared" si="9"/>
        <v>0.00707827747273166</v>
      </c>
      <c r="N92" s="31" t="e">
        <f t="shared" si="10"/>
        <v>#VALUE!</v>
      </c>
      <c r="O92" s="28" t="s">
        <v>31</v>
      </c>
      <c r="P92" s="32"/>
      <c r="Q92" s="42">
        <v>0.85</v>
      </c>
      <c r="R92" s="38">
        <v>2.65</v>
      </c>
      <c r="S92" s="39">
        <f t="shared" si="11"/>
        <v>0.757142857142857</v>
      </c>
      <c r="T92" s="38" t="s">
        <v>32</v>
      </c>
      <c r="U92" s="43">
        <v>711</v>
      </c>
      <c r="V92" s="43">
        <v>2488.5</v>
      </c>
      <c r="W92" s="38" t="str">
        <f t="shared" si="12"/>
        <v>BA</v>
      </c>
      <c r="X92" s="41">
        <f t="shared" si="13"/>
        <v>0.0347527180368213</v>
      </c>
      <c r="Y92" s="40" t="s">
        <v>31</v>
      </c>
      <c r="Z92" s="45"/>
    </row>
    <row r="93" s="1" customFormat="1" ht="20.1" customHeight="1" spans="1:26">
      <c r="A93" s="13"/>
      <c r="B93" s="13">
        <v>91</v>
      </c>
      <c r="C93" s="14" t="s">
        <v>68</v>
      </c>
      <c r="D93" s="15" t="s">
        <v>80</v>
      </c>
      <c r="E93" s="15" t="s">
        <v>141</v>
      </c>
      <c r="F93" s="19">
        <v>9.5</v>
      </c>
      <c r="G93" s="17">
        <v>14170</v>
      </c>
      <c r="H93" s="18">
        <f t="shared" si="7"/>
        <v>0.0143421488121927</v>
      </c>
      <c r="I93" s="18">
        <f t="shared" si="14"/>
        <v>0.265494733283603</v>
      </c>
      <c r="J93" s="25" t="s">
        <v>32</v>
      </c>
      <c r="K93" s="33"/>
      <c r="L93" s="34">
        <v>134089.895</v>
      </c>
      <c r="M93" s="27">
        <f t="shared" si="9"/>
        <v>0.0132548484210235</v>
      </c>
      <c r="N93" s="31" t="e">
        <f t="shared" si="10"/>
        <v>#VALUE!</v>
      </c>
      <c r="O93" s="28" t="s">
        <v>32</v>
      </c>
      <c r="P93" s="32"/>
      <c r="Q93" s="42">
        <v>3.13</v>
      </c>
      <c r="R93" s="38">
        <v>6.37</v>
      </c>
      <c r="S93" s="39">
        <f t="shared" si="11"/>
        <v>0.670526315789474</v>
      </c>
      <c r="T93" s="38" t="s">
        <v>31</v>
      </c>
      <c r="U93" s="43">
        <v>458</v>
      </c>
      <c r="V93" s="43">
        <v>4351</v>
      </c>
      <c r="W93" s="38" t="str">
        <f t="shared" si="12"/>
        <v>AB</v>
      </c>
      <c r="X93" s="41">
        <f t="shared" si="13"/>
        <v>0.0324483809909762</v>
      </c>
      <c r="Y93" s="40" t="s">
        <v>31</v>
      </c>
      <c r="Z93" s="45"/>
    </row>
    <row r="94" s="1" customFormat="1" ht="20.1" customHeight="1" spans="1:26">
      <c r="A94" s="13"/>
      <c r="B94" s="13">
        <v>92</v>
      </c>
      <c r="C94" s="14" t="s">
        <v>27</v>
      </c>
      <c r="D94" s="15" t="s">
        <v>91</v>
      </c>
      <c r="E94" s="15" t="s">
        <v>142</v>
      </c>
      <c r="F94" s="19">
        <v>6</v>
      </c>
      <c r="G94" s="17">
        <v>12404</v>
      </c>
      <c r="H94" s="18">
        <f t="shared" si="7"/>
        <v>0.0125546939919858</v>
      </c>
      <c r="I94" s="18">
        <f t="shared" si="14"/>
        <v>0.278049427275589</v>
      </c>
      <c r="J94" s="25" t="s">
        <v>32</v>
      </c>
      <c r="K94" s="33"/>
      <c r="L94" s="34">
        <v>56145.5</v>
      </c>
      <c r="M94" s="27">
        <f t="shared" si="9"/>
        <v>0.00555000876108208</v>
      </c>
      <c r="N94" s="31" t="e">
        <f t="shared" si="10"/>
        <v>#VALUE!</v>
      </c>
      <c r="O94" s="28" t="s">
        <v>31</v>
      </c>
      <c r="P94" s="32"/>
      <c r="Q94" s="42">
        <v>1.97</v>
      </c>
      <c r="R94" s="38">
        <v>4.03</v>
      </c>
      <c r="S94" s="39">
        <f t="shared" si="11"/>
        <v>0.671666666666667</v>
      </c>
      <c r="T94" s="38" t="s">
        <v>31</v>
      </c>
      <c r="U94" s="43">
        <v>303</v>
      </c>
      <c r="V94" s="43">
        <v>1818</v>
      </c>
      <c r="W94" s="38" t="str">
        <f t="shared" si="12"/>
        <v>BB</v>
      </c>
      <c r="X94" s="41">
        <f t="shared" si="13"/>
        <v>0.0323801551326464</v>
      </c>
      <c r="Y94" s="40" t="s">
        <v>31</v>
      </c>
      <c r="Z94" s="45"/>
    </row>
    <row r="95" s="1" customFormat="1" ht="20.1" customHeight="1" spans="1:26">
      <c r="A95" s="13"/>
      <c r="B95" s="13">
        <v>93</v>
      </c>
      <c r="C95" s="14" t="s">
        <v>35</v>
      </c>
      <c r="D95" s="15" t="s">
        <v>36</v>
      </c>
      <c r="E95" s="15" t="s">
        <v>143</v>
      </c>
      <c r="F95" s="19">
        <v>15</v>
      </c>
      <c r="G95" s="17">
        <v>1716</v>
      </c>
      <c r="H95" s="18">
        <f t="shared" si="7"/>
        <v>0.00173684737909123</v>
      </c>
      <c r="I95" s="18">
        <f t="shared" si="14"/>
        <v>0.27978627465468</v>
      </c>
      <c r="J95" s="25" t="s">
        <v>30</v>
      </c>
      <c r="K95" s="29"/>
      <c r="L95" s="30">
        <v>23295.39</v>
      </c>
      <c r="M95" s="27">
        <f t="shared" si="9"/>
        <v>0.00230276012490447</v>
      </c>
      <c r="N95" s="31" t="e">
        <f t="shared" si="10"/>
        <v>#VALUE!</v>
      </c>
      <c r="O95" s="28" t="s">
        <v>30</v>
      </c>
      <c r="P95" s="32"/>
      <c r="Q95" s="42">
        <v>5.6</v>
      </c>
      <c r="R95" s="38">
        <v>9.4</v>
      </c>
      <c r="S95" s="39">
        <f t="shared" si="11"/>
        <v>0.626666666666667</v>
      </c>
      <c r="T95" s="38" t="s">
        <v>31</v>
      </c>
      <c r="U95" s="43">
        <v>47</v>
      </c>
      <c r="V95" s="43">
        <v>705</v>
      </c>
      <c r="W95" s="38" t="str">
        <f t="shared" si="12"/>
        <v>CB</v>
      </c>
      <c r="X95" s="41">
        <f t="shared" si="13"/>
        <v>0.0302634984861812</v>
      </c>
      <c r="Y95" s="40" t="s">
        <v>31</v>
      </c>
      <c r="Z95" s="45"/>
    </row>
    <row r="96" s="1" customFormat="1" ht="20.1" customHeight="1" spans="1:26">
      <c r="A96" s="13"/>
      <c r="B96" s="13">
        <v>94</v>
      </c>
      <c r="C96" s="14" t="s">
        <v>85</v>
      </c>
      <c r="D96" s="15" t="s">
        <v>144</v>
      </c>
      <c r="E96" s="15" t="s">
        <v>145</v>
      </c>
      <c r="F96" s="19">
        <v>8</v>
      </c>
      <c r="G96" s="17">
        <v>8644</v>
      </c>
      <c r="H96" s="18">
        <f t="shared" si="7"/>
        <v>0.00874901442008427</v>
      </c>
      <c r="I96" s="18">
        <f t="shared" si="14"/>
        <v>0.288535289074764</v>
      </c>
      <c r="J96" s="25" t="s">
        <v>32</v>
      </c>
      <c r="K96" s="29"/>
      <c r="L96" s="30">
        <v>63061.89</v>
      </c>
      <c r="M96" s="27">
        <f t="shared" si="9"/>
        <v>0.00623369712604562</v>
      </c>
      <c r="N96" s="31" t="e">
        <f t="shared" si="10"/>
        <v>#VALUE!</v>
      </c>
      <c r="O96" s="28" t="s">
        <v>31</v>
      </c>
      <c r="P96" s="32"/>
      <c r="Q96" s="42">
        <v>2.46</v>
      </c>
      <c r="R96" s="38">
        <v>5.54</v>
      </c>
      <c r="S96" s="39">
        <f t="shared" si="11"/>
        <v>0.6925</v>
      </c>
      <c r="T96" s="38" t="s">
        <v>31</v>
      </c>
      <c r="U96" s="43">
        <v>237</v>
      </c>
      <c r="V96" s="43">
        <v>1896</v>
      </c>
      <c r="W96" s="38" t="str">
        <f t="shared" si="12"/>
        <v>BB</v>
      </c>
      <c r="X96" s="41">
        <f t="shared" si="13"/>
        <v>0.0300657021221533</v>
      </c>
      <c r="Y96" s="40" t="s">
        <v>31</v>
      </c>
      <c r="Z96" s="45"/>
    </row>
    <row r="97" s="1" customFormat="1" ht="20.1" customHeight="1" spans="1:26">
      <c r="A97" s="13"/>
      <c r="B97" s="13">
        <v>95</v>
      </c>
      <c r="C97" s="14" t="s">
        <v>35</v>
      </c>
      <c r="D97" s="15" t="s">
        <v>36</v>
      </c>
      <c r="E97" s="15" t="s">
        <v>146</v>
      </c>
      <c r="F97" s="19">
        <v>15</v>
      </c>
      <c r="G97" s="17">
        <v>4111</v>
      </c>
      <c r="H97" s="18">
        <f t="shared" si="7"/>
        <v>0.00416094380853383</v>
      </c>
      <c r="I97" s="18">
        <f t="shared" si="14"/>
        <v>0.292696232883298</v>
      </c>
      <c r="J97" s="25" t="s">
        <v>31</v>
      </c>
      <c r="K97" s="29"/>
      <c r="L97" s="30">
        <v>61489.15</v>
      </c>
      <c r="M97" s="27">
        <f t="shared" si="9"/>
        <v>0.00607823104632589</v>
      </c>
      <c r="N97" s="31" t="e">
        <f t="shared" si="10"/>
        <v>#VALUE!</v>
      </c>
      <c r="O97" s="28" t="s">
        <v>31</v>
      </c>
      <c r="P97" s="32"/>
      <c r="Q97" s="42">
        <v>4.75</v>
      </c>
      <c r="R97" s="38">
        <v>10.25</v>
      </c>
      <c r="S97" s="39">
        <f t="shared" si="11"/>
        <v>0.683333333333333</v>
      </c>
      <c r="T97" s="38" t="s">
        <v>31</v>
      </c>
      <c r="U97" s="43">
        <v>110</v>
      </c>
      <c r="V97" s="43">
        <v>1650</v>
      </c>
      <c r="W97" s="38" t="str">
        <f t="shared" si="12"/>
        <v>BB</v>
      </c>
      <c r="X97" s="41">
        <f t="shared" si="13"/>
        <v>0.0268340024215654</v>
      </c>
      <c r="Y97" s="40" t="s">
        <v>31</v>
      </c>
      <c r="Z97" s="45"/>
    </row>
    <row r="98" s="1" customFormat="1" ht="20.1" customHeight="1" spans="1:26">
      <c r="A98" s="13"/>
      <c r="B98" s="13">
        <v>96</v>
      </c>
      <c r="C98" s="14" t="s">
        <v>56</v>
      </c>
      <c r="D98" s="15" t="s">
        <v>147</v>
      </c>
      <c r="E98" s="15" t="s">
        <v>148</v>
      </c>
      <c r="F98" s="19">
        <v>3</v>
      </c>
      <c r="G98" s="17">
        <v>633</v>
      </c>
      <c r="H98" s="18">
        <f t="shared" si="7"/>
        <v>0.000640690204524912</v>
      </c>
      <c r="I98" s="18">
        <f t="shared" si="14"/>
        <v>0.293336923087823</v>
      </c>
      <c r="J98" s="25" t="s">
        <v>30</v>
      </c>
      <c r="K98" s="29"/>
      <c r="L98" s="30">
        <v>1899</v>
      </c>
      <c r="M98" s="27">
        <f t="shared" si="9"/>
        <v>0.000187717032305258</v>
      </c>
      <c r="N98" s="31" t="e">
        <f t="shared" si="10"/>
        <v>#VALUE!</v>
      </c>
      <c r="O98" s="28" t="s">
        <v>30</v>
      </c>
      <c r="P98" s="32"/>
      <c r="Q98" s="42">
        <v>1.6</v>
      </c>
      <c r="R98" s="38">
        <v>1.4</v>
      </c>
      <c r="S98" s="39">
        <f t="shared" si="11"/>
        <v>0.466666666666667</v>
      </c>
      <c r="T98" s="38" t="s">
        <v>31</v>
      </c>
      <c r="U98" s="43">
        <v>16</v>
      </c>
      <c r="V98" s="43">
        <v>48</v>
      </c>
      <c r="W98" s="38" t="str">
        <f t="shared" si="12"/>
        <v>CB</v>
      </c>
      <c r="X98" s="41">
        <f t="shared" si="13"/>
        <v>0.0252764612954186</v>
      </c>
      <c r="Y98" s="40" t="s">
        <v>31</v>
      </c>
      <c r="Z98" s="45"/>
    </row>
    <row r="99" s="1" customFormat="1" ht="20.1" customHeight="1" spans="1:26">
      <c r="A99" s="13"/>
      <c r="B99" s="13">
        <v>97</v>
      </c>
      <c r="C99" s="14" t="s">
        <v>35</v>
      </c>
      <c r="D99" s="15" t="s">
        <v>128</v>
      </c>
      <c r="E99" s="15" t="s">
        <v>149</v>
      </c>
      <c r="F99" s="19">
        <v>49</v>
      </c>
      <c r="G99" s="17">
        <v>1405</v>
      </c>
      <c r="H99" s="18">
        <f t="shared" si="7"/>
        <v>0.0014220690953515</v>
      </c>
      <c r="I99" s="18">
        <f t="shared" si="14"/>
        <v>0.294758992183175</v>
      </c>
      <c r="J99" s="25" t="s">
        <v>30</v>
      </c>
      <c r="K99" s="29"/>
      <c r="L99" s="30">
        <v>59452.96</v>
      </c>
      <c r="M99" s="27">
        <f t="shared" si="9"/>
        <v>0.00587695271878</v>
      </c>
      <c r="N99" s="31" t="e">
        <f t="shared" si="10"/>
        <v>#VALUE!</v>
      </c>
      <c r="O99" s="28" t="s">
        <v>31</v>
      </c>
      <c r="P99" s="32"/>
      <c r="Q99" s="42">
        <v>14.07</v>
      </c>
      <c r="R99" s="38">
        <v>34.93</v>
      </c>
      <c r="S99" s="39">
        <f t="shared" si="11"/>
        <v>0.712857142857143</v>
      </c>
      <c r="T99" s="38" t="s">
        <v>32</v>
      </c>
      <c r="U99" s="43">
        <v>29</v>
      </c>
      <c r="V99" s="43">
        <v>1421</v>
      </c>
      <c r="W99" s="38" t="str">
        <f t="shared" si="12"/>
        <v>BA</v>
      </c>
      <c r="X99" s="41">
        <f t="shared" si="13"/>
        <v>0.0239012489874348</v>
      </c>
      <c r="Y99" s="40" t="s">
        <v>31</v>
      </c>
      <c r="Z99" s="45"/>
    </row>
    <row r="100" s="1" customFormat="1" ht="20.1" customHeight="1" spans="1:26">
      <c r="A100" s="13"/>
      <c r="B100" s="13">
        <v>98</v>
      </c>
      <c r="C100" s="14" t="s">
        <v>35</v>
      </c>
      <c r="D100" s="15" t="s">
        <v>128</v>
      </c>
      <c r="E100" s="15" t="s">
        <v>150</v>
      </c>
      <c r="F100" s="19">
        <v>45</v>
      </c>
      <c r="G100" s="17">
        <v>1401</v>
      </c>
      <c r="H100" s="18">
        <f t="shared" si="7"/>
        <v>0.00141802050006225</v>
      </c>
      <c r="I100" s="18">
        <f t="shared" si="14"/>
        <v>0.296177012683237</v>
      </c>
      <c r="J100" s="25" t="s">
        <v>30</v>
      </c>
      <c r="K100" s="29"/>
      <c r="L100" s="30">
        <v>62055.24</v>
      </c>
      <c r="M100" s="27">
        <f t="shared" si="9"/>
        <v>0.00613418930584021</v>
      </c>
      <c r="N100" s="31" t="e">
        <f t="shared" si="10"/>
        <v>#VALUE!</v>
      </c>
      <c r="O100" s="28" t="s">
        <v>31</v>
      </c>
      <c r="P100" s="32"/>
      <c r="Q100" s="42">
        <v>11.95</v>
      </c>
      <c r="R100" s="38">
        <v>33.05</v>
      </c>
      <c r="S100" s="39">
        <f t="shared" si="11"/>
        <v>0.734444444444444</v>
      </c>
      <c r="T100" s="38" t="s">
        <v>32</v>
      </c>
      <c r="U100" s="43">
        <v>22</v>
      </c>
      <c r="V100" s="43">
        <v>990</v>
      </c>
      <c r="W100" s="38" t="str">
        <f t="shared" si="12"/>
        <v>BA</v>
      </c>
      <c r="X100" s="41">
        <f t="shared" si="13"/>
        <v>0.0159535278567934</v>
      </c>
      <c r="Y100" s="40" t="s">
        <v>30</v>
      </c>
      <c r="Z100" s="45"/>
    </row>
    <row r="101" s="1" customFormat="1" ht="20.1" customHeight="1" spans="1:26">
      <c r="A101" s="13"/>
      <c r="B101" s="13">
        <v>99</v>
      </c>
      <c r="C101" s="14" t="s">
        <v>151</v>
      </c>
      <c r="D101" s="15" t="s">
        <v>152</v>
      </c>
      <c r="E101" s="15" t="s">
        <v>153</v>
      </c>
      <c r="F101" s="19">
        <v>15.8</v>
      </c>
      <c r="G101" s="17">
        <v>2513</v>
      </c>
      <c r="H101" s="18">
        <f t="shared" si="7"/>
        <v>0.00254352999047568</v>
      </c>
      <c r="I101" s="18">
        <f t="shared" si="14"/>
        <v>0.298720542673713</v>
      </c>
      <c r="J101" s="25" t="s">
        <v>31</v>
      </c>
      <c r="K101" s="29"/>
      <c r="L101" s="30">
        <v>39476.65</v>
      </c>
      <c r="M101" s="27">
        <f t="shared" si="9"/>
        <v>0.00390228519397229</v>
      </c>
      <c r="N101" s="31" t="e">
        <f t="shared" si="10"/>
        <v>#VALUE!</v>
      </c>
      <c r="O101" s="28" t="s">
        <v>31</v>
      </c>
      <c r="P101" s="32"/>
      <c r="Q101" s="42">
        <v>4.59</v>
      </c>
      <c r="R101" s="38">
        <v>11.21</v>
      </c>
      <c r="S101" s="39">
        <f t="shared" si="11"/>
        <v>0.709493670886076</v>
      </c>
      <c r="T101" s="38" t="s">
        <v>32</v>
      </c>
      <c r="U101" s="43">
        <v>38</v>
      </c>
      <c r="V101" s="43">
        <v>600.4</v>
      </c>
      <c r="W101" s="38" t="str">
        <f t="shared" si="12"/>
        <v>BA</v>
      </c>
      <c r="X101" s="41">
        <f t="shared" si="13"/>
        <v>0.0152089906311706</v>
      </c>
      <c r="Y101" s="40" t="s">
        <v>30</v>
      </c>
      <c r="Z101" s="45"/>
    </row>
    <row r="102" s="1" customFormat="1" ht="20.1" customHeight="1" spans="1:26">
      <c r="A102" s="13"/>
      <c r="B102" s="13">
        <v>100</v>
      </c>
      <c r="C102" s="14" t="s">
        <v>85</v>
      </c>
      <c r="D102" s="15" t="s">
        <v>86</v>
      </c>
      <c r="E102" s="15" t="s">
        <v>154</v>
      </c>
      <c r="F102" s="19">
        <v>10.5</v>
      </c>
      <c r="G102" s="17">
        <v>44372</v>
      </c>
      <c r="H102" s="18">
        <f t="shared" si="7"/>
        <v>0.0449110675437274</v>
      </c>
      <c r="I102" s="18">
        <f t="shared" si="14"/>
        <v>0.34363161021744</v>
      </c>
      <c r="J102" s="25" t="s">
        <v>32</v>
      </c>
      <c r="K102" s="29"/>
      <c r="L102" s="30">
        <v>463387.355</v>
      </c>
      <c r="M102" s="27">
        <f t="shared" si="9"/>
        <v>0.045806055338801</v>
      </c>
      <c r="N102" s="31" t="e">
        <f t="shared" si="10"/>
        <v>#VALUE!</v>
      </c>
      <c r="O102" s="28" t="s">
        <v>32</v>
      </c>
      <c r="P102" s="32"/>
      <c r="Q102" s="42">
        <v>2.73</v>
      </c>
      <c r="R102" s="38">
        <v>7.77</v>
      </c>
      <c r="S102" s="39">
        <f t="shared" si="11"/>
        <v>0.74</v>
      </c>
      <c r="T102" s="38" t="s">
        <v>32</v>
      </c>
      <c r="U102" s="43">
        <v>661</v>
      </c>
      <c r="V102" s="43">
        <v>6940.5</v>
      </c>
      <c r="W102" s="38" t="str">
        <f t="shared" si="12"/>
        <v>AA</v>
      </c>
      <c r="X102" s="41">
        <f t="shared" si="13"/>
        <v>0.014977750094195</v>
      </c>
      <c r="Y102" s="40" t="s">
        <v>30</v>
      </c>
      <c r="Z102" s="45"/>
    </row>
    <row r="103" s="1" customFormat="1" ht="20.1" customHeight="1" spans="1:26">
      <c r="A103" s="13"/>
      <c r="B103" s="13">
        <v>101</v>
      </c>
      <c r="C103" s="14" t="s">
        <v>35</v>
      </c>
      <c r="D103" s="15" t="s">
        <v>36</v>
      </c>
      <c r="E103" s="15" t="s">
        <v>155</v>
      </c>
      <c r="F103" s="19">
        <v>25</v>
      </c>
      <c r="G103" s="17">
        <v>138</v>
      </c>
      <c r="H103" s="18">
        <f t="shared" si="7"/>
        <v>0.000139676537479365</v>
      </c>
      <c r="I103" s="18">
        <f t="shared" si="14"/>
        <v>0.343771286754919</v>
      </c>
      <c r="J103" s="25" t="s">
        <v>30</v>
      </c>
      <c r="K103" s="29"/>
      <c r="L103" s="30">
        <v>3450</v>
      </c>
      <c r="M103" s="27">
        <f t="shared" si="9"/>
        <v>0.000341034102924245</v>
      </c>
      <c r="N103" s="31" t="e">
        <f t="shared" si="10"/>
        <v>#VALUE!</v>
      </c>
      <c r="O103" s="28" t="s">
        <v>30</v>
      </c>
      <c r="P103" s="32"/>
      <c r="Q103" s="42">
        <v>8.42</v>
      </c>
      <c r="R103" s="38">
        <v>16.58</v>
      </c>
      <c r="S103" s="39">
        <f t="shared" si="11"/>
        <v>0.6632</v>
      </c>
      <c r="T103" s="38" t="s">
        <v>31</v>
      </c>
      <c r="U103" s="43">
        <v>2</v>
      </c>
      <c r="V103" s="43">
        <v>50</v>
      </c>
      <c r="W103" s="38" t="str">
        <f t="shared" si="12"/>
        <v>CB</v>
      </c>
      <c r="X103" s="41">
        <f t="shared" si="13"/>
        <v>0.0144927536231884</v>
      </c>
      <c r="Y103" s="40" t="s">
        <v>30</v>
      </c>
      <c r="Z103" s="45"/>
    </row>
    <row r="104" s="1" customFormat="1" ht="20.1" customHeight="1" spans="1:26">
      <c r="A104" s="13"/>
      <c r="B104" s="13">
        <v>102</v>
      </c>
      <c r="C104" s="14" t="s">
        <v>35</v>
      </c>
      <c r="D104" s="15" t="s">
        <v>36</v>
      </c>
      <c r="E104" s="15" t="s">
        <v>156</v>
      </c>
      <c r="F104" s="19">
        <v>16</v>
      </c>
      <c r="G104" s="17">
        <v>5597</v>
      </c>
      <c r="H104" s="18">
        <f t="shared" si="7"/>
        <v>0.00566499695849279</v>
      </c>
      <c r="I104" s="18">
        <f t="shared" si="14"/>
        <v>0.349436283713412</v>
      </c>
      <c r="J104" s="25" t="s">
        <v>31</v>
      </c>
      <c r="K104" s="29"/>
      <c r="L104" s="30">
        <v>89222.66</v>
      </c>
      <c r="M104" s="27">
        <f t="shared" si="9"/>
        <v>0.0088197013952507</v>
      </c>
      <c r="N104" s="31" t="e">
        <f t="shared" si="10"/>
        <v>#VALUE!</v>
      </c>
      <c r="O104" s="28" t="s">
        <v>32</v>
      </c>
      <c r="P104" s="32"/>
      <c r="Q104" s="42">
        <v>5</v>
      </c>
      <c r="R104" s="38">
        <v>11</v>
      </c>
      <c r="S104" s="39">
        <f t="shared" si="11"/>
        <v>0.6875</v>
      </c>
      <c r="T104" s="38" t="s">
        <v>31</v>
      </c>
      <c r="U104" s="43">
        <v>70</v>
      </c>
      <c r="V104" s="43">
        <v>1120</v>
      </c>
      <c r="W104" s="38" t="str">
        <f t="shared" si="12"/>
        <v>AB</v>
      </c>
      <c r="X104" s="41">
        <f t="shared" si="13"/>
        <v>0.0125528649336391</v>
      </c>
      <c r="Y104" s="40" t="s">
        <v>30</v>
      </c>
      <c r="Z104" s="45"/>
    </row>
    <row r="105" s="1" customFormat="1" ht="20.1" customHeight="1" spans="1:26">
      <c r="A105" s="13"/>
      <c r="B105" s="13">
        <v>103</v>
      </c>
      <c r="C105" s="14" t="s">
        <v>35</v>
      </c>
      <c r="D105" s="15" t="s">
        <v>109</v>
      </c>
      <c r="E105" s="15" t="s">
        <v>157</v>
      </c>
      <c r="F105" s="19">
        <v>25</v>
      </c>
      <c r="G105" s="17">
        <v>422</v>
      </c>
      <c r="H105" s="18">
        <f t="shared" si="7"/>
        <v>0.000427126803016608</v>
      </c>
      <c r="I105" s="18">
        <f t="shared" si="14"/>
        <v>0.349863410516429</v>
      </c>
      <c r="J105" s="25" t="s">
        <v>30</v>
      </c>
      <c r="K105" s="29"/>
      <c r="L105" s="30">
        <v>10506.11</v>
      </c>
      <c r="M105" s="27">
        <f t="shared" si="9"/>
        <v>0.00103853385480389</v>
      </c>
      <c r="N105" s="31" t="e">
        <f t="shared" si="10"/>
        <v>#VALUE!</v>
      </c>
      <c r="O105" s="28" t="s">
        <v>30</v>
      </c>
      <c r="P105" s="32"/>
      <c r="Q105" s="42">
        <v>7.71</v>
      </c>
      <c r="R105" s="38">
        <v>17.29</v>
      </c>
      <c r="S105" s="39">
        <f t="shared" si="11"/>
        <v>0.6916</v>
      </c>
      <c r="T105" s="38" t="s">
        <v>31</v>
      </c>
      <c r="U105" s="43">
        <v>4</v>
      </c>
      <c r="V105" s="43">
        <v>100</v>
      </c>
      <c r="W105" s="38" t="str">
        <f t="shared" si="12"/>
        <v>CB</v>
      </c>
      <c r="X105" s="41">
        <f t="shared" si="13"/>
        <v>0.00951827079670782</v>
      </c>
      <c r="Y105" s="40" t="s">
        <v>30</v>
      </c>
      <c r="Z105" s="45"/>
    </row>
    <row r="106" s="1" customFormat="1" ht="20.1" customHeight="1" spans="1:26">
      <c r="A106" s="13"/>
      <c r="B106" s="13">
        <v>104</v>
      </c>
      <c r="C106" s="14" t="s">
        <v>151</v>
      </c>
      <c r="D106" s="15" t="s">
        <v>152</v>
      </c>
      <c r="E106" s="15" t="s">
        <v>158</v>
      </c>
      <c r="F106" s="19">
        <v>18.8</v>
      </c>
      <c r="G106" s="17">
        <v>1610</v>
      </c>
      <c r="H106" s="18">
        <f t="shared" si="7"/>
        <v>0.00162955960392592</v>
      </c>
      <c r="I106" s="18">
        <f t="shared" si="14"/>
        <v>0.351492970120355</v>
      </c>
      <c r="J106" s="25" t="s">
        <v>30</v>
      </c>
      <c r="K106" s="29"/>
      <c r="L106" s="30">
        <v>30031.882</v>
      </c>
      <c r="M106" s="27">
        <f t="shared" si="9"/>
        <v>0.00296866548898457</v>
      </c>
      <c r="N106" s="31" t="e">
        <f t="shared" si="10"/>
        <v>#VALUE!</v>
      </c>
      <c r="O106" s="28" t="s">
        <v>31</v>
      </c>
      <c r="P106" s="32"/>
      <c r="Q106" s="42">
        <v>5.53</v>
      </c>
      <c r="R106" s="38">
        <v>13.27</v>
      </c>
      <c r="S106" s="39">
        <f t="shared" si="11"/>
        <v>0.705851063829787</v>
      </c>
      <c r="T106" s="38" t="s">
        <v>32</v>
      </c>
      <c r="U106" s="43">
        <v>15</v>
      </c>
      <c r="V106" s="43">
        <v>282</v>
      </c>
      <c r="W106" s="38" t="str">
        <f t="shared" si="12"/>
        <v>BA</v>
      </c>
      <c r="X106" s="41">
        <f t="shared" si="13"/>
        <v>0.00939002091177636</v>
      </c>
      <c r="Y106" s="40" t="s">
        <v>30</v>
      </c>
      <c r="Z106" s="45"/>
    </row>
    <row r="107" s="1" customFormat="1" ht="20.1" customHeight="1" spans="1:26">
      <c r="A107" s="13"/>
      <c r="B107" s="13">
        <v>105</v>
      </c>
      <c r="C107" s="14" t="s">
        <v>151</v>
      </c>
      <c r="D107" s="15" t="s">
        <v>152</v>
      </c>
      <c r="E107" s="15" t="s">
        <v>159</v>
      </c>
      <c r="F107" s="19">
        <v>9.8</v>
      </c>
      <c r="G107" s="17">
        <v>2165</v>
      </c>
      <c r="H107" s="18">
        <f t="shared" si="7"/>
        <v>0.00219130220031032</v>
      </c>
      <c r="I107" s="18">
        <f t="shared" si="14"/>
        <v>0.353684272320665</v>
      </c>
      <c r="J107" s="25" t="s">
        <v>31</v>
      </c>
      <c r="K107" s="29"/>
      <c r="L107" s="30">
        <v>21094.64</v>
      </c>
      <c r="M107" s="27">
        <f t="shared" si="9"/>
        <v>0.00208521496490142</v>
      </c>
      <c r="N107" s="31" t="e">
        <f t="shared" si="10"/>
        <v>#VALUE!</v>
      </c>
      <c r="O107" s="28" t="s">
        <v>30</v>
      </c>
      <c r="P107" s="32"/>
      <c r="Q107" s="42">
        <v>2.3</v>
      </c>
      <c r="R107" s="38">
        <v>7.5</v>
      </c>
      <c r="S107" s="39">
        <f t="shared" si="11"/>
        <v>0.76530612244898</v>
      </c>
      <c r="T107" s="38" t="s">
        <v>32</v>
      </c>
      <c r="U107" s="43">
        <v>16</v>
      </c>
      <c r="V107" s="43">
        <v>156.8</v>
      </c>
      <c r="W107" s="38" t="str">
        <f t="shared" si="12"/>
        <v>CA</v>
      </c>
      <c r="X107" s="41">
        <f t="shared" si="13"/>
        <v>0.00743316785685843</v>
      </c>
      <c r="Y107" s="40" t="s">
        <v>30</v>
      </c>
      <c r="Z107" s="45"/>
    </row>
    <row r="108" s="1" customFormat="1" ht="20.1" customHeight="1" spans="1:26">
      <c r="A108" s="13"/>
      <c r="B108" s="13">
        <v>106</v>
      </c>
      <c r="C108" s="14" t="s">
        <v>151</v>
      </c>
      <c r="D108" s="15" t="s">
        <v>152</v>
      </c>
      <c r="E108" s="15" t="s">
        <v>160</v>
      </c>
      <c r="F108" s="16">
        <v>16</v>
      </c>
      <c r="G108" s="17">
        <v>2290</v>
      </c>
      <c r="H108" s="18">
        <f t="shared" si="7"/>
        <v>0.0023178208030996</v>
      </c>
      <c r="I108" s="18">
        <f t="shared" si="14"/>
        <v>0.356002093123765</v>
      </c>
      <c r="J108" s="25" t="s">
        <v>31</v>
      </c>
      <c r="K108" s="29"/>
      <c r="L108" s="30">
        <v>36447.87</v>
      </c>
      <c r="M108" s="27">
        <f t="shared" si="9"/>
        <v>0.00360288888375348</v>
      </c>
      <c r="N108" s="31" t="e">
        <f t="shared" si="10"/>
        <v>#VALUE!</v>
      </c>
      <c r="O108" s="28" t="s">
        <v>31</v>
      </c>
      <c r="P108" s="32"/>
      <c r="Q108" s="42">
        <v>4.4</v>
      </c>
      <c r="R108" s="38">
        <v>11.6</v>
      </c>
      <c r="S108" s="39">
        <f t="shared" si="11"/>
        <v>0.725</v>
      </c>
      <c r="T108" s="38" t="s">
        <v>32</v>
      </c>
      <c r="U108" s="43">
        <v>12</v>
      </c>
      <c r="V108" s="43">
        <v>192</v>
      </c>
      <c r="W108" s="38" t="str">
        <f t="shared" si="12"/>
        <v>BA</v>
      </c>
      <c r="X108" s="41">
        <f t="shared" si="13"/>
        <v>0.00526779754207859</v>
      </c>
      <c r="Y108" s="40" t="s">
        <v>30</v>
      </c>
      <c r="Z108" s="45"/>
    </row>
    <row r="109" s="1" customFormat="1" ht="20.1" customHeight="1" spans="1:26">
      <c r="A109" s="13"/>
      <c r="B109" s="13">
        <v>107</v>
      </c>
      <c r="C109" s="14" t="s">
        <v>151</v>
      </c>
      <c r="D109" s="15" t="s">
        <v>152</v>
      </c>
      <c r="E109" s="15" t="s">
        <v>161</v>
      </c>
      <c r="F109" s="19">
        <v>15</v>
      </c>
      <c r="G109" s="17">
        <v>3047</v>
      </c>
      <c r="H109" s="18">
        <f t="shared" si="7"/>
        <v>0.00308401746159148</v>
      </c>
      <c r="I109" s="18">
        <f t="shared" si="14"/>
        <v>0.359086110585356</v>
      </c>
      <c r="J109" s="25" t="s">
        <v>31</v>
      </c>
      <c r="K109" s="29"/>
      <c r="L109" s="30">
        <v>45315.13</v>
      </c>
      <c r="M109" s="27">
        <f t="shared" si="9"/>
        <v>0.00447942165462189</v>
      </c>
      <c r="N109" s="31" t="e">
        <f t="shared" si="10"/>
        <v>#VALUE!</v>
      </c>
      <c r="O109" s="28" t="s">
        <v>31</v>
      </c>
      <c r="P109" s="32"/>
      <c r="Q109" s="42">
        <v>3.66</v>
      </c>
      <c r="R109" s="38">
        <v>11.34</v>
      </c>
      <c r="S109" s="39">
        <f t="shared" si="11"/>
        <v>0.756</v>
      </c>
      <c r="T109" s="38" t="s">
        <v>32</v>
      </c>
      <c r="U109" s="43">
        <v>11</v>
      </c>
      <c r="V109" s="43">
        <v>165</v>
      </c>
      <c r="W109" s="38" t="str">
        <f t="shared" si="12"/>
        <v>BA</v>
      </c>
      <c r="X109" s="41">
        <f t="shared" si="13"/>
        <v>0.00364116797193344</v>
      </c>
      <c r="Y109" s="40" t="s">
        <v>30</v>
      </c>
      <c r="Z109" s="45"/>
    </row>
    <row r="110" s="1" customFormat="1" ht="20.1" customHeight="1" spans="1:26">
      <c r="A110" s="13"/>
      <c r="B110" s="13">
        <v>108</v>
      </c>
      <c r="C110" s="14" t="s">
        <v>35</v>
      </c>
      <c r="D110" s="15" t="s">
        <v>36</v>
      </c>
      <c r="E110" s="15" t="s">
        <v>162</v>
      </c>
      <c r="F110" s="19">
        <v>25</v>
      </c>
      <c r="G110" s="17">
        <v>415</v>
      </c>
      <c r="H110" s="18">
        <f t="shared" si="7"/>
        <v>0.000420041761260409</v>
      </c>
      <c r="I110" s="18">
        <f t="shared" si="14"/>
        <v>0.359506152346616</v>
      </c>
      <c r="J110" s="25" t="s">
        <v>30</v>
      </c>
      <c r="K110" s="29"/>
      <c r="L110" s="30">
        <v>10372.38</v>
      </c>
      <c r="M110" s="27">
        <f t="shared" si="9"/>
        <v>0.00102531458217083</v>
      </c>
      <c r="N110" s="31" t="e">
        <f t="shared" si="10"/>
        <v>#VALUE!</v>
      </c>
      <c r="O110" s="28" t="s">
        <v>30</v>
      </c>
      <c r="P110" s="32"/>
      <c r="Q110" s="42">
        <v>7.7</v>
      </c>
      <c r="R110" s="38">
        <v>17.3</v>
      </c>
      <c r="S110" s="39">
        <f t="shared" si="11"/>
        <v>0.692</v>
      </c>
      <c r="T110" s="38" t="s">
        <v>31</v>
      </c>
      <c r="U110" s="43">
        <v>1</v>
      </c>
      <c r="V110" s="43">
        <v>25</v>
      </c>
      <c r="W110" s="38" t="str">
        <f t="shared" si="12"/>
        <v>CB</v>
      </c>
      <c r="X110" s="41">
        <f t="shared" si="13"/>
        <v>0.00241024721423627</v>
      </c>
      <c r="Y110" s="40" t="s">
        <v>30</v>
      </c>
      <c r="Z110" s="45"/>
    </row>
    <row r="111" s="1" customFormat="1" ht="20.1" customHeight="1" spans="1:26">
      <c r="A111" s="13"/>
      <c r="B111" s="13">
        <v>109</v>
      </c>
      <c r="C111" s="14" t="s">
        <v>151</v>
      </c>
      <c r="D111" s="15" t="s">
        <v>152</v>
      </c>
      <c r="E111" s="15" t="s">
        <v>163</v>
      </c>
      <c r="F111" s="16">
        <v>16</v>
      </c>
      <c r="G111" s="17">
        <v>2830</v>
      </c>
      <c r="H111" s="18">
        <f t="shared" si="7"/>
        <v>0.00286438116714929</v>
      </c>
      <c r="I111" s="18">
        <f t="shared" si="14"/>
        <v>0.362370533513766</v>
      </c>
      <c r="J111" s="25" t="s">
        <v>31</v>
      </c>
      <c r="K111" s="29"/>
      <c r="L111" s="30">
        <v>44864.04</v>
      </c>
      <c r="M111" s="27">
        <f t="shared" si="9"/>
        <v>0.00443483119853839</v>
      </c>
      <c r="N111" s="31" t="e">
        <f t="shared" si="10"/>
        <v>#VALUE!</v>
      </c>
      <c r="O111" s="28" t="s">
        <v>31</v>
      </c>
      <c r="P111" s="32"/>
      <c r="Q111" s="42">
        <v>4.53</v>
      </c>
      <c r="R111" s="38">
        <v>11.47</v>
      </c>
      <c r="S111" s="39">
        <f t="shared" si="11"/>
        <v>0.716875</v>
      </c>
      <c r="T111" s="38" t="s">
        <v>32</v>
      </c>
      <c r="U111" s="43">
        <v>6</v>
      </c>
      <c r="V111" s="43">
        <v>96</v>
      </c>
      <c r="W111" s="38" t="str">
        <f t="shared" si="12"/>
        <v>BA</v>
      </c>
      <c r="X111" s="41">
        <f t="shared" si="13"/>
        <v>0.00213979837749788</v>
      </c>
      <c r="Y111" s="40" t="s">
        <v>30</v>
      </c>
      <c r="Z111" s="45"/>
    </row>
    <row r="112" s="1" customFormat="1" ht="20.1" customHeight="1" spans="1:26">
      <c r="A112" s="13"/>
      <c r="B112" s="13">
        <v>110</v>
      </c>
      <c r="C112" s="14" t="s">
        <v>151</v>
      </c>
      <c r="D112" s="15" t="s">
        <v>152</v>
      </c>
      <c r="E112" s="15" t="s">
        <v>164</v>
      </c>
      <c r="F112" s="19">
        <v>13.5</v>
      </c>
      <c r="G112" s="17">
        <v>2307</v>
      </c>
      <c r="H112" s="18">
        <f t="shared" si="7"/>
        <v>0.00233502733307895</v>
      </c>
      <c r="I112" s="18">
        <f t="shared" si="14"/>
        <v>0.364705560846845</v>
      </c>
      <c r="J112" s="25" t="s">
        <v>31</v>
      </c>
      <c r="K112" s="29"/>
      <c r="L112" s="30">
        <v>31055.82</v>
      </c>
      <c r="M112" s="27">
        <f t="shared" si="9"/>
        <v>0.00306988223602227</v>
      </c>
      <c r="N112" s="31" t="e">
        <f t="shared" si="10"/>
        <v>#VALUE!</v>
      </c>
      <c r="O112" s="28" t="s">
        <v>31</v>
      </c>
      <c r="P112" s="32"/>
      <c r="Q112" s="42">
        <v>2.32</v>
      </c>
      <c r="R112" s="38">
        <v>11.18</v>
      </c>
      <c r="S112" s="39">
        <f t="shared" si="11"/>
        <v>0.828148148148148</v>
      </c>
      <c r="T112" s="38" t="s">
        <v>32</v>
      </c>
      <c r="U112" s="43">
        <v>4</v>
      </c>
      <c r="V112" s="43">
        <v>54</v>
      </c>
      <c r="W112" s="38" t="str">
        <f t="shared" si="12"/>
        <v>BA</v>
      </c>
      <c r="X112" s="41">
        <f t="shared" si="13"/>
        <v>0.00173880451393652</v>
      </c>
      <c r="Y112" s="40" t="s">
        <v>30</v>
      </c>
      <c r="Z112" s="45"/>
    </row>
    <row r="113" s="1" customFormat="1" ht="20.1" customHeight="1" spans="1:26">
      <c r="A113" s="13"/>
      <c r="B113" s="13">
        <v>111</v>
      </c>
      <c r="C113" s="14" t="s">
        <v>151</v>
      </c>
      <c r="D113" s="15" t="s">
        <v>152</v>
      </c>
      <c r="E113" s="15" t="s">
        <v>165</v>
      </c>
      <c r="F113" s="16">
        <v>15</v>
      </c>
      <c r="G113" s="17">
        <v>3035</v>
      </c>
      <c r="H113" s="18">
        <f t="shared" si="7"/>
        <v>0.00307187167572371</v>
      </c>
      <c r="I113" s="18">
        <f t="shared" si="14"/>
        <v>0.367777432522568</v>
      </c>
      <c r="J113" s="25" t="s">
        <v>31</v>
      </c>
      <c r="K113" s="29"/>
      <c r="L113" s="30">
        <v>45126.29</v>
      </c>
      <c r="M113" s="27">
        <f t="shared" si="9"/>
        <v>0.00446075473288386</v>
      </c>
      <c r="N113" s="31" t="e">
        <f t="shared" si="10"/>
        <v>#VALUE!</v>
      </c>
      <c r="O113" s="28" t="s">
        <v>31</v>
      </c>
      <c r="P113" s="32"/>
      <c r="Q113" s="42">
        <v>4.35</v>
      </c>
      <c r="R113" s="38">
        <v>10.65</v>
      </c>
      <c r="S113" s="39">
        <f t="shared" si="11"/>
        <v>0.71</v>
      </c>
      <c r="T113" s="38" t="s">
        <v>32</v>
      </c>
      <c r="U113" s="43">
        <v>5</v>
      </c>
      <c r="V113" s="43">
        <v>75</v>
      </c>
      <c r="W113" s="38" t="str">
        <f t="shared" si="12"/>
        <v>BA</v>
      </c>
      <c r="X113" s="41">
        <f t="shared" si="13"/>
        <v>0.00166200234940652</v>
      </c>
      <c r="Y113" s="40" t="s">
        <v>30</v>
      </c>
      <c r="Z113" s="45"/>
    </row>
    <row r="114" s="1" customFormat="1" ht="20.1" customHeight="1" spans="1:26">
      <c r="A114" s="13"/>
      <c r="B114" s="13">
        <v>112</v>
      </c>
      <c r="C114" s="14" t="s">
        <v>151</v>
      </c>
      <c r="D114" s="15" t="s">
        <v>152</v>
      </c>
      <c r="E114" s="15" t="s">
        <v>166</v>
      </c>
      <c r="F114" s="16">
        <v>12</v>
      </c>
      <c r="G114" s="17">
        <v>1588</v>
      </c>
      <c r="H114" s="18">
        <f t="shared" si="7"/>
        <v>0.00160729232983501</v>
      </c>
      <c r="I114" s="18">
        <f t="shared" si="14"/>
        <v>0.369384724852403</v>
      </c>
      <c r="J114" s="25" t="s">
        <v>30</v>
      </c>
      <c r="K114" s="29"/>
      <c r="L114" s="30">
        <v>18990.89</v>
      </c>
      <c r="M114" s="27">
        <f t="shared" si="9"/>
        <v>0.00187725829996609</v>
      </c>
      <c r="N114" s="31" t="e">
        <f t="shared" si="10"/>
        <v>#VALUE!</v>
      </c>
      <c r="O114" s="28" t="s">
        <v>30</v>
      </c>
      <c r="P114" s="32"/>
      <c r="Q114" s="42">
        <v>2.58</v>
      </c>
      <c r="R114" s="38">
        <v>9.42</v>
      </c>
      <c r="S114" s="39">
        <f t="shared" si="11"/>
        <v>0.785</v>
      </c>
      <c r="T114" s="38" t="s">
        <v>32</v>
      </c>
      <c r="U114" s="43">
        <v>2</v>
      </c>
      <c r="V114" s="43">
        <v>24</v>
      </c>
      <c r="W114" s="38" t="str">
        <f t="shared" si="12"/>
        <v>CA</v>
      </c>
      <c r="X114" s="41">
        <f t="shared" si="13"/>
        <v>0.00126376383623938</v>
      </c>
      <c r="Y114" s="40" t="s">
        <v>30</v>
      </c>
      <c r="Z114" s="45"/>
    </row>
    <row r="115" s="1" customFormat="1" ht="20.1" customHeight="1" spans="1:26">
      <c r="A115" s="13"/>
      <c r="B115" s="13">
        <v>113</v>
      </c>
      <c r="C115" s="14" t="s">
        <v>56</v>
      </c>
      <c r="D115" s="15" t="s">
        <v>167</v>
      </c>
      <c r="E115" s="15" t="s">
        <v>168</v>
      </c>
      <c r="F115" s="19">
        <v>6.5</v>
      </c>
      <c r="G115" s="17">
        <v>1117</v>
      </c>
      <c r="H115" s="18">
        <f t="shared" si="7"/>
        <v>0.001130570234525</v>
      </c>
      <c r="I115" s="18">
        <f t="shared" si="14"/>
        <v>0.370515295086928</v>
      </c>
      <c r="J115" s="25" t="s">
        <v>30</v>
      </c>
      <c r="K115" s="29"/>
      <c r="L115" s="30">
        <v>7258.44</v>
      </c>
      <c r="M115" s="27">
        <f t="shared" si="9"/>
        <v>0.000717500166385349</v>
      </c>
      <c r="N115" s="31" t="e">
        <f t="shared" si="10"/>
        <v>#VALUE!</v>
      </c>
      <c r="O115" s="28" t="s">
        <v>30</v>
      </c>
      <c r="P115" s="32"/>
      <c r="Q115" s="42">
        <v>3.33</v>
      </c>
      <c r="R115" s="38">
        <v>3.17</v>
      </c>
      <c r="S115" s="39">
        <f t="shared" si="11"/>
        <v>0.487692307692308</v>
      </c>
      <c r="T115" s="38" t="s">
        <v>31</v>
      </c>
      <c r="U115" s="43">
        <v>1</v>
      </c>
      <c r="V115" s="43">
        <v>6.5</v>
      </c>
      <c r="W115" s="38" t="str">
        <f t="shared" si="12"/>
        <v>CB</v>
      </c>
      <c r="X115" s="41">
        <f t="shared" si="13"/>
        <v>0.000895509227878167</v>
      </c>
      <c r="Y115" s="40" t="s">
        <v>30</v>
      </c>
      <c r="Z115" s="45"/>
    </row>
    <row r="116" s="1" customFormat="1" ht="20.1" customHeight="1" spans="1:26">
      <c r="A116" s="13"/>
      <c r="B116" s="13">
        <v>114</v>
      </c>
      <c r="C116" s="14" t="s">
        <v>151</v>
      </c>
      <c r="D116" s="15" t="s">
        <v>152</v>
      </c>
      <c r="E116" s="15" t="s">
        <v>169</v>
      </c>
      <c r="F116" s="16">
        <v>16</v>
      </c>
      <c r="G116" s="17">
        <v>2939</v>
      </c>
      <c r="H116" s="18">
        <f t="shared" si="7"/>
        <v>0.00297470538878154</v>
      </c>
      <c r="I116" s="18">
        <f t="shared" si="14"/>
        <v>0.37349000047571</v>
      </c>
      <c r="J116" s="25" t="s">
        <v>31</v>
      </c>
      <c r="K116" s="29"/>
      <c r="L116" s="30">
        <v>42544.34</v>
      </c>
      <c r="M116" s="27">
        <f t="shared" si="9"/>
        <v>0.00420552777576929</v>
      </c>
      <c r="N116" s="31" t="e">
        <f t="shared" si="10"/>
        <v>#VALUE!</v>
      </c>
      <c r="O116" s="28" t="s">
        <v>31</v>
      </c>
      <c r="P116" s="32"/>
      <c r="Q116" s="42">
        <v>4.67</v>
      </c>
      <c r="R116" s="38">
        <v>11.33</v>
      </c>
      <c r="S116" s="39">
        <f t="shared" si="11"/>
        <v>0.708125</v>
      </c>
      <c r="T116" s="38" t="s">
        <v>32</v>
      </c>
      <c r="U116" s="43">
        <v>2</v>
      </c>
      <c r="V116" s="43">
        <v>32</v>
      </c>
      <c r="W116" s="38" t="str">
        <f t="shared" si="12"/>
        <v>BA</v>
      </c>
      <c r="X116" s="41">
        <f t="shared" si="13"/>
        <v>0.000752156456064426</v>
      </c>
      <c r="Y116" s="40" t="s">
        <v>30</v>
      </c>
      <c r="Z116" s="45"/>
    </row>
    <row r="117" s="1" customFormat="1" ht="20.1" customHeight="1" spans="1:26">
      <c r="A117" s="13"/>
      <c r="B117" s="13">
        <v>115</v>
      </c>
      <c r="C117" s="14" t="s">
        <v>151</v>
      </c>
      <c r="D117" s="15" t="s">
        <v>152</v>
      </c>
      <c r="E117" s="15" t="s">
        <v>170</v>
      </c>
      <c r="F117" s="19">
        <v>13.5</v>
      </c>
      <c r="G117" s="17">
        <v>3308</v>
      </c>
      <c r="H117" s="18">
        <f t="shared" si="7"/>
        <v>0.0033481883042155</v>
      </c>
      <c r="I117" s="18">
        <f t="shared" si="14"/>
        <v>0.376838188779925</v>
      </c>
      <c r="J117" s="25" t="s">
        <v>31</v>
      </c>
      <c r="K117" s="29"/>
      <c r="L117" s="30">
        <v>44477.21</v>
      </c>
      <c r="M117" s="27">
        <f t="shared" si="9"/>
        <v>0.00439659287331109</v>
      </c>
      <c r="N117" s="31" t="e">
        <f t="shared" si="10"/>
        <v>#VALUE!</v>
      </c>
      <c r="O117" s="28" t="s">
        <v>31</v>
      </c>
      <c r="P117" s="32"/>
      <c r="Q117" s="42">
        <v>2.17</v>
      </c>
      <c r="R117" s="38">
        <v>11.33</v>
      </c>
      <c r="S117" s="39">
        <f t="shared" si="11"/>
        <v>0.839259259259259</v>
      </c>
      <c r="T117" s="38" t="s">
        <v>32</v>
      </c>
      <c r="U117" s="43">
        <v>1</v>
      </c>
      <c r="V117" s="43">
        <v>13.5</v>
      </c>
      <c r="W117" s="38" t="str">
        <f t="shared" si="12"/>
        <v>BA</v>
      </c>
      <c r="X117" s="41">
        <f t="shared" si="13"/>
        <v>0.00030352623287297</v>
      </c>
      <c r="Y117" s="40" t="s">
        <v>30</v>
      </c>
      <c r="Z117" s="45"/>
    </row>
    <row r="118" s="1" customFormat="1" ht="20.1" customHeight="1" spans="1:26">
      <c r="A118" s="13"/>
      <c r="B118" s="13">
        <v>116</v>
      </c>
      <c r="C118" s="14" t="s">
        <v>171</v>
      </c>
      <c r="D118" s="15" t="s">
        <v>172</v>
      </c>
      <c r="E118" s="15" t="s">
        <v>173</v>
      </c>
      <c r="F118" s="19">
        <v>12</v>
      </c>
      <c r="G118" s="17">
        <v>746</v>
      </c>
      <c r="H118" s="18">
        <f t="shared" si="7"/>
        <v>0.000755063021446421</v>
      </c>
      <c r="I118" s="18">
        <f t="shared" si="14"/>
        <v>0.377593251801372</v>
      </c>
      <c r="J118" s="25" t="s">
        <v>30</v>
      </c>
      <c r="K118" s="29"/>
      <c r="L118" s="30">
        <v>8949.94</v>
      </c>
      <c r="M118" s="27">
        <f t="shared" si="9"/>
        <v>0.000884705727282845</v>
      </c>
      <c r="N118" s="31" t="e">
        <f t="shared" si="10"/>
        <v>#VALUE!</v>
      </c>
      <c r="O118" s="28" t="s">
        <v>30</v>
      </c>
      <c r="P118" s="32"/>
      <c r="Q118" s="42">
        <v>2.3</v>
      </c>
      <c r="R118" s="38">
        <v>9.7</v>
      </c>
      <c r="S118" s="39">
        <f t="shared" si="11"/>
        <v>0.808333333333333</v>
      </c>
      <c r="T118" s="38" t="s">
        <v>32</v>
      </c>
      <c r="U118" s="43"/>
      <c r="V118" s="43"/>
      <c r="W118" s="38" t="str">
        <f t="shared" si="12"/>
        <v>CA</v>
      </c>
      <c r="X118" s="41"/>
      <c r="Y118" s="40"/>
      <c r="Z118" s="45"/>
    </row>
    <row r="119" s="1" customFormat="1" ht="20.1" customHeight="1" spans="1:26">
      <c r="A119" s="13"/>
      <c r="B119" s="13">
        <v>117</v>
      </c>
      <c r="C119" s="14" t="s">
        <v>171</v>
      </c>
      <c r="D119" s="15" t="s">
        <v>174</v>
      </c>
      <c r="E119" s="15" t="s">
        <v>175</v>
      </c>
      <c r="F119" s="19">
        <v>12</v>
      </c>
      <c r="G119" s="17">
        <v>357</v>
      </c>
      <c r="H119" s="18">
        <f t="shared" si="7"/>
        <v>0.000361337129566183</v>
      </c>
      <c r="I119" s="18">
        <f t="shared" si="14"/>
        <v>0.377954588930938</v>
      </c>
      <c r="J119" s="25" t="s">
        <v>30</v>
      </c>
      <c r="K119" s="29"/>
      <c r="L119" s="30">
        <v>4284</v>
      </c>
      <c r="M119" s="27">
        <f t="shared" si="9"/>
        <v>0.000423475390413758</v>
      </c>
      <c r="N119" s="31" t="e">
        <f t="shared" si="10"/>
        <v>#VALUE!</v>
      </c>
      <c r="O119" s="28" t="s">
        <v>30</v>
      </c>
      <c r="P119" s="32"/>
      <c r="Q119" s="42">
        <v>2.8</v>
      </c>
      <c r="R119" s="38">
        <v>9.2</v>
      </c>
      <c r="S119" s="39">
        <f t="shared" si="11"/>
        <v>0.766666666666667</v>
      </c>
      <c r="T119" s="38" t="s">
        <v>32</v>
      </c>
      <c r="U119" s="43"/>
      <c r="V119" s="43"/>
      <c r="W119" s="38" t="str">
        <f t="shared" si="12"/>
        <v>CA</v>
      </c>
      <c r="X119" s="41"/>
      <c r="Y119" s="40"/>
      <c r="Z119" s="45"/>
    </row>
    <row r="120" s="1" customFormat="1" ht="20.1" customHeight="1" spans="1:26">
      <c r="A120" s="13"/>
      <c r="B120" s="13">
        <v>118</v>
      </c>
      <c r="C120" s="14" t="s">
        <v>171</v>
      </c>
      <c r="D120" s="15" t="s">
        <v>172</v>
      </c>
      <c r="E120" s="15" t="s">
        <v>176</v>
      </c>
      <c r="F120" s="19">
        <v>10</v>
      </c>
      <c r="G120" s="17">
        <v>681</v>
      </c>
      <c r="H120" s="18">
        <f t="shared" si="7"/>
        <v>0.000689273347995996</v>
      </c>
      <c r="I120" s="18">
        <f t="shared" si="14"/>
        <v>0.378643862278934</v>
      </c>
      <c r="J120" s="25" t="s">
        <v>30</v>
      </c>
      <c r="K120" s="29"/>
      <c r="L120" s="30">
        <v>6810</v>
      </c>
      <c r="M120" s="27">
        <f t="shared" si="9"/>
        <v>0.000673171664033074</v>
      </c>
      <c r="N120" s="31" t="e">
        <f t="shared" si="10"/>
        <v>#VALUE!</v>
      </c>
      <c r="O120" s="28" t="s">
        <v>30</v>
      </c>
      <c r="P120" s="32"/>
      <c r="Q120" s="42">
        <v>2.63</v>
      </c>
      <c r="R120" s="38">
        <v>7.37</v>
      </c>
      <c r="S120" s="39">
        <f t="shared" si="11"/>
        <v>0.737</v>
      </c>
      <c r="T120" s="38" t="s">
        <v>32</v>
      </c>
      <c r="U120" s="43"/>
      <c r="V120" s="43"/>
      <c r="W120" s="38" t="str">
        <f t="shared" si="12"/>
        <v>CA</v>
      </c>
      <c r="X120" s="41"/>
      <c r="Y120" s="40"/>
      <c r="Z120" s="45"/>
    </row>
    <row r="121" s="1" customFormat="1" ht="20.1" customHeight="1" spans="1:26">
      <c r="A121" s="13"/>
      <c r="B121" s="13">
        <v>119</v>
      </c>
      <c r="C121" s="14" t="s">
        <v>171</v>
      </c>
      <c r="D121" s="15" t="s">
        <v>174</v>
      </c>
      <c r="E121" s="15" t="s">
        <v>177</v>
      </c>
      <c r="F121" s="16">
        <v>15</v>
      </c>
      <c r="G121" s="17">
        <v>805</v>
      </c>
      <c r="H121" s="18">
        <f t="shared" si="7"/>
        <v>0.000814779801962961</v>
      </c>
      <c r="I121" s="18">
        <f t="shared" si="14"/>
        <v>0.379458642080897</v>
      </c>
      <c r="J121" s="25" t="s">
        <v>30</v>
      </c>
      <c r="K121" s="29"/>
      <c r="L121" s="30">
        <v>12060</v>
      </c>
      <c r="M121" s="27">
        <f t="shared" si="9"/>
        <v>0.00119213660326562</v>
      </c>
      <c r="N121" s="31" t="e">
        <f t="shared" si="10"/>
        <v>#VALUE!</v>
      </c>
      <c r="O121" s="28" t="s">
        <v>30</v>
      </c>
      <c r="P121" s="32"/>
      <c r="Q121" s="42">
        <v>4.48</v>
      </c>
      <c r="R121" s="38">
        <v>10.52</v>
      </c>
      <c r="S121" s="39">
        <f t="shared" si="11"/>
        <v>0.701333333333333</v>
      </c>
      <c r="T121" s="38" t="s">
        <v>32</v>
      </c>
      <c r="U121" s="43"/>
      <c r="V121" s="43"/>
      <c r="W121" s="38" t="str">
        <f t="shared" si="12"/>
        <v>CA</v>
      </c>
      <c r="X121" s="41"/>
      <c r="Y121" s="40"/>
      <c r="Z121" s="45"/>
    </row>
    <row r="122" s="1" customFormat="1" ht="20.1" customHeight="1" spans="1:26">
      <c r="A122" s="13"/>
      <c r="B122" s="13">
        <v>120</v>
      </c>
      <c r="C122" s="14" t="s">
        <v>171</v>
      </c>
      <c r="D122" s="15" t="s">
        <v>174</v>
      </c>
      <c r="E122" s="15" t="s">
        <v>178</v>
      </c>
      <c r="F122" s="19">
        <v>15</v>
      </c>
      <c r="G122" s="17">
        <v>486</v>
      </c>
      <c r="H122" s="18">
        <f t="shared" si="7"/>
        <v>0.00049190432764472</v>
      </c>
      <c r="I122" s="18">
        <f t="shared" si="14"/>
        <v>0.379950546408542</v>
      </c>
      <c r="J122" s="25" t="s">
        <v>30</v>
      </c>
      <c r="K122" s="29"/>
      <c r="L122" s="30">
        <v>7290</v>
      </c>
      <c r="M122" s="27">
        <f t="shared" si="9"/>
        <v>0.000720619887048622</v>
      </c>
      <c r="N122" s="31" t="e">
        <f t="shared" si="10"/>
        <v>#VALUE!</v>
      </c>
      <c r="O122" s="28" t="s">
        <v>30</v>
      </c>
      <c r="P122" s="32"/>
      <c r="Q122" s="42">
        <v>5.61</v>
      </c>
      <c r="R122" s="38">
        <v>9.39</v>
      </c>
      <c r="S122" s="39">
        <f t="shared" si="11"/>
        <v>0.626</v>
      </c>
      <c r="T122" s="38" t="s">
        <v>31</v>
      </c>
      <c r="U122" s="43"/>
      <c r="V122" s="43"/>
      <c r="W122" s="38" t="str">
        <f t="shared" si="12"/>
        <v>CB</v>
      </c>
      <c r="X122" s="41"/>
      <c r="Y122" s="40"/>
      <c r="Z122" s="45"/>
    </row>
    <row r="123" s="1" customFormat="1" ht="20.1" customHeight="1" spans="1:26">
      <c r="A123" s="13"/>
      <c r="B123" s="13">
        <v>121</v>
      </c>
      <c r="C123" s="14" t="s">
        <v>171</v>
      </c>
      <c r="D123" s="15" t="s">
        <v>179</v>
      </c>
      <c r="E123" s="15" t="s">
        <v>180</v>
      </c>
      <c r="F123" s="19">
        <v>12</v>
      </c>
      <c r="G123" s="17">
        <v>5007</v>
      </c>
      <c r="H123" s="18">
        <f t="shared" si="7"/>
        <v>0.00506782915332739</v>
      </c>
      <c r="I123" s="18">
        <f t="shared" si="14"/>
        <v>0.385018375561869</v>
      </c>
      <c r="J123" s="25" t="s">
        <v>31</v>
      </c>
      <c r="K123" s="29"/>
      <c r="L123" s="30">
        <v>60003.37</v>
      </c>
      <c r="M123" s="27">
        <f t="shared" si="9"/>
        <v>0.00593136100300914</v>
      </c>
      <c r="N123" s="31" t="e">
        <f t="shared" si="10"/>
        <v>#VALUE!</v>
      </c>
      <c r="O123" s="28" t="s">
        <v>31</v>
      </c>
      <c r="P123" s="32"/>
      <c r="Q123" s="42">
        <v>4.51</v>
      </c>
      <c r="R123" s="38">
        <v>7.49</v>
      </c>
      <c r="S123" s="39">
        <f t="shared" si="11"/>
        <v>0.624166666666667</v>
      </c>
      <c r="T123" s="38" t="s">
        <v>31</v>
      </c>
      <c r="U123" s="43"/>
      <c r="V123" s="43"/>
      <c r="W123" s="38" t="str">
        <f t="shared" si="12"/>
        <v>BB</v>
      </c>
      <c r="X123" s="41"/>
      <c r="Y123" s="40"/>
      <c r="Z123" s="45"/>
    </row>
    <row r="124" s="1" customFormat="1" ht="20.1" customHeight="1" spans="1:26">
      <c r="A124" s="13"/>
      <c r="B124" s="13">
        <v>122</v>
      </c>
      <c r="C124" s="14" t="s">
        <v>56</v>
      </c>
      <c r="D124" s="15" t="s">
        <v>147</v>
      </c>
      <c r="E124" s="15" t="s">
        <v>181</v>
      </c>
      <c r="F124" s="19">
        <v>13.9</v>
      </c>
      <c r="G124" s="17">
        <v>466</v>
      </c>
      <c r="H124" s="18">
        <f t="shared" si="7"/>
        <v>0.000471661351198435</v>
      </c>
      <c r="I124" s="18">
        <f t="shared" si="14"/>
        <v>0.385490036913068</v>
      </c>
      <c r="J124" s="25" t="s">
        <v>30</v>
      </c>
      <c r="K124" s="29"/>
      <c r="L124" s="30">
        <v>5956.69</v>
      </c>
      <c r="M124" s="27">
        <f t="shared" si="9"/>
        <v>0.000588821574071832</v>
      </c>
      <c r="N124" s="31" t="e">
        <f t="shared" si="10"/>
        <v>#VALUE!</v>
      </c>
      <c r="O124" s="28" t="s">
        <v>30</v>
      </c>
      <c r="P124" s="32"/>
      <c r="Q124" s="42">
        <v>5.34</v>
      </c>
      <c r="R124" s="38">
        <v>8.56</v>
      </c>
      <c r="S124" s="39">
        <f t="shared" si="11"/>
        <v>0.615827338129496</v>
      </c>
      <c r="T124" s="38" t="s">
        <v>32</v>
      </c>
      <c r="U124" s="43"/>
      <c r="V124" s="43"/>
      <c r="W124" s="38" t="str">
        <f t="shared" si="12"/>
        <v>CA</v>
      </c>
      <c r="X124" s="41"/>
      <c r="Y124" s="40"/>
      <c r="Z124" s="45"/>
    </row>
    <row r="125" s="1" customFormat="1" ht="20.1" customHeight="1" spans="1:26">
      <c r="A125" s="13"/>
      <c r="B125" s="13">
        <v>123</v>
      </c>
      <c r="C125" s="14" t="s">
        <v>171</v>
      </c>
      <c r="D125" s="15" t="s">
        <v>174</v>
      </c>
      <c r="E125" s="15" t="s">
        <v>182</v>
      </c>
      <c r="F125" s="19">
        <v>12</v>
      </c>
      <c r="G125" s="17">
        <v>859</v>
      </c>
      <c r="H125" s="18">
        <f t="shared" si="7"/>
        <v>0.00086943583836793</v>
      </c>
      <c r="I125" s="18">
        <f t="shared" si="14"/>
        <v>0.386359472751436</v>
      </c>
      <c r="J125" s="25" t="s">
        <v>30</v>
      </c>
      <c r="K125" s="29"/>
      <c r="L125" s="30">
        <v>10308</v>
      </c>
      <c r="M125" s="27">
        <f t="shared" si="9"/>
        <v>0.00101895058925887</v>
      </c>
      <c r="N125" s="31" t="e">
        <f t="shared" si="10"/>
        <v>#VALUE!</v>
      </c>
      <c r="O125" s="28" t="s">
        <v>30</v>
      </c>
      <c r="P125" s="32"/>
      <c r="Q125" s="42">
        <v>4.67</v>
      </c>
      <c r="R125" s="38">
        <v>7.33</v>
      </c>
      <c r="S125" s="39">
        <f t="shared" si="11"/>
        <v>0.610833333333333</v>
      </c>
      <c r="T125" s="38" t="s">
        <v>31</v>
      </c>
      <c r="U125" s="43"/>
      <c r="V125" s="43"/>
      <c r="W125" s="38" t="str">
        <f t="shared" si="12"/>
        <v>CB</v>
      </c>
      <c r="X125" s="41"/>
      <c r="Y125" s="40"/>
      <c r="Z125" s="45"/>
    </row>
    <row r="126" s="1" customFormat="1" ht="20.1" customHeight="1" spans="1:26">
      <c r="A126" s="13"/>
      <c r="B126" s="13">
        <v>124</v>
      </c>
      <c r="C126" s="14" t="s">
        <v>56</v>
      </c>
      <c r="D126" s="15" t="s">
        <v>147</v>
      </c>
      <c r="E126" s="15" t="s">
        <v>183</v>
      </c>
      <c r="F126" s="16">
        <v>16</v>
      </c>
      <c r="G126" s="17">
        <v>534</v>
      </c>
      <c r="H126" s="18">
        <f t="shared" si="7"/>
        <v>0.000540487471115803</v>
      </c>
      <c r="I126" s="18">
        <f t="shared" si="14"/>
        <v>0.386899960222551</v>
      </c>
      <c r="J126" s="25" t="s">
        <v>30</v>
      </c>
      <c r="K126" s="29"/>
      <c r="L126" s="30">
        <v>8117.56</v>
      </c>
      <c r="M126" s="27">
        <f t="shared" si="9"/>
        <v>0.000802424577546009</v>
      </c>
      <c r="N126" s="31" t="e">
        <f t="shared" si="10"/>
        <v>#VALUE!</v>
      </c>
      <c r="O126" s="28" t="s">
        <v>30</v>
      </c>
      <c r="P126" s="32"/>
      <c r="Q126" s="42">
        <v>6.33</v>
      </c>
      <c r="R126" s="38">
        <v>9.67</v>
      </c>
      <c r="S126" s="39">
        <f t="shared" si="11"/>
        <v>0.604375</v>
      </c>
      <c r="T126" s="38" t="s">
        <v>32</v>
      </c>
      <c r="U126" s="43"/>
      <c r="V126" s="43"/>
      <c r="W126" s="38" t="str">
        <f t="shared" si="12"/>
        <v>CA</v>
      </c>
      <c r="X126" s="41"/>
      <c r="Y126" s="40"/>
      <c r="Z126" s="45"/>
    </row>
    <row r="127" s="1" customFormat="1" ht="20.1" customHeight="1" spans="1:26">
      <c r="A127" s="13"/>
      <c r="B127" s="13">
        <v>125</v>
      </c>
      <c r="C127" s="14" t="s">
        <v>56</v>
      </c>
      <c r="D127" s="15" t="s">
        <v>147</v>
      </c>
      <c r="E127" s="15" t="s">
        <v>184</v>
      </c>
      <c r="F127" s="19">
        <v>14.5</v>
      </c>
      <c r="G127" s="17">
        <v>572</v>
      </c>
      <c r="H127" s="18">
        <f t="shared" si="7"/>
        <v>0.000578949126363744</v>
      </c>
      <c r="I127" s="18">
        <f t="shared" si="14"/>
        <v>0.387478909348915</v>
      </c>
      <c r="J127" s="25" t="s">
        <v>30</v>
      </c>
      <c r="K127" s="29"/>
      <c r="L127" s="30">
        <v>7579.13</v>
      </c>
      <c r="M127" s="27">
        <f t="shared" si="9"/>
        <v>0.000749200521882966</v>
      </c>
      <c r="N127" s="31" t="e">
        <f t="shared" si="10"/>
        <v>#VALUE!</v>
      </c>
      <c r="O127" s="28" t="s">
        <v>30</v>
      </c>
      <c r="P127" s="32"/>
      <c r="Q127" s="42">
        <v>5.82</v>
      </c>
      <c r="R127" s="38">
        <v>8.68</v>
      </c>
      <c r="S127" s="39">
        <f t="shared" si="11"/>
        <v>0.598620689655172</v>
      </c>
      <c r="T127" s="38" t="s">
        <v>32</v>
      </c>
      <c r="U127" s="43"/>
      <c r="V127" s="43"/>
      <c r="W127" s="38" t="str">
        <f t="shared" si="12"/>
        <v>CA</v>
      </c>
      <c r="X127" s="41"/>
      <c r="Y127" s="40"/>
      <c r="Z127" s="45"/>
    </row>
    <row r="128" s="1" customFormat="1" ht="20.1" customHeight="1" spans="1:26">
      <c r="A128" s="13"/>
      <c r="B128" s="13">
        <v>126</v>
      </c>
      <c r="C128" s="14" t="s">
        <v>171</v>
      </c>
      <c r="D128" s="15" t="s">
        <v>179</v>
      </c>
      <c r="E128" s="15" t="s">
        <v>185</v>
      </c>
      <c r="F128" s="19">
        <v>12</v>
      </c>
      <c r="G128" s="17">
        <v>2049</v>
      </c>
      <c r="H128" s="18">
        <f t="shared" si="7"/>
        <v>0.00207389293692187</v>
      </c>
      <c r="I128" s="18">
        <f t="shared" si="14"/>
        <v>0.389552802285837</v>
      </c>
      <c r="J128" s="25" t="s">
        <v>31</v>
      </c>
      <c r="K128" s="29"/>
      <c r="L128" s="30">
        <v>24559.05</v>
      </c>
      <c r="M128" s="27">
        <f t="shared" si="9"/>
        <v>0.00242767350302077</v>
      </c>
      <c r="N128" s="31" t="e">
        <f t="shared" si="10"/>
        <v>#VALUE!</v>
      </c>
      <c r="O128" s="28" t="s">
        <v>31</v>
      </c>
      <c r="P128" s="32"/>
      <c r="Q128" s="42">
        <v>4.87</v>
      </c>
      <c r="R128" s="38">
        <v>7.13</v>
      </c>
      <c r="S128" s="39">
        <f t="shared" si="11"/>
        <v>0.594166666666667</v>
      </c>
      <c r="T128" s="38" t="s">
        <v>30</v>
      </c>
      <c r="U128" s="43"/>
      <c r="V128" s="43"/>
      <c r="W128" s="38" t="str">
        <f t="shared" si="12"/>
        <v>BC</v>
      </c>
      <c r="X128" s="41"/>
      <c r="Y128" s="40"/>
      <c r="Z128" s="45"/>
    </row>
    <row r="129" s="1" customFormat="1" ht="20.1" customHeight="1" spans="1:26">
      <c r="A129" s="13"/>
      <c r="B129" s="13">
        <v>127</v>
      </c>
      <c r="C129" s="14" t="s">
        <v>171</v>
      </c>
      <c r="D129" s="15" t="s">
        <v>179</v>
      </c>
      <c r="E129" s="15" t="s">
        <v>186</v>
      </c>
      <c r="F129" s="19">
        <v>12</v>
      </c>
      <c r="G129" s="17">
        <v>217</v>
      </c>
      <c r="H129" s="18">
        <f t="shared" si="7"/>
        <v>0.00021963629444219</v>
      </c>
      <c r="I129" s="18">
        <f t="shared" si="14"/>
        <v>0.389772438580279</v>
      </c>
      <c r="J129" s="25" t="s">
        <v>30</v>
      </c>
      <c r="K129" s="29"/>
      <c r="L129" s="30">
        <v>2056.67</v>
      </c>
      <c r="M129" s="27">
        <f t="shared" si="9"/>
        <v>0.000203302785061219</v>
      </c>
      <c r="N129" s="31" t="e">
        <f t="shared" si="10"/>
        <v>#VALUE!</v>
      </c>
      <c r="O129" s="28" t="s">
        <v>30</v>
      </c>
      <c r="P129" s="32"/>
      <c r="Q129" s="42">
        <v>4.89</v>
      </c>
      <c r="R129" s="38">
        <v>7.11</v>
      </c>
      <c r="S129" s="39">
        <f t="shared" si="11"/>
        <v>0.5925</v>
      </c>
      <c r="T129" s="38" t="s">
        <v>30</v>
      </c>
      <c r="U129" s="43"/>
      <c r="V129" s="43"/>
      <c r="W129" s="38" t="str">
        <f t="shared" si="12"/>
        <v>CC</v>
      </c>
      <c r="X129" s="41"/>
      <c r="Y129" s="40"/>
      <c r="Z129" s="45"/>
    </row>
    <row r="130" s="1" customFormat="1" ht="20.1" customHeight="1" spans="1:26">
      <c r="A130" s="13"/>
      <c r="B130" s="13">
        <v>128</v>
      </c>
      <c r="C130" s="14" t="s">
        <v>56</v>
      </c>
      <c r="D130" s="15" t="s">
        <v>147</v>
      </c>
      <c r="E130" s="15" t="s">
        <v>187</v>
      </c>
      <c r="F130" s="16">
        <v>13</v>
      </c>
      <c r="G130" s="17">
        <v>309</v>
      </c>
      <c r="H130" s="18">
        <f t="shared" si="7"/>
        <v>0.000312753986095099</v>
      </c>
      <c r="I130" s="18">
        <f t="shared" si="14"/>
        <v>0.390085192566374</v>
      </c>
      <c r="J130" s="25" t="s">
        <v>30</v>
      </c>
      <c r="K130" s="29"/>
      <c r="L130" s="30">
        <v>3863.64</v>
      </c>
      <c r="M130" s="27">
        <f t="shared" si="9"/>
        <v>0.000381922609107892</v>
      </c>
      <c r="N130" s="31" t="e">
        <f t="shared" si="10"/>
        <v>#VALUE!</v>
      </c>
      <c r="O130" s="28" t="s">
        <v>30</v>
      </c>
      <c r="P130" s="32"/>
      <c r="Q130" s="42">
        <v>5.38</v>
      </c>
      <c r="R130" s="38">
        <v>7.62</v>
      </c>
      <c r="S130" s="39">
        <f t="shared" si="11"/>
        <v>0.586153846153846</v>
      </c>
      <c r="T130" s="38" t="s">
        <v>32</v>
      </c>
      <c r="U130" s="43"/>
      <c r="V130" s="43"/>
      <c r="W130" s="38" t="str">
        <f t="shared" si="12"/>
        <v>CA</v>
      </c>
      <c r="X130" s="41"/>
      <c r="Y130" s="40"/>
      <c r="Z130" s="45"/>
    </row>
    <row r="131" s="1" customFormat="1" ht="20.1" customHeight="1" spans="1:26">
      <c r="A131" s="13"/>
      <c r="B131" s="13">
        <v>129</v>
      </c>
      <c r="C131" s="14" t="s">
        <v>171</v>
      </c>
      <c r="D131" s="15" t="s">
        <v>179</v>
      </c>
      <c r="E131" s="15" t="s">
        <v>188</v>
      </c>
      <c r="F131" s="19">
        <v>12</v>
      </c>
      <c r="G131" s="17">
        <v>3380</v>
      </c>
      <c r="H131" s="18">
        <f t="shared" ref="H131:H149" si="15">G131/G$150</f>
        <v>0.00342106301942212</v>
      </c>
      <c r="I131" s="18">
        <f t="shared" si="14"/>
        <v>0.393506255585796</v>
      </c>
      <c r="J131" s="25" t="s">
        <v>31</v>
      </c>
      <c r="K131" s="33"/>
      <c r="L131" s="34">
        <v>40209.17</v>
      </c>
      <c r="M131" s="27">
        <f t="shared" ref="M131:M150" si="16">L131/L$150</f>
        <v>0.0039746951363126</v>
      </c>
      <c r="N131" s="31" t="e">
        <f t="shared" ref="N131:N142" si="17">N130+M131</f>
        <v>#VALUE!</v>
      </c>
      <c r="O131" s="28" t="s">
        <v>31</v>
      </c>
      <c r="P131" s="32"/>
      <c r="Q131" s="42">
        <v>5.02</v>
      </c>
      <c r="R131" s="38">
        <v>6.98</v>
      </c>
      <c r="S131" s="39">
        <f t="shared" ref="S131:S142" si="18">R131/F131</f>
        <v>0.581666666666667</v>
      </c>
      <c r="T131" s="38" t="s">
        <v>30</v>
      </c>
      <c r="U131" s="43"/>
      <c r="V131" s="43"/>
      <c r="W131" s="38" t="str">
        <f t="shared" ref="W131:W142" si="19">+O131&amp;T131</f>
        <v>BC</v>
      </c>
      <c r="X131" s="41"/>
      <c r="Y131" s="40"/>
      <c r="Z131" s="45"/>
    </row>
    <row r="132" s="1" customFormat="1" ht="20.1" customHeight="1" spans="1:26">
      <c r="A132" s="13"/>
      <c r="B132" s="13">
        <v>130</v>
      </c>
      <c r="C132" s="14" t="s">
        <v>27</v>
      </c>
      <c r="D132" s="20" t="s">
        <v>46</v>
      </c>
      <c r="E132" s="20" t="s">
        <v>189</v>
      </c>
      <c r="F132" s="21">
        <v>15.5</v>
      </c>
      <c r="G132" s="17">
        <v>14046</v>
      </c>
      <c r="H132" s="18">
        <f t="shared" si="15"/>
        <v>0.0142166423582258</v>
      </c>
      <c r="I132" s="18">
        <f t="shared" si="14"/>
        <v>0.407722897944022</v>
      </c>
      <c r="J132" s="25" t="s">
        <v>32</v>
      </c>
      <c r="K132" s="33"/>
      <c r="L132" s="34">
        <v>216767.41</v>
      </c>
      <c r="M132" s="27">
        <f t="shared" si="16"/>
        <v>0.0214275591920469</v>
      </c>
      <c r="N132" s="31" t="e">
        <f t="shared" si="17"/>
        <v>#VALUE!</v>
      </c>
      <c r="O132" s="28" t="s">
        <v>32</v>
      </c>
      <c r="P132" s="32"/>
      <c r="Q132" s="42">
        <v>6.78</v>
      </c>
      <c r="R132" s="38">
        <v>8.72</v>
      </c>
      <c r="S132" s="39">
        <f t="shared" si="18"/>
        <v>0.56258064516129</v>
      </c>
      <c r="T132" s="38" t="s">
        <v>30</v>
      </c>
      <c r="U132" s="43"/>
      <c r="V132" s="43"/>
      <c r="W132" s="38" t="str">
        <f t="shared" si="19"/>
        <v>AC</v>
      </c>
      <c r="X132" s="41"/>
      <c r="Y132" s="40"/>
      <c r="Z132" s="45"/>
    </row>
    <row r="133" s="1" customFormat="1" ht="20.1" customHeight="1" spans="1:26">
      <c r="A133" s="13"/>
      <c r="B133" s="13">
        <v>131</v>
      </c>
      <c r="C133" s="14" t="s">
        <v>56</v>
      </c>
      <c r="D133" s="15" t="s">
        <v>147</v>
      </c>
      <c r="E133" s="15" t="s">
        <v>190</v>
      </c>
      <c r="F133" s="16">
        <v>15</v>
      </c>
      <c r="G133" s="17">
        <v>253</v>
      </c>
      <c r="H133" s="18">
        <f t="shared" si="15"/>
        <v>0.000256073652045502</v>
      </c>
      <c r="I133" s="18">
        <f t="shared" si="14"/>
        <v>0.407978971596068</v>
      </c>
      <c r="J133" s="25" t="s">
        <v>30</v>
      </c>
      <c r="K133" s="29"/>
      <c r="L133" s="30">
        <v>3674.85</v>
      </c>
      <c r="M133" s="27">
        <f t="shared" si="16"/>
        <v>0.00036326062989309</v>
      </c>
      <c r="N133" s="31" t="e">
        <f t="shared" si="17"/>
        <v>#VALUE!</v>
      </c>
      <c r="O133" s="28" t="s">
        <v>30</v>
      </c>
      <c r="P133" s="32"/>
      <c r="Q133" s="42">
        <v>6.63</v>
      </c>
      <c r="R133" s="38">
        <v>8.37</v>
      </c>
      <c r="S133" s="39">
        <f t="shared" si="18"/>
        <v>0.558</v>
      </c>
      <c r="T133" s="38" t="s">
        <v>32</v>
      </c>
      <c r="U133" s="43"/>
      <c r="V133" s="43"/>
      <c r="W133" s="38" t="str">
        <f t="shared" si="19"/>
        <v>CA</v>
      </c>
      <c r="X133" s="41"/>
      <c r="Y133" s="40"/>
      <c r="Z133" s="45"/>
    </row>
    <row r="134" s="1" customFormat="1" ht="20.1" customHeight="1" spans="1:26">
      <c r="A134" s="13"/>
      <c r="B134" s="13">
        <v>132</v>
      </c>
      <c r="C134" s="14" t="s">
        <v>171</v>
      </c>
      <c r="D134" s="15" t="s">
        <v>172</v>
      </c>
      <c r="E134" s="15" t="s">
        <v>191</v>
      </c>
      <c r="F134" s="19">
        <v>13.5</v>
      </c>
      <c r="G134" s="17">
        <v>344</v>
      </c>
      <c r="H134" s="18">
        <f t="shared" si="15"/>
        <v>0.000348179194876098</v>
      </c>
      <c r="I134" s="18">
        <f t="shared" si="14"/>
        <v>0.408327150790944</v>
      </c>
      <c r="J134" s="25" t="s">
        <v>30</v>
      </c>
      <c r="K134" s="29"/>
      <c r="L134" s="30">
        <v>4644</v>
      </c>
      <c r="M134" s="27">
        <f t="shared" si="16"/>
        <v>0.000459061557675418</v>
      </c>
      <c r="N134" s="31" t="e">
        <f t="shared" si="17"/>
        <v>#VALUE!</v>
      </c>
      <c r="O134" s="28" t="s">
        <v>30</v>
      </c>
      <c r="P134" s="32"/>
      <c r="Q134" s="42">
        <v>6.06</v>
      </c>
      <c r="R134" s="38">
        <v>7.44</v>
      </c>
      <c r="S134" s="39">
        <f t="shared" si="18"/>
        <v>0.551111111111111</v>
      </c>
      <c r="T134" s="38" t="s">
        <v>30</v>
      </c>
      <c r="U134" s="43"/>
      <c r="V134" s="43"/>
      <c r="W134" s="38" t="str">
        <f t="shared" si="19"/>
        <v>CC</v>
      </c>
      <c r="X134" s="41"/>
      <c r="Y134" s="40"/>
      <c r="Z134" s="45"/>
    </row>
    <row r="135" s="1" customFormat="1" ht="20.1" customHeight="1" spans="1:26">
      <c r="A135" s="13"/>
      <c r="B135" s="13">
        <v>133</v>
      </c>
      <c r="C135" s="14" t="s">
        <v>171</v>
      </c>
      <c r="D135" s="15" t="s">
        <v>172</v>
      </c>
      <c r="E135" s="15" t="s">
        <v>192</v>
      </c>
      <c r="F135" s="19">
        <v>13.5</v>
      </c>
      <c r="G135" s="17">
        <v>1484</v>
      </c>
      <c r="H135" s="18">
        <f t="shared" si="15"/>
        <v>0.00150202885231433</v>
      </c>
      <c r="I135" s="18">
        <f t="shared" si="14"/>
        <v>0.409829179643258</v>
      </c>
      <c r="J135" s="25" t="s">
        <v>30</v>
      </c>
      <c r="K135" s="29"/>
      <c r="L135" s="30">
        <v>20034</v>
      </c>
      <c r="M135" s="27">
        <f t="shared" si="16"/>
        <v>0.0019803702081114</v>
      </c>
      <c r="N135" s="31" t="e">
        <f t="shared" si="17"/>
        <v>#VALUE!</v>
      </c>
      <c r="O135" s="28" t="s">
        <v>30</v>
      </c>
      <c r="P135" s="32"/>
      <c r="Q135" s="42">
        <v>6.1</v>
      </c>
      <c r="R135" s="38">
        <v>7.4</v>
      </c>
      <c r="S135" s="39">
        <f t="shared" si="18"/>
        <v>0.548148148148148</v>
      </c>
      <c r="T135" s="38" t="s">
        <v>30</v>
      </c>
      <c r="U135" s="43"/>
      <c r="V135" s="43"/>
      <c r="W135" s="38" t="str">
        <f t="shared" si="19"/>
        <v>CC</v>
      </c>
      <c r="X135" s="41"/>
      <c r="Y135" s="40"/>
      <c r="Z135" s="45"/>
    </row>
    <row r="136" s="1" customFormat="1" ht="20.1" customHeight="1" spans="1:26">
      <c r="A136" s="13"/>
      <c r="B136" s="13">
        <v>134</v>
      </c>
      <c r="C136" s="14" t="s">
        <v>171</v>
      </c>
      <c r="D136" s="15" t="s">
        <v>179</v>
      </c>
      <c r="E136" s="15" t="s">
        <v>193</v>
      </c>
      <c r="F136" s="19">
        <v>13.8</v>
      </c>
      <c r="G136" s="17">
        <v>369</v>
      </c>
      <c r="H136" s="18">
        <f t="shared" si="15"/>
        <v>0.000373482915433954</v>
      </c>
      <c r="I136" s="18">
        <f t="shared" si="14"/>
        <v>0.410202662558692</v>
      </c>
      <c r="J136" s="25" t="s">
        <v>30</v>
      </c>
      <c r="K136" s="33"/>
      <c r="L136" s="34">
        <v>4903.94</v>
      </c>
      <c r="M136" s="27">
        <f t="shared" si="16"/>
        <v>0.000484756747447629</v>
      </c>
      <c r="N136" s="31" t="e">
        <f t="shared" si="17"/>
        <v>#VALUE!</v>
      </c>
      <c r="O136" s="28" t="s">
        <v>30</v>
      </c>
      <c r="P136" s="32"/>
      <c r="Q136" s="42">
        <v>6.42</v>
      </c>
      <c r="R136" s="38">
        <v>7.38</v>
      </c>
      <c r="S136" s="39">
        <f t="shared" si="18"/>
        <v>0.534782608695652</v>
      </c>
      <c r="T136" s="38" t="s">
        <v>30</v>
      </c>
      <c r="U136" s="43"/>
      <c r="V136" s="43"/>
      <c r="W136" s="38" t="str">
        <f t="shared" si="19"/>
        <v>CC</v>
      </c>
      <c r="X136" s="41"/>
      <c r="Y136" s="40"/>
      <c r="Z136" s="45"/>
    </row>
    <row r="137" s="1" customFormat="1" ht="20.1" customHeight="1" spans="1:26">
      <c r="A137" s="13"/>
      <c r="B137" s="13">
        <v>135</v>
      </c>
      <c r="C137" s="14" t="s">
        <v>56</v>
      </c>
      <c r="D137" s="15" t="s">
        <v>194</v>
      </c>
      <c r="E137" s="15" t="s">
        <v>195</v>
      </c>
      <c r="F137" s="19">
        <v>13.5</v>
      </c>
      <c r="G137" s="17">
        <v>1519</v>
      </c>
      <c r="H137" s="18">
        <f t="shared" si="15"/>
        <v>0.00153745406109533</v>
      </c>
      <c r="I137" s="18">
        <f t="shared" si="14"/>
        <v>0.411740116619787</v>
      </c>
      <c r="J137" s="25" t="s">
        <v>30</v>
      </c>
      <c r="K137" s="29"/>
      <c r="L137" s="30">
        <v>20421.74</v>
      </c>
      <c r="M137" s="27">
        <f t="shared" si="16"/>
        <v>0.0020186984872615</v>
      </c>
      <c r="N137" s="31" t="e">
        <f t="shared" si="17"/>
        <v>#VALUE!</v>
      </c>
      <c r="O137" s="28" t="s">
        <v>30</v>
      </c>
      <c r="P137" s="32"/>
      <c r="Q137" s="42">
        <v>6.383</v>
      </c>
      <c r="R137" s="38">
        <v>7.117</v>
      </c>
      <c r="S137" s="39">
        <f t="shared" si="18"/>
        <v>0.527185185185185</v>
      </c>
      <c r="T137" s="38" t="s">
        <v>31</v>
      </c>
      <c r="U137" s="43"/>
      <c r="V137" s="43"/>
      <c r="W137" s="38" t="str">
        <f t="shared" si="19"/>
        <v>CB</v>
      </c>
      <c r="X137" s="41"/>
      <c r="Y137" s="43"/>
      <c r="Z137" s="45"/>
    </row>
    <row r="138" s="1" customFormat="1" ht="20.1" customHeight="1" spans="1:26">
      <c r="A138" s="13"/>
      <c r="B138" s="13">
        <v>136</v>
      </c>
      <c r="C138" s="14" t="s">
        <v>171</v>
      </c>
      <c r="D138" s="15" t="s">
        <v>172</v>
      </c>
      <c r="E138" s="15" t="s">
        <v>196</v>
      </c>
      <c r="F138" s="19">
        <v>13.5</v>
      </c>
      <c r="G138" s="17">
        <v>1217</v>
      </c>
      <c r="H138" s="18">
        <f t="shared" si="15"/>
        <v>0.00123178511675643</v>
      </c>
      <c r="I138" s="18">
        <f t="shared" si="14"/>
        <v>0.412971901736544</v>
      </c>
      <c r="J138" s="25" t="s">
        <v>30</v>
      </c>
      <c r="K138" s="29"/>
      <c r="L138" s="30">
        <v>16422.92</v>
      </c>
      <c r="M138" s="27">
        <f t="shared" si="16"/>
        <v>0.00162341327234685</v>
      </c>
      <c r="N138" s="31" t="e">
        <f t="shared" si="17"/>
        <v>#VALUE!</v>
      </c>
      <c r="O138" s="28" t="s">
        <v>30</v>
      </c>
      <c r="P138" s="32"/>
      <c r="Q138" s="42">
        <v>6.56</v>
      </c>
      <c r="R138" s="38">
        <v>6.94</v>
      </c>
      <c r="S138" s="39">
        <f t="shared" si="18"/>
        <v>0.514074074074074</v>
      </c>
      <c r="T138" s="38" t="s">
        <v>30</v>
      </c>
      <c r="U138" s="43"/>
      <c r="V138" s="43"/>
      <c r="W138" s="38" t="str">
        <f t="shared" si="19"/>
        <v>CC</v>
      </c>
      <c r="X138" s="41"/>
      <c r="Y138" s="43"/>
      <c r="Z138" s="45"/>
    </row>
    <row r="139" s="1" customFormat="1" ht="20.1" customHeight="1" spans="1:26">
      <c r="A139" s="13"/>
      <c r="B139" s="13">
        <v>137</v>
      </c>
      <c r="C139" s="14" t="s">
        <v>56</v>
      </c>
      <c r="D139" s="15" t="s">
        <v>147</v>
      </c>
      <c r="E139" s="15" t="s">
        <v>197</v>
      </c>
      <c r="F139" s="19">
        <v>5</v>
      </c>
      <c r="G139" s="17">
        <v>4593</v>
      </c>
      <c r="H139" s="18">
        <f t="shared" si="15"/>
        <v>0.00464879954088929</v>
      </c>
      <c r="I139" s="18">
        <f t="shared" si="14"/>
        <v>0.417620701277433</v>
      </c>
      <c r="J139" s="25" t="s">
        <v>31</v>
      </c>
      <c r="K139" s="29"/>
      <c r="L139" s="30">
        <v>22915.78</v>
      </c>
      <c r="M139" s="27">
        <f t="shared" si="16"/>
        <v>0.0022652355000317</v>
      </c>
      <c r="N139" s="31" t="e">
        <f t="shared" si="17"/>
        <v>#VALUE!</v>
      </c>
      <c r="O139" s="28" t="s">
        <v>30</v>
      </c>
      <c r="P139" s="32"/>
      <c r="Q139" s="42">
        <v>2.5</v>
      </c>
      <c r="R139" s="38">
        <v>2.5</v>
      </c>
      <c r="S139" s="39">
        <f t="shared" si="18"/>
        <v>0.5</v>
      </c>
      <c r="T139" s="38" t="s">
        <v>31</v>
      </c>
      <c r="U139" s="43"/>
      <c r="V139" s="43"/>
      <c r="W139" s="38" t="str">
        <f t="shared" si="19"/>
        <v>CB</v>
      </c>
      <c r="X139" s="41"/>
      <c r="Y139" s="43"/>
      <c r="Z139" s="45"/>
    </row>
    <row r="140" s="1" customFormat="1" ht="20.1" customHeight="1" spans="1:26">
      <c r="A140" s="13"/>
      <c r="B140" s="13">
        <v>138</v>
      </c>
      <c r="C140" s="14" t="s">
        <v>56</v>
      </c>
      <c r="D140" s="15" t="s">
        <v>167</v>
      </c>
      <c r="E140" s="15" t="s">
        <v>198</v>
      </c>
      <c r="F140" s="19">
        <v>12</v>
      </c>
      <c r="G140" s="17">
        <v>2112</v>
      </c>
      <c r="H140" s="18">
        <f t="shared" si="15"/>
        <v>0.00213765831272767</v>
      </c>
      <c r="I140" s="18">
        <f t="shared" si="14"/>
        <v>0.419758359590161</v>
      </c>
      <c r="J140" s="25" t="s">
        <v>31</v>
      </c>
      <c r="K140" s="29"/>
      <c r="L140" s="30">
        <v>25331.57</v>
      </c>
      <c r="M140" s="27">
        <f t="shared" si="16"/>
        <v>0.00250403746394571</v>
      </c>
      <c r="N140" s="31" t="e">
        <f t="shared" si="17"/>
        <v>#VALUE!</v>
      </c>
      <c r="O140" s="28" t="s">
        <v>31</v>
      </c>
      <c r="P140" s="32"/>
      <c r="Q140" s="42">
        <v>6.33</v>
      </c>
      <c r="R140" s="38">
        <v>5.67</v>
      </c>
      <c r="S140" s="39">
        <f t="shared" si="18"/>
        <v>0.4725</v>
      </c>
      <c r="T140" s="38" t="s">
        <v>31</v>
      </c>
      <c r="U140" s="43"/>
      <c r="V140" s="43"/>
      <c r="W140" s="38" t="str">
        <f t="shared" si="19"/>
        <v>BB</v>
      </c>
      <c r="X140" s="41"/>
      <c r="Y140" s="43"/>
      <c r="Z140" s="45"/>
    </row>
    <row r="141" s="1" customFormat="1" ht="20.1" customHeight="1" spans="1:26">
      <c r="A141" s="13"/>
      <c r="B141" s="13">
        <v>139</v>
      </c>
      <c r="C141" s="14" t="s">
        <v>56</v>
      </c>
      <c r="D141" s="15" t="s">
        <v>167</v>
      </c>
      <c r="E141" s="15" t="s">
        <v>199</v>
      </c>
      <c r="F141" s="19">
        <v>12</v>
      </c>
      <c r="G141" s="17">
        <v>1067</v>
      </c>
      <c r="H141" s="18">
        <f t="shared" si="15"/>
        <v>0.00107996279340929</v>
      </c>
      <c r="I141" s="18">
        <f t="shared" si="14"/>
        <v>0.42083832238357</v>
      </c>
      <c r="J141" s="25" t="s">
        <v>30</v>
      </c>
      <c r="K141" s="29"/>
      <c r="L141" s="30">
        <v>12800.89</v>
      </c>
      <c r="M141" s="27">
        <f t="shared" si="16"/>
        <v>0.00126537392399476</v>
      </c>
      <c r="N141" s="31" t="e">
        <f t="shared" si="17"/>
        <v>#VALUE!</v>
      </c>
      <c r="O141" s="28" t="s">
        <v>30</v>
      </c>
      <c r="P141" s="32"/>
      <c r="Q141" s="42">
        <v>6.33</v>
      </c>
      <c r="R141" s="38">
        <v>5.67</v>
      </c>
      <c r="S141" s="39">
        <f t="shared" si="18"/>
        <v>0.4725</v>
      </c>
      <c r="T141" s="38" t="s">
        <v>31</v>
      </c>
      <c r="U141" s="43"/>
      <c r="V141" s="43"/>
      <c r="W141" s="38" t="str">
        <f t="shared" si="19"/>
        <v>CB</v>
      </c>
      <c r="X141" s="41"/>
      <c r="Y141" s="43"/>
      <c r="Z141" s="45"/>
    </row>
    <row r="142" s="1" customFormat="1" ht="20.1" customHeight="1" spans="1:26">
      <c r="A142" s="13"/>
      <c r="B142" s="13">
        <v>140</v>
      </c>
      <c r="C142" s="14" t="s">
        <v>171</v>
      </c>
      <c r="D142" s="15" t="s">
        <v>200</v>
      </c>
      <c r="E142" s="15" t="s">
        <v>201</v>
      </c>
      <c r="F142" s="19">
        <v>9.9</v>
      </c>
      <c r="G142" s="17">
        <v>3418</v>
      </c>
      <c r="H142" s="18">
        <f t="shared" si="15"/>
        <v>0.00345952467467006</v>
      </c>
      <c r="I142" s="18">
        <f t="shared" si="14"/>
        <v>0.42429784705824</v>
      </c>
      <c r="J142" s="25" t="s">
        <v>31</v>
      </c>
      <c r="K142" s="29"/>
      <c r="L142" s="30">
        <v>33663.27</v>
      </c>
      <c r="M142" s="27">
        <f t="shared" si="16"/>
        <v>0.00332762987998453</v>
      </c>
      <c r="N142" s="31" t="e">
        <f t="shared" si="17"/>
        <v>#VALUE!</v>
      </c>
      <c r="O142" s="28" t="s">
        <v>31</v>
      </c>
      <c r="P142" s="32"/>
      <c r="Q142" s="42">
        <v>5.85</v>
      </c>
      <c r="R142" s="38">
        <v>4.05</v>
      </c>
      <c r="S142" s="39">
        <f t="shared" si="18"/>
        <v>0.409090909090909</v>
      </c>
      <c r="T142" s="38" t="s">
        <v>30</v>
      </c>
      <c r="U142" s="43"/>
      <c r="V142" s="43"/>
      <c r="W142" s="38" t="str">
        <f t="shared" si="19"/>
        <v>BC</v>
      </c>
      <c r="X142" s="41"/>
      <c r="Y142" s="43"/>
      <c r="Z142" s="45"/>
    </row>
    <row r="143" s="1" customFormat="1" ht="20.1" customHeight="1" spans="1:26">
      <c r="A143" s="13"/>
      <c r="B143" s="13">
        <v>141</v>
      </c>
      <c r="C143" s="14" t="s">
        <v>202</v>
      </c>
      <c r="D143" s="15" t="s">
        <v>203</v>
      </c>
      <c r="E143" s="15"/>
      <c r="F143" s="19"/>
      <c r="G143" s="17">
        <v>5069</v>
      </c>
      <c r="H143" s="18">
        <f t="shared" si="15"/>
        <v>0.00513058238031087</v>
      </c>
      <c r="I143" s="18">
        <f t="shared" si="14"/>
        <v>0.429428429438551</v>
      </c>
      <c r="J143" s="25" t="s">
        <v>31</v>
      </c>
      <c r="K143" s="33"/>
      <c r="L143" s="34">
        <v>997177.36</v>
      </c>
      <c r="M143" s="27">
        <f t="shared" si="16"/>
        <v>0.0985714453402802</v>
      </c>
      <c r="N143" s="31">
        <f>M143</f>
        <v>0.0985714453402802</v>
      </c>
      <c r="O143" s="28" t="s">
        <v>32</v>
      </c>
      <c r="P143" s="34"/>
      <c r="Q143" s="56"/>
      <c r="R143" s="38"/>
      <c r="S143" s="39"/>
      <c r="T143" s="38"/>
      <c r="U143" s="43"/>
      <c r="V143" s="43"/>
      <c r="W143" s="38"/>
      <c r="X143" s="41"/>
      <c r="Y143" s="43"/>
      <c r="Z143" s="45"/>
    </row>
    <row r="144" s="1" customFormat="1" ht="20.1" customHeight="1" spans="1:26">
      <c r="A144" s="13"/>
      <c r="B144" s="13">
        <v>142</v>
      </c>
      <c r="C144" s="14" t="s">
        <v>202</v>
      </c>
      <c r="D144" s="15" t="s">
        <v>204</v>
      </c>
      <c r="E144" s="15"/>
      <c r="F144" s="19"/>
      <c r="G144" s="17">
        <v>2537</v>
      </c>
      <c r="H144" s="18">
        <f t="shared" si="15"/>
        <v>0.00256782156221122</v>
      </c>
      <c r="I144" s="18">
        <f t="shared" si="14"/>
        <v>0.431996251000762</v>
      </c>
      <c r="J144" s="25" t="s">
        <v>31</v>
      </c>
      <c r="K144" s="29"/>
      <c r="L144" s="30">
        <v>489410.76</v>
      </c>
      <c r="M144" s="27">
        <f t="shared" si="16"/>
        <v>0.0483784810139342</v>
      </c>
      <c r="N144" s="31">
        <f t="shared" ref="N144:N150" si="20">N143+M144</f>
        <v>0.146949926354214</v>
      </c>
      <c r="O144" s="28" t="s">
        <v>32</v>
      </c>
      <c r="P144" s="32"/>
      <c r="Q144" s="42"/>
      <c r="R144" s="38"/>
      <c r="S144" s="39"/>
      <c r="T144" s="38"/>
      <c r="U144" s="43"/>
      <c r="V144" s="43"/>
      <c r="W144" s="38"/>
      <c r="X144" s="41"/>
      <c r="Y144" s="43"/>
      <c r="Z144" s="45"/>
    </row>
    <row r="145" s="1" customFormat="1" ht="20.1" customHeight="1" spans="1:26">
      <c r="A145" s="13"/>
      <c r="B145" s="13">
        <v>143</v>
      </c>
      <c r="C145" s="14" t="s">
        <v>202</v>
      </c>
      <c r="D145" s="15" t="s">
        <v>205</v>
      </c>
      <c r="E145" s="15"/>
      <c r="F145" s="19"/>
      <c r="G145" s="17">
        <v>1263</v>
      </c>
      <c r="H145" s="18">
        <f t="shared" si="15"/>
        <v>0.00127834396258288</v>
      </c>
      <c r="I145" s="18">
        <f t="shared" si="14"/>
        <v>0.433274594963345</v>
      </c>
      <c r="J145" s="25" t="s">
        <v>30</v>
      </c>
      <c r="K145" s="29"/>
      <c r="L145" s="30">
        <v>240015.4</v>
      </c>
      <c r="M145" s="27">
        <f t="shared" si="16"/>
        <v>0.0237256338049286</v>
      </c>
      <c r="N145" s="31">
        <f t="shared" si="20"/>
        <v>0.170675560159143</v>
      </c>
      <c r="O145" s="28" t="s">
        <v>32</v>
      </c>
      <c r="P145" s="32"/>
      <c r="Q145" s="42"/>
      <c r="R145" s="38"/>
      <c r="S145" s="39"/>
      <c r="T145" s="38"/>
      <c r="U145" s="43"/>
      <c r="V145" s="43"/>
      <c r="W145" s="38"/>
      <c r="X145" s="41"/>
      <c r="Y145" s="43"/>
      <c r="Z145" s="45"/>
    </row>
    <row r="146" s="1" customFormat="1" ht="20.1" customHeight="1" spans="1:26">
      <c r="A146" s="13"/>
      <c r="B146" s="13">
        <v>144</v>
      </c>
      <c r="C146" s="14" t="s">
        <v>202</v>
      </c>
      <c r="D146" s="15" t="s">
        <v>206</v>
      </c>
      <c r="E146" s="15"/>
      <c r="F146" s="19"/>
      <c r="G146" s="17">
        <v>948</v>
      </c>
      <c r="H146" s="18">
        <f t="shared" si="15"/>
        <v>0.000959517083553897</v>
      </c>
      <c r="I146" s="18">
        <f t="shared" si="14"/>
        <v>0.434234112046899</v>
      </c>
      <c r="J146" s="25" t="s">
        <v>30</v>
      </c>
      <c r="K146" s="29"/>
      <c r="L146" s="30">
        <v>184880.41</v>
      </c>
      <c r="M146" s="27">
        <f t="shared" si="16"/>
        <v>0.0182755144268454</v>
      </c>
      <c r="N146" s="31">
        <f t="shared" si="20"/>
        <v>0.188951074585988</v>
      </c>
      <c r="O146" s="28" t="s">
        <v>32</v>
      </c>
      <c r="P146" s="32"/>
      <c r="Q146" s="42"/>
      <c r="R146" s="38"/>
      <c r="S146" s="39"/>
      <c r="T146" s="38"/>
      <c r="U146" s="43"/>
      <c r="V146" s="43"/>
      <c r="W146" s="38"/>
      <c r="X146" s="41"/>
      <c r="Y146" s="43"/>
      <c r="Z146" s="45"/>
    </row>
    <row r="147" s="1" customFormat="1" ht="20.1" customHeight="1" spans="1:26">
      <c r="A147" s="13"/>
      <c r="B147" s="13">
        <v>145</v>
      </c>
      <c r="C147" s="14" t="s">
        <v>202</v>
      </c>
      <c r="D147" s="15" t="s">
        <v>207</v>
      </c>
      <c r="E147" s="15"/>
      <c r="F147" s="19"/>
      <c r="G147" s="17">
        <v>439</v>
      </c>
      <c r="H147" s="18">
        <f t="shared" si="15"/>
        <v>0.00044433333299595</v>
      </c>
      <c r="I147" s="18">
        <f t="shared" si="14"/>
        <v>0.434678445379895</v>
      </c>
      <c r="J147" s="25" t="s">
        <v>30</v>
      </c>
      <c r="K147" s="29"/>
      <c r="L147" s="30">
        <v>97334.7</v>
      </c>
      <c r="M147" s="27">
        <f t="shared" si="16"/>
        <v>0.00962158031823203</v>
      </c>
      <c r="N147" s="31">
        <f t="shared" si="20"/>
        <v>0.19857265490422</v>
      </c>
      <c r="O147" s="28" t="s">
        <v>32</v>
      </c>
      <c r="P147" s="32"/>
      <c r="Q147" s="42"/>
      <c r="R147" s="38"/>
      <c r="S147" s="39"/>
      <c r="T147" s="38"/>
      <c r="U147" s="43"/>
      <c r="V147" s="43"/>
      <c r="W147" s="38"/>
      <c r="X147" s="41"/>
      <c r="Y147" s="43"/>
      <c r="Z147" s="45"/>
    </row>
    <row r="148" s="1" customFormat="1" ht="20.1" customHeight="1" spans="1:26">
      <c r="A148" s="13"/>
      <c r="B148" s="13">
        <v>146</v>
      </c>
      <c r="C148" s="14" t="s">
        <v>202</v>
      </c>
      <c r="D148" s="15" t="s">
        <v>208</v>
      </c>
      <c r="E148" s="15"/>
      <c r="F148" s="19"/>
      <c r="G148" s="17">
        <v>144</v>
      </c>
      <c r="H148" s="18">
        <f t="shared" si="15"/>
        <v>0.00014574943041325</v>
      </c>
      <c r="I148" s="18">
        <f t="shared" si="14"/>
        <v>0.434824194810308</v>
      </c>
      <c r="J148" s="25" t="s">
        <v>30</v>
      </c>
      <c r="K148" s="29"/>
      <c r="L148" s="30">
        <v>25214.6</v>
      </c>
      <c r="M148" s="27">
        <f t="shared" si="16"/>
        <v>0.00249247492509961</v>
      </c>
      <c r="N148" s="31">
        <f t="shared" si="20"/>
        <v>0.20106512982932</v>
      </c>
      <c r="O148" s="28" t="s">
        <v>31</v>
      </c>
      <c r="P148" s="32"/>
      <c r="Q148" s="42"/>
      <c r="R148" s="38"/>
      <c r="S148" s="39"/>
      <c r="T148" s="38"/>
      <c r="U148" s="43"/>
      <c r="V148" s="43"/>
      <c r="W148" s="38"/>
      <c r="X148" s="41"/>
      <c r="Y148" s="43"/>
      <c r="Z148" s="45"/>
    </row>
    <row r="149" s="1" customFormat="1" ht="20.1" customHeight="1" spans="1:26">
      <c r="A149" s="13"/>
      <c r="B149" s="13">
        <v>147</v>
      </c>
      <c r="C149" s="14" t="s">
        <v>202</v>
      </c>
      <c r="D149" s="15" t="s">
        <v>209</v>
      </c>
      <c r="E149" s="15"/>
      <c r="F149" s="19"/>
      <c r="G149" s="17">
        <v>59</v>
      </c>
      <c r="H149" s="18">
        <f t="shared" si="15"/>
        <v>5.971678051654e-5</v>
      </c>
      <c r="I149" s="18">
        <f t="shared" si="14"/>
        <v>0.434883911590825</v>
      </c>
      <c r="J149" s="25" t="s">
        <v>30</v>
      </c>
      <c r="K149" s="25"/>
      <c r="L149" s="26">
        <v>13264.42</v>
      </c>
      <c r="M149" s="27">
        <f t="shared" si="16"/>
        <v>0.00131119407985809</v>
      </c>
      <c r="N149" s="31">
        <f t="shared" si="20"/>
        <v>0.202376323909178</v>
      </c>
      <c r="O149" s="28" t="s">
        <v>30</v>
      </c>
      <c r="P149" s="28"/>
      <c r="Q149" s="38"/>
      <c r="R149" s="38"/>
      <c r="S149" s="39"/>
      <c r="T149" s="42"/>
      <c r="U149" s="43"/>
      <c r="V149" s="43"/>
      <c r="W149" s="38"/>
      <c r="X149" s="41"/>
      <c r="Y149" s="43"/>
      <c r="Z149" s="45"/>
    </row>
    <row r="150" s="1" customFormat="1" ht="20.1" customHeight="1" spans="1:26">
      <c r="A150" s="13"/>
      <c r="B150" s="13"/>
      <c r="C150" s="14"/>
      <c r="D150" s="15"/>
      <c r="E150" s="15"/>
      <c r="F150" s="19"/>
      <c r="G150" s="17">
        <f>SUM(G3:G149)</f>
        <v>987997</v>
      </c>
      <c r="H150" s="18"/>
      <c r="I150" s="18">
        <f t="shared" si="14"/>
        <v>0.434883911590825</v>
      </c>
      <c r="J150" s="29"/>
      <c r="K150" s="53"/>
      <c r="L150" s="54">
        <f>SUM(L3:L149)</f>
        <v>10116290.337</v>
      </c>
      <c r="M150" s="27">
        <f t="shared" si="16"/>
        <v>1</v>
      </c>
      <c r="N150" s="31">
        <f t="shared" si="20"/>
        <v>1.20237632390918</v>
      </c>
      <c r="O150" s="54"/>
      <c r="P150" s="54"/>
      <c r="Q150" s="57"/>
      <c r="R150" s="38"/>
      <c r="S150" s="39"/>
      <c r="T150" s="42"/>
      <c r="U150" s="43"/>
      <c r="V150" s="43"/>
      <c r="W150" s="38"/>
      <c r="X150" s="41"/>
      <c r="Y150" s="43"/>
      <c r="Z150" s="45"/>
    </row>
    <row r="151" s="1" customFormat="1" ht="20.1" customHeight="1" spans="1:26">
      <c r="A151" s="13"/>
      <c r="B151" s="13"/>
      <c r="C151" s="14"/>
      <c r="D151" s="15"/>
      <c r="E151" s="15"/>
      <c r="F151" s="19"/>
      <c r="G151" s="17"/>
      <c r="H151" s="18"/>
      <c r="I151" s="55"/>
      <c r="J151" s="29"/>
      <c r="K151" s="53"/>
      <c r="L151" s="54"/>
      <c r="M151" s="27"/>
      <c r="N151" s="31"/>
      <c r="O151" s="54"/>
      <c r="P151" s="54"/>
      <c r="Q151" s="57"/>
      <c r="R151" s="38"/>
      <c r="S151" s="39"/>
      <c r="T151" s="42"/>
      <c r="U151" s="43"/>
      <c r="V151" s="43"/>
      <c r="W151" s="38"/>
      <c r="X151" s="41"/>
      <c r="Y151" s="43"/>
      <c r="Z151" s="45"/>
    </row>
    <row r="152" s="1" customFormat="1" ht="12.75" spans="1:12">
      <c r="A152" s="2"/>
      <c r="B152" s="2"/>
      <c r="C152" s="46"/>
      <c r="D152" s="47"/>
      <c r="E152" s="47"/>
      <c r="F152" s="48"/>
      <c r="G152" s="49"/>
      <c r="H152" s="1"/>
      <c r="I152" s="1"/>
      <c r="J152" s="1"/>
      <c r="K152" s="1"/>
      <c r="L152" s="4"/>
    </row>
    <row r="153" s="1" customFormat="1" ht="12.75" spans="1:12">
      <c r="A153" s="2"/>
      <c r="B153" s="2"/>
      <c r="C153" s="46"/>
      <c r="D153" s="47"/>
      <c r="E153" s="47"/>
      <c r="F153" s="48"/>
      <c r="G153" s="49"/>
      <c r="H153" s="1"/>
      <c r="I153" s="1"/>
      <c r="J153" s="1"/>
      <c r="K153" s="1"/>
      <c r="L153" s="4"/>
    </row>
    <row r="154" s="1" customFormat="1" ht="12.75" spans="1:12">
      <c r="A154" s="2"/>
      <c r="B154" s="2"/>
      <c r="C154" s="46"/>
      <c r="D154" s="47"/>
      <c r="E154" s="47"/>
      <c r="F154" s="48"/>
      <c r="G154" s="49"/>
      <c r="H154" s="1"/>
      <c r="I154" s="1"/>
      <c r="J154" s="1"/>
      <c r="K154" s="1"/>
      <c r="L154" s="4"/>
    </row>
    <row r="155" s="1" customFormat="1" ht="12.75" spans="1:12">
      <c r="A155" s="2"/>
      <c r="B155" s="2"/>
      <c r="C155" s="46"/>
      <c r="D155" s="47"/>
      <c r="E155" s="47"/>
      <c r="F155" s="48"/>
      <c r="G155" s="49"/>
      <c r="H155" s="1"/>
      <c r="I155" s="1"/>
      <c r="J155" s="1"/>
      <c r="K155" s="1"/>
      <c r="L155" s="4"/>
    </row>
    <row r="156" s="1" customFormat="1" ht="12.75" spans="1:12">
      <c r="A156" s="2"/>
      <c r="B156" s="2"/>
      <c r="C156" s="46"/>
      <c r="D156" s="47"/>
      <c r="E156" s="47"/>
      <c r="F156" s="48"/>
      <c r="G156" s="49"/>
      <c r="H156" s="1"/>
      <c r="I156" s="1"/>
      <c r="J156" s="1"/>
      <c r="K156" s="1"/>
      <c r="L156" s="4"/>
    </row>
    <row r="157" s="1" customFormat="1" ht="12.75" spans="1:12">
      <c r="A157" s="2"/>
      <c r="B157" s="2"/>
      <c r="C157" s="46"/>
      <c r="D157" s="47"/>
      <c r="E157" s="50"/>
      <c r="F157" s="49"/>
      <c r="G157" s="49"/>
      <c r="H157" s="1"/>
      <c r="I157" s="1"/>
      <c r="J157" s="1"/>
      <c r="K157" s="1"/>
      <c r="L157" s="4"/>
    </row>
    <row r="158" s="1" customFormat="1" ht="12.75" spans="1:12">
      <c r="A158" s="2"/>
      <c r="B158" s="2"/>
      <c r="C158" s="46"/>
      <c r="D158" s="47"/>
      <c r="E158" s="47"/>
      <c r="F158" s="48"/>
      <c r="G158" s="49"/>
      <c r="H158" s="1"/>
      <c r="I158" s="1"/>
      <c r="J158" s="1"/>
      <c r="K158" s="1"/>
      <c r="L158" s="4"/>
    </row>
    <row r="159" s="1" customFormat="1" ht="12.75" spans="1:12">
      <c r="A159" s="2"/>
      <c r="B159" s="2"/>
      <c r="C159" s="46"/>
      <c r="D159" s="47"/>
      <c r="E159" s="47"/>
      <c r="F159" s="49"/>
      <c r="G159" s="49"/>
      <c r="H159" s="1"/>
      <c r="I159" s="1"/>
      <c r="J159" s="1"/>
      <c r="K159" s="1"/>
      <c r="L159" s="4"/>
    </row>
    <row r="160" s="1" customFormat="1" ht="12.75" spans="1:12">
      <c r="A160" s="2"/>
      <c r="B160" s="2"/>
      <c r="C160" s="46"/>
      <c r="D160" s="47"/>
      <c r="E160" s="47"/>
      <c r="F160" s="48"/>
      <c r="G160" s="49"/>
      <c r="H160" s="1"/>
      <c r="I160" s="1"/>
      <c r="J160" s="1"/>
      <c r="K160" s="1"/>
      <c r="L160" s="4"/>
    </row>
    <row r="161" s="1" customFormat="1" ht="12.75" spans="1:12">
      <c r="A161" s="2"/>
      <c r="B161" s="2"/>
      <c r="C161" s="46"/>
      <c r="D161" s="47"/>
      <c r="E161" s="47"/>
      <c r="F161" s="48"/>
      <c r="G161" s="49"/>
      <c r="H161" s="1"/>
      <c r="I161" s="1"/>
      <c r="J161" s="1"/>
      <c r="K161" s="1"/>
      <c r="L161" s="4"/>
    </row>
    <row r="162" s="1" customFormat="1" ht="12.75" spans="1:12">
      <c r="A162" s="2"/>
      <c r="B162" s="2"/>
      <c r="C162" s="46"/>
      <c r="D162" s="47"/>
      <c r="E162" s="47"/>
      <c r="F162" s="48"/>
      <c r="G162" s="49"/>
      <c r="H162" s="1"/>
      <c r="I162" s="1"/>
      <c r="J162" s="1"/>
      <c r="K162" s="1"/>
      <c r="L162" s="4"/>
    </row>
    <row r="163" s="1" customFormat="1" ht="12.75" spans="1:12">
      <c r="A163" s="2"/>
      <c r="B163" s="2"/>
      <c r="C163" s="46"/>
      <c r="D163" s="47"/>
      <c r="E163" s="47"/>
      <c r="F163" s="48"/>
      <c r="G163" s="49"/>
      <c r="H163" s="1"/>
      <c r="I163" s="1"/>
      <c r="J163" s="1"/>
      <c r="K163" s="1"/>
      <c r="L163" s="4"/>
    </row>
    <row r="164" s="1" customFormat="1" ht="12.75" spans="1:12">
      <c r="A164" s="2"/>
      <c r="B164" s="2"/>
      <c r="C164" s="46"/>
      <c r="D164" s="47"/>
      <c r="E164" s="47"/>
      <c r="F164" s="48"/>
      <c r="G164" s="49"/>
      <c r="H164" s="1"/>
      <c r="I164" s="1"/>
      <c r="J164" s="1"/>
      <c r="K164" s="1"/>
      <c r="L164" s="4"/>
    </row>
    <row r="165" s="1" customFormat="1" ht="12.75" spans="1:12">
      <c r="A165" s="2"/>
      <c r="B165" s="2"/>
      <c r="C165" s="46"/>
      <c r="D165" s="47"/>
      <c r="E165" s="47"/>
      <c r="F165" s="48"/>
      <c r="G165" s="49"/>
      <c r="H165" s="1"/>
      <c r="I165" s="1"/>
      <c r="J165" s="1"/>
      <c r="K165" s="1"/>
      <c r="L165" s="4"/>
    </row>
    <row r="166" s="1" customFormat="1" ht="12.75" spans="1:12">
      <c r="A166" s="2"/>
      <c r="B166" s="2"/>
      <c r="C166" s="46"/>
      <c r="D166" s="47"/>
      <c r="E166" s="47"/>
      <c r="F166" s="48"/>
      <c r="G166" s="49"/>
      <c r="H166" s="1"/>
      <c r="I166" s="1"/>
      <c r="J166" s="1"/>
      <c r="K166" s="1"/>
      <c r="L166" s="4"/>
    </row>
    <row r="167" s="1" customFormat="1" ht="12.75" spans="1:12">
      <c r="A167" s="2"/>
      <c r="B167" s="2"/>
      <c r="C167" s="46"/>
      <c r="D167" s="47"/>
      <c r="E167" s="47"/>
      <c r="F167" s="48"/>
      <c r="G167" s="49"/>
      <c r="H167" s="1"/>
      <c r="I167" s="1"/>
      <c r="J167" s="1"/>
      <c r="K167" s="1"/>
      <c r="L167" s="4"/>
    </row>
    <row r="168" s="1" customFormat="1" ht="12.75" spans="1:12">
      <c r="A168" s="2"/>
      <c r="B168" s="2"/>
      <c r="C168" s="46"/>
      <c r="D168" s="47"/>
      <c r="E168" s="47"/>
      <c r="F168" s="48"/>
      <c r="G168" s="49"/>
      <c r="H168" s="1"/>
      <c r="I168" s="1"/>
      <c r="J168" s="1"/>
      <c r="K168" s="1"/>
      <c r="L168" s="4"/>
    </row>
    <row r="169" s="1" customFormat="1" ht="12.75" spans="1:12">
      <c r="A169" s="2"/>
      <c r="B169" s="2"/>
      <c r="C169" s="46"/>
      <c r="D169" s="47"/>
      <c r="E169" s="47"/>
      <c r="F169" s="48"/>
      <c r="G169" s="49"/>
      <c r="H169" s="1"/>
      <c r="I169" s="1"/>
      <c r="J169" s="1"/>
      <c r="K169" s="1"/>
      <c r="L169" s="4"/>
    </row>
    <row r="170" s="1" customFormat="1" ht="12.75" spans="1:12">
      <c r="A170" s="2"/>
      <c r="B170" s="2"/>
      <c r="C170" s="46"/>
      <c r="D170" s="47"/>
      <c r="E170" s="47"/>
      <c r="F170" s="48"/>
      <c r="G170" s="49"/>
      <c r="H170" s="1"/>
      <c r="I170" s="1"/>
      <c r="J170" s="1"/>
      <c r="K170" s="1"/>
      <c r="L170" s="4"/>
    </row>
    <row r="171" s="1" customFormat="1" ht="12.75" spans="1:12">
      <c r="A171" s="2"/>
      <c r="B171" s="2"/>
      <c r="C171" s="46"/>
      <c r="D171" s="47"/>
      <c r="E171" s="47"/>
      <c r="F171" s="48"/>
      <c r="G171" s="49"/>
      <c r="H171" s="1"/>
      <c r="I171" s="1"/>
      <c r="J171" s="1"/>
      <c r="K171" s="1"/>
      <c r="L171" s="4"/>
    </row>
    <row r="172" s="1" customFormat="1" ht="12.75" spans="1:12">
      <c r="A172" s="2"/>
      <c r="B172" s="2"/>
      <c r="C172" s="46"/>
      <c r="D172" s="47"/>
      <c r="E172" s="47"/>
      <c r="F172" s="48"/>
      <c r="G172" s="49"/>
      <c r="H172" s="1"/>
      <c r="I172" s="1"/>
      <c r="J172" s="1"/>
      <c r="K172" s="1"/>
      <c r="L172" s="4"/>
    </row>
    <row r="173" s="1" customFormat="1" ht="12.75" spans="1:12">
      <c r="A173" s="2"/>
      <c r="B173" s="2"/>
      <c r="C173" s="46"/>
      <c r="D173" s="47"/>
      <c r="E173" s="47"/>
      <c r="F173" s="48"/>
      <c r="G173" s="49"/>
      <c r="H173" s="1"/>
      <c r="I173" s="1"/>
      <c r="J173" s="1"/>
      <c r="K173" s="1"/>
      <c r="L173" s="4"/>
    </row>
    <row r="174" s="1" customFormat="1" ht="12.75" spans="1:12">
      <c r="A174" s="2"/>
      <c r="B174" s="2"/>
      <c r="C174" s="46"/>
      <c r="D174" s="47"/>
      <c r="E174" s="47"/>
      <c r="F174" s="48"/>
      <c r="G174" s="49"/>
      <c r="H174" s="1"/>
      <c r="I174" s="1"/>
      <c r="J174" s="1"/>
      <c r="K174" s="1"/>
      <c r="L174" s="4"/>
    </row>
    <row r="175" s="1" customFormat="1" ht="12.75" spans="1:12">
      <c r="A175" s="2"/>
      <c r="B175" s="2"/>
      <c r="C175" s="46"/>
      <c r="D175" s="47"/>
      <c r="E175" s="47"/>
      <c r="F175" s="48"/>
      <c r="G175" s="49"/>
      <c r="H175" s="1"/>
      <c r="I175" s="1"/>
      <c r="J175" s="1"/>
      <c r="K175" s="1"/>
      <c r="L175" s="4"/>
    </row>
    <row r="176" s="1" customFormat="1" ht="12.75" spans="1:12">
      <c r="A176" s="2"/>
      <c r="B176" s="2"/>
      <c r="C176" s="46"/>
      <c r="D176" s="47"/>
      <c r="E176" s="47"/>
      <c r="F176" s="48"/>
      <c r="G176" s="49"/>
      <c r="H176" s="1"/>
      <c r="I176" s="1"/>
      <c r="J176" s="1"/>
      <c r="K176" s="1"/>
      <c r="L176" s="4"/>
    </row>
    <row r="177" s="1" customFormat="1" ht="12.75" spans="1:12">
      <c r="A177" s="2"/>
      <c r="B177" s="2"/>
      <c r="C177" s="46"/>
      <c r="D177" s="47"/>
      <c r="E177" s="47"/>
      <c r="F177" s="48"/>
      <c r="G177" s="49"/>
      <c r="H177" s="1"/>
      <c r="I177" s="1"/>
      <c r="J177" s="1"/>
      <c r="K177" s="1"/>
      <c r="L177" s="4"/>
    </row>
    <row r="178" s="1" customFormat="1" ht="12.75" spans="1:12">
      <c r="A178" s="2"/>
      <c r="B178" s="2"/>
      <c r="C178" s="46"/>
      <c r="D178" s="47"/>
      <c r="E178" s="47"/>
      <c r="F178" s="48"/>
      <c r="G178" s="49"/>
      <c r="H178" s="1"/>
      <c r="I178" s="1"/>
      <c r="J178" s="1"/>
      <c r="K178" s="1"/>
      <c r="L178" s="4"/>
    </row>
    <row r="179" s="1" customFormat="1" ht="12.75" spans="1:12">
      <c r="A179" s="2"/>
      <c r="B179" s="2"/>
      <c r="C179" s="46"/>
      <c r="D179" s="47"/>
      <c r="E179" s="47"/>
      <c r="F179" s="48"/>
      <c r="G179" s="49"/>
      <c r="H179" s="1"/>
      <c r="I179" s="1"/>
      <c r="J179" s="1"/>
      <c r="K179" s="1"/>
      <c r="L179" s="4"/>
    </row>
    <row r="180" s="1" customFormat="1" ht="12.75" spans="1:12">
      <c r="A180" s="2"/>
      <c r="B180" s="2"/>
      <c r="C180" s="46"/>
      <c r="D180" s="47"/>
      <c r="E180" s="47"/>
      <c r="F180" s="48"/>
      <c r="G180" s="49"/>
      <c r="H180" s="1"/>
      <c r="I180" s="1"/>
      <c r="J180" s="1"/>
      <c r="K180" s="1"/>
      <c r="L180" s="4"/>
    </row>
    <row r="181" s="1" customFormat="1" ht="12.75" spans="1:12">
      <c r="A181" s="2"/>
      <c r="B181" s="2"/>
      <c r="C181" s="46"/>
      <c r="D181" s="47"/>
      <c r="E181" s="47"/>
      <c r="F181" s="49"/>
      <c r="G181" s="49"/>
      <c r="H181" s="1"/>
      <c r="I181" s="1"/>
      <c r="J181" s="1"/>
      <c r="K181" s="1"/>
      <c r="L181" s="4"/>
    </row>
    <row r="182" s="1" customFormat="1" ht="12.75" spans="1:12">
      <c r="A182" s="2"/>
      <c r="B182" s="2"/>
      <c r="C182" s="46"/>
      <c r="D182" s="47"/>
      <c r="E182" s="47"/>
      <c r="F182" s="48"/>
      <c r="G182" s="49"/>
      <c r="H182" s="1"/>
      <c r="I182" s="1"/>
      <c r="J182" s="1"/>
      <c r="K182" s="1"/>
      <c r="L182" s="4"/>
    </row>
    <row r="183" s="1" customFormat="1" ht="12.75" spans="1:12">
      <c r="A183" s="2"/>
      <c r="B183" s="2"/>
      <c r="C183" s="46"/>
      <c r="D183" s="47"/>
      <c r="E183" s="47"/>
      <c r="F183" s="48"/>
      <c r="G183" s="49"/>
      <c r="H183" s="1"/>
      <c r="I183" s="1"/>
      <c r="J183" s="1"/>
      <c r="K183" s="1"/>
      <c r="L183" s="4"/>
    </row>
    <row r="184" s="1" customFormat="1" ht="12.75" spans="1:12">
      <c r="A184" s="2"/>
      <c r="B184" s="2"/>
      <c r="C184" s="46"/>
      <c r="D184" s="47"/>
      <c r="E184" s="47"/>
      <c r="F184" s="48"/>
      <c r="G184" s="49"/>
      <c r="H184" s="1"/>
      <c r="I184" s="1"/>
      <c r="J184" s="1"/>
      <c r="K184" s="1"/>
      <c r="L184" s="4"/>
    </row>
    <row r="185" s="1" customFormat="1" ht="12.75" spans="1:12">
      <c r="A185" s="2"/>
      <c r="B185" s="2"/>
      <c r="C185" s="46"/>
      <c r="D185" s="47"/>
      <c r="E185" s="47"/>
      <c r="F185" s="48"/>
      <c r="G185" s="49"/>
      <c r="H185" s="1"/>
      <c r="I185" s="1"/>
      <c r="J185" s="1"/>
      <c r="K185" s="1"/>
      <c r="L185" s="4"/>
    </row>
    <row r="186" s="1" customFormat="1" ht="12.75" spans="1:12">
      <c r="A186" s="2"/>
      <c r="B186" s="2"/>
      <c r="C186" s="46"/>
      <c r="D186" s="47"/>
      <c r="E186" s="47"/>
      <c r="F186" s="49"/>
      <c r="G186" s="49"/>
      <c r="H186" s="1"/>
      <c r="I186" s="1"/>
      <c r="J186" s="1"/>
      <c r="K186" s="1"/>
      <c r="L186" s="4"/>
    </row>
    <row r="187" s="1" customFormat="1" ht="12.75" spans="1:12">
      <c r="A187" s="2"/>
      <c r="B187" s="2"/>
      <c r="C187" s="51"/>
      <c r="D187" s="52"/>
      <c r="E187" s="52"/>
      <c r="F187" s="49"/>
      <c r="G187" s="1"/>
      <c r="H187" s="1"/>
      <c r="I187" s="1"/>
      <c r="J187" s="1"/>
      <c r="K187" s="1"/>
      <c r="L187" s="4"/>
    </row>
  </sheetData>
  <mergeCells count="1">
    <mergeCell ref="C1:Z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2020-12-21T02:23:38Z</dcterms:created>
  <dcterms:modified xsi:type="dcterms:W3CDTF">2020-12-21T02:24:24Z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