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autoCompressPictures="0" defaultThemeVersion="124226"/>
  <xr:revisionPtr revIDLastSave="0" documentId="13_ncr:1_{843A0543-24BE-4CDC-BD31-66B6C92977C5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Sheet2" sheetId="2" r:id="rId2"/>
    <sheet name="Sheet3" sheetId="3" r:id="rId3"/>
  </sheet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G30" i="1"/>
  <c r="J4" i="1"/>
  <c r="G4" i="1"/>
  <c r="G5" i="1"/>
  <c r="G6" i="1"/>
  <c r="G7" i="1"/>
  <c r="G8" i="1"/>
  <c r="G9" i="1"/>
  <c r="G10" i="1"/>
  <c r="G11" i="1"/>
  <c r="G13" i="1"/>
  <c r="G14" i="1"/>
  <c r="G15" i="1"/>
  <c r="G22" i="1"/>
  <c r="G37" i="1"/>
  <c r="G38" i="1"/>
  <c r="G39" i="1"/>
  <c r="G52" i="1"/>
  <c r="G53" i="1"/>
  <c r="G50" i="1"/>
  <c r="G21" i="1"/>
  <c r="G28" i="1"/>
  <c r="H6" i="1"/>
  <c r="G23" i="1"/>
  <c r="I6" i="1"/>
  <c r="J6" i="1"/>
  <c r="K4" i="1"/>
  <c r="H4" i="1"/>
  <c r="H10" i="1"/>
  <c r="I4" i="1"/>
  <c r="I10" i="1"/>
  <c r="J8" i="1"/>
  <c r="I8" i="1"/>
  <c r="H8" i="1"/>
  <c r="G16" i="1"/>
  <c r="G17" i="1"/>
  <c r="G18" i="1"/>
  <c r="G19" i="1"/>
  <c r="G20" i="1"/>
  <c r="G24" i="1"/>
  <c r="G25" i="1"/>
  <c r="G26" i="1"/>
  <c r="G27" i="1"/>
  <c r="G29" i="1"/>
  <c r="G31" i="1"/>
  <c r="G32" i="1"/>
  <c r="G33" i="1"/>
  <c r="G34" i="1"/>
  <c r="G35" i="1"/>
  <c r="G36" i="1"/>
  <c r="G40" i="1"/>
  <c r="G41" i="1"/>
  <c r="G42" i="1"/>
  <c r="G43" i="1"/>
  <c r="G44" i="1"/>
  <c r="G45" i="1"/>
  <c r="G46" i="1"/>
  <c r="G47" i="1"/>
  <c r="G48" i="1"/>
  <c r="G49" i="1"/>
  <c r="G51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L4" i="1"/>
  <c r="L6" i="1"/>
  <c r="J10" i="1"/>
</calcChain>
</file>

<file path=xl/sharedStrings.xml><?xml version="1.0" encoding="utf-8"?>
<sst xmlns="http://schemas.openxmlformats.org/spreadsheetml/2006/main" count="121" uniqueCount="104">
  <si>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</si>
  <si>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</si>
  <si>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</si>
  <si>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</si>
  <si>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</si>
  <si>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</si>
  <si>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</si>
  <si>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</si>
  <si>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</si>
  <si>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</si>
  <si>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</si>
  <si>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</si>
  <si>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</si>
  <si>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</si>
  <si>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</si>
  <si>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</si>
  <si>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</si>
  <si>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</si>
  <si>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</si>
  <si>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</si>
  <si>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</si>
  <si>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</si>
  <si>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</si>
  <si>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</si>
  <si>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</si>
  <si>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</si>
  <si>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</si>
  <si>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</si>
  <si>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</si>
  <si>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</si>
  <si>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</si>
  <si>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</si>
  <si>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</si>
  <si>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</si>
  <si>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</si>
  <si>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</si>
  <si>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</si>
  <si>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</si>
  <si>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</si>
  <si>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</si>
  <si>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</si>
  <si>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</si>
  <si>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</si>
  <si>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</si>
  <si>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</si>
  <si>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</si>
  <si>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</si>
  <si>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</si>
  <si>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</si>
  <si>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</si>
  <si>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</si>
  <si>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</si>
  <si>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</si>
  <si>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</si>
  <si>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</si>
  <si>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</si>
  <si>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</si>
  <si>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</si>
  <si>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</si>
  <si>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</si>
  <si>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</si>
  <si>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</si>
  <si>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</si>
  <si>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</si>
  <si>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</si>
  <si>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</si>
  <si>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</si>
  <si>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</si>
  <si>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</si>
  <si>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</si>
  <si>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</si>
  <si>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</si>
  <si>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COMPLEX MATERIALS / REFLECTANCE MODELS (features achieved on only 1 milestone)</t>
  </si>
  <si>
    <t>Frustum culling on CPU or GPU(Usually in Geo or Compute shader, must demonstrate noticable performance gain)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</si>
  <si>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</si>
  <si>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</si>
  <si>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</si>
  <si>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Unique Shader that modifies outgoing data based on position, time and a wave. (be creative, hint: use sin, cos, tan etc...)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</si>
  <si>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</si>
  <si>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</si>
  <si>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</si>
  <si>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</si>
  <si>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</si>
  <si>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</si>
  <si>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</si>
  <si>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</si>
  <si>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</si>
  <si>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</si>
  <si>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</si>
  <si>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</si>
  <si>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</si>
  <si>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</si>
  <si>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</si>
  <si>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</si>
  <si>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</si>
  <si>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Goal 54 or Greater</t>
  </si>
  <si>
    <t>Use Obj2Header.exe to generate a complex mesh header from a .obj file and draw it.</t>
  </si>
  <si>
    <t>Full FPS Style flythrough camera [see end of day 3 slides].</t>
  </si>
  <si>
    <t>Simultaneous Loading of Textures or Models done with Multithreading &amp; D3DCreation Calls.</t>
  </si>
  <si>
    <t>Applying functional directional light to a simple or complex mesh. (must be at least as complex as a cube)</t>
  </si>
  <si>
    <t>Student Name: Kurtis McCammon</t>
  </si>
  <si>
    <t>Student Git Address:  https://github.com/MyNameIsJeffery/VoidGraphics</t>
  </si>
  <si>
    <t>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</si>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</sst>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workbookViewId="0">
      <selection activeCell="E38" sqref="E38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42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43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95</v>
      </c>
    </row>
    <row r="4" spans="1:12" x14ac:dyDescent="0.25">
      <c r="A4" s="10" t="s">
        <v>99</v>
      </c>
      <c r="B4" s="5">
        <v>4</v>
      </c>
      <c r="C4" s="5">
        <v>3</v>
      </c>
      <c r="D4" s="5">
        <v>2</v>
      </c>
      <c r="E4" s="2" t="s">
        <v>102</v>
      </c>
      <c r="F4" s="3" t="s">
        <v>103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18, 18, SUMIF(E4:E89,"=I",G4:G89) + SUMIF(C91:C92, "X",B91:B92))</f>
        <v>18</v>
      </c>
      <c r="I4" s="17">
        <f>IF(SUMIF(E4:E89,"=II",G4:G89) + SUMIF(D91:D92, "X",B91:B92) &gt; 18, 18, SUMIF(E4:E89,"=II",G4:G89) + SUMIF(D91:D92, "X",B91:B92))</f>
        <v>0</v>
      </c>
      <c r="J4" s="17">
        <f>IF(SUMIF(E4:E89,"=III",G4:G89) + SUMIF(E91:E92, "X",B91:B92) &gt; 18, 18, SUMIF(E4:E89,"=III",G4:G89) + SUMIF(E91:E92, "X",B91:B92))</f>
        <v>0</v>
      </c>
      <c r="K4" s="17">
        <f>SUM(H6,I6,J6)</f>
        <v>1</v>
      </c>
      <c r="L4" s="17">
        <f>SUM(G4:G89) + SUMIF(C91:C92, "X",B91:B92) + SUMIF(D91:D92, "X",B91:B92) + SUMIF(E91:E92, "X",B91:B92)</f>
        <v>19</v>
      </c>
    </row>
    <row r="5" spans="1:12" x14ac:dyDescent="0.25">
      <c r="A5" s="10" t="s">
        <v>92</v>
      </c>
      <c r="B5" s="5">
        <v>4</v>
      </c>
      <c r="C5" s="5">
        <v>4</v>
      </c>
      <c r="D5" s="5">
        <v>3</v>
      </c>
      <c r="E5" s="2"/>
      <c r="F5" s="3"/>
      <c r="G5" s="16">
        <f t="shared" si="0"/>
        <v>0</v>
      </c>
      <c r="H5" s="5" t="s">
        <v>26</v>
      </c>
      <c r="I5" s="5" t="s">
        <v>26</v>
      </c>
      <c r="J5" s="5" t="s">
        <v>26</v>
      </c>
      <c r="K5" s="5"/>
      <c r="L5" s="5" t="s">
        <v>80</v>
      </c>
    </row>
    <row r="6" spans="1:12" x14ac:dyDescent="0.25">
      <c r="A6" s="10" t="s">
        <v>71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IF(SUMIF(E4:E89,"=I",G4:G89) + SUMIF(C91:C92, "X",B91:B92)  &gt; 18, SUMIF(E4:E89,"=I",G4:G89) + SUMIF(C91:C92, "X",B91:B92) - 18,0)</f>
        <v>1</v>
      </c>
      <c r="I6" s="17">
        <f>IF(SUMIF(E4:E89,"=II",G4:G89) + SUMIF(D91:D92, "X",B91:B92) &gt; 18, SUMIF(E4:E89,"=II",G4:G89) + SUMIF(D91:D92, "X",B91:B92) - 18,0)</f>
        <v>0</v>
      </c>
      <c r="J6" s="17">
        <f>IF(SUMIF(E4:E89,"=III",G4:G89) + SUMIF(E91:E92, "X",B91:B92) &gt; 18, SUMIF(E4:E89,"=III",G4:G89) + SUMIF(E91:E92, "X",B91:B92) - 18,0)</f>
        <v>0</v>
      </c>
      <c r="K6" s="5"/>
      <c r="L6" s="15">
        <f>IF(L4 &gt; 54, SUM(-54,L4),0)</f>
        <v>0</v>
      </c>
    </row>
    <row r="7" spans="1:12" x14ac:dyDescent="0.25">
      <c r="A7" s="10" t="s">
        <v>38</v>
      </c>
      <c r="B7" s="5">
        <v>2</v>
      </c>
      <c r="C7" s="5">
        <v>1</v>
      </c>
      <c r="D7" s="5">
        <v>1</v>
      </c>
      <c r="E7" s="2"/>
      <c r="F7" s="3"/>
      <c r="G7" s="16">
        <f t="shared" si="0"/>
        <v>0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39</v>
      </c>
      <c r="B8" s="5">
        <v>1</v>
      </c>
      <c r="C8" s="5">
        <v>1</v>
      </c>
      <c r="D8" s="5">
        <v>1</v>
      </c>
      <c r="E8" s="2" t="s">
        <v>102</v>
      </c>
      <c r="F8" s="3" t="s">
        <v>103</v>
      </c>
      <c r="G8" s="16">
        <f t="shared" si="0"/>
        <v>1</v>
      </c>
      <c r="H8" s="18">
        <f>H4+IF(H4 &lt; 18, IF(K4+H4 &gt; 18, 18- H4, K4),0)</f>
        <v>18</v>
      </c>
      <c r="I8" s="17">
        <f>I4+IF(I4 &lt; 18, IF(H10+I4 &gt; 18, 18- I4, H10),0)</f>
        <v>0</v>
      </c>
      <c r="J8" s="17">
        <f>J4+IF(J4 &lt; 18, IF(I10+J4 &gt; 18, 18- J4, I10),0)</f>
        <v>0</v>
      </c>
      <c r="K8" s="5"/>
      <c r="L8" s="5"/>
    </row>
    <row r="9" spans="1:12" x14ac:dyDescent="0.25">
      <c r="A9" s="10" t="s">
        <v>40</v>
      </c>
      <c r="B9" s="5">
        <v>1</v>
      </c>
      <c r="C9" s="5">
        <v>1</v>
      </c>
      <c r="D9" s="5">
        <v>1</v>
      </c>
      <c r="E9" s="2"/>
      <c r="F9" s="3"/>
      <c r="G9" s="16">
        <f t="shared" si="0"/>
        <v>0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41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IF(K4+H4 - 20 &gt; 0, K4+H4 - 20, 0)</f>
        <v>0</v>
      </c>
      <c r="I10" s="19">
        <f>IF(H10+I4 - 20 &gt; 0, H10+I4 - 20, 0)</f>
        <v>0</v>
      </c>
      <c r="J10" s="19">
        <f>IF(I10+J4 - 20 &gt; 0, I10+J4 - 20, 0)</f>
        <v>0</v>
      </c>
      <c r="K10" s="5"/>
      <c r="L10" s="5"/>
    </row>
    <row r="11" spans="1:12" x14ac:dyDescent="0.25">
      <c r="A11" s="11" t="s">
        <v>49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56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45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51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36</v>
      </c>
      <c r="B21" s="5">
        <v>4</v>
      </c>
      <c r="C21" s="5">
        <v>3</v>
      </c>
      <c r="D21" s="5">
        <v>2</v>
      </c>
      <c r="E21" s="2" t="s">
        <v>102</v>
      </c>
      <c r="F21" s="3" t="s">
        <v>103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50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37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72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77</v>
      </c>
      <c r="B28" s="5">
        <v>3</v>
      </c>
      <c r="C28" s="5">
        <v>2</v>
      </c>
      <c r="D28" s="5">
        <v>1</v>
      </c>
      <c r="E28" s="2" t="s">
        <v>102</v>
      </c>
      <c r="F28" s="3" t="s">
        <v>103</v>
      </c>
      <c r="G28" s="16">
        <f t="shared" si="0"/>
        <v>3</v>
      </c>
      <c r="H28" s="5"/>
      <c r="I28" s="5"/>
      <c r="J28" s="5"/>
      <c r="K28" s="5"/>
      <c r="L28" s="5"/>
    </row>
    <row r="29" spans="1:12" x14ac:dyDescent="0.25">
      <c r="A29" s="11" t="s">
        <v>64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52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10" t="s">
        <v>96</v>
      </c>
      <c r="B37" s="5">
        <v>3</v>
      </c>
      <c r="C37" s="5">
        <v>2</v>
      </c>
      <c r="D37" s="5">
        <v>1</v>
      </c>
      <c r="E37" s="2" t="s">
        <v>102</v>
      </c>
      <c r="F37" s="3" t="s">
        <v>103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25">
      <c r="A38" s="10" t="s">
        <v>78</v>
      </c>
      <c r="B38" s="5">
        <v>2</v>
      </c>
      <c r="C38" s="5">
        <v>1</v>
      </c>
      <c r="D38" s="5">
        <v>1</v>
      </c>
      <c r="E38" s="2" t="s">
        <v>102</v>
      </c>
      <c r="F38" s="3" t="s">
        <v>103</v>
      </c>
      <c r="G38" s="16">
        <f t="shared" si="0"/>
        <v>2</v>
      </c>
      <c r="H38" s="5"/>
      <c r="I38" s="5"/>
      <c r="J38" s="5"/>
      <c r="K38" s="5"/>
      <c r="L38" s="5"/>
    </row>
    <row r="39" spans="1:12" x14ac:dyDescent="0.25">
      <c r="A39" s="20" t="s">
        <v>93</v>
      </c>
      <c r="B39" s="5">
        <v>4</v>
      </c>
      <c r="C39" s="5">
        <v>4</v>
      </c>
      <c r="D39" s="5">
        <v>4</v>
      </c>
      <c r="E39" s="2"/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25">
      <c r="A40" s="11" t="s">
        <v>91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44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53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69</v>
      </c>
      <c r="B46" s="1">
        <v>3</v>
      </c>
      <c r="C46" s="1">
        <v>3</v>
      </c>
      <c r="D46" s="5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73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46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54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70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79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63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98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47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97</v>
      </c>
      <c r="B63" s="5">
        <v>2</v>
      </c>
      <c r="C63" s="5">
        <v>2</v>
      </c>
      <c r="D63" s="5">
        <v>2</v>
      </c>
      <c r="E63" s="2"/>
      <c r="F63" s="3"/>
      <c r="G63" s="16">
        <f t="shared" si="0"/>
        <v>0</v>
      </c>
      <c r="H63" s="5"/>
      <c r="I63" s="5"/>
      <c r="J63" s="5"/>
      <c r="K63" s="5"/>
      <c r="L63" s="5"/>
    </row>
    <row r="64" spans="1:12" x14ac:dyDescent="0.25">
      <c r="A64" s="20" t="s">
        <v>94</v>
      </c>
      <c r="B64" s="5">
        <v>1</v>
      </c>
      <c r="C64" s="5">
        <v>1</v>
      </c>
      <c r="D64" s="5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25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57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21" t="s">
        <v>55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48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90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61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62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59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58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60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0" t="s">
        <v>17</v>
      </c>
      <c r="B91" s="6">
        <v>2</v>
      </c>
      <c r="C91" s="3" t="s">
        <v>103</v>
      </c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/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algorithmName="SHA-512" hashValue="tdfRTevDyA32mxHDh5sOU/Q4hD4+83yJRhIw8aMhyiJqpO24Rdt9+r8BSAOC6jLKOQ0qGpiuXrvCElyBMq5xEw==" saltValue="ZoH99neMQn8wP2v1g4NqxQ==" spinCount="100000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2020-10-08T02:07:52Z</dcterms:modified>
</cp:coreProperties>
</file>