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774F38DE-47BF-41D8-B96F-2E7FD48D8701}" xr6:coauthVersionLast="47" xr6:coauthVersionMax="47" xr10:uidLastSave="{00000000-0000-0000-0000-000000000000}"/>
  <bookViews>
    <workbookView xWindow="-120" yWindow="-120" windowWidth="29040" windowHeight="15525" tabRatio="851" firstSheet="68" activeTab="68" xr2:uid="{51326E95-EE54-495F-AB8A-B57AD14A8498}"/>
  </bookViews>
  <sheets>
    <sheet name="NotUsed" sheetId="2" r:id="rId1"/>
    <sheet name="TradingDateMissing" sheetId="35" r:id="rId2"/>
    <sheet name="TradingDateNegative" sheetId="73" r:id="rId3"/>
    <sheet name="TradingDateExtraneousCharacters" sheetId="74" r:id="rId4"/>
    <sheet name="TradingDateInvalidDate" sheetId="75" r:id="rId5"/>
    <sheet name="TradingDateBlack" sheetId="36" r:id="rId6"/>
    <sheet name="TradingDateRedForSelling" sheetId="78" r:id="rId7"/>
    <sheet name="TradingDateBlueForBuying" sheetId="79" r:id="rId8"/>
    <sheet name="NoteNumberMissing" sheetId="37" r:id="rId9"/>
    <sheet name="NoteNumberNegative" sheetId="38" r:id="rId10"/>
    <sheet name="NoteNumberExtraneousCharacters" sheetId="39" r:id="rId11"/>
    <sheet name="NoteNumberBlack" sheetId="40" r:id="rId12"/>
    <sheet name="NoteNumberRedForSelling" sheetId="80" r:id="rId13"/>
    <sheet name="NoteNumberBlueForBuying" sheetId="81" r:id="rId14"/>
    <sheet name="TickerMissing" sheetId="41" r:id="rId15"/>
    <sheet name="TickerBlack" sheetId="42" r:id="rId16"/>
    <sheet name="TickerRedForSelling" sheetId="82" r:id="rId17"/>
    <sheet name="TickerBlueForBuying" sheetId="83" r:id="rId18"/>
    <sheet name="QtyMissing" sheetId="43" r:id="rId19"/>
    <sheet name="QtyNegative" sheetId="44" r:id="rId20"/>
    <sheet name="QtyExtraneousCharacters" sheetId="45" r:id="rId21"/>
    <sheet name="QtyBlack" sheetId="46" r:id="rId22"/>
    <sheet name="QtyRedForSelling" sheetId="84" r:id="rId23"/>
    <sheet name="QtyBlueForBuying" sheetId="85" r:id="rId24"/>
    <sheet name="PriceMissing" sheetId="47" r:id="rId25"/>
    <sheet name="PriceNegative" sheetId="48" r:id="rId26"/>
    <sheet name="PriceExtraneousCharacters" sheetId="49" r:id="rId27"/>
    <sheet name="PriceBlack" sheetId="50" r:id="rId28"/>
    <sheet name="PriceRedForSelling" sheetId="86" r:id="rId29"/>
    <sheet name="PriceBlueForBuying" sheetId="87" r:id="rId30"/>
    <sheet name="VolumeMissing" sheetId="51" r:id="rId31"/>
    <sheet name="VolumeExtraneousCharacters" sheetId="52" r:id="rId32"/>
    <sheet name="VolumeBlack" sheetId="53" r:id="rId33"/>
    <sheet name="VolumeRedForSelling" sheetId="88" r:id="rId34"/>
    <sheet name="VolumeBlueForBuying" sheetId="89" r:id="rId35"/>
    <sheet name="SettlementFeeMissing" sheetId="54" r:id="rId36"/>
    <sheet name="SettlementFeeExtraneousChars" sheetId="55" r:id="rId37"/>
    <sheet name="SettlementFeeBlack" sheetId="56" r:id="rId38"/>
    <sheet name="SettlementFeeRedForSelling" sheetId="90" r:id="rId39"/>
    <sheet name="SettlementFeeBlueForBuying" sheetId="91" r:id="rId40"/>
    <sheet name="TradingFeesMissing" sheetId="57" r:id="rId41"/>
    <sheet name="TradingFeesExtraneousCharacters" sheetId="58" r:id="rId42"/>
    <sheet name="TradingFeesBlack" sheetId="59" r:id="rId43"/>
    <sheet name="TradingFeesRedForSelling" sheetId="92" r:id="rId44"/>
    <sheet name="TradingFeesBlueForBuying" sheetId="93" r:id="rId45"/>
    <sheet name="BrokerageMissing" sheetId="60" r:id="rId46"/>
    <sheet name="BrokerageNegative" sheetId="63" r:id="rId47"/>
    <sheet name="BrokerageExtraneousCharacters" sheetId="61" r:id="rId48"/>
    <sheet name="BrokerageBlack" sheetId="62" r:id="rId49"/>
    <sheet name="BrokerageRedForSelling" sheetId="94" r:id="rId50"/>
    <sheet name="BrokerageBlueForBuying" sheetId="95" r:id="rId51"/>
    <sheet name="ServiceTaxMissing" sheetId="64" r:id="rId52"/>
    <sheet name="ServiceTaxNegative" sheetId="65" r:id="rId53"/>
    <sheet name="ServiceTaxExtraneousCharacters" sheetId="66" r:id="rId54"/>
    <sheet name="ServiceTaxBlack" sheetId="67" r:id="rId55"/>
    <sheet name="ServiceTaxRedForSelling" sheetId="96" r:id="rId56"/>
    <sheet name="ServiceTaxBlueForBuying" sheetId="97" r:id="rId57"/>
    <sheet name="IncomeTaxAtSourceExtraneousChar" sheetId="68" r:id="rId58"/>
    <sheet name="IncomeTaxAtSourceBlack" sheetId="69" r:id="rId59"/>
    <sheet name="IncomeTaxAtSourceRedForSelling" sheetId="98" r:id="rId60"/>
    <sheet name="IncomeTaxAtSourceBlueForBuying" sheetId="99" r:id="rId61"/>
    <sheet name="TotalMissing" sheetId="70" r:id="rId62"/>
    <sheet name="TotalExtraneousCharacters" sheetId="71" r:id="rId63"/>
    <sheet name="TotalBlack" sheetId="72" r:id="rId64"/>
    <sheet name="TotalRedForSelling" sheetId="100" r:id="rId65"/>
    <sheet name="TotalBlueForBuying" sheetId="101" r:id="rId66"/>
    <sheet name="NoEmptyAttributeHalfOfEachColor" sheetId="76" r:id="rId67"/>
    <sheet name="VolumeSummaryMissing" sheetId="102" r:id="rId68"/>
    <sheet name="VolumeSummaryExtraneousChars" sheetId="108" r:id="rId69"/>
    <sheet name="SettlementFeeSummaryMissing" sheetId="103" r:id="rId70"/>
    <sheet name="SettlementFeeSummaryExtrChars" sheetId="109" r:id="rId71"/>
    <sheet name="TradingFeesSummaryMissing" sheetId="104" r:id="rId72"/>
    <sheet name="TradingFeesSummaryExtrChars" sheetId="110" r:id="rId73"/>
    <sheet name="BrokerageSummaryMissing" sheetId="105" r:id="rId74"/>
    <sheet name="BrokerageSummaryExtraneousChars" sheetId="111" r:id="rId75"/>
    <sheet name="ServiceTaxSummaryMissing" sheetId="106" r:id="rId76"/>
    <sheet name="ServiceTaxSummaryExtrChars" sheetId="112" r:id="rId77"/>
    <sheet name="IncomeTaxAtSourceSummExtrChars" sheetId="113" r:id="rId78"/>
    <sheet name="TotalSummaryMissing" sheetId="107" r:id="rId79"/>
    <sheet name="TotalSummaryExtraneousChars" sheetId="114" r:id="rId80"/>
    <sheet name="GroupWithDifferentTradingDates" sheetId="34" r:id="rId81"/>
    <sheet name="GroupWithDifferentNoteNumbers" sheetId="12" r:id="rId82"/>
    <sheet name="MultiLineGroupWithNoSummary" sheetId="25" r:id="rId83"/>
    <sheet name="GroupWithInvalidSummary" sheetId="26" r:id="rId84"/>
    <sheet name="LineWithDifferentFontColors" sheetId="13" r:id="rId85"/>
    <sheet name="LineWithBlackFontColor" sheetId="14" r:id="rId86"/>
    <sheet name="GroupsWithSameTradingDate&amp;Note" sheetId="7" r:id="rId87"/>
    <sheet name="GroupsWithSummary" sheetId="8" r:id="rId88"/>
    <sheet name="BuyingAndSellingOperations" sheetId="9" r:id="rId89"/>
    <sheet name="SingleLineGroups" sheetId="10" r:id="rId90"/>
    <sheet name="VolumeDoesNotMatchQtyTimesPrice" sheetId="15" r:id="rId91"/>
    <sheet name="SettlementFeeNotVolumeTimesRate" sheetId="16" r:id="rId92"/>
    <sheet name="InvalidTradingFees" sheetId="17" r:id="rId93"/>
    <sheet name="InvalidServiceTax" sheetId="18" r:id="rId94"/>
    <sheet name="InvalidIncomeTaxAtSource" sheetId="19" r:id="rId95"/>
    <sheet name="_BugInGroupFormation_" sheetId="33" r:id="rId96"/>
    <sheet name="NonZeroIncomeTaxAtSourceBuying" sheetId="21" r:id="rId97"/>
    <sheet name="InvalidTotalForSelling" sheetId="22" r:id="rId98"/>
    <sheet name="InvalidTotalForBuying" sheetId="23" r:id="rId99"/>
    <sheet name="InvalidSettlementFeeSummary" sheetId="24" r:id="rId100"/>
    <sheet name="InvalidTradingFeesSummary" sheetId="27" r:id="rId101"/>
    <sheet name="InvalidBrokerageSummary" sheetId="28" r:id="rId102"/>
    <sheet name="InvalidServiceTaxSummary" sheetId="29" r:id="rId103"/>
    <sheet name="InvalidIncomeTaxAtSourceSummary" sheetId="30" r:id="rId104"/>
    <sheet name="InvalidVolumeSummaryMixedOps" sheetId="31" r:id="rId105"/>
    <sheet name="InvalidTotalSummaryMixedOps" sheetId="32" r:id="rId10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14" l="1"/>
  <c r="F5" i="112"/>
  <c r="I5" i="112"/>
  <c r="F5" i="113"/>
  <c r="F5" i="111"/>
  <c r="H5" i="111"/>
  <c r="F5" i="110"/>
  <c r="F5" i="109"/>
  <c r="K5" i="114"/>
  <c r="J5" i="114"/>
  <c r="I5" i="114"/>
  <c r="H4" i="114"/>
  <c r="F4" i="114"/>
  <c r="G4" i="114" s="1"/>
  <c r="L4" i="114" s="1"/>
  <c r="F3" i="114"/>
  <c r="H2" i="114"/>
  <c r="F2" i="114"/>
  <c r="G2" i="114" s="1"/>
  <c r="J5" i="113"/>
  <c r="I5" i="113"/>
  <c r="H4" i="113"/>
  <c r="F4" i="113"/>
  <c r="G4" i="113" s="1"/>
  <c r="L4" i="113" s="1"/>
  <c r="F3" i="113"/>
  <c r="H2" i="113"/>
  <c r="F2" i="113"/>
  <c r="G2" i="113" s="1"/>
  <c r="H5" i="112"/>
  <c r="K5" i="112"/>
  <c r="H4" i="112"/>
  <c r="F4" i="112"/>
  <c r="G4" i="112" s="1"/>
  <c r="L4" i="112" s="1"/>
  <c r="F3" i="112"/>
  <c r="H2" i="112"/>
  <c r="F2" i="112"/>
  <c r="G2" i="112" s="1"/>
  <c r="K5" i="111"/>
  <c r="J5" i="111"/>
  <c r="F4" i="111"/>
  <c r="F3" i="111"/>
  <c r="F2" i="111"/>
  <c r="G5" i="110"/>
  <c r="G3" i="110"/>
  <c r="G4" i="110"/>
  <c r="K5" i="110"/>
  <c r="J5" i="110"/>
  <c r="I5" i="110"/>
  <c r="L4" i="110"/>
  <c r="H4" i="110"/>
  <c r="F4" i="110"/>
  <c r="F3" i="110"/>
  <c r="L2" i="110"/>
  <c r="H2" i="110"/>
  <c r="G2" i="110"/>
  <c r="F2" i="110"/>
  <c r="K5" i="109"/>
  <c r="J5" i="109"/>
  <c r="I5" i="109"/>
  <c r="H4" i="109"/>
  <c r="G4" i="109"/>
  <c r="L4" i="109" s="1"/>
  <c r="F4" i="109"/>
  <c r="F3" i="109"/>
  <c r="H2" i="109"/>
  <c r="G2" i="109"/>
  <c r="L2" i="109" s="1"/>
  <c r="F2" i="109"/>
  <c r="K5" i="108"/>
  <c r="J5" i="108"/>
  <c r="I5" i="108"/>
  <c r="H4" i="108"/>
  <c r="G4" i="108"/>
  <c r="F4" i="108"/>
  <c r="L4" i="108" s="1"/>
  <c r="F3" i="108"/>
  <c r="G3" i="108" s="1"/>
  <c r="H2" i="108"/>
  <c r="G2" i="108"/>
  <c r="L2" i="108" s="1"/>
  <c r="F2" i="108"/>
  <c r="L2" i="114" l="1"/>
  <c r="H3" i="114"/>
  <c r="H5" i="114" s="1"/>
  <c r="G3" i="114"/>
  <c r="L3" i="114" s="1"/>
  <c r="L2" i="113"/>
  <c r="H3" i="113"/>
  <c r="H5" i="113" s="1"/>
  <c r="G3" i="113"/>
  <c r="G5" i="113" s="1"/>
  <c r="L2" i="112"/>
  <c r="H3" i="112"/>
  <c r="G3" i="112"/>
  <c r="L3" i="112" s="1"/>
  <c r="G4" i="111"/>
  <c r="L4" i="111" s="1"/>
  <c r="H2" i="111"/>
  <c r="G2" i="111"/>
  <c r="G5" i="111" s="1"/>
  <c r="H4" i="111"/>
  <c r="G3" i="111"/>
  <c r="L3" i="111" s="1"/>
  <c r="H3" i="111"/>
  <c r="L3" i="110"/>
  <c r="L5" i="110" s="1"/>
  <c r="H3" i="110"/>
  <c r="H3" i="109"/>
  <c r="H5" i="109" s="1"/>
  <c r="G3" i="109"/>
  <c r="L3" i="109" s="1"/>
  <c r="L5" i="109" s="1"/>
  <c r="G5" i="108"/>
  <c r="H3" i="108"/>
  <c r="H5" i="108" s="1"/>
  <c r="L3" i="108"/>
  <c r="L5" i="108" s="1"/>
  <c r="G5" i="114" l="1"/>
  <c r="L3" i="113"/>
  <c r="L5" i="113"/>
  <c r="G5" i="112"/>
  <c r="L5" i="112"/>
  <c r="L2" i="111"/>
  <c r="L5" i="111" s="1"/>
  <c r="F5" i="103" l="1"/>
  <c r="F5" i="104"/>
  <c r="F5" i="105"/>
  <c r="F5" i="106"/>
  <c r="F5" i="107"/>
  <c r="K5" i="107"/>
  <c r="J5" i="107"/>
  <c r="I5" i="107"/>
  <c r="F4" i="107"/>
  <c r="G4" i="107" s="1"/>
  <c r="F3" i="107"/>
  <c r="F2" i="107"/>
  <c r="K5" i="106"/>
  <c r="I5" i="106"/>
  <c r="H4" i="106"/>
  <c r="F4" i="106"/>
  <c r="G4" i="106" s="1"/>
  <c r="L4" i="106" s="1"/>
  <c r="F3" i="106"/>
  <c r="H2" i="106"/>
  <c r="F2" i="106"/>
  <c r="G2" i="106" s="1"/>
  <c r="K5" i="105"/>
  <c r="J5" i="105"/>
  <c r="H4" i="105"/>
  <c r="F4" i="105"/>
  <c r="G4" i="105" s="1"/>
  <c r="L4" i="105" s="1"/>
  <c r="F3" i="105"/>
  <c r="H2" i="105"/>
  <c r="F2" i="105"/>
  <c r="G2" i="105" s="1"/>
  <c r="K5" i="104"/>
  <c r="J5" i="104"/>
  <c r="I5" i="104"/>
  <c r="H4" i="104"/>
  <c r="F4" i="104"/>
  <c r="G4" i="104" s="1"/>
  <c r="L4" i="104" s="1"/>
  <c r="F3" i="104"/>
  <c r="H3" i="104" s="1"/>
  <c r="H2" i="104"/>
  <c r="F2" i="104"/>
  <c r="G2" i="104" s="1"/>
  <c r="K5" i="103"/>
  <c r="J5" i="103"/>
  <c r="I5" i="103"/>
  <c r="F4" i="103"/>
  <c r="H3" i="103"/>
  <c r="F3" i="103"/>
  <c r="G3" i="103" s="1"/>
  <c r="L3" i="103" s="1"/>
  <c r="F2" i="103"/>
  <c r="G2" i="107" l="1"/>
  <c r="H2" i="107"/>
  <c r="H4" i="107"/>
  <c r="L4" i="107" s="1"/>
  <c r="G3" i="107"/>
  <c r="L3" i="107" s="1"/>
  <c r="H3" i="107"/>
  <c r="G5" i="106"/>
  <c r="L2" i="106"/>
  <c r="H3" i="106"/>
  <c r="H5" i="106" s="1"/>
  <c r="G3" i="106"/>
  <c r="L3" i="106" s="1"/>
  <c r="L3" i="105"/>
  <c r="G5" i="105"/>
  <c r="L2" i="105"/>
  <c r="G3" i="105"/>
  <c r="H3" i="105"/>
  <c r="H5" i="105" s="1"/>
  <c r="L2" i="104"/>
  <c r="L5" i="104" s="1"/>
  <c r="G5" i="104"/>
  <c r="G3" i="104"/>
  <c r="L3" i="104"/>
  <c r="L2" i="103"/>
  <c r="G2" i="103"/>
  <c r="G4" i="103"/>
  <c r="H2" i="103"/>
  <c r="H4" i="103"/>
  <c r="L4" i="103" s="1"/>
  <c r="K5" i="102"/>
  <c r="J5" i="102"/>
  <c r="I5" i="102"/>
  <c r="H4" i="102"/>
  <c r="L4" i="102" s="1"/>
  <c r="G4" i="102"/>
  <c r="F4" i="102"/>
  <c r="F3" i="102"/>
  <c r="G3" i="102" s="1"/>
  <c r="F2" i="102"/>
  <c r="G2" i="102" s="1"/>
  <c r="G5" i="102" s="1"/>
  <c r="F2" i="101"/>
  <c r="F2" i="100"/>
  <c r="F2" i="99"/>
  <c r="F2" i="98"/>
  <c r="F2" i="97"/>
  <c r="F2" i="96"/>
  <c r="F2" i="95"/>
  <c r="F2" i="94"/>
  <c r="F2" i="93"/>
  <c r="F2" i="92"/>
  <c r="F2" i="91"/>
  <c r="F2" i="90"/>
  <c r="F2" i="89"/>
  <c r="F2" i="88"/>
  <c r="F2" i="87"/>
  <c r="F2" i="86"/>
  <c r="H2" i="85"/>
  <c r="F2" i="85"/>
  <c r="F2" i="84"/>
  <c r="F2" i="83"/>
  <c r="L2" i="82"/>
  <c r="H2" i="82"/>
  <c r="G2" i="82"/>
  <c r="F2" i="82"/>
  <c r="L2" i="78"/>
  <c r="L2" i="80"/>
  <c r="G2" i="81"/>
  <c r="F2" i="81"/>
  <c r="F2" i="80"/>
  <c r="G2" i="80" s="1"/>
  <c r="F2" i="79"/>
  <c r="F2" i="78"/>
  <c r="H2" i="78" s="1"/>
  <c r="F2" i="76"/>
  <c r="H2" i="76" s="1"/>
  <c r="F2" i="75"/>
  <c r="G2" i="75" s="1"/>
  <c r="F2" i="74"/>
  <c r="H2" i="74" s="1"/>
  <c r="F2" i="73"/>
  <c r="H2" i="73" s="1"/>
  <c r="F2" i="72"/>
  <c r="H2" i="72" s="1"/>
  <c r="H2" i="71"/>
  <c r="F2" i="71"/>
  <c r="G2" i="71" s="1"/>
  <c r="H2" i="70"/>
  <c r="G2" i="70"/>
  <c r="F2" i="70"/>
  <c r="F2" i="69"/>
  <c r="G2" i="69" s="1"/>
  <c r="F2" i="68"/>
  <c r="F2" i="67"/>
  <c r="H2" i="67" s="1"/>
  <c r="F2" i="66"/>
  <c r="H2" i="66" s="1"/>
  <c r="H2" i="65"/>
  <c r="F2" i="65"/>
  <c r="G2" i="65" s="1"/>
  <c r="L2" i="65" s="1"/>
  <c r="H2" i="64"/>
  <c r="F2" i="64"/>
  <c r="G2" i="64" s="1"/>
  <c r="L2" i="64" s="1"/>
  <c r="F2" i="63"/>
  <c r="H2" i="63" s="1"/>
  <c r="H2" i="62"/>
  <c r="F2" i="62"/>
  <c r="G2" i="62" s="1"/>
  <c r="L2" i="62" s="1"/>
  <c r="H2" i="61"/>
  <c r="F2" i="61"/>
  <c r="G2" i="61" s="1"/>
  <c r="L2" i="61" s="1"/>
  <c r="H2" i="60"/>
  <c r="F2" i="60"/>
  <c r="G2" i="60" s="1"/>
  <c r="L2" i="60" s="1"/>
  <c r="H2" i="59"/>
  <c r="F2" i="59"/>
  <c r="F2" i="58"/>
  <c r="G2" i="58" s="1"/>
  <c r="L2" i="58" s="1"/>
  <c r="G2" i="57"/>
  <c r="F2" i="57"/>
  <c r="H5" i="107" l="1"/>
  <c r="G5" i="107"/>
  <c r="L2" i="107"/>
  <c r="L5" i="106"/>
  <c r="L5" i="105"/>
  <c r="L5" i="103"/>
  <c r="H5" i="103"/>
  <c r="H2" i="102"/>
  <c r="L2" i="102"/>
  <c r="H3" i="102"/>
  <c r="L3" i="102"/>
  <c r="G2" i="101"/>
  <c r="L2" i="101" s="1"/>
  <c r="H2" i="101"/>
  <c r="G2" i="100"/>
  <c r="L2" i="100" s="1"/>
  <c r="H2" i="100"/>
  <c r="G2" i="99"/>
  <c r="L2" i="99" s="1"/>
  <c r="H2" i="99"/>
  <c r="G2" i="98"/>
  <c r="L2" i="98" s="1"/>
  <c r="H2" i="98"/>
  <c r="L2" i="97"/>
  <c r="G2" i="97"/>
  <c r="H2" i="97"/>
  <c r="G2" i="96"/>
  <c r="L2" i="96" s="1"/>
  <c r="H2" i="96"/>
  <c r="G2" i="95"/>
  <c r="L2" i="95" s="1"/>
  <c r="H2" i="95"/>
  <c r="G2" i="94"/>
  <c r="H2" i="94"/>
  <c r="L2" i="94" s="1"/>
  <c r="G2" i="93"/>
  <c r="L2" i="93" s="1"/>
  <c r="H2" i="93"/>
  <c r="G2" i="92"/>
  <c r="L2" i="92" s="1"/>
  <c r="H2" i="92"/>
  <c r="G2" i="91"/>
  <c r="L2" i="91" s="1"/>
  <c r="H2" i="91"/>
  <c r="G2" i="90"/>
  <c r="H2" i="90"/>
  <c r="L2" i="90" s="1"/>
  <c r="L2" i="89"/>
  <c r="G2" i="89"/>
  <c r="H2" i="89"/>
  <c r="G2" i="88"/>
  <c r="L2" i="88" s="1"/>
  <c r="H2" i="88"/>
  <c r="L2" i="87"/>
  <c r="G2" i="87"/>
  <c r="H2" i="87"/>
  <c r="G2" i="86"/>
  <c r="L2" i="86" s="1"/>
  <c r="H2" i="86"/>
  <c r="G2" i="85"/>
  <c r="L2" i="85" s="1"/>
  <c r="G2" i="84"/>
  <c r="L2" i="84" s="1"/>
  <c r="H2" i="84"/>
  <c r="G2" i="83"/>
  <c r="L2" i="83" s="1"/>
  <c r="H2" i="83"/>
  <c r="H2" i="81"/>
  <c r="L2" i="81" s="1"/>
  <c r="H2" i="80"/>
  <c r="G2" i="79"/>
  <c r="L2" i="79" s="1"/>
  <c r="H2" i="79"/>
  <c r="G2" i="78"/>
  <c r="G2" i="76"/>
  <c r="L2" i="76" s="1"/>
  <c r="L2" i="75"/>
  <c r="H2" i="75"/>
  <c r="G2" i="74"/>
  <c r="L2" i="74" s="1"/>
  <c r="L2" i="73"/>
  <c r="G2" i="73"/>
  <c r="G2" i="72"/>
  <c r="L2" i="72" s="1"/>
  <c r="H2" i="69"/>
  <c r="L2" i="69"/>
  <c r="G2" i="68"/>
  <c r="L2" i="68" s="1"/>
  <c r="H2" i="68"/>
  <c r="G2" i="67"/>
  <c r="L2" i="67" s="1"/>
  <c r="G2" i="66"/>
  <c r="L2" i="66"/>
  <c r="G2" i="63"/>
  <c r="L2" i="63"/>
  <c r="G2" i="59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L4" i="18"/>
  <c r="F4" i="18"/>
  <c r="L4" i="17"/>
  <c r="F4" i="17"/>
  <c r="L4" i="16"/>
  <c r="F4" i="16"/>
  <c r="L5" i="13"/>
  <c r="F5" i="13"/>
  <c r="H5" i="102" l="1"/>
  <c r="L5" i="102"/>
  <c r="H2" i="56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<sst xmlns="http://schemas.openxmlformats.org/spreadsheetml/2006/main" count="1484" uniqueCount="43">
  <si>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</si>
  <si>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</si>
  <si>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</si>
  <si>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</si>
  <si>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</si>
  <si>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</si>
  <si>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</si>
  <si>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</si>
  <si>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</si>
  <si>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</si>
  <si>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</si>
  <si>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</si>
  <si>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</si>
  <si>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</si>
  <si>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</si>
  <si>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</si>
  <si>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</si>
  <si>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</si>
  <si>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</si>
  <si>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</si>
  <si>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</si>
  <si>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</si>
  <si>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</si>
  <si>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</si>
  <si>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</si>
  <si>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</si>
  <si>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</si>
  <si>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</si>
  <si>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</si>
  <si>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</si>
  <si>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</si>
  <si>
    <t>R$ l5,99</t>
  </si>
  <si>
    <t>R$ O,8O</t>
  </si>
  <si>
    <t>R$ O,OO</t>
  </si>
  <si>
    <t>R$ l551,32</t>
  </si>
  <si>
    <t>O5/11/2008</t>
  </si>
  <si>
    <t>05/13/2008</t>
  </si>
  <si>
    <t>-R$ 9.322,OO</t>
  </si>
  <si>
    <t>R$ 2,S6</t>
  </si>
  <si>
    <t>R$ O,65</t>
  </si>
  <si>
    <t>R$ 4T,97</t>
  </si>
  <si>
    <t>R$ 2,4O</t>
  </si>
  <si>
    <t>-R$ 9.37S,S9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</si>
</sst>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5" fillId="0" borderId="0" xfId="0" applyNumberFormat="1" applyFont="1"/>
    <xf numFmtId="8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311F-93C3-4C5A-972D-23BA14DAC57B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4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AE44-BCE4-4219-87E5-5D6DCD46A737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9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2717-B485-4BE7-AD9E-9E452570CEBB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4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6C14-476C-49A3-B877-F18EF892615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9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8505-5828-4DB7-8F0F-D3E99594F5FE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4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A6B1-6211-4465-8C87-4214D717FF82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9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F9EE-D379-456F-A9FA-EFDA415BF71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3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2606-9353-4C06-9CF7-E0C1229D1BA7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-39757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5950-2B67-4C35-8D15-EBA7BEBDBD8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8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F5DD-D913-4D33-AD52-65A7FCC16ED7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3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E617-F8F9-40E2-BF63-414E96A68192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8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8659-34D5-4E5E-A58D-88448C473E7D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3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51E-4E55-4BDD-8E6C-8655238F2CA6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 t="s">
        <v>35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CDBB-6CC1-45A6-9432-D09BDA7F3CD5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8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FC71-185C-48E0-9AD6-48AE0366AFD8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3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BC37-7E1C-4D15-9F05-76F9C6DCF12F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8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/>
      <c r="J2" s="3">
        <v>0.8</v>
      </c>
      <c r="K2" s="3">
        <v>0</v>
      </c>
      <c r="L2" s="3">
        <f>F2+G2+H2+I2+J2</f>
        <v>1535.3292299999998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-15.99</v>
      </c>
      <c r="J2" s="3">
        <v>0.8</v>
      </c>
      <c r="K2" s="3">
        <v>0</v>
      </c>
      <c r="L2" s="3">
        <f>F2+G2+H2+I2+J2</f>
        <v>1519.3392299999998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 t="s">
        <v>31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1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118D-2210-4102-B7DE-C55C7A286004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 t="s">
        <v>36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6B0C-019A-40B1-AB31-1F396A45FAD3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3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B6B6-0DFC-459C-BA4A-D2BD7D40EB5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8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/>
      <c r="K2" s="3">
        <v>0</v>
      </c>
      <c r="L2" s="3">
        <f>F2+G2+H2+I2+J2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-0.8</v>
      </c>
      <c r="K2" s="3">
        <v>0</v>
      </c>
      <c r="L2" s="3">
        <f>F2+G2+H2+I2+J2</f>
        <v>1549.7192299999999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 t="s">
        <v>32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6EA-7550-4526-9E8A-0FF91AECF9C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1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35FF-4972-4C13-B563-C0A88D04D895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3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9BB7-519C-4503-B997-19CFE8A35E90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8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69A3-4A44-4C23-8403-A970F9C1169F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8.42578125" style="13" bestFit="1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 t="s">
        <v>33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007A-C8A6-43E6-A3F4-CA7B23565CF6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1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77BC-753E-4EA1-B94C-6468F125AB87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3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DF56-3A30-4040-ADE3-8A35B11A76E2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8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E7E6-266F-4B02-8B05-3954E0E2B1A7}">
  <dimension ref="A1:AC3"/>
  <sheetViews>
    <sheetView topLeftCell="B1"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/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41D0-D3CF-4780-9269-5B850E7A0E4B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s">
        <v>34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0A1E-4647-47F7-BBB1-5160850329E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1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1974-E716-450B-93FB-38A7614D51DC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3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8DE8-63A5-4D3E-83E3-B50041D264F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8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0868-CC93-4EC6-8495-D947BF7DC40A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</v>
      </c>
      <c r="L2" s="8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A883-9A7E-4108-9D45-1F2C3681C81B}">
  <dimension ref="A1:AB6"/>
  <sheetViews>
    <sheetView workbookViewId="0">
      <pane ySplit="1" topLeftCell="A2" activePane="bottomLeft" state="frozen"/>
      <selection activeCell="Q108" sqref="Q108"/>
      <selection pane="bottomLeft" activeCell="F5" sqref="F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/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9E35-59DD-4BFE-85ED-FEBCDF6FBC64}">
  <dimension ref="A1:AB6"/>
  <sheetViews>
    <sheetView tabSelected="1" workbookViewId="0">
      <pane ySplit="1" topLeftCell="A2" activePane="bottomLeft" state="frozen"/>
      <selection activeCell="Q108" sqref="Q108"/>
      <selection pane="bottomLeft" activeCell="F5" sqref="F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4" t="s">
        <v>37</v>
      </c>
      <c r="G5" s="7">
        <f t="shared" ref="G5:K5" si="3">SUM(G2:G4)</f>
        <v>2.5635500000000002</v>
      </c>
      <c r="H5" s="7">
        <f t="shared" si="3"/>
        <v>0.65254000000000012</v>
      </c>
      <c r="I5" s="7">
        <f t="shared" si="3"/>
        <v>47.97</v>
      </c>
      <c r="J5" s="7">
        <f t="shared" si="3"/>
        <v>2.4000000000000004</v>
      </c>
      <c r="K5" s="7">
        <f t="shared" si="3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44BC-44C8-48D1-AD0D-83BB22D5E60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B404-AEE3-4B04-B88F-B1CABD8FD51D}">
  <dimension ref="A1:AB6"/>
  <sheetViews>
    <sheetView workbookViewId="0">
      <pane ySplit="1" topLeftCell="A2" activePane="bottomLeft" state="frozen"/>
      <selection activeCell="Q108" sqref="Q108"/>
      <selection pane="bottomLeft" activeCell="G5" sqref="G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>
        <f>-SUM(F2:F4)</f>
        <v>-9322</v>
      </c>
      <c r="G5" s="3"/>
      <c r="H5" s="3">
        <f t="shared" ref="H5:K5" si="3">SUM(H2:H4)</f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B412-8036-47C8-B9B4-428201885427}">
  <dimension ref="A1:AB6"/>
  <sheetViews>
    <sheetView workbookViewId="0">
      <pane ySplit="1" topLeftCell="A2" activePane="bottomLeft" state="frozen"/>
      <selection activeCell="Q108" sqref="Q108"/>
      <selection pane="bottomLeft" activeCell="G5" sqref="G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4">
        <f>-SUM(F2:F4)</f>
        <v>-9322</v>
      </c>
      <c r="G5" s="24" t="s">
        <v>38</v>
      </c>
      <c r="H5" s="7">
        <f t="shared" ref="H5:K5" si="3">SUM(H2:H4)</f>
        <v>0.65254000000000012</v>
      </c>
      <c r="I5" s="7">
        <f t="shared" si="3"/>
        <v>47.97</v>
      </c>
      <c r="J5" s="7">
        <f t="shared" si="3"/>
        <v>2.4000000000000004</v>
      </c>
      <c r="K5" s="7">
        <f t="shared" si="3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EF9A-E19E-40CF-9C3C-B1CACB28FEA7}">
  <dimension ref="A1:AB6"/>
  <sheetViews>
    <sheetView workbookViewId="0">
      <pane ySplit="1" topLeftCell="A2" activePane="bottomLeft" state="frozen"/>
      <selection activeCell="Q108" sqref="Q108"/>
      <selection pane="bottomLeft" activeCell="H5" sqref="H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/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5F14-F556-47C1-ACA4-DAD078A04526}">
  <dimension ref="A1:AB6"/>
  <sheetViews>
    <sheetView workbookViewId="0">
      <pane ySplit="1" topLeftCell="A2" activePane="bottomLeft" state="frozen"/>
      <selection activeCell="Q108" sqref="Q108"/>
      <selection pane="bottomLeft" activeCell="H5" sqref="H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4">
        <f>-SUM(F2:F4)</f>
        <v>-9322</v>
      </c>
      <c r="G5" s="24">
        <f>SUM(G2:G4)</f>
        <v>2.5635500000000002</v>
      </c>
      <c r="H5" s="7" t="s">
        <v>39</v>
      </c>
      <c r="I5" s="7">
        <f t="shared" ref="I5:K5" si="3">SUM(I2:I4)</f>
        <v>47.97</v>
      </c>
      <c r="J5" s="7">
        <f t="shared" si="3"/>
        <v>2.4000000000000004</v>
      </c>
      <c r="K5" s="7">
        <f t="shared" si="3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D203-381D-4D06-A58E-4ADF049B6E9F}">
  <dimension ref="A1:AB6"/>
  <sheetViews>
    <sheetView workbookViewId="0">
      <pane ySplit="1" topLeftCell="A2" activePane="bottomLeft" state="frozen"/>
      <selection activeCell="Q108" sqref="Q108"/>
      <selection pane="bottomLeft" activeCell="I5" sqref="I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/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10EC-00CB-4A3F-9A04-EA11DAB91746}">
  <dimension ref="A1:AB6"/>
  <sheetViews>
    <sheetView workbookViewId="0">
      <pane ySplit="1" topLeftCell="A2" activePane="bottomLeft" state="frozen"/>
      <selection activeCell="Q108" sqref="Q108"/>
      <selection pane="bottomLeft" activeCell="I5" sqref="I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4">
        <f>-SUM(F2:F4)</f>
        <v>-9322</v>
      </c>
      <c r="G5" s="24">
        <f>SUM(G2:G4)</f>
        <v>2.5635500000000002</v>
      </c>
      <c r="H5" s="7">
        <f>SUM(H2:H4)</f>
        <v>0.65254000000000012</v>
      </c>
      <c r="I5" s="7" t="s">
        <v>40</v>
      </c>
      <c r="J5" s="7">
        <f t="shared" ref="J5:K5" si="3">SUM(J2:J4)</f>
        <v>2.4000000000000004</v>
      </c>
      <c r="K5" s="7">
        <f t="shared" si="3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1DE1-3469-4693-9849-76B383ECD63D}">
  <dimension ref="A1:AB6"/>
  <sheetViews>
    <sheetView workbookViewId="0">
      <pane ySplit="1" topLeftCell="A2" activePane="bottomLeft" state="frozen"/>
      <selection activeCell="Q108" sqref="Q108"/>
      <selection pane="bottomLeft" activeCell="J5" sqref="J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/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EF36-1AF2-4E16-BE2C-A34F986E12D7}">
  <dimension ref="A1:AB6"/>
  <sheetViews>
    <sheetView workbookViewId="0">
      <pane ySplit="1" topLeftCell="A2" activePane="bottomLeft" state="frozen"/>
      <selection activeCell="Q108" sqref="Q108"/>
      <selection pane="bottomLeft" activeCell="J5" sqref="J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4">
        <f>-SUM(F2:F4)</f>
        <v>-9322</v>
      </c>
      <c r="G5" s="24">
        <f>SUM(G2:G4)</f>
        <v>2.5635500000000002</v>
      </c>
      <c r="H5" s="7">
        <f>SUM(H2:H4)</f>
        <v>0.65254000000000012</v>
      </c>
      <c r="I5" s="7">
        <f>SUM(I2:I4)</f>
        <v>47.97</v>
      </c>
      <c r="J5" s="7" t="s">
        <v>41</v>
      </c>
      <c r="K5" s="7">
        <f t="shared" ref="K5" si="3">SUM(K2:K4)</f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9F50-A797-434C-91EA-F28BA63DDC65}">
  <dimension ref="A1:AB6"/>
  <sheetViews>
    <sheetView topLeftCell="B1" workbookViewId="0">
      <pane ySplit="1" topLeftCell="A2" activePane="bottomLeft" state="frozen"/>
      <selection activeCell="Q108" sqref="Q108"/>
      <selection pane="bottomLeft" activeCell="K5" sqref="K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8.42578125" style="13" bestFit="1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4">
        <f>-SUM(F2:F4)</f>
        <v>-9322</v>
      </c>
      <c r="G5" s="24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 t="s">
        <v>33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6506-C57A-431D-AC44-E9B5C7547693}">
  <dimension ref="A1:AB6"/>
  <sheetViews>
    <sheetView workbookViewId="0">
      <pane ySplit="1" topLeftCell="A2" activePane="bottomLeft" state="frozen"/>
      <selection activeCell="Q108" sqref="Q108"/>
      <selection pane="bottomLeft" activeCell="L5" sqref="L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/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3BF5-B584-4052-8B56-F935CDD787A0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8A49-F37A-4498-8E3D-716B98048555}">
  <dimension ref="A1:AB6"/>
  <sheetViews>
    <sheetView topLeftCell="B1" workbookViewId="0">
      <pane ySplit="1" topLeftCell="A2" activePane="bottomLeft" state="frozen"/>
      <selection activeCell="Q108" sqref="Q108"/>
      <selection pane="bottomLeft" activeCell="L5" sqref="L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8.42578125" style="13" bestFit="1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4">
        <f>-SUM(F2:F4)</f>
        <v>-9322</v>
      </c>
      <c r="G5" s="24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>
        <f>SUM(K2:K4)</f>
        <v>0</v>
      </c>
      <c r="L5" s="24" t="s">
        <v>42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B3" sqref="B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NotUsed</vt:lpstr>
      <vt:lpstr>TradingDateMissing</vt:lpstr>
      <vt:lpstr>TradingDateNegative</vt:lpstr>
      <vt:lpstr>TradingDateExtraneousCharacters</vt:lpstr>
      <vt:lpstr>TradingDateInvalidDate</vt:lpstr>
      <vt:lpstr>TradingDateBlack</vt:lpstr>
      <vt:lpstr>TradingDateRedForSelling</vt:lpstr>
      <vt:lpstr>TradingDateBlueForBuying</vt:lpstr>
      <vt:lpstr>NoteNumberMissing</vt:lpstr>
      <vt:lpstr>NoteNumberNegative</vt:lpstr>
      <vt:lpstr>NoteNumberExtraneousCharacters</vt:lpstr>
      <vt:lpstr>NoteNumberBlack</vt:lpstr>
      <vt:lpstr>NoteNumberRedForSelling</vt:lpstr>
      <vt:lpstr>NoteNumberBlueForBuying</vt:lpstr>
      <vt:lpstr>TickerMissing</vt:lpstr>
      <vt:lpstr>TickerBlack</vt:lpstr>
      <vt:lpstr>TickerRedForSelling</vt:lpstr>
      <vt:lpstr>TickerBlueForBuying</vt:lpstr>
      <vt:lpstr>QtyMissing</vt:lpstr>
      <vt:lpstr>QtyNegative</vt:lpstr>
      <vt:lpstr>QtyExtraneousCharacters</vt:lpstr>
      <vt:lpstr>QtyBlack</vt:lpstr>
      <vt:lpstr>QtyRedForSelling</vt:lpstr>
      <vt:lpstr>QtyBlueForBuying</vt:lpstr>
      <vt:lpstr>PriceMissing</vt:lpstr>
      <vt:lpstr>PriceNegative</vt:lpstr>
      <vt:lpstr>PriceExtraneousCharacters</vt:lpstr>
      <vt:lpstr>PriceBlack</vt:lpstr>
      <vt:lpstr>PriceRedForSelling</vt:lpstr>
      <vt:lpstr>PriceBlueForBuying</vt:lpstr>
      <vt:lpstr>VolumeMissing</vt:lpstr>
      <vt:lpstr>VolumeExtraneousCharacters</vt:lpstr>
      <vt:lpstr>VolumeBlack</vt:lpstr>
      <vt:lpstr>VolumeRedForSelling</vt:lpstr>
      <vt:lpstr>VolumeBlueForBuying</vt:lpstr>
      <vt:lpstr>SettlementFeeMissing</vt:lpstr>
      <vt:lpstr>SettlementFeeExtraneousChars</vt:lpstr>
      <vt:lpstr>SettlementFeeBlack</vt:lpstr>
      <vt:lpstr>SettlementFeeRedForSelling</vt:lpstr>
      <vt:lpstr>SettlementFeeBlueForBuying</vt:lpstr>
      <vt:lpstr>TradingFeesMissing</vt:lpstr>
      <vt:lpstr>TradingFeesExtraneousCharacters</vt:lpstr>
      <vt:lpstr>TradingFeesBlack</vt:lpstr>
      <vt:lpstr>TradingFeesRedForSelling</vt:lpstr>
      <vt:lpstr>TradingFeesBlueForBuying</vt:lpstr>
      <vt:lpstr>BrokerageMissing</vt:lpstr>
      <vt:lpstr>BrokerageNegative</vt:lpstr>
      <vt:lpstr>BrokerageExtraneousCharacters</vt:lpstr>
      <vt:lpstr>BrokerageBlack</vt:lpstr>
      <vt:lpstr>BrokerageRedForSelling</vt:lpstr>
      <vt:lpstr>BrokerageBlueForBuying</vt:lpstr>
      <vt:lpstr>ServiceTaxMissing</vt:lpstr>
      <vt:lpstr>ServiceTaxNegative</vt:lpstr>
      <vt:lpstr>ServiceTaxExtraneousCharacters</vt:lpstr>
      <vt:lpstr>ServiceTaxBlack</vt:lpstr>
      <vt:lpstr>ServiceTaxRedForSelling</vt:lpstr>
      <vt:lpstr>ServiceTaxBlueForBuying</vt:lpstr>
      <vt:lpstr>IncomeTaxAtSourceExtraneousChar</vt:lpstr>
      <vt:lpstr>IncomeTaxAtSourceBlack</vt:lpstr>
      <vt:lpstr>IncomeTaxAtSourceRedForSelling</vt:lpstr>
      <vt:lpstr>IncomeTaxAtSourceBlueForBuying</vt:lpstr>
      <vt:lpstr>TotalMissing</vt:lpstr>
      <vt:lpstr>TotalExtraneousCharacters</vt:lpstr>
      <vt:lpstr>TotalBlack</vt:lpstr>
      <vt:lpstr>TotalRedForSelling</vt:lpstr>
      <vt:lpstr>TotalBlueForBuying</vt:lpstr>
      <vt:lpstr>NoEmptyAttributeHalfOfEachColor</vt:lpstr>
      <vt:lpstr>VolumeSummaryMissing</vt:lpstr>
      <vt:lpstr>VolumeSummaryExtraneousChars</vt:lpstr>
      <vt:lpstr>SettlementFeeSummaryMissing</vt:lpstr>
      <vt:lpstr>SettlementFeeSummaryExtrChars</vt:lpstr>
      <vt:lpstr>TradingFeesSummaryMissing</vt:lpstr>
      <vt:lpstr>TradingFeesSummaryExtrChars</vt:lpstr>
      <vt:lpstr>BrokerageSummaryMissing</vt:lpstr>
      <vt:lpstr>BrokerageSummaryExtraneousChars</vt:lpstr>
      <vt:lpstr>ServiceTaxSummaryMissing</vt:lpstr>
      <vt:lpstr>ServiceTaxSummaryExtrChars</vt:lpstr>
      <vt:lpstr>IncomeTaxAtSourceSummExtrChars</vt:lpstr>
      <vt:lpstr>TotalSummaryMissing</vt:lpstr>
      <vt:lpstr>TotalSummaryExtraneousChars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2022-05-31T18:01:37Z</dcterms:modified>
</cp:coreProperties>
</file>