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E439C9CB-5AF0-4DBB-8AB4-18D509DB2CF3}" xr6:coauthVersionLast="47" xr6:coauthVersionMax="47" xr10:uidLastSave="{00000000-0000-0000-0000-000000000000}"/>
  <bookViews>
    <workbookView xWindow="28800" yWindow="12600" windowWidth="15750" windowHeight="12600" firstSheet="25" activeTab="26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MultiLineGroupWithNoSummary" sheetId="25" r:id="rId4"/>
    <sheet name="GroupWithInvalidSummary" sheetId="26" r:id="rId5"/>
    <sheet name="LineWithDifferentFontColors" sheetId="13" r:id="rId6"/>
    <sheet name="LineWithBlackFontColor" sheetId="14" r:id="rId7"/>
    <sheet name="GroupsWithSameTradingDate&amp;Note" sheetId="7" r:id="rId8"/>
    <sheet name="GroupsWithSummary" sheetId="8" r:id="rId9"/>
    <sheet name="BuyingAndSellingOperations" sheetId="9" r:id="rId10"/>
    <sheet name="SingleLineGroups" sheetId="10" r:id="rId11"/>
    <sheet name="VolumeDoesNotMatchQtyTimesPrice" sheetId="15" r:id="rId12"/>
    <sheet name="SettlementFeeNotVolumeTimesRate" sheetId="16" r:id="rId13"/>
    <sheet name="InvalidNegotiationsFee" sheetId="17" r:id="rId14"/>
    <sheet name="InvalidServiceTax" sheetId="18" r:id="rId15"/>
    <sheet name="InvalidIncomeTaxAtSource" sheetId="19" r:id="rId16"/>
    <sheet name="IncomeTaxAtSourceNot$OnBuying" sheetId="20" r:id="rId17"/>
    <sheet name="NonZeroIncomeTaxAtSourceBuying" sheetId="21" r:id="rId18"/>
    <sheet name="InvalidTotalForSelling" sheetId="22" r:id="rId19"/>
    <sheet name="InvalidTotalForBuying" sheetId="23" r:id="rId20"/>
    <sheet name="InvalidSettlementFeeSummary" sheetId="24" r:id="rId21"/>
    <sheet name="InvalidNegotiationFeesSummary" sheetId="27" r:id="rId22"/>
    <sheet name="InvalidBrokerageSummary" sheetId="28" r:id="rId23"/>
    <sheet name="InvalidServiceTaxSummary" sheetId="29" r:id="rId24"/>
    <sheet name="InvalidIncomeTaxAtSourceSummary" sheetId="30" r:id="rId25"/>
    <sheet name="InvalidVolumeSummaryMixedOps" sheetId="31" r:id="rId26"/>
    <sheet name="InvalidTotalSummaryMixedOps" sheetId="32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2" l="1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L4" i="20"/>
  <c r="F4" i="20"/>
  <c r="L4" i="18"/>
  <c r="F4" i="18"/>
  <c r="L4" i="17"/>
  <c r="F4" i="17"/>
  <c r="L4" i="16"/>
  <c r="F4" i="16"/>
  <c r="L5" i="13"/>
  <c r="F5" i="13"/>
  <c r="G3" i="32" l="1"/>
  <c r="L3" i="32" s="1"/>
  <c r="L4" i="32" s="1"/>
  <c r="G4" i="32" l="1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9" i="12"/>
  <c r="K5" i="12"/>
  <c r="K9" i="11"/>
  <c r="K5" i="11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N9" i="19"/>
  <c r="N10" i="19" s="1"/>
  <c r="N11" i="19" s="1"/>
  <c r="N12" i="19" s="1"/>
  <c r="L9" i="19"/>
  <c r="L10" i="19" s="1"/>
  <c r="K10" i="19"/>
  <c r="K11" i="19"/>
  <c r="K12" i="19"/>
  <c r="K9" i="19"/>
  <c r="H3" i="19"/>
  <c r="K3" i="19" s="1"/>
  <c r="H4" i="19"/>
  <c r="H2" i="19"/>
  <c r="G3" i="19"/>
  <c r="G4" i="19"/>
  <c r="G2" i="19"/>
  <c r="K4" i="19"/>
  <c r="F2" i="19"/>
  <c r="J5" i="19"/>
  <c r="I5" i="19"/>
  <c r="F4" i="19"/>
  <c r="F3" i="19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3" i="7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K2" i="30" l="1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G2" i="20"/>
  <c r="G4" i="20" s="1"/>
  <c r="H2" i="20"/>
  <c r="H4" i="20" s="1"/>
  <c r="K5" i="19"/>
  <c r="L11" i="19"/>
  <c r="L12" i="19" s="1"/>
  <c r="O12" i="19" s="1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L11" i="7" s="1"/>
  <c r="F13" i="7"/>
  <c r="L13" i="7" s="1"/>
  <c r="G12" i="9" l="1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G3" i="14"/>
  <c r="H3" i="14"/>
  <c r="L3" i="14" s="1"/>
  <c r="F5" i="14"/>
  <c r="G2" i="14"/>
  <c r="G4" i="14"/>
  <c r="H2" i="14"/>
  <c r="H4" i="14"/>
  <c r="H5" i="13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L4" i="14"/>
  <c r="H5" i="14"/>
  <c r="L2" i="14"/>
  <c r="L5" i="14" s="1"/>
  <c r="G5" i="14"/>
  <c r="G5" i="13"/>
  <c r="L5" i="12"/>
  <c r="G5" i="12"/>
  <c r="L8" i="11"/>
  <c r="L9" i="11" s="1"/>
  <c r="G9" i="11"/>
  <c r="H9" i="11"/>
  <c r="G5" i="11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<sst xmlns="http://schemas.openxmlformats.org/spreadsheetml/2006/main" count="412" uniqueCount="25">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</sst>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\ #,##0.00"/>
    <numFmt numFmtId="165" formatCode="#,##0_ ;[Red]\-#,##0\ "/>
    <numFmt numFmtId="166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8" fontId="9" fillId="0" borderId="0" xfId="0" applyNumberFormat="1" applyFont="1"/>
    <xf numFmtId="165" fontId="9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F5:L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F10:L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20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20">
        <f>N8+E9</f>
        <v>100</v>
      </c>
    </row>
    <row r="10" spans="1:29" x14ac:dyDescent="0.25">
      <c r="E10" s="20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20">
        <f>N9+E10</f>
        <v>300</v>
      </c>
    </row>
    <row r="11" spans="1:29" x14ac:dyDescent="0.25">
      <c r="E11" s="20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20">
        <f>N10+E11</f>
        <v>100</v>
      </c>
    </row>
    <row r="12" spans="1:29" x14ac:dyDescent="0.25">
      <c r="E12" s="20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1">
        <f>L11+K12</f>
        <v>9265.4733333333334</v>
      </c>
      <c r="N12" s="22">
        <f>N11+E12</f>
        <v>300</v>
      </c>
      <c r="O12" s="1">
        <f>L12/N12</f>
        <v>30.884911111111112</v>
      </c>
    </row>
    <row r="13" spans="1:29" x14ac:dyDescent="0.25">
      <c r="E13" s="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K2" s="13">
        <v>0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K3" s="13">
        <v>0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K4" s="13">
        <v>0</v>
      </c>
      <c r="L4" s="13">
        <f>F4+G4+H4+I4</f>
        <v>2766.9487534863761</v>
      </c>
    </row>
    <row r="5" spans="1:29" x14ac:dyDescent="0.25">
      <c r="A5" s="15"/>
      <c r="F5" s="13">
        <f t="shared" ref="F5:L5" si="0">SUM(F2:F4)</f>
        <v>9322</v>
      </c>
      <c r="G5" s="13">
        <f t="shared" si="0"/>
        <v>0.74</v>
      </c>
      <c r="H5" s="13">
        <f t="shared" si="0"/>
        <v>2.5099999999999998</v>
      </c>
      <c r="I5" s="13">
        <f t="shared" si="0"/>
        <v>47.97</v>
      </c>
      <c r="J5" s="13">
        <f t="shared" si="0"/>
        <v>2.4000000000000004</v>
      </c>
      <c r="K5" s="13">
        <f t="shared" si="0"/>
        <v>0</v>
      </c>
      <c r="L5" s="13">
        <f t="shared" si="0"/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K7" s="13">
        <v>0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K8" s="13">
        <v>0</v>
      </c>
      <c r="L8" s="13">
        <f>F8+G8+H8+I8</f>
        <v>785.28899956312807</v>
      </c>
    </row>
    <row r="9" spans="1:29" x14ac:dyDescent="0.25">
      <c r="A9" s="15"/>
      <c r="F9" s="13">
        <f t="shared" ref="F9:L9" si="1">SUM(F7:F8)</f>
        <v>2289</v>
      </c>
      <c r="G9" s="13">
        <f t="shared" si="1"/>
        <v>0.2</v>
      </c>
      <c r="H9" s="13">
        <f t="shared" si="1"/>
        <v>0.69</v>
      </c>
      <c r="I9" s="13">
        <f t="shared" si="1"/>
        <v>31.98</v>
      </c>
      <c r="J9" s="13">
        <f t="shared" si="1"/>
        <v>1.6</v>
      </c>
      <c r="K9" s="13">
        <f t="shared" si="1"/>
        <v>0</v>
      </c>
      <c r="L9" s="13">
        <f t="shared" si="1"/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L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SUM(F2:F3)</f>
        <v>16810</v>
      </c>
      <c r="G4" s="7">
        <f>SUM(G2:G3)</f>
        <v>4.6227499999999999</v>
      </c>
      <c r="H4" s="7">
        <f>SUM(H2:H3)</f>
        <v>0.84050000000000002</v>
      </c>
      <c r="I4" s="7">
        <f>SUM(I2:I3)</f>
        <v>4.9800000000000004</v>
      </c>
      <c r="J4" s="7">
        <f>SUM(J2:J3)</f>
        <v>0.24900000000000003</v>
      </c>
      <c r="K4" s="7">
        <f>SUM(K2:K3)</f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tabSelected="1"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>SUM(G2:G3)</f>
        <v>4.6227499999999999</v>
      </c>
      <c r="H4" s="7">
        <f>SUM(H2:H3)</f>
        <v>0.84050000000000002</v>
      </c>
      <c r="I4" s="7">
        <f>SUM(I2:I3)</f>
        <v>4.9800000000000004</v>
      </c>
      <c r="J4" s="7">
        <f>SUM(J2:J3)</f>
        <v>0.24900000000000003</v>
      </c>
      <c r="K4" s="7">
        <f>SUM(K2:K3)</f>
        <v>0</v>
      </c>
      <c r="L4" s="7">
        <f>SUM(L2:L3)</f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K2" s="13">
        <v>0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K3" s="13">
        <v>0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K4" s="13">
        <v>0</v>
      </c>
      <c r="L4" s="13">
        <f>F4+G4+H4+I4</f>
        <v>2766.9487534863761</v>
      </c>
    </row>
    <row r="5" spans="1:29" x14ac:dyDescent="0.25">
      <c r="A5" s="15"/>
      <c r="F5" s="13">
        <f t="shared" ref="F5:L5" si="0">SUM(F2:F4)</f>
        <v>9322</v>
      </c>
      <c r="G5" s="13">
        <f t="shared" si="0"/>
        <v>0.74</v>
      </c>
      <c r="H5" s="13">
        <f t="shared" si="0"/>
        <v>2.5099999999999998</v>
      </c>
      <c r="I5" s="13">
        <f t="shared" si="0"/>
        <v>47.97</v>
      </c>
      <c r="J5" s="13">
        <f t="shared" si="0"/>
        <v>2.4000000000000004</v>
      </c>
      <c r="K5" s="13">
        <f t="shared" si="0"/>
        <v>0</v>
      </c>
      <c r="L5" s="13">
        <f t="shared" si="0"/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K7" s="13">
        <v>0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K8" s="13">
        <v>0</v>
      </c>
      <c r="L8" s="13">
        <f>F8+G8+H8+I8</f>
        <v>785.28899956312807</v>
      </c>
    </row>
    <row r="9" spans="1:29" x14ac:dyDescent="0.25">
      <c r="A9" s="15"/>
      <c r="F9" s="13">
        <f t="shared" ref="F9:L9" si="1">SUM(F7:F8)</f>
        <v>2289</v>
      </c>
      <c r="G9" s="13">
        <f t="shared" si="1"/>
        <v>0.2</v>
      </c>
      <c r="H9" s="13">
        <f t="shared" si="1"/>
        <v>0.69</v>
      </c>
      <c r="I9" s="13">
        <f t="shared" si="1"/>
        <v>31.98</v>
      </c>
      <c r="J9" s="13">
        <f t="shared" si="1"/>
        <v>1.6</v>
      </c>
      <c r="K9" s="13">
        <f t="shared" si="1"/>
        <v>0</v>
      </c>
      <c r="L9" s="13">
        <f t="shared" si="1"/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sqref="A3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F5:L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K2" s="13">
        <v>0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K3" s="13">
        <v>0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K4" s="13">
        <v>0</v>
      </c>
      <c r="L4" s="13">
        <f>F4+G4+H4+I4</f>
        <v>2766.9487534863761</v>
      </c>
    </row>
    <row r="5" spans="1:29" x14ac:dyDescent="0.25">
      <c r="A5" s="15"/>
      <c r="F5" s="13">
        <f t="shared" ref="F5:L5" si="0">SUM(F2:F4)</f>
        <v>9322</v>
      </c>
      <c r="G5" s="13">
        <f t="shared" si="0"/>
        <v>0.74</v>
      </c>
      <c r="H5" s="13">
        <f t="shared" si="0"/>
        <v>2.5099999999999998</v>
      </c>
      <c r="I5" s="13">
        <f t="shared" si="0"/>
        <v>47.97</v>
      </c>
      <c r="J5" s="13">
        <f t="shared" si="0"/>
        <v>2.4000000000000004</v>
      </c>
      <c r="K5" s="13">
        <f t="shared" si="0"/>
        <v>0</v>
      </c>
      <c r="L5" s="13">
        <f t="shared" si="0"/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F5:L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F9:L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F11-G11-H11-I11-K11</f>
        <v>3132.9232500000003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f>F13*0.007%</f>
        <v>0.12390000000000001</v>
      </c>
      <c r="I13" s="8">
        <v>15.99</v>
      </c>
      <c r="J13" s="8">
        <v>0.8</v>
      </c>
      <c r="K13" s="8">
        <v>0</v>
      </c>
      <c r="L13" s="8">
        <f>F13-G13-H13-I13-K13</f>
        <v>1753.3993499999999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F5:L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F10:L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2022-04-02T17:43:20Z</dcterms:modified>
</cp:coreProperties>
</file>