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2024mem\AI-project\FedConIoT\result\"/>
    </mc:Choice>
  </mc:AlternateContent>
  <xr:revisionPtr revIDLastSave="0" documentId="13_ncr:1_{3058ED55-E574-4DB1-8E15-DCE02F01C04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I10" i="1"/>
  <c r="H10" i="1"/>
  <c r="H11" i="1"/>
  <c r="I11" i="1" s="1"/>
  <c r="H4" i="1"/>
  <c r="I4" i="1" s="1"/>
  <c r="O4" i="1" s="1"/>
  <c r="O9" i="1"/>
  <c r="I9" i="1"/>
  <c r="H9" i="1"/>
  <c r="O8" i="1"/>
  <c r="I8" i="1"/>
  <c r="H8" i="1"/>
  <c r="O7" i="1"/>
  <c r="N7" i="1"/>
  <c r="I7" i="1"/>
  <c r="H7" i="1"/>
  <c r="O6" i="1"/>
  <c r="N6" i="1"/>
  <c r="H3" i="1"/>
  <c r="I3" i="1" s="1"/>
  <c r="H5" i="1"/>
  <c r="H6" i="1"/>
  <c r="I6" i="1" s="1"/>
  <c r="M6" i="1"/>
  <c r="M7" i="1"/>
  <c r="M8" i="1"/>
  <c r="N8" i="1" s="1"/>
  <c r="M9" i="1"/>
  <c r="N9" i="1" s="1"/>
  <c r="M10" i="1"/>
  <c r="N10" i="1" s="1"/>
  <c r="M11" i="1"/>
  <c r="N11" i="1" s="1"/>
  <c r="D6" i="1"/>
  <c r="N5" i="1"/>
  <c r="I5" i="1"/>
  <c r="O5" i="1" s="1"/>
  <c r="D5" i="1"/>
  <c r="M5" i="1"/>
  <c r="N4" i="1"/>
  <c r="N2" i="1"/>
  <c r="I2" i="1"/>
  <c r="M4" i="1"/>
  <c r="M2" i="1"/>
  <c r="H2" i="1"/>
  <c r="J3" i="1"/>
  <c r="K3" i="1"/>
  <c r="M3" i="1" s="1"/>
  <c r="N3" i="1" s="1"/>
  <c r="L3" i="1"/>
  <c r="O11" i="1" l="1"/>
  <c r="O2" i="1"/>
  <c r="O3" i="1"/>
</calcChain>
</file>

<file path=xl/sharedStrings.xml><?xml version="1.0" encoding="utf-8"?>
<sst xmlns="http://schemas.openxmlformats.org/spreadsheetml/2006/main" count="30" uniqueCount="30">
  <si>
    <t>Device Number</t>
    <phoneticPr fontId="1" type="noConversion"/>
  </si>
  <si>
    <t>Device Couple</t>
    <phoneticPr fontId="1" type="noConversion"/>
  </si>
  <si>
    <t>Improvement</t>
    <phoneticPr fontId="1" type="noConversion"/>
  </si>
  <si>
    <t>5R</t>
    <phoneticPr fontId="1" type="noConversion"/>
  </si>
  <si>
    <t>5J</t>
    <phoneticPr fontId="1" type="noConversion"/>
  </si>
  <si>
    <t>Seed</t>
    <phoneticPr fontId="1" type="noConversion"/>
  </si>
  <si>
    <t>Aggregator Number</t>
    <phoneticPr fontId="1" type="noConversion"/>
  </si>
  <si>
    <t>7R</t>
    <phoneticPr fontId="1" type="noConversion"/>
  </si>
  <si>
    <t>10R</t>
    <phoneticPr fontId="1" type="noConversion"/>
  </si>
  <si>
    <t>5J+5R</t>
    <phoneticPr fontId="1" type="noConversion"/>
  </si>
  <si>
    <t>5J+8R</t>
    <phoneticPr fontId="1" type="noConversion"/>
  </si>
  <si>
    <t>3J+10R</t>
    <phoneticPr fontId="1" type="noConversion"/>
  </si>
  <si>
    <t>5J+10R</t>
    <phoneticPr fontId="1" type="noConversion"/>
  </si>
  <si>
    <t>CFL Pull Time</t>
    <phoneticPr fontId="1" type="noConversion"/>
  </si>
  <si>
    <t>CFL Push Time</t>
    <phoneticPr fontId="1" type="noConversion"/>
  </si>
  <si>
    <t>CFL Train Time</t>
    <phoneticPr fontId="1" type="noConversion"/>
  </si>
  <si>
    <t>CFL Full Time</t>
    <phoneticPr fontId="1" type="noConversion"/>
  </si>
  <si>
    <t>DFL Pull Time</t>
    <phoneticPr fontId="1" type="noConversion"/>
  </si>
  <si>
    <t>DFL Push Time</t>
    <phoneticPr fontId="1" type="noConversion"/>
  </si>
  <si>
    <t>DFL Train Time</t>
    <phoneticPr fontId="1" type="noConversion"/>
  </si>
  <si>
    <t>DFL Full Time</t>
    <phoneticPr fontId="1" type="noConversion"/>
  </si>
  <si>
    <t>DFL Training Efficency</t>
    <phoneticPr fontId="1" type="noConversion"/>
  </si>
  <si>
    <t>CFL Training Efficiency</t>
    <phoneticPr fontId="1" type="noConversion"/>
  </si>
  <si>
    <t>Samples</t>
    <phoneticPr fontId="1" type="noConversion"/>
  </si>
  <si>
    <t>local epochs</t>
    <phoneticPr fontId="1" type="noConversion"/>
  </si>
  <si>
    <t>training rounds</t>
    <phoneticPr fontId="1" type="noConversion"/>
  </si>
  <si>
    <t>3J+4R</t>
    <phoneticPr fontId="1" type="noConversion"/>
  </si>
  <si>
    <t>5J+2R</t>
    <phoneticPr fontId="1" type="noConversion"/>
  </si>
  <si>
    <t>batch size</t>
    <phoneticPr fontId="1" type="noConversion"/>
  </si>
  <si>
    <t>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</si>
</sst>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5J-dfl/time_2024-06-25_16-25-0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2024-06-25_16-25-03"/>
    </sheetNames>
    <sheetDataSet>
      <sheetData sheetId="0">
        <row r="52">
          <cell r="B52">
            <v>2.6219450999999996</v>
          </cell>
          <cell r="C52">
            <v>1.9992218000000006</v>
          </cell>
          <cell r="D52">
            <v>2.6938581399999997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activeCell="N3" sqref="N3"/>
    </sheetView>
  </sheetViews>
  <sheetFormatPr defaultRowHeight="13.8" x14ac:dyDescent="0.25"/>
  <cols>
    <col min="1" max="1" width="15.109375" style="1" bestFit="1" customWidth="1"/>
    <col min="2" max="2" width="19.6640625" style="1" bestFit="1" customWidth="1"/>
    <col min="3" max="3" width="14" style="1" bestFit="1" customWidth="1"/>
    <col min="4" max="4" width="14" style="1" customWidth="1"/>
    <col min="5" max="6" width="13.33203125" style="1" bestFit="1" customWidth="1"/>
    <col min="7" max="7" width="14.33203125" style="1" bestFit="1" customWidth="1"/>
    <col min="8" max="8" width="14.33203125" style="1" customWidth="1"/>
    <col min="9" max="9" width="21.44140625" style="1" bestFit="1" customWidth="1"/>
    <col min="10" max="10" width="13.33203125" style="1" bestFit="1" customWidth="1"/>
    <col min="11" max="11" width="14.33203125" style="1" bestFit="1" customWidth="1"/>
    <col min="12" max="12" width="14.44140625" style="1" bestFit="1" customWidth="1"/>
    <col min="13" max="13" width="13.109375" style="1" bestFit="1" customWidth="1"/>
    <col min="14" max="14" width="21.109375" style="1" bestFit="1" customWidth="1"/>
    <col min="15" max="15" width="13.44140625" style="1" bestFit="1" customWidth="1"/>
    <col min="16" max="16384" width="8.88671875" style="1"/>
  </cols>
  <sheetData>
    <row r="1" spans="1:16" x14ac:dyDescent="0.25">
      <c r="A1" s="2" t="s">
        <v>0</v>
      </c>
      <c r="B1" s="2" t="s">
        <v>6</v>
      </c>
      <c r="C1" s="2" t="s">
        <v>1</v>
      </c>
      <c r="D1" s="2" t="s">
        <v>23</v>
      </c>
      <c r="E1" s="3" t="s">
        <v>13</v>
      </c>
      <c r="F1" s="3" t="s">
        <v>15</v>
      </c>
      <c r="G1" s="3" t="s">
        <v>14</v>
      </c>
      <c r="H1" s="7" t="s">
        <v>16</v>
      </c>
      <c r="I1" s="3" t="s">
        <v>22</v>
      </c>
      <c r="J1" s="4" t="s">
        <v>17</v>
      </c>
      <c r="K1" s="4" t="s">
        <v>19</v>
      </c>
      <c r="L1" s="4" t="s">
        <v>18</v>
      </c>
      <c r="M1" s="8" t="s">
        <v>20</v>
      </c>
      <c r="N1" s="4" t="s">
        <v>21</v>
      </c>
      <c r="O1" s="9" t="s">
        <v>2</v>
      </c>
      <c r="P1" s="2" t="s">
        <v>5</v>
      </c>
    </row>
    <row r="2" spans="1:16" x14ac:dyDescent="0.25">
      <c r="A2" s="10">
        <v>5</v>
      </c>
      <c r="B2" s="10">
        <v>2</v>
      </c>
      <c r="C2" s="2" t="s">
        <v>3</v>
      </c>
      <c r="D2" s="2">
        <v>1000</v>
      </c>
      <c r="E2" s="3">
        <v>4.7895484599999989</v>
      </c>
      <c r="F2" s="3">
        <v>18.93348666</v>
      </c>
      <c r="G2" s="3">
        <v>6.3421651599999995</v>
      </c>
      <c r="H2" s="7">
        <f>SUM(E2:G2)</f>
        <v>30.065200279999999</v>
      </c>
      <c r="I2" s="3">
        <f t="shared" ref="I2:I11" si="0">D2*3/H2</f>
        <v>99.783137050833574</v>
      </c>
      <c r="J2" s="4">
        <v>4.0200503000000003</v>
      </c>
      <c r="K2" s="4">
        <v>16.827052800000001</v>
      </c>
      <c r="L2" s="5">
        <v>3.5834891799999995</v>
      </c>
      <c r="M2" s="8">
        <f>SUM(J2:L2)</f>
        <v>24.430592280000003</v>
      </c>
      <c r="N2" s="4">
        <f t="shared" ref="N2:N11" si="1">D2*3/M2</f>
        <v>122.79685918445526</v>
      </c>
      <c r="O2" s="9">
        <f t="shared" ref="O2:O11" si="2">(N2-I2)/I2</f>
        <v>0.23063738837853495</v>
      </c>
      <c r="P2" s="2">
        <v>77</v>
      </c>
    </row>
    <row r="3" spans="1:16" x14ac:dyDescent="0.25">
      <c r="A3" s="11"/>
      <c r="B3" s="11"/>
      <c r="C3" s="2" t="s">
        <v>4</v>
      </c>
      <c r="D3" s="2">
        <v>2777</v>
      </c>
      <c r="E3" s="3">
        <v>3.1418664400000007</v>
      </c>
      <c r="F3" s="3">
        <v>2.1518541200000003</v>
      </c>
      <c r="G3" s="3">
        <v>3.44892668</v>
      </c>
      <c r="H3" s="7">
        <f t="shared" ref="H3:H11" si="3">SUM(E3:G3)</f>
        <v>8.7426472400000002</v>
      </c>
      <c r="I3" s="3">
        <f t="shared" si="0"/>
        <v>952.91503492024685</v>
      </c>
      <c r="J3" s="4">
        <f>'[1]time_2024-06-25_16-25-03'!B52</f>
        <v>2.6219450999999996</v>
      </c>
      <c r="K3" s="4">
        <f>'[1]time_2024-06-25_16-25-03'!C52</f>
        <v>1.9992218000000006</v>
      </c>
      <c r="L3" s="4">
        <f>'[1]time_2024-06-25_16-25-03'!D52</f>
        <v>2.6938581399999997</v>
      </c>
      <c r="M3" s="8">
        <f>SUM(J3:L3)</f>
        <v>7.3150250400000001</v>
      </c>
      <c r="N3" s="4">
        <f t="shared" si="1"/>
        <v>1138.8887877272393</v>
      </c>
      <c r="O3" s="9">
        <f t="shared" si="2"/>
        <v>0.19516299564163908</v>
      </c>
      <c r="P3" s="2">
        <v>77</v>
      </c>
    </row>
    <row r="4" spans="1:16" x14ac:dyDescent="0.25">
      <c r="A4" s="10">
        <v>7</v>
      </c>
      <c r="B4" s="10">
        <v>2</v>
      </c>
      <c r="C4" s="2" t="s">
        <v>7</v>
      </c>
      <c r="D4" s="2">
        <v>1400</v>
      </c>
      <c r="E4" s="3">
        <v>6.6633250799999999</v>
      </c>
      <c r="F4" s="3">
        <v>17.037455079999997</v>
      </c>
      <c r="G4" s="3">
        <v>7.0284909199999994</v>
      </c>
      <c r="H4" s="7">
        <f>SUM(E4:G4)</f>
        <v>30.729271079999997</v>
      </c>
      <c r="I4" s="3">
        <f t="shared" si="0"/>
        <v>136.67750169100336</v>
      </c>
      <c r="J4" s="4">
        <v>4.551778259999999</v>
      </c>
      <c r="K4" s="4">
        <v>17.011690479999995</v>
      </c>
      <c r="L4" s="4">
        <v>4.529061819999999</v>
      </c>
      <c r="M4" s="8">
        <f>SUM(J4:L4)</f>
        <v>26.092530559999993</v>
      </c>
      <c r="N4" s="4">
        <f t="shared" si="1"/>
        <v>160.96560624283126</v>
      </c>
      <c r="O4" s="9">
        <f t="shared" si="2"/>
        <v>0.17770374971250033</v>
      </c>
      <c r="P4" s="2">
        <v>1234</v>
      </c>
    </row>
    <row r="5" spans="1:16" x14ac:dyDescent="0.25">
      <c r="A5" s="12"/>
      <c r="B5" s="12"/>
      <c r="C5" s="2" t="s">
        <v>26</v>
      </c>
      <c r="D5" s="2">
        <f>1620+200*4</f>
        <v>2420</v>
      </c>
      <c r="E5" s="3">
        <v>6.73058362</v>
      </c>
      <c r="F5" s="3">
        <v>16.801178480000001</v>
      </c>
      <c r="G5" s="3">
        <v>6.3185158000000001</v>
      </c>
      <c r="H5" s="7">
        <f t="shared" si="3"/>
        <v>29.850277900000002</v>
      </c>
      <c r="I5" s="3">
        <f t="shared" si="0"/>
        <v>243.2138161098996</v>
      </c>
      <c r="J5" s="4">
        <v>3.4967972600000001</v>
      </c>
      <c r="K5" s="4">
        <v>16.739685179999999</v>
      </c>
      <c r="L5" s="4">
        <v>4.4068641399999997</v>
      </c>
      <c r="M5" s="8">
        <f>SUM(J5:L5)</f>
        <v>24.643346579999999</v>
      </c>
      <c r="N5" s="4">
        <f t="shared" si="1"/>
        <v>294.60284448103556</v>
      </c>
      <c r="O5" s="9">
        <f t="shared" si="2"/>
        <v>0.21129156720239572</v>
      </c>
      <c r="P5" s="2">
        <v>1234</v>
      </c>
    </row>
    <row r="6" spans="1:16" x14ac:dyDescent="0.25">
      <c r="A6" s="11"/>
      <c r="B6" s="11"/>
      <c r="C6" s="2" t="s">
        <v>27</v>
      </c>
      <c r="D6" s="2">
        <f>2777+400</f>
        <v>3177</v>
      </c>
      <c r="E6" s="3">
        <v>6.7760789799999994</v>
      </c>
      <c r="F6" s="3">
        <v>16.658446119999997</v>
      </c>
      <c r="G6" s="3">
        <v>6.1776180600000021</v>
      </c>
      <c r="H6" s="7">
        <f t="shared" si="3"/>
        <v>29.612143159999995</v>
      </c>
      <c r="I6" s="3">
        <f t="shared" si="0"/>
        <v>321.8612022946873</v>
      </c>
      <c r="J6" s="4">
        <v>4.1907167200000002</v>
      </c>
      <c r="K6" s="4">
        <v>16.478673139999998</v>
      </c>
      <c r="L6" s="4">
        <v>4.0811739000000005</v>
      </c>
      <c r="M6" s="8">
        <f t="shared" ref="M6:M11" si="4">SUM(J6:L6)</f>
        <v>24.750563759999999</v>
      </c>
      <c r="N6" s="4">
        <f t="shared" si="1"/>
        <v>385.08213761996348</v>
      </c>
      <c r="O6" s="9">
        <f t="shared" si="2"/>
        <v>0.19642297634678196</v>
      </c>
      <c r="P6" s="2">
        <v>1234</v>
      </c>
    </row>
    <row r="7" spans="1:16" x14ac:dyDescent="0.25">
      <c r="A7" s="10">
        <v>10</v>
      </c>
      <c r="B7" s="10">
        <v>3</v>
      </c>
      <c r="C7" s="2" t="s">
        <v>8</v>
      </c>
      <c r="D7" s="2">
        <v>2000</v>
      </c>
      <c r="E7" s="3">
        <v>7.3902966800000014</v>
      </c>
      <c r="F7" s="3">
        <v>16.902934819999995</v>
      </c>
      <c r="G7" s="3">
        <v>9.9984185599999993</v>
      </c>
      <c r="H7" s="7">
        <f t="shared" si="3"/>
        <v>34.291650059999995</v>
      </c>
      <c r="I7" s="3">
        <f t="shared" si="0"/>
        <v>174.9697080630946</v>
      </c>
      <c r="J7" s="4">
        <v>5.8373595599999986</v>
      </c>
      <c r="K7" s="4">
        <v>17.122628420000002</v>
      </c>
      <c r="L7" s="4">
        <v>6.2445531400000007</v>
      </c>
      <c r="M7" s="8">
        <f t="shared" si="4"/>
        <v>29.204541120000002</v>
      </c>
      <c r="N7" s="4">
        <f t="shared" si="1"/>
        <v>205.44750130968671</v>
      </c>
      <c r="O7" s="9">
        <f t="shared" si="2"/>
        <v>0.17418897010219467</v>
      </c>
      <c r="P7" s="2">
        <v>99</v>
      </c>
    </row>
    <row r="8" spans="1:16" x14ac:dyDescent="0.25">
      <c r="A8" s="11"/>
      <c r="B8" s="11"/>
      <c r="C8" s="2" t="s">
        <v>9</v>
      </c>
      <c r="D8" s="2">
        <v>3777</v>
      </c>
      <c r="E8" s="3">
        <v>7.6684282200000027</v>
      </c>
      <c r="F8" s="3">
        <v>17.041328839999995</v>
      </c>
      <c r="G8" s="3">
        <v>9.4707650600000015</v>
      </c>
      <c r="H8" s="7">
        <f t="shared" si="3"/>
        <v>34.180522119999999</v>
      </c>
      <c r="I8" s="3">
        <f t="shared" si="0"/>
        <v>331.50459083742049</v>
      </c>
      <c r="J8" s="4">
        <v>4.7226280000000003</v>
      </c>
      <c r="K8" s="4">
        <v>16.905315959999999</v>
      </c>
      <c r="L8" s="4">
        <v>5.5986875600000001</v>
      </c>
      <c r="M8" s="8">
        <f t="shared" si="4"/>
        <v>27.226631519999998</v>
      </c>
      <c r="N8" s="4">
        <f t="shared" si="1"/>
        <v>416.1734069701767</v>
      </c>
      <c r="O8" s="9">
        <f t="shared" si="2"/>
        <v>0.25540767299443001</v>
      </c>
      <c r="P8" s="2">
        <v>99</v>
      </c>
    </row>
    <row r="9" spans="1:16" x14ac:dyDescent="0.25">
      <c r="A9" s="10">
        <v>13</v>
      </c>
      <c r="B9" s="10">
        <v>4</v>
      </c>
      <c r="C9" s="2" t="s">
        <v>10</v>
      </c>
      <c r="D9" s="2">
        <v>4377</v>
      </c>
      <c r="E9" s="3">
        <v>9.8152066800000011</v>
      </c>
      <c r="F9" s="3">
        <v>17.200116879999999</v>
      </c>
      <c r="G9" s="3">
        <v>12.286752679999999</v>
      </c>
      <c r="H9" s="7">
        <f t="shared" si="3"/>
        <v>39.302076239999998</v>
      </c>
      <c r="I9" s="3">
        <f t="shared" si="0"/>
        <v>334.10448648603</v>
      </c>
      <c r="J9" s="4">
        <v>5.8478130800000008</v>
      </c>
      <c r="K9" s="4">
        <v>16.977295139999992</v>
      </c>
      <c r="L9" s="4">
        <v>6.5970377599999992</v>
      </c>
      <c r="M9" s="8">
        <f t="shared" si="4"/>
        <v>29.422145979999993</v>
      </c>
      <c r="N9" s="4">
        <f t="shared" si="1"/>
        <v>446.29647371493337</v>
      </c>
      <c r="O9" s="9">
        <f t="shared" si="2"/>
        <v>0.33579910407337343</v>
      </c>
      <c r="P9" s="2">
        <v>100</v>
      </c>
    </row>
    <row r="10" spans="1:16" x14ac:dyDescent="0.25">
      <c r="A10" s="11"/>
      <c r="B10" s="11"/>
      <c r="C10" s="2" t="s">
        <v>11</v>
      </c>
      <c r="D10" s="2">
        <v>3620</v>
      </c>
      <c r="E10" s="3">
        <v>9.7809355599999996</v>
      </c>
      <c r="F10" s="3">
        <v>17.001132680000001</v>
      </c>
      <c r="G10" s="3">
        <v>12.4205205</v>
      </c>
      <c r="H10" s="7">
        <f t="shared" si="3"/>
        <v>39.202588740000003</v>
      </c>
      <c r="I10" s="3">
        <f t="shared" si="0"/>
        <v>277.02252195705375</v>
      </c>
      <c r="J10" s="4">
        <v>6.2050049200000004</v>
      </c>
      <c r="K10" s="4">
        <v>16.996555420000004</v>
      </c>
      <c r="L10" s="4">
        <v>6.8621308399999998</v>
      </c>
      <c r="M10" s="8">
        <f t="shared" si="4"/>
        <v>30.063691180000003</v>
      </c>
      <c r="N10" s="4">
        <f t="shared" si="1"/>
        <v>361.23308794578958</v>
      </c>
      <c r="O10" s="9">
        <f t="shared" si="2"/>
        <v>0.30398454751556558</v>
      </c>
      <c r="P10" s="2">
        <v>100</v>
      </c>
    </row>
    <row r="11" spans="1:16" x14ac:dyDescent="0.25">
      <c r="A11" s="2">
        <v>15</v>
      </c>
      <c r="B11" s="2">
        <v>4</v>
      </c>
      <c r="C11" s="2" t="s">
        <v>12</v>
      </c>
      <c r="D11" s="2">
        <v>3777</v>
      </c>
      <c r="E11" s="3">
        <v>11.28022502</v>
      </c>
      <c r="F11" s="3">
        <v>18.56699776</v>
      </c>
      <c r="G11" s="3">
        <v>14.44351206</v>
      </c>
      <c r="H11" s="7">
        <f t="shared" si="3"/>
        <v>44.290734839999999</v>
      </c>
      <c r="I11" s="3">
        <f t="shared" si="0"/>
        <v>255.83228729288791</v>
      </c>
      <c r="J11" s="4">
        <v>6.35874424</v>
      </c>
      <c r="K11" s="4">
        <v>17.04985284</v>
      </c>
      <c r="L11" s="4">
        <v>7.8152010799999996</v>
      </c>
      <c r="M11" s="8">
        <f t="shared" si="4"/>
        <v>31.223798160000001</v>
      </c>
      <c r="N11" s="4">
        <f t="shared" si="1"/>
        <v>362.89627360312141</v>
      </c>
      <c r="O11" s="9">
        <f t="shared" si="2"/>
        <v>0.41849286281704545</v>
      </c>
      <c r="P11" s="2">
        <v>15</v>
      </c>
    </row>
    <row r="21" spans="1:2" x14ac:dyDescent="0.25">
      <c r="A21" s="6" t="s">
        <v>24</v>
      </c>
      <c r="B21" s="6">
        <v>3</v>
      </c>
    </row>
    <row r="22" spans="1:2" x14ac:dyDescent="0.25">
      <c r="A22" s="6" t="s">
        <v>25</v>
      </c>
      <c r="B22" s="6">
        <v>50</v>
      </c>
    </row>
    <row r="23" spans="1:2" x14ac:dyDescent="0.25">
      <c r="A23" s="6" t="s">
        <v>28</v>
      </c>
      <c r="B23" s="6">
        <v>32</v>
      </c>
    </row>
    <row r="24" spans="1:2" x14ac:dyDescent="0.25">
      <c r="A24" s="6" t="s">
        <v>29</v>
      </c>
      <c r="B24" s="6">
        <v>1E-3</v>
      </c>
    </row>
  </sheetData>
  <mergeCells count="8">
    <mergeCell ref="A7:A8"/>
    <mergeCell ref="B7:B8"/>
    <mergeCell ref="A9:A10"/>
    <mergeCell ref="B9:B10"/>
    <mergeCell ref="A2:A3"/>
    <mergeCell ref="B2:B3"/>
    <mergeCell ref="A4:A6"/>
    <mergeCell ref="B4:B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谢灏</dc:creator>
  <cp:lastModifiedBy>灏 谢</cp:lastModifiedBy>
  <dcterms:created xsi:type="dcterms:W3CDTF">2015-06-05T18:19:34Z</dcterms:created>
  <dcterms:modified xsi:type="dcterms:W3CDTF">2024-07-01T05:09:51Z</dcterms:modified>
</cp:coreProperties>
</file>