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ril Aye Thagyan\Desktop\MEITI - FInal\1) Appendix\To Upload MAP\"/>
    </mc:Choice>
  </mc:AlternateContent>
  <bookViews>
    <workbookView xWindow="0" yWindow="0" windowWidth="11640" windowHeight="7310" tabRatio="862" firstSheet="1" activeTab="1"/>
  </bookViews>
  <sheets>
    <sheet name="Sheet2" sheetId="8" state="hidden" r:id="rId1"/>
    <sheet name="Summary" sheetId="9" r:id="rId2"/>
    <sheet name="1.a Oil and Gas" sheetId="1" r:id="rId3"/>
    <sheet name="1.b. Oil and Gas transportation" sheetId="2" r:id="rId4"/>
    <sheet name="1.c Minerals" sheetId="3" r:id="rId5"/>
    <sheet name="1.d Gems and Jade" sheetId="5" r:id="rId6"/>
    <sheet name="1.e Pearls" sheetId="4" r:id="rId7"/>
  </sheets>
  <definedNames>
    <definedName name="_xlnm._FilterDatabase" localSheetId="2" hidden="1">'1.a Oil and Gas'!$A$5:$P$47</definedName>
    <definedName name="_xlnm._FilterDatabase" localSheetId="4" hidden="1">'1.c Minerals'!$A$5:$P$37</definedName>
    <definedName name="_xlnm._FilterDatabase" localSheetId="5" hidden="1">'1.d Gems and Jade'!$A$5:$P$90</definedName>
    <definedName name="_xlnm._FilterDatabase" localSheetId="6" hidden="1">'1.e Pearls'!$A$5:$P$17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" i="8" l="1"/>
  <c r="C20" i="8"/>
  <c r="C19" i="8"/>
  <c r="C18" i="8"/>
  <c r="C17" i="8"/>
  <c r="H90" i="5" l="1"/>
  <c r="L6" i="1"/>
  <c r="K6" i="1" s="1"/>
  <c r="K10" i="2"/>
  <c r="L8" i="4"/>
  <c r="K8" i="4" s="1"/>
  <c r="L9" i="4"/>
  <c r="K9" i="4" s="1"/>
  <c r="L10" i="4"/>
  <c r="K10" i="4" s="1"/>
  <c r="L11" i="4"/>
  <c r="K11" i="4" s="1"/>
  <c r="L12" i="4"/>
  <c r="K12" i="4" s="1"/>
  <c r="L13" i="4"/>
  <c r="K13" i="4" s="1"/>
  <c r="L14" i="4"/>
  <c r="K14" i="4" s="1"/>
  <c r="L15" i="4"/>
  <c r="K15" i="4" s="1"/>
  <c r="L16" i="4"/>
  <c r="K16" i="4" s="1"/>
  <c r="L7" i="4"/>
  <c r="K7" i="4" s="1"/>
  <c r="L6" i="4"/>
  <c r="L7" i="5"/>
  <c r="K7" i="5" s="1"/>
  <c r="L8" i="5"/>
  <c r="K8" i="5" s="1"/>
  <c r="L9" i="5"/>
  <c r="K9" i="5" s="1"/>
  <c r="L10" i="5"/>
  <c r="K10" i="5" s="1"/>
  <c r="L11" i="5"/>
  <c r="K11" i="5" s="1"/>
  <c r="L12" i="5"/>
  <c r="K12" i="5" s="1"/>
  <c r="L13" i="5"/>
  <c r="K13" i="5" s="1"/>
  <c r="L14" i="5"/>
  <c r="K14" i="5" s="1"/>
  <c r="L15" i="5"/>
  <c r="K15" i="5" s="1"/>
  <c r="L16" i="5"/>
  <c r="K16" i="5" s="1"/>
  <c r="L17" i="5"/>
  <c r="K17" i="5" s="1"/>
  <c r="L18" i="5"/>
  <c r="K18" i="5" s="1"/>
  <c r="L19" i="5"/>
  <c r="K19" i="5" s="1"/>
  <c r="L20" i="5"/>
  <c r="K20" i="5" s="1"/>
  <c r="L21" i="5"/>
  <c r="K21" i="5" s="1"/>
  <c r="L22" i="5"/>
  <c r="K22" i="5" s="1"/>
  <c r="L23" i="5"/>
  <c r="K23" i="5" s="1"/>
  <c r="L24" i="5"/>
  <c r="K24" i="5" s="1"/>
  <c r="L25" i="5"/>
  <c r="K25" i="5" s="1"/>
  <c r="L26" i="5"/>
  <c r="K26" i="5" s="1"/>
  <c r="L27" i="5"/>
  <c r="K27" i="5" s="1"/>
  <c r="L28" i="5"/>
  <c r="K28" i="5" s="1"/>
  <c r="L29" i="5"/>
  <c r="K29" i="5" s="1"/>
  <c r="L30" i="5"/>
  <c r="K30" i="5" s="1"/>
  <c r="L31" i="5"/>
  <c r="K31" i="5" s="1"/>
  <c r="L32" i="5"/>
  <c r="K32" i="5" s="1"/>
  <c r="L33" i="5"/>
  <c r="K33" i="5" s="1"/>
  <c r="L34" i="5"/>
  <c r="K34" i="5" s="1"/>
  <c r="L35" i="5"/>
  <c r="K35" i="5" s="1"/>
  <c r="L36" i="5"/>
  <c r="K36" i="5" s="1"/>
  <c r="L37" i="5"/>
  <c r="K37" i="5" s="1"/>
  <c r="L38" i="5"/>
  <c r="K38" i="5" s="1"/>
  <c r="L39" i="5"/>
  <c r="K39" i="5" s="1"/>
  <c r="L40" i="5"/>
  <c r="K40" i="5" s="1"/>
  <c r="L41" i="5"/>
  <c r="K41" i="5" s="1"/>
  <c r="L42" i="5"/>
  <c r="K42" i="5" s="1"/>
  <c r="L43" i="5"/>
  <c r="K43" i="5" s="1"/>
  <c r="L44" i="5"/>
  <c r="K44" i="5" s="1"/>
  <c r="L45" i="5"/>
  <c r="K45" i="5" s="1"/>
  <c r="L46" i="5"/>
  <c r="K46" i="5" s="1"/>
  <c r="L47" i="5"/>
  <c r="K47" i="5" s="1"/>
  <c r="L48" i="5"/>
  <c r="K48" i="5" s="1"/>
  <c r="L49" i="5"/>
  <c r="K49" i="5" s="1"/>
  <c r="L50" i="5"/>
  <c r="K50" i="5" s="1"/>
  <c r="L51" i="5"/>
  <c r="K51" i="5" s="1"/>
  <c r="L52" i="5"/>
  <c r="K52" i="5" s="1"/>
  <c r="L53" i="5"/>
  <c r="K53" i="5" s="1"/>
  <c r="L54" i="5"/>
  <c r="K54" i="5" s="1"/>
  <c r="L55" i="5"/>
  <c r="K55" i="5" s="1"/>
  <c r="L56" i="5"/>
  <c r="K56" i="5" s="1"/>
  <c r="L57" i="5"/>
  <c r="K57" i="5" s="1"/>
  <c r="L58" i="5"/>
  <c r="K58" i="5" s="1"/>
  <c r="L59" i="5"/>
  <c r="K59" i="5" s="1"/>
  <c r="L60" i="5"/>
  <c r="K60" i="5" s="1"/>
  <c r="L61" i="5"/>
  <c r="K61" i="5" s="1"/>
  <c r="L62" i="5"/>
  <c r="K62" i="5" s="1"/>
  <c r="L63" i="5"/>
  <c r="K63" i="5" s="1"/>
  <c r="L64" i="5"/>
  <c r="K64" i="5" s="1"/>
  <c r="L65" i="5"/>
  <c r="K65" i="5" s="1"/>
  <c r="L66" i="5"/>
  <c r="K66" i="5" s="1"/>
  <c r="L67" i="5"/>
  <c r="K67" i="5" s="1"/>
  <c r="L68" i="5"/>
  <c r="K68" i="5" s="1"/>
  <c r="L69" i="5"/>
  <c r="K69" i="5" s="1"/>
  <c r="L70" i="5"/>
  <c r="K70" i="5" s="1"/>
  <c r="L71" i="5"/>
  <c r="K71" i="5" s="1"/>
  <c r="L72" i="5"/>
  <c r="K72" i="5" s="1"/>
  <c r="L73" i="5"/>
  <c r="K73" i="5" s="1"/>
  <c r="L74" i="5"/>
  <c r="K74" i="5" s="1"/>
  <c r="L75" i="5"/>
  <c r="K75" i="5" s="1"/>
  <c r="L76" i="5"/>
  <c r="K76" i="5" s="1"/>
  <c r="L77" i="5"/>
  <c r="K77" i="5" s="1"/>
  <c r="L78" i="5"/>
  <c r="K78" i="5" s="1"/>
  <c r="L79" i="5"/>
  <c r="K79" i="5" s="1"/>
  <c r="L80" i="5"/>
  <c r="K80" i="5" s="1"/>
  <c r="L81" i="5"/>
  <c r="K81" i="5" s="1"/>
  <c r="L82" i="5"/>
  <c r="K82" i="5" s="1"/>
  <c r="L83" i="5"/>
  <c r="K83" i="5" s="1"/>
  <c r="L84" i="5"/>
  <c r="K84" i="5" s="1"/>
  <c r="L85" i="5"/>
  <c r="K85" i="5" s="1"/>
  <c r="L86" i="5"/>
  <c r="K86" i="5" s="1"/>
  <c r="L87" i="5"/>
  <c r="K87" i="5" s="1"/>
  <c r="L88" i="5"/>
  <c r="K88" i="5" s="1"/>
  <c r="L89" i="5"/>
  <c r="K89" i="5" s="1"/>
  <c r="L6" i="5"/>
  <c r="K6" i="2"/>
  <c r="L46" i="1"/>
  <c r="K46" i="1" s="1"/>
  <c r="L45" i="1"/>
  <c r="K45" i="1" s="1"/>
  <c r="L44" i="1"/>
  <c r="K44" i="1" s="1"/>
  <c r="L43" i="1"/>
  <c r="K43" i="1" s="1"/>
  <c r="L42" i="1"/>
  <c r="K42" i="1" s="1"/>
  <c r="L41" i="1"/>
  <c r="K41" i="1" s="1"/>
  <c r="L40" i="1"/>
  <c r="K40" i="1" s="1"/>
  <c r="L39" i="1"/>
  <c r="K39" i="1" s="1"/>
  <c r="L38" i="1"/>
  <c r="K38" i="1" s="1"/>
  <c r="L37" i="1"/>
  <c r="K37" i="1" s="1"/>
  <c r="L36" i="1"/>
  <c r="K36" i="1" s="1"/>
  <c r="L35" i="1"/>
  <c r="K35" i="1" s="1"/>
  <c r="L34" i="1"/>
  <c r="K34" i="1" s="1"/>
  <c r="L33" i="1"/>
  <c r="K33" i="1" s="1"/>
  <c r="L32" i="1"/>
  <c r="K32" i="1" s="1"/>
  <c r="L31" i="1"/>
  <c r="K31" i="1" s="1"/>
  <c r="L30" i="1"/>
  <c r="K30" i="1" s="1"/>
  <c r="L29" i="1"/>
  <c r="K29" i="1" s="1"/>
  <c r="L28" i="1"/>
  <c r="K28" i="1" s="1"/>
  <c r="L27" i="1"/>
  <c r="K27" i="1" s="1"/>
  <c r="L26" i="1"/>
  <c r="K26" i="1" s="1"/>
  <c r="L25" i="1"/>
  <c r="K25" i="1" s="1"/>
  <c r="L24" i="1"/>
  <c r="K24" i="1" s="1"/>
  <c r="L23" i="1"/>
  <c r="K23" i="1" s="1"/>
  <c r="L22" i="1"/>
  <c r="K22" i="1" s="1"/>
  <c r="L21" i="1"/>
  <c r="K21" i="1" s="1"/>
  <c r="L20" i="1"/>
  <c r="K20" i="1" s="1"/>
  <c r="L19" i="1"/>
  <c r="K19" i="1" s="1"/>
  <c r="L18" i="1"/>
  <c r="K18" i="1" s="1"/>
  <c r="L17" i="1"/>
  <c r="K17" i="1" s="1"/>
  <c r="L16" i="1"/>
  <c r="K16" i="1" s="1"/>
  <c r="L15" i="1"/>
  <c r="K15" i="1" s="1"/>
  <c r="L14" i="1"/>
  <c r="K14" i="1" s="1"/>
  <c r="L13" i="1"/>
  <c r="K13" i="1" s="1"/>
  <c r="L12" i="1"/>
  <c r="K12" i="1" s="1"/>
  <c r="L11" i="1"/>
  <c r="K11" i="1" s="1"/>
  <c r="L10" i="1"/>
  <c r="K10" i="1" s="1"/>
  <c r="L9" i="1"/>
  <c r="K9" i="1" s="1"/>
  <c r="L8" i="1"/>
  <c r="K8" i="1" s="1"/>
  <c r="L7" i="1"/>
  <c r="K7" i="1" s="1"/>
  <c r="K6" i="4" l="1"/>
  <c r="L47" i="1"/>
  <c r="K47" i="1"/>
  <c r="K17" i="4" l="1"/>
  <c r="L90" i="5" l="1"/>
  <c r="L6" i="3"/>
  <c r="K6" i="3" s="1"/>
  <c r="L7" i="3"/>
  <c r="L8" i="3"/>
  <c r="K8" i="3" s="1"/>
  <c r="L9" i="3"/>
  <c r="K9" i="3" s="1"/>
  <c r="L10" i="3"/>
  <c r="K10" i="3" s="1"/>
  <c r="L11" i="3"/>
  <c r="K11" i="3" s="1"/>
  <c r="L12" i="3"/>
  <c r="K12" i="3" s="1"/>
  <c r="L13" i="3"/>
  <c r="K13" i="3" s="1"/>
  <c r="L14" i="3"/>
  <c r="K14" i="3" s="1"/>
  <c r="L15" i="3"/>
  <c r="K15" i="3" s="1"/>
  <c r="L16" i="3"/>
  <c r="K16" i="3" s="1"/>
  <c r="L17" i="3"/>
  <c r="K17" i="3" s="1"/>
  <c r="L18" i="3"/>
  <c r="L19" i="3"/>
  <c r="K19" i="3" s="1"/>
  <c r="L20" i="3"/>
  <c r="L21" i="3"/>
  <c r="L22" i="3"/>
  <c r="K22" i="3" s="1"/>
  <c r="L23" i="3"/>
  <c r="L24" i="3"/>
  <c r="K24" i="3" s="1"/>
  <c r="L25" i="3"/>
  <c r="K25" i="3" s="1"/>
  <c r="L26" i="3"/>
  <c r="K26" i="3" s="1"/>
  <c r="L27" i="3"/>
  <c r="K27" i="3" s="1"/>
  <c r="L28" i="3"/>
  <c r="K28" i="3" s="1"/>
  <c r="L29" i="3"/>
  <c r="K29" i="3" s="1"/>
  <c r="L30" i="3"/>
  <c r="K30" i="3" s="1"/>
  <c r="L31" i="3"/>
  <c r="K31" i="3" s="1"/>
  <c r="L32" i="3"/>
  <c r="K32" i="3" s="1"/>
  <c r="L33" i="3"/>
  <c r="K33" i="3" s="1"/>
  <c r="L34" i="3"/>
  <c r="K34" i="3" s="1"/>
  <c r="L35" i="3"/>
  <c r="K35" i="3" s="1"/>
  <c r="L36" i="3"/>
  <c r="K36" i="3" s="1"/>
  <c r="H37" i="3"/>
  <c r="K23" i="3" l="1"/>
  <c r="L37" i="3"/>
  <c r="K7" i="3"/>
  <c r="K20" i="3"/>
  <c r="K18" i="3"/>
  <c r="K21" i="3"/>
  <c r="K6" i="5"/>
  <c r="K90" i="5" l="1"/>
  <c r="K37" i="3"/>
</calcChain>
</file>

<file path=xl/sharedStrings.xml><?xml version="1.0" encoding="utf-8"?>
<sst xmlns="http://schemas.openxmlformats.org/spreadsheetml/2006/main" count="1962" uniqueCount="795">
  <si>
    <t>Appendix 1 : Extractive companies profile</t>
  </si>
  <si>
    <t>Appendix 1.a. Oil and Gas</t>
  </si>
  <si>
    <t>No.</t>
  </si>
  <si>
    <t>Company</t>
  </si>
  <si>
    <t>Registry Number</t>
  </si>
  <si>
    <t>Establishment date</t>
  </si>
  <si>
    <t>Capital</t>
  </si>
  <si>
    <t>Certified FS</t>
  </si>
  <si>
    <t>Auditor name</t>
  </si>
  <si>
    <t>Asia Orient International Ltd. (CJs Oc Nobel Oil)</t>
  </si>
  <si>
    <t>Bashneft International B.V. (Myanmar Branch)</t>
  </si>
  <si>
    <t>396FC/2014-2015</t>
  </si>
  <si>
    <t>Exploration of oil and gas</t>
  </si>
  <si>
    <t>Yes</t>
  </si>
  <si>
    <t>Daw Win Htay (B.Com., C.P.A, D.B.L) Auditor/Financial Consultant</t>
  </si>
  <si>
    <t>Berlanga Myanmar Pte Ltd., (Myanmar Branch)</t>
  </si>
  <si>
    <t>1249 FC 2014-2015</t>
  </si>
  <si>
    <t>Exploration &amp; Production of Crude Oil and Natural Gas</t>
  </si>
  <si>
    <t>BG Exploration &amp; Production Myanmar Pte. Ltd. (Myanmar Branch)</t>
  </si>
  <si>
    <t>Petroleum exploration activities</t>
  </si>
  <si>
    <t>EY UTW (Myanmar) Limited</t>
  </si>
  <si>
    <t>Brunei National Petroleum Company Sdn Bhd (PB Myanmar)</t>
  </si>
  <si>
    <t>786/2014</t>
  </si>
  <si>
    <t>Oil &amp; Gas</t>
  </si>
  <si>
    <t>Khin Su Htay &amp; Associates</t>
  </si>
  <si>
    <t>CAOG PTE LTD (MYANMAR BRANCH)</t>
  </si>
  <si>
    <t>1250 FC 2014-2015</t>
  </si>
  <si>
    <t>CFG Energy Pte Ltd.,</t>
  </si>
  <si>
    <t>Oil &amp; Gas Exploration</t>
  </si>
  <si>
    <t>Chinnery Assets Limited (Myanmar Branch)</t>
  </si>
  <si>
    <t>ENI Myanmar B.V. (Myanmar Branch)</t>
  </si>
  <si>
    <t>Gail JJ India Ltd</t>
  </si>
  <si>
    <t>GoldPetrol Joint Operating Company Inc., (GJOC Inc.)</t>
  </si>
  <si>
    <t>177 FC 97-98</t>
  </si>
  <si>
    <t>Exploration and Production of Crude Oil</t>
  </si>
  <si>
    <t>IsTech Energy EP-5 Pte Ltd., (Myanmar Branch)</t>
  </si>
  <si>
    <t>JSC Nobel Oil</t>
  </si>
  <si>
    <t>Jubilant Oil &amp; Gas Pte. Ltd.</t>
  </si>
  <si>
    <t>Korea Gas Corporation</t>
  </si>
  <si>
    <t>MPRL E&amp;P Pte Ltd. ( Yangon Branch )</t>
  </si>
  <si>
    <t>Exploration and Production</t>
  </si>
  <si>
    <t>Nippon Oil</t>
  </si>
  <si>
    <t>North Petro-Chem Corporartion Myanmar Ltd. (NPCMM)</t>
  </si>
  <si>
    <t>ONGC Videsh Ltd.,</t>
  </si>
  <si>
    <t>66FC/2014-2015</t>
  </si>
  <si>
    <t>Oil and Gas Exploration and Development</t>
  </si>
  <si>
    <t>U Hla Tun &amp; Associates Limited</t>
  </si>
  <si>
    <t>Ophir Myanmar (Block AD-3) Limited (Myanmar Branch)</t>
  </si>
  <si>
    <t>1070 FC/2014-2015</t>
  </si>
  <si>
    <t>Exploration &amp; Production of Crude Oil &amp; Natural Gas</t>
  </si>
  <si>
    <t>Myanmar Vigour &amp; Associates Ltd</t>
  </si>
  <si>
    <t>Pacific Hunt Energy Corporation (Myanmar Branch)</t>
  </si>
  <si>
    <t>Oil and Gas Exploration</t>
  </si>
  <si>
    <t>Parami Energy Development Company Ltd</t>
  </si>
  <si>
    <t>404 of 2010-11</t>
  </si>
  <si>
    <t>U Kyi Lin</t>
  </si>
  <si>
    <t>PC Myanmar (Hong Kong) Limited*</t>
  </si>
  <si>
    <t>21 FC of 1991-92</t>
  </si>
  <si>
    <t>Petroleum Exploration and Production</t>
  </si>
  <si>
    <t>Petroleum Exploration (PVT) Ltd.</t>
  </si>
  <si>
    <t>Petrovietnam Exploration Production Corporation</t>
  </si>
  <si>
    <t>Posco Daewoo Corporation (Myanmar E&amp;P Office)</t>
  </si>
  <si>
    <t>1 FC / 2002-2003</t>
  </si>
  <si>
    <t>Exploration, Production and Transportation of Natural Gas</t>
  </si>
  <si>
    <t>PTTEP International Ltd.</t>
  </si>
  <si>
    <t>84/FC</t>
  </si>
  <si>
    <t>PTTEP SA</t>
  </si>
  <si>
    <t>Reliance Industries Ltd.</t>
  </si>
  <si>
    <t>Shell Myanmar Energy Pte. Ltd. - Yangon Branch</t>
  </si>
  <si>
    <t>SINOPEC</t>
  </si>
  <si>
    <t>SNOG Pte Ltd</t>
  </si>
  <si>
    <t>200823063C</t>
  </si>
  <si>
    <t>12.12.2008</t>
  </si>
  <si>
    <t>Statoil Myanmar Pte. Ltd</t>
  </si>
  <si>
    <t>Tap Energy (M-7) Co., Ltd. (Statoil)</t>
  </si>
  <si>
    <t>Total E&amp;P Myanmar</t>
  </si>
  <si>
    <t>2500 share / 100 FF</t>
  </si>
  <si>
    <t>TRG M15 Pte. Ltd.</t>
  </si>
  <si>
    <t>Unocal Myanmar Offshore Co., Ltd.</t>
  </si>
  <si>
    <t>9FC of 1994-1995</t>
  </si>
  <si>
    <t>21/04/1994</t>
  </si>
  <si>
    <t>Woodside Energy (Myanmar) Pte Ltd</t>
  </si>
  <si>
    <t>104674488</t>
  </si>
  <si>
    <t>UTW (Myanmar) Limited</t>
  </si>
  <si>
    <t>Andaman Transportation Limited (Yangon Branch)</t>
  </si>
  <si>
    <t>13 FC</t>
  </si>
  <si>
    <t>08.09.2011</t>
  </si>
  <si>
    <t>Taninthayi Pipeline Company LLC</t>
  </si>
  <si>
    <t>72/FC of 1997-1998</t>
  </si>
  <si>
    <t>17/07/1997</t>
  </si>
  <si>
    <t>Construction and operation of natural gas pipeline, processing compression and transportation of natural gas</t>
  </si>
  <si>
    <t>U Hla Tun &amp; Associated Limited</t>
  </si>
  <si>
    <t>South-East Asia Gas Pipeline Co., Ltd ( Great Ocean Branch)</t>
  </si>
  <si>
    <t>180954341</t>
  </si>
  <si>
    <t>10. Mar.2011</t>
  </si>
  <si>
    <t>Moattama Gas Transportation Company (Yangon Branch)</t>
  </si>
  <si>
    <t>Old=&gt; 121FC 1995-1996, New=&gt; 142356155</t>
  </si>
  <si>
    <t>05.12.1995</t>
  </si>
  <si>
    <t>Natural Gas Transportation</t>
  </si>
  <si>
    <t>Core business activities</t>
  </si>
  <si>
    <t>Secondary business activities</t>
  </si>
  <si>
    <t>Cornerstone Resources(Myanmar)Ltd;</t>
  </si>
  <si>
    <t>8FC/2000-2001(1-6-2000)</t>
  </si>
  <si>
    <t>Mineral Exploration and Feasibility Studies Leading to Zinc Mining and Processing</t>
  </si>
  <si>
    <t>N/A</t>
  </si>
  <si>
    <t>USD 21,962,760.88</t>
  </si>
  <si>
    <t>FOCUS CONSULTING GROUP LTD  (Daw Thant Myat Win)</t>
  </si>
  <si>
    <t>Daewoo Precious Resources Co., Ltd</t>
  </si>
  <si>
    <t>Eternal Mining Company Limited. (Htar-Wa-Ya Mining Co.,Ltd.)</t>
  </si>
  <si>
    <t>974 / 2006 - 2007</t>
  </si>
  <si>
    <t>Mining</t>
  </si>
  <si>
    <t>MMK 7,500,000,000</t>
  </si>
  <si>
    <t>Maung Maung Hteik &amp; Associate</t>
  </si>
  <si>
    <t>First Resources Co.,Ltd</t>
  </si>
  <si>
    <t>1035/2012-2013</t>
  </si>
  <si>
    <t>Industrial, Production</t>
  </si>
  <si>
    <t>MMK 50,000,000</t>
  </si>
  <si>
    <t>No</t>
  </si>
  <si>
    <t>427/1998-1999</t>
  </si>
  <si>
    <t>Lime Stone</t>
  </si>
  <si>
    <t>Htoo International Industry Group Company Limited</t>
  </si>
  <si>
    <t>131415710</t>
  </si>
  <si>
    <t>Kan Baw Za Industrial Co., Ltd,</t>
  </si>
  <si>
    <t>No.594/20001-2002</t>
  </si>
  <si>
    <t>MMK 23,679.20 million</t>
  </si>
  <si>
    <t>Kayah State Mineral Production Co.,Ltd</t>
  </si>
  <si>
    <t>76212002-2003</t>
  </si>
  <si>
    <t>Tin-Tangstem</t>
  </si>
  <si>
    <t>kyu kyu win&amp;Associates Services Co.,ltd</t>
  </si>
  <si>
    <t>Mandalay Goldenfriend MiningCo.,Ltd</t>
  </si>
  <si>
    <t xml:space="preserve">Mdandalay Distribution &amp; Mining </t>
  </si>
  <si>
    <t>104054625</t>
  </si>
  <si>
    <t>Myat Lwin Moe</t>
  </si>
  <si>
    <t>Max Myanmar Manufacturing Co.,Ltd</t>
  </si>
  <si>
    <t>NO.141692534</t>
  </si>
  <si>
    <t>Cement</t>
  </si>
  <si>
    <t>MMK 5,000,000,000</t>
  </si>
  <si>
    <t>Myanmar Vigour and Associates Limited</t>
  </si>
  <si>
    <t>MYANMA OIL AND GAS ENTERPRISE</t>
  </si>
  <si>
    <t>Oil and gas production</t>
  </si>
  <si>
    <t>Government</t>
  </si>
  <si>
    <t>Myanmar Economic Corporation</t>
  </si>
  <si>
    <t>Myanmar Golden Point Family Co,Ltd.</t>
  </si>
  <si>
    <t>1955/1996-1997</t>
  </si>
  <si>
    <t>MMK 1,000,000,000</t>
  </si>
  <si>
    <t xml:space="preserve"> Myanmar Economic Holding Ltd.,</t>
  </si>
  <si>
    <t>U Hla Tun &amp; Associate Limited</t>
  </si>
  <si>
    <t>Myanmar Wanbo Copper Mining Co., Ltd.</t>
  </si>
  <si>
    <t>Processing and marketing of cathode copper</t>
  </si>
  <si>
    <t>USD 10,000,000</t>
  </si>
  <si>
    <t>Myanmar Yang Tse Copper Limited</t>
  </si>
  <si>
    <t>19 FC (2011-2012)</t>
  </si>
  <si>
    <t>USD 388.560 M</t>
  </si>
  <si>
    <t>Daw Win Htay</t>
  </si>
  <si>
    <t>Ngwe Kabar Myanmar Company Limited</t>
  </si>
  <si>
    <t>Production Tin-Tingsten and Mixed Metals and Exporting</t>
  </si>
  <si>
    <t>MMK 2,000,000,000</t>
  </si>
  <si>
    <t>Daw Khin Win Yi</t>
  </si>
  <si>
    <t>NGWE YI PA LE` CO., LTD.</t>
  </si>
  <si>
    <t>1299/2004-2005</t>
  </si>
  <si>
    <t>MMK 2,055,000,000</t>
  </si>
  <si>
    <t>NO.(1) HEAVY INDUSTRY</t>
  </si>
  <si>
    <t>Pyi Sone Aung Mining Co., Ltd</t>
  </si>
  <si>
    <t>102390784</t>
  </si>
  <si>
    <t>SAI LAUNG HEIN MINING CO.,LTD</t>
  </si>
  <si>
    <t>101020169</t>
  </si>
  <si>
    <t>Mine</t>
  </si>
  <si>
    <t>MMK 70,000,000</t>
  </si>
  <si>
    <t>THIN THIN SOE</t>
  </si>
  <si>
    <t>Shwe Taung Mining Co.,Ltd</t>
  </si>
  <si>
    <t>1363</t>
  </si>
  <si>
    <t>UTW(Myanmar)Limited</t>
  </si>
  <si>
    <t>Tha Byu Mining Co.,Ltd.</t>
  </si>
  <si>
    <t>1117/2000-2001</t>
  </si>
  <si>
    <t>MMK 60,000,000</t>
  </si>
  <si>
    <t>Thaung Aye &amp; Associates</t>
  </si>
  <si>
    <t>Than Taw Myat Company Limited</t>
  </si>
  <si>
    <t>1593/2009-2010</t>
  </si>
  <si>
    <t>Cement Manufaturing.</t>
  </si>
  <si>
    <t>Limestone Mining</t>
  </si>
  <si>
    <t>Thiha Thant Hein Mining Co.,Ltd</t>
  </si>
  <si>
    <t>797/2008-2009</t>
  </si>
  <si>
    <t>U Tin Latt (Latt Group)</t>
  </si>
  <si>
    <t>Top Ten Star Production Co., Ltd</t>
  </si>
  <si>
    <t>479/2009-2010</t>
  </si>
  <si>
    <t>MMK 500,000,000</t>
  </si>
  <si>
    <t>U Khaing Win</t>
  </si>
  <si>
    <t>Tun Thwin Mining Company Limited</t>
  </si>
  <si>
    <t>(old number- 1340/1999-2000) No.113284412</t>
  </si>
  <si>
    <t>Coal Production</t>
  </si>
  <si>
    <t>U Kyaw Myint Tin</t>
  </si>
  <si>
    <t>Win Myint Mo Industries Co.,Ltd.</t>
  </si>
  <si>
    <t>1928/2007-2008</t>
  </si>
  <si>
    <t>Namtu-Bawdwin Mine</t>
  </si>
  <si>
    <t>Win Group Cerfified Public Accounts</t>
  </si>
  <si>
    <t>WUNTHO RESOURCES COMPANY LIMITED</t>
  </si>
  <si>
    <t>1188 FC/2014-20`5</t>
  </si>
  <si>
    <t xml:space="preserve">Exploration </t>
  </si>
  <si>
    <t>USD 8,448,744</t>
  </si>
  <si>
    <t>Win Tin Associates</t>
  </si>
  <si>
    <t>Yangon City Development Committee , Production Department</t>
  </si>
  <si>
    <t>Mining(Coal), Cement Factory</t>
  </si>
  <si>
    <t xml:space="preserve">MMK 20,000,00,000 </t>
  </si>
  <si>
    <t>ANNAWAR PEARL COMPANY LIMITED</t>
  </si>
  <si>
    <t>109604496</t>
  </si>
  <si>
    <t>U Sein Win</t>
  </si>
  <si>
    <t>AQUAGOLD MYANMAR PEARL COMPANY LIMITED</t>
  </si>
  <si>
    <t>110185464</t>
  </si>
  <si>
    <t>PEARL PRODUCTION</t>
  </si>
  <si>
    <t>Nail</t>
  </si>
  <si>
    <t>HNA Group</t>
  </si>
  <si>
    <t>Belpearl Myanmar Company Limited</t>
  </si>
  <si>
    <t>105482817</t>
  </si>
  <si>
    <t>Artificial breeding of oysters, rearing of oysters and culturing of pearls</t>
  </si>
  <si>
    <t>USD 1,650,000</t>
  </si>
  <si>
    <t>Kyu Kyu Win &amp; Associates Services Co., Ltd</t>
  </si>
  <si>
    <t>Myanmar Andaman Pearl Co., Ltd.</t>
  </si>
  <si>
    <t>104651240</t>
  </si>
  <si>
    <t>USD 5,000,000</t>
  </si>
  <si>
    <t>MYANMAR ATLANTIC COMPANY LIMITED</t>
  </si>
  <si>
    <t>109939404</t>
  </si>
  <si>
    <t>Breeding of Oysters, Rearing of Oysters and Culturing of Pearls</t>
  </si>
  <si>
    <t>USD 2,362,328.32</t>
  </si>
  <si>
    <t>Myanmar Tasaki Co., Ltd.</t>
  </si>
  <si>
    <t>22FC/2001-2002</t>
  </si>
  <si>
    <t>Artificial breeding and culturing of pearls</t>
  </si>
  <si>
    <t>USD 8,417,754</t>
  </si>
  <si>
    <t>JF Group Accounting &amp; Auditing Firm</t>
  </si>
  <si>
    <t>Niino Pearl Culturing Company Limited</t>
  </si>
  <si>
    <t>1638/1999-2000</t>
  </si>
  <si>
    <t>Pearl Culturing</t>
  </si>
  <si>
    <t>Tin Tin Htike</t>
  </si>
  <si>
    <t>ORIENT PEARL CO,LTD (Jalan)</t>
  </si>
  <si>
    <t>1384/1998-1999</t>
  </si>
  <si>
    <t>Production of Myanmar South Sea Pearl (Jan Lann  Kyunn Project)</t>
  </si>
  <si>
    <t>ORIENT PEARL CO,LTD (Zinyaw)</t>
  </si>
  <si>
    <t>Production of Myanmar South Sea Pearl (Zinyaw Kyunn Project)</t>
  </si>
  <si>
    <t>Pyi Phyo Tun International Company Limited</t>
  </si>
  <si>
    <t>No.884/1993-1994</t>
  </si>
  <si>
    <t>U Thein Zan   B.A, C.P.A (R.A)</t>
  </si>
  <si>
    <t>Pyae Sone Htet Myint Company Limited</t>
  </si>
  <si>
    <t>100108143</t>
  </si>
  <si>
    <t>Pearl Production</t>
  </si>
  <si>
    <t>MMK 4,000,000,000</t>
  </si>
  <si>
    <t>Myat Lwin Moe &amp; Group</t>
  </si>
  <si>
    <t>Appendix 1.c Minerals</t>
  </si>
  <si>
    <t>Appendix 1.e Pearls</t>
  </si>
  <si>
    <t>Source: Information provided by Extractive companies</t>
  </si>
  <si>
    <t>N/A: Not Applicable</t>
  </si>
  <si>
    <t>N/C</t>
  </si>
  <si>
    <t>Auditor Name</t>
  </si>
  <si>
    <t>(1.1.1) Gems &amp; Jewellery Co.,Ltd</t>
  </si>
  <si>
    <t>Zin Wai</t>
  </si>
  <si>
    <t>Agga Yadanar Min Yarzar Jade Gems &amp; Jewellery Co., Ltd.</t>
  </si>
  <si>
    <t>35/2012-2013</t>
  </si>
  <si>
    <t>Aung Aung Naing Naing Gems Co.,Ltd</t>
  </si>
  <si>
    <t>948/2006-2007</t>
  </si>
  <si>
    <t>Production of Jade</t>
  </si>
  <si>
    <t>THAUNG AYE &amp; ASSOCIATES</t>
  </si>
  <si>
    <t>Aung Myin Thu (AMT) Company</t>
  </si>
  <si>
    <t>1135/1996-1997</t>
  </si>
  <si>
    <t>10.1.1996</t>
  </si>
  <si>
    <t>Zin &amp; Friends Audit Firm</t>
  </si>
  <si>
    <t>Ayar Jade Company</t>
  </si>
  <si>
    <t>92</t>
  </si>
  <si>
    <t>5.5.2009</t>
  </si>
  <si>
    <t>U Sein Kyaw Win</t>
  </si>
  <si>
    <t>Ayeyar Yadanar Gems &amp; Jewellery Co., Ltd.</t>
  </si>
  <si>
    <t>1532/1996-1997</t>
  </si>
  <si>
    <t>U Zaw Lwin</t>
  </si>
  <si>
    <t>Ba Wa Tet Lan</t>
  </si>
  <si>
    <t>185/2004-2005</t>
  </si>
  <si>
    <t>Chang Long Gems &amp; Jewellery  Co.,Ltd.</t>
  </si>
  <si>
    <t>147874405</t>
  </si>
  <si>
    <t>jade</t>
  </si>
  <si>
    <t xml:space="preserve">Ngwe Izaly </t>
  </si>
  <si>
    <t>Chaow Brothers (GCB) (Venture)</t>
  </si>
  <si>
    <t>462/1995-1996</t>
  </si>
  <si>
    <t>Crystal Red Gems Co.,Ltd</t>
  </si>
  <si>
    <t>1020/1995-1996</t>
  </si>
  <si>
    <t>28.December.1995</t>
  </si>
  <si>
    <t xml:space="preserve">Ever Winner Gems Company [EW] </t>
  </si>
  <si>
    <t>952 / 1995-1996</t>
  </si>
  <si>
    <t>27.December.1995</t>
  </si>
  <si>
    <t>Farmer Phyoyarzar Gems Co., Ltd</t>
  </si>
  <si>
    <t>941/2004-2005</t>
  </si>
  <si>
    <t>Gems (Trading)</t>
  </si>
  <si>
    <t>U Myaing Audit Firm</t>
  </si>
  <si>
    <t>Golden Grate Wall Gems Co.,Ltd</t>
  </si>
  <si>
    <t>111033986</t>
  </si>
  <si>
    <t>28/11/2016</t>
  </si>
  <si>
    <t>Raw Jade Excavation</t>
  </si>
  <si>
    <t>Daw Khin Thin Kyu Audit Firm</t>
  </si>
  <si>
    <t>105254474</t>
  </si>
  <si>
    <t>20.12. 1995</t>
  </si>
  <si>
    <t>Gems &amp; Jade</t>
  </si>
  <si>
    <t>Great Genesis Gems (GMH) Company</t>
  </si>
  <si>
    <t>Jade</t>
  </si>
  <si>
    <t>Daw Thant Myat Win</t>
  </si>
  <si>
    <t>Hawk Kyi Jewellery Company</t>
  </si>
  <si>
    <t>1425/1996-1997</t>
  </si>
  <si>
    <t>15-11-1996</t>
  </si>
  <si>
    <t>Jade Pioneer Company Limited</t>
  </si>
  <si>
    <t>102272692</t>
  </si>
  <si>
    <t>28.6.2006</t>
  </si>
  <si>
    <t>Coal</t>
  </si>
  <si>
    <t>ZIN &amp; FRIENDS AUDIT FIRM</t>
  </si>
  <si>
    <t>Jade Ayer International Co.,Ltd</t>
  </si>
  <si>
    <t>136/2006-2007</t>
  </si>
  <si>
    <t>Jade Mountain Gems Company</t>
  </si>
  <si>
    <t>203/2000-2001</t>
  </si>
  <si>
    <t>12.05.2000</t>
  </si>
  <si>
    <t>U San Tun (B.A, CPA, F.B.S.A)</t>
  </si>
  <si>
    <t xml:space="preserve">Jade Padathar Company [JPD] </t>
  </si>
  <si>
    <t>1161/2013-2014</t>
  </si>
  <si>
    <t>Jade Palace ( Kyauk Seinn Nandaw Gems &amp; Jewellery Co., Ltd.)</t>
  </si>
  <si>
    <t>1008/2003-2004 ( 100798247)</t>
  </si>
  <si>
    <t>Jade Mining</t>
  </si>
  <si>
    <t>Jade Trading</t>
  </si>
  <si>
    <t>Zaw Lwin &amp; Associates</t>
  </si>
  <si>
    <t>Jade New Gems &amp; Jewellery Co.,Ltd.</t>
  </si>
  <si>
    <t>2657/2010-2011</t>
  </si>
  <si>
    <t>24-3-2011</t>
  </si>
  <si>
    <t>Gems</t>
  </si>
  <si>
    <t>JADE TREASURE COMPANY LIMITED</t>
  </si>
  <si>
    <t>459/2006-2007</t>
  </si>
  <si>
    <t>10.07.2006</t>
  </si>
  <si>
    <t>Ngwe Inzaly</t>
  </si>
  <si>
    <t>Kachin Nationals Development@ Progress Gems Co.,Ltd</t>
  </si>
  <si>
    <t>938/1995-1996</t>
  </si>
  <si>
    <t>Than Than Win &amp; Associates</t>
  </si>
  <si>
    <t>Kaung Myat Thukha  Co., Ltd</t>
  </si>
  <si>
    <t>780/2014-2015</t>
  </si>
  <si>
    <t>Kaung Su Aung Jade &amp; Gmes Co., Ltd.</t>
  </si>
  <si>
    <t>582/2002-2003</t>
  </si>
  <si>
    <t>Kaung Su Wai Hlyan Gems Co.,Ltd</t>
  </si>
  <si>
    <t>295/2006-2007</t>
  </si>
  <si>
    <t>Daw Nyunt May</t>
  </si>
  <si>
    <t>Kaung Swan Htet Company</t>
  </si>
  <si>
    <t>148/2010-2011</t>
  </si>
  <si>
    <t>Ngwe Inzaly Audit Firm</t>
  </si>
  <si>
    <t>Khin Zaw Aung &amp; Brothers Gems and Jewellery Company Limited</t>
  </si>
  <si>
    <t>1117/2007-2008</t>
  </si>
  <si>
    <t>Focus Consulting Group Ltd</t>
  </si>
  <si>
    <t>Khine Lon Company (KL)</t>
  </si>
  <si>
    <t>1811/2005-2006</t>
  </si>
  <si>
    <t>29.12.2005</t>
  </si>
  <si>
    <t>KHUN PA-OH GEMS &amp; JEWELLERY CO LTD.</t>
  </si>
  <si>
    <t>1311/1995-1996</t>
  </si>
  <si>
    <t>29-Jan-96</t>
  </si>
  <si>
    <t>Kyaing International (GKI) Company</t>
  </si>
  <si>
    <t>872/2007-2008</t>
  </si>
  <si>
    <t>15-11-2007</t>
  </si>
  <si>
    <t>JADE</t>
  </si>
  <si>
    <t>Daw Thant Myat Win   ( Focus Consulting  Group Ltd )</t>
  </si>
  <si>
    <t xml:space="preserve">Kyauk Seinn Wingabar Jade, Gems &amp; Jewellery Company </t>
  </si>
  <si>
    <t>188/2012-2013</t>
  </si>
  <si>
    <t>Kyauk Seinn Sun Shwin Jade, Gems &amp; Jewellery Co., Ltd.</t>
  </si>
  <si>
    <t>36/2012-2013</t>
  </si>
  <si>
    <t>Kyaw Naing &amp; Brothers Gems</t>
  </si>
  <si>
    <t>942</t>
  </si>
  <si>
    <t>Linn Lett Win Yadanar Gems
Co.,Ltd</t>
  </si>
  <si>
    <t>7/2000-2001</t>
  </si>
  <si>
    <t>Long Byit Jewellery Co.,Ltd</t>
  </si>
  <si>
    <t>104973124</t>
  </si>
  <si>
    <t>14-11-1995</t>
  </si>
  <si>
    <t>Gems &amp; Jewellery</t>
  </si>
  <si>
    <t>500,000,000/-</t>
  </si>
  <si>
    <t>U Min Lwin Oo</t>
  </si>
  <si>
    <t>Lyan Shan Company</t>
  </si>
  <si>
    <t>357(1995-1996)</t>
  </si>
  <si>
    <t>24.11.1995</t>
  </si>
  <si>
    <t>Jade &amp; Gems</t>
  </si>
  <si>
    <t>Focus Consulting Group Co.,Ltd</t>
  </si>
  <si>
    <t>Emerald Garden Co., Ltd.</t>
  </si>
  <si>
    <t>701/2011-2012</t>
  </si>
  <si>
    <t>Jade Production</t>
  </si>
  <si>
    <t>Kyu Kyu Win &amp; Associates Services Co.,Ltd.</t>
  </si>
  <si>
    <t>GREEN MOUNTAIN COMPANY LIMITED</t>
  </si>
  <si>
    <t>1161/2006-2007</t>
  </si>
  <si>
    <t>MYA YAUNG TUN GEMS &amp; JEWELLERY Company</t>
  </si>
  <si>
    <t>2393 /2012-2013</t>
  </si>
  <si>
    <t>13 SEPTEMBER,2012</t>
  </si>
  <si>
    <t>FOCUS CONSULTING GROUP LTD</t>
  </si>
  <si>
    <t>Myanmar  Ruby interprise</t>
  </si>
  <si>
    <t>1499/1995-1996</t>
  </si>
  <si>
    <t>14-2-1996</t>
  </si>
  <si>
    <t>Kyu Kyu Win &amp; Associate Co.,Ltd</t>
  </si>
  <si>
    <t>(4/ 1997)</t>
  </si>
  <si>
    <t>General Economic</t>
  </si>
  <si>
    <t>Daw Mi Mi Hlaing</t>
  </si>
  <si>
    <t>Myanmar Imperial Jade (Gems &amp; Jewellery) Co., Ltd.</t>
  </si>
  <si>
    <t xml:space="preserve">176227869 </t>
  </si>
  <si>
    <t>Myanmar First Gems &amp; Jewellery Company Limited</t>
  </si>
  <si>
    <t>646/2006-2007</t>
  </si>
  <si>
    <t>4.9.2006</t>
  </si>
  <si>
    <t>Daw Khin Thin Kyu</t>
  </si>
  <si>
    <t>Myanma Seinn Lei Aung (MSLA-S) Company</t>
  </si>
  <si>
    <t>1675/1999-2000</t>
  </si>
  <si>
    <t>March 6,2000</t>
  </si>
  <si>
    <t>MYANMAR SI-THU JEWELLERY CO;LTD 
(မြန်မာစည်သူရတနာ ကုမ္ပဏီလိမိတက်)</t>
  </si>
  <si>
    <t>448/1995-1996</t>
  </si>
  <si>
    <t>17.11.1995</t>
  </si>
  <si>
    <t>Daw Nyunt Nyunt Yi</t>
  </si>
  <si>
    <t xml:space="preserve">Myanmar Thura Company [MTY] </t>
  </si>
  <si>
    <t>362/2003-2004</t>
  </si>
  <si>
    <t>MYAT MYITTA MON GEMS</t>
  </si>
  <si>
    <t>Myat Yamon Gems Company Limited</t>
  </si>
  <si>
    <t xml:space="preserve">1043/ 1995-1996 </t>
  </si>
  <si>
    <t>29.12.1995</t>
  </si>
  <si>
    <t>Self Assessment System</t>
  </si>
  <si>
    <t>Myo Nwe Gems &amp; Jewellery Company Limited</t>
  </si>
  <si>
    <t>432/1999-2000</t>
  </si>
  <si>
    <t>12.7.1999</t>
  </si>
  <si>
    <t>Nan Htike Pyae Paing Gems &amp; Jewellery Company Limited</t>
  </si>
  <si>
    <t>101493539</t>
  </si>
  <si>
    <t>27/09/2010</t>
  </si>
  <si>
    <t>Super Natural Gems &amp; Jewellery Co., Ltd.</t>
  </si>
  <si>
    <t>102003918</t>
  </si>
  <si>
    <t>14/10/2011</t>
  </si>
  <si>
    <t>Nay La Pwint Company</t>
  </si>
  <si>
    <t>927/1995-1996</t>
  </si>
  <si>
    <t>Daw San Kyi</t>
  </si>
  <si>
    <t>New Jade International Company (NJ)</t>
  </si>
  <si>
    <t>482/1995-1996</t>
  </si>
  <si>
    <t>22.Nov.1995.</t>
  </si>
  <si>
    <t>SILVER ELEPHANT GEMS COMPANY LIMITED</t>
  </si>
  <si>
    <t>NO.190/2001-2002</t>
  </si>
  <si>
    <t>28.05.2001</t>
  </si>
  <si>
    <t>Focus Consulting Group Limited</t>
  </si>
  <si>
    <t>Nilar Yoma Gems Co.,Ltd</t>
  </si>
  <si>
    <t>1297 / 1995-1996</t>
  </si>
  <si>
    <t>Oo Ya Gems &amp; Jewellery Company Limited</t>
  </si>
  <si>
    <t>598 / 1999-2000</t>
  </si>
  <si>
    <t>NGWE INZALY (AUDIT FIRM)</t>
  </si>
  <si>
    <t xml:space="preserve">Pang Huke Duwa Company{PHD} </t>
  </si>
  <si>
    <t>469</t>
  </si>
  <si>
    <t>20.11.1995</t>
  </si>
  <si>
    <t>D Tin Tin Kyaw</t>
  </si>
  <si>
    <t xml:space="preserve">Pho Thar Htoo Gems Company [PTH] </t>
  </si>
  <si>
    <t>252 /2003-2004</t>
  </si>
  <si>
    <t>15.August.2003</t>
  </si>
  <si>
    <t>CANCRI (GEMS &amp; JEWELLERY) CO.,LTD</t>
  </si>
  <si>
    <t>1589/ 2012-2013</t>
  </si>
  <si>
    <t>Daw Kyu Kyu Win &amp; Associaes Services Co., Ltd</t>
  </si>
  <si>
    <t xml:space="preserve">Phyo Pyae Sone </t>
  </si>
  <si>
    <t>Phyo Thiha Kyaw Gems Co.,Ltd</t>
  </si>
  <si>
    <t>990/2006-2007</t>
  </si>
  <si>
    <t>15.11.2006</t>
  </si>
  <si>
    <t>Ruby Dragon Jade &amp; Gems Co.,Ltd.</t>
  </si>
  <si>
    <t>816/1995-1996</t>
  </si>
  <si>
    <t>22/12/1995</t>
  </si>
  <si>
    <t>Jade Mine</t>
  </si>
  <si>
    <t>U Kyaw Nyunt</t>
  </si>
  <si>
    <t>Sein Lom Taung Tan Gems Company Limited</t>
  </si>
  <si>
    <t>Daw Hla Than</t>
  </si>
  <si>
    <t xml:space="preserve">Sein Thura San Company (GST) </t>
  </si>
  <si>
    <t>108045671</t>
  </si>
  <si>
    <t>Production</t>
  </si>
  <si>
    <t>U Zin Wai (CPA)</t>
  </si>
  <si>
    <t>Shwe Byain Phyu (Gems) Company</t>
  </si>
  <si>
    <t>786</t>
  </si>
  <si>
    <t>13.3.2003</t>
  </si>
  <si>
    <t>Raw Jade Porduction</t>
  </si>
  <si>
    <t>Shwe Gaung Gaung (SGG-S) Company</t>
  </si>
  <si>
    <t>173478178</t>
  </si>
  <si>
    <t>Daw Aye Thidar(NGWE INZALY AUDIT Firm)</t>
  </si>
  <si>
    <t>Shwe Oak Khai Mining Company Limited</t>
  </si>
  <si>
    <t>101538060</t>
  </si>
  <si>
    <t>Jade Business</t>
  </si>
  <si>
    <t>Shwe Pyi Thar Gems Trading  and Faceting Co-op.,Ltd</t>
  </si>
  <si>
    <t>KHA-3313/SALA/CHAN AYE THAR SAN</t>
  </si>
  <si>
    <t>Daw Win San</t>
  </si>
  <si>
    <t>Super Same (SPS) Company</t>
  </si>
  <si>
    <t>No. (1887)/ 1995-1996</t>
  </si>
  <si>
    <t>28.3.1996</t>
  </si>
  <si>
    <t>Shining Star Light  Gems&amp; Jewellery Co.,Ltd</t>
  </si>
  <si>
    <t>193310389</t>
  </si>
  <si>
    <t>13.5.2004</t>
  </si>
  <si>
    <t xml:space="preserve">THI RAW MANI GEMS &amp; JEWELLERY COMPANY LIMITED </t>
  </si>
  <si>
    <t>363/1995-1996</t>
  </si>
  <si>
    <t>Gem &amp; Jade</t>
  </si>
  <si>
    <t>KHAING WIN B.COM.C.P.A,D.B.L,D.M.L.DIL
Certified Public Accountant Auditor &amp; Financial Consultant
No 83 ,32nd st, Yangon</t>
  </si>
  <si>
    <t>Tun Naing Aung Gems Co.,Ltd</t>
  </si>
  <si>
    <t>Producion of Jade</t>
  </si>
  <si>
    <t>UNITY GEMS CO.LTD.</t>
  </si>
  <si>
    <t>1259/1995-1996</t>
  </si>
  <si>
    <t>24.1.1996</t>
  </si>
  <si>
    <t>VALUE STANDARD GEMS &amp; JEWELLERY CO., LTD</t>
  </si>
  <si>
    <t>103215811</t>
  </si>
  <si>
    <t>25.06.2015</t>
  </si>
  <si>
    <t>WAI AUNG GABAR GEMS COMPANY LIMITED</t>
  </si>
  <si>
    <t>696/2005-2006 (153250650)</t>
  </si>
  <si>
    <t>18th July 2005</t>
  </si>
  <si>
    <t>Jade Extracting</t>
  </si>
  <si>
    <t>Wai Family Gems Company Limited</t>
  </si>
  <si>
    <t>174 / 2000 - 2001 (102870808)</t>
  </si>
  <si>
    <t>Treasure Star Company Limited</t>
  </si>
  <si>
    <t>110015348</t>
  </si>
  <si>
    <t>YADANAR SIN THIRI GEMS COMPANY LIMITED</t>
  </si>
  <si>
    <t>420/2002-2003</t>
  </si>
  <si>
    <t>NGWE INZALY Audit Firm</t>
  </si>
  <si>
    <t>Yadanar Taung Tann Gems Co.,Ltd.</t>
  </si>
  <si>
    <t>2000-2001</t>
  </si>
  <si>
    <t>U Sun Tun</t>
  </si>
  <si>
    <t>Yadanar Three Elephant Company</t>
  </si>
  <si>
    <t>1873/2015-2016</t>
  </si>
  <si>
    <t>22.09.2015</t>
  </si>
  <si>
    <t>Yar Za Htar Ni Gems Co., Ltd</t>
  </si>
  <si>
    <t>1999/2010-2011</t>
  </si>
  <si>
    <t>Zebu Thiri Gems Co.,Ltd</t>
  </si>
  <si>
    <t>1323/2009-2010</t>
  </si>
  <si>
    <t>N/C: Not Communicated</t>
  </si>
  <si>
    <t>Win Thin &amp; Associates</t>
  </si>
  <si>
    <t>USD 75,000</t>
  </si>
  <si>
    <t>USD 89,390</t>
  </si>
  <si>
    <t>USD 73,890</t>
  </si>
  <si>
    <t>USD 1,000</t>
  </si>
  <si>
    <t>INR 50,000,000,000</t>
  </si>
  <si>
    <t>USD 338,500,000</t>
  </si>
  <si>
    <t>THB 20,000,000</t>
  </si>
  <si>
    <t>143,484.00  Million MMK</t>
  </si>
  <si>
    <t>Pearls</t>
  </si>
  <si>
    <t>Daw Ohn Mar Yi 
Focus Consulting Group Ltd.</t>
  </si>
  <si>
    <t>Appendix 1.b Oil and Gas Transportation</t>
  </si>
  <si>
    <t>Appendix 1.d Gems and Jade</t>
  </si>
  <si>
    <t>USD 100,000</t>
  </si>
  <si>
    <t>USD 200,000</t>
  </si>
  <si>
    <t>Myat Lwin Moe &amp; Associate</t>
  </si>
  <si>
    <t>WIN Group</t>
  </si>
  <si>
    <t>Daw New New Toe (PA  No- 688)</t>
  </si>
  <si>
    <t>Khin Thin Kyu</t>
  </si>
  <si>
    <t>Great Nine Gems Company Limited</t>
  </si>
  <si>
    <t>Daw San Kyi Audit Firm</t>
  </si>
  <si>
    <t>Nay Myo Aung &amp; Associates</t>
  </si>
  <si>
    <t>Daw Sandar Aye</t>
  </si>
  <si>
    <t>Focus Consulting Group  Ltd</t>
  </si>
  <si>
    <t>Good Brother's Machinery Co., Ltd</t>
  </si>
  <si>
    <t>849 FC</t>
  </si>
  <si>
    <t>Other activities related to oil &amp; gas exploration</t>
  </si>
  <si>
    <t>none</t>
  </si>
  <si>
    <t>USD 62,500</t>
  </si>
  <si>
    <t>1,000,000 share/0.03 per share (USD)</t>
  </si>
  <si>
    <t>No-1288/2016-2017</t>
  </si>
  <si>
    <t>MMK 20,000,000,000</t>
  </si>
  <si>
    <t>MMK 40,067,289,442.59</t>
  </si>
  <si>
    <t>9FC/2010-2011</t>
  </si>
  <si>
    <t>Nil</t>
  </si>
  <si>
    <t>MMK 54000000</t>
  </si>
  <si>
    <t>MMK 5,800,000</t>
  </si>
  <si>
    <t>MMK 812,000,000</t>
  </si>
  <si>
    <t>MMK 12,200,000</t>
  </si>
  <si>
    <t>Business of Culturing,Production and Selling 0f Pearls</t>
  </si>
  <si>
    <t>MMK 3,000,000,000</t>
  </si>
  <si>
    <t>MMK 1,597,050,000</t>
  </si>
  <si>
    <t>MMK 7,000,000</t>
  </si>
  <si>
    <t>MMK 100,000,000</t>
  </si>
  <si>
    <t>MMK 11,500,000</t>
  </si>
  <si>
    <t>MMK 5,100,000</t>
  </si>
  <si>
    <t>MMK 350,000,000</t>
  </si>
  <si>
    <t>MMK 1,500,000,000</t>
  </si>
  <si>
    <t>MMK 5,000,000</t>
  </si>
  <si>
    <t>MMK 3,300,000,000</t>
  </si>
  <si>
    <t>MMK 310,100,000</t>
  </si>
  <si>
    <t>MMK 5,500,000</t>
  </si>
  <si>
    <t>MMK 4,190,100,000</t>
  </si>
  <si>
    <t>MMK 3,200,000,000</t>
  </si>
  <si>
    <t>MMK 107,500,000</t>
  </si>
  <si>
    <t>MMK 60,100,000</t>
  </si>
  <si>
    <t>MMK 2,500,000</t>
  </si>
  <si>
    <t>MMK 1,208,600,000</t>
  </si>
  <si>
    <t>MMK 51,000,000</t>
  </si>
  <si>
    <t>MMK 540,000,000</t>
  </si>
  <si>
    <t>MMK 3,500,000,000</t>
  </si>
  <si>
    <t>MMK 32,000,000</t>
  </si>
  <si>
    <t>MMK 16,100,000</t>
  </si>
  <si>
    <t>MMK 110,500,000</t>
  </si>
  <si>
    <t>MMK 880,000,000</t>
  </si>
  <si>
    <t>12 OCTOBER. 1995</t>
  </si>
  <si>
    <t>25.10.1996</t>
  </si>
  <si>
    <t>1986 (Cement Factory), 2015 (Limestone), 2001 (No. 2 Gypsum), 2002 (No. 1 Gypsum), 2001 (Marble Plant)</t>
  </si>
  <si>
    <t>Cement, Limestone, Gypsum, and Marble</t>
  </si>
  <si>
    <t>Daw Yin Myat Thu (Internal) /
Daw Ni Ni Win</t>
  </si>
  <si>
    <t>MMK 4,000</t>
  </si>
  <si>
    <t>Oil India Limited</t>
  </si>
  <si>
    <t>NCS</t>
  </si>
  <si>
    <t>Geopetrol International Holding Inc.</t>
  </si>
  <si>
    <t>In Scope Company</t>
  </si>
  <si>
    <t xml:space="preserve">Bashneft International </t>
  </si>
  <si>
    <t>Berlanga Myanmar Pte. Ltd (Now CAOG)</t>
  </si>
  <si>
    <t>BG Exploration and Production Myanmar Pte. Ltd.</t>
  </si>
  <si>
    <t>Brunei National Petroleum Co., Sdn. Bhd. (PB Myanmar Co., Ltd.)</t>
  </si>
  <si>
    <t>CAOG S.a'r.l (CAOG Pte. Ltd.)</t>
  </si>
  <si>
    <t>CNPC International Ltd./ Chinnery Assets</t>
  </si>
  <si>
    <t>ENI Myanmar</t>
  </si>
  <si>
    <t xml:space="preserve">Gail JJ India Ltd </t>
  </si>
  <si>
    <t xml:space="preserve">Goldpetrol Co Ltd (Operator) </t>
  </si>
  <si>
    <t>IsTech Energy EP5 Pte. Ltd.</t>
  </si>
  <si>
    <t xml:space="preserve">Jubilant Oil &amp; Gas Pte. Ltd. To Parami Energy Development </t>
  </si>
  <si>
    <t xml:space="preserve">Korea Gas Corporation </t>
  </si>
  <si>
    <t>MOGE</t>
  </si>
  <si>
    <t xml:space="preserve">MPRL E&amp;P Pte Ltd  (Operator) </t>
  </si>
  <si>
    <t xml:space="preserve">ONGC Videsh Ltd </t>
  </si>
  <si>
    <t>Ophir Energy Co., Ltd</t>
  </si>
  <si>
    <t>Pacific Hunt Energy</t>
  </si>
  <si>
    <t>Petronas Carigali Myanmar Inc (PCMI)</t>
  </si>
  <si>
    <t xml:space="preserve">Posco Daewoo International Corporation (Operator) </t>
  </si>
  <si>
    <t xml:space="preserve">PTT Exploration &amp; Production (Operator) </t>
  </si>
  <si>
    <t>Shell Myanmar Energy (Pte.) Ltd.</t>
  </si>
  <si>
    <t>SNOG Pte. Ltd.</t>
  </si>
  <si>
    <t>Total (Operator)</t>
  </si>
  <si>
    <t>UNOCAL</t>
  </si>
  <si>
    <t>Woodside Energy (Myanmar) Pte. Ltd.</t>
  </si>
  <si>
    <t xml:space="preserve">Parami Services </t>
  </si>
  <si>
    <t>CFG</t>
  </si>
  <si>
    <t>PC Myanmar (Hong Kong)</t>
  </si>
  <si>
    <t xml:space="preserve">Soft Copy </t>
  </si>
  <si>
    <t>MOEE</t>
  </si>
  <si>
    <t>IA</t>
  </si>
  <si>
    <t>Posco Daewoo Partner (MOEE)</t>
  </si>
  <si>
    <t>Total Partner (MOEE)</t>
  </si>
  <si>
    <t xml:space="preserve">PSC (O, J) only awarded but not contract to MOEE (2013) </t>
  </si>
  <si>
    <t>IA (22/12/2018)</t>
  </si>
  <si>
    <t>Liquidation letter</t>
  </si>
  <si>
    <t>Hard Copy</t>
  </si>
  <si>
    <t>Signed soft copy</t>
  </si>
  <si>
    <t>12/18/2018
26 December 2018</t>
  </si>
  <si>
    <t xml:space="preserve">Audit Cover </t>
  </si>
  <si>
    <t xml:space="preserve">No Audit </t>
  </si>
  <si>
    <t>Companies</t>
  </si>
  <si>
    <t>Cornerstone Resources (Myanmar) Ltd.</t>
  </si>
  <si>
    <t>Eternal Mining Co., Ltd. (ME2)</t>
  </si>
  <si>
    <t>GOOD BROTHER MACHINE</t>
  </si>
  <si>
    <t>Htoo International Industrial Group Co., Ltd.</t>
  </si>
  <si>
    <t xml:space="preserve">Kayah State Mineral Production </t>
  </si>
  <si>
    <t>Manadaly Golden Friend Mining Co., Ltd.</t>
  </si>
  <si>
    <t>Mandalay Distribution and Mining Co., Ltd.</t>
  </si>
  <si>
    <t>Max Myanmar Co., Group.</t>
  </si>
  <si>
    <t xml:space="preserve">Myanmar Economic Corporation </t>
  </si>
  <si>
    <t>Myanmar Golden Point Family</t>
  </si>
  <si>
    <t>Myanmar Yang Tse Copper Ltd.</t>
  </si>
  <si>
    <t>Ngwe Kabar Myanmar Co., Ltd</t>
  </si>
  <si>
    <t>Ngwe Yi Pale Mining Co., Ltd</t>
  </si>
  <si>
    <t>PYAE SONE AUNG/ Pyi Sone Aung Mining</t>
  </si>
  <si>
    <t>Sai Laung Hein Mining Co., Ltd.</t>
  </si>
  <si>
    <t>Shwe Taung Mining Co., Ltd.</t>
  </si>
  <si>
    <t>Tha Byu Mining Co., Ltd</t>
  </si>
  <si>
    <t>Than Taw Myat Co., Ltd</t>
  </si>
  <si>
    <t>Thi Ha Thant Hein Mining Co., Ltd.</t>
  </si>
  <si>
    <t>Top Ten Star Production Co.,Ltd.</t>
  </si>
  <si>
    <t>Tun Thwin Mining Co., Ltd</t>
  </si>
  <si>
    <t>Wuntho Resources Co., Ltd</t>
  </si>
  <si>
    <t>YCDC</t>
  </si>
  <si>
    <t>Soft Copy</t>
  </si>
  <si>
    <t>Termination letter</t>
  </si>
  <si>
    <t xml:space="preserve">Hard received </t>
  </si>
  <si>
    <t xml:space="preserve">Hard Copy </t>
  </si>
  <si>
    <t>9 January 2019 (Signed soft)</t>
  </si>
  <si>
    <t>Hard Audit</t>
  </si>
  <si>
    <t xml:space="preserve">SAS (Financial Statement cover) </t>
  </si>
  <si>
    <t xml:space="preserve">Yes </t>
  </si>
  <si>
    <t>Yes (Just internal)</t>
  </si>
  <si>
    <t xml:space="preserve">(1.1.1) Gems &amp; Jewellery Co.,Ltd/ Triple One </t>
  </si>
  <si>
    <t>Aung Myin Thu Company</t>
  </si>
  <si>
    <t>Ayar Yadanar Company</t>
  </si>
  <si>
    <t>Ba Wa Tet Lan Company</t>
  </si>
  <si>
    <t xml:space="preserve">Chan Lon Company </t>
  </si>
  <si>
    <t>Chaow Brothers (Venture)</t>
  </si>
  <si>
    <t>Ever Winner Company</t>
  </si>
  <si>
    <t>Farmer Phyoyarzar Gems Co.,Ltd</t>
  </si>
  <si>
    <t>Gread Nine (Great Nine)</t>
  </si>
  <si>
    <t>Great Genesis Gems Company</t>
  </si>
  <si>
    <t>Hot Kyi Company</t>
  </si>
  <si>
    <t>Jade  Shansaung/ Jade Pioneer</t>
  </si>
  <si>
    <t xml:space="preserve">Jade Mountain Company/ Kyauk Seinn Taung Tan </t>
  </si>
  <si>
    <t xml:space="preserve">Jade Padathar Company </t>
  </si>
  <si>
    <t>Jade Palace/Kyauk Seinn Nandaw Gems and Jewellery</t>
  </si>
  <si>
    <t>Jade New/ JadeThit</t>
  </si>
  <si>
    <t>Jade Treasure/ Kyauk Seinn Yadanar</t>
  </si>
  <si>
    <t xml:space="preserve">Kaung Su Aung Company </t>
  </si>
  <si>
    <t>Khin Zaw Aung &amp; Brothes Gems &amp; Jewellery Company</t>
  </si>
  <si>
    <t xml:space="preserve">Khine Lon Company </t>
  </si>
  <si>
    <t>Khun Pa-Oh Gems and Jewellery Company</t>
  </si>
  <si>
    <t>Kyaing International Company</t>
  </si>
  <si>
    <t xml:space="preserve">Kyauk Same Win Kabar Company </t>
  </si>
  <si>
    <r>
      <t>Mya Garden Compan</t>
    </r>
    <r>
      <rPr>
        <sz val="11"/>
        <rFont val="Times New Roman"/>
        <family val="1"/>
      </rPr>
      <t>y/ Emerald Garden</t>
    </r>
  </si>
  <si>
    <t>Mya Sein Taung Company/ Green Mountain Co., Ltd.</t>
  </si>
  <si>
    <t>Mya Yaung Tun Gems &amp;
Jewellery Co.,Ltd</t>
  </si>
  <si>
    <t>Myanmar  Ruby Enterprise</t>
  </si>
  <si>
    <t>Myanmar Economic Coorporation</t>
  </si>
  <si>
    <t>Myanmar Imperial Jade Company</t>
  </si>
  <si>
    <t>Myanmar First Gems Company</t>
  </si>
  <si>
    <t>Myanmar Seinn Lei Aung Company</t>
  </si>
  <si>
    <t>Myanmar Sithu Jewellery Company</t>
  </si>
  <si>
    <t xml:space="preserve">Myanmar Thura Company </t>
  </si>
  <si>
    <t>Myat Yamon Company</t>
  </si>
  <si>
    <t>Myo Nwe Company</t>
  </si>
  <si>
    <t xml:space="preserve">Nan Htike Pyae Paing Company </t>
  </si>
  <si>
    <t>Natural Best/ Super Natural Company</t>
  </si>
  <si>
    <t xml:space="preserve">New Jade International Company </t>
  </si>
  <si>
    <t>Ngwe Sin Company/ Silver Elephant</t>
  </si>
  <si>
    <t>Nilar Yoma Trading Co.,Ltd</t>
  </si>
  <si>
    <t>Oo Ya Gems &amp; Jewellery 
Co.,Ltd</t>
  </si>
  <si>
    <t>Pang Huke Duwa Company</t>
  </si>
  <si>
    <t>Phoe Thar Htoo Gems Company</t>
  </si>
  <si>
    <t>Phu Sha Star</t>
  </si>
  <si>
    <t>Ruby Dragon Jade &amp; Gems Company Ltd.</t>
  </si>
  <si>
    <t>Sein Lon Taung Tan T/M Gems Company</t>
  </si>
  <si>
    <t xml:space="preserve">Sein Thura San Company </t>
  </si>
  <si>
    <t>Shwe Byaing Phyu Company</t>
  </si>
  <si>
    <t xml:space="preserve">Shwe Gaung Gaung Company </t>
  </si>
  <si>
    <t>Shwe Oak Khai Mining Company</t>
  </si>
  <si>
    <t>Shwe Pyi Thar Gems Trading and Faceting Co-op., Ltd.</t>
  </si>
  <si>
    <t xml:space="preserve">Super Same/ Super Seinn Gems and Jewellery Co; Ltd. Company </t>
  </si>
  <si>
    <t xml:space="preserve">Shining Star Light Gems &amp; Jewellery Co., Ltd./ Touk Pa Thaw Kyal A Linn </t>
  </si>
  <si>
    <t>Thirawmani Company</t>
  </si>
  <si>
    <t xml:space="preserve">Tun Naing Aung Company </t>
  </si>
  <si>
    <t>Unity Gems Company Ltd.</t>
  </si>
  <si>
    <t>VALUE STANDARD Gems &amp; Jewellery Company</t>
  </si>
  <si>
    <t>Wai Aung Kabar Company</t>
  </si>
  <si>
    <t>Wai Family Company</t>
  </si>
  <si>
    <t>Yadanar Kyal/ Treasury Star Company Ltd.</t>
  </si>
  <si>
    <r>
      <t xml:space="preserve">Yadanar Sin Thiri </t>
    </r>
    <r>
      <rPr>
        <sz val="11"/>
        <rFont val="Times New Roman"/>
        <family val="1"/>
      </rPr>
      <t>Gems</t>
    </r>
    <r>
      <rPr>
        <sz val="11"/>
        <color theme="1"/>
        <rFont val="Times New Roman"/>
        <family val="1"/>
      </rPr>
      <t xml:space="preserve"> Company</t>
    </r>
  </si>
  <si>
    <t>Yadanar Taung Ten Company</t>
  </si>
  <si>
    <t>Yar Za Htar Ni Company</t>
  </si>
  <si>
    <t>IA (27 Dec 2018)</t>
  </si>
  <si>
    <t>IA (28 Dec 2018)</t>
  </si>
  <si>
    <t>12/20/2018 (IA)</t>
  </si>
  <si>
    <t>MGE letter</t>
  </si>
  <si>
    <t>12/18/2018 (IA)</t>
  </si>
  <si>
    <t xml:space="preserve"> Audit Cover</t>
  </si>
  <si>
    <t>Yes (SAS)</t>
  </si>
  <si>
    <t>SAS</t>
  </si>
  <si>
    <t>Yes (13 Feb 2019)</t>
  </si>
  <si>
    <t>Yes (4 March 2019)</t>
  </si>
  <si>
    <t>16 FC of 2011-2012</t>
  </si>
  <si>
    <t>USD 5,050,000</t>
  </si>
  <si>
    <t>Petroleum Exploration/ Production</t>
  </si>
  <si>
    <t>Company Name</t>
  </si>
  <si>
    <t>Annawar Pearl  Co., Ltd</t>
  </si>
  <si>
    <t>Aquagold Myanmar Co.,Ltd</t>
  </si>
  <si>
    <t>Belpearl Myanmar Co.,Ltd</t>
  </si>
  <si>
    <t>Myanmar Andman Co.,Ltd</t>
  </si>
  <si>
    <t>Myanmar Atlantic Co.,Ltd</t>
  </si>
  <si>
    <t>Myanmar Tasaki Co.,Ltd</t>
  </si>
  <si>
    <t>Niino Pearl Culturing Co.,Ltd</t>
  </si>
  <si>
    <t>Orient Pearl Co.,Ltd (Jalan)</t>
  </si>
  <si>
    <t>Orient Pearl Co.,Ltd (Zinyaw)</t>
  </si>
  <si>
    <t>Pyae Phyo Tun Co.,Ltd</t>
  </si>
  <si>
    <t>Pyae Sone Htet Myint Co.,Ltd</t>
  </si>
  <si>
    <t xml:space="preserve">Hard Audit </t>
  </si>
  <si>
    <t>Check</t>
  </si>
  <si>
    <t>NP</t>
  </si>
  <si>
    <t>NC</t>
  </si>
  <si>
    <t>MGMT SIGN</t>
  </si>
  <si>
    <t>N</t>
  </si>
  <si>
    <t>Y</t>
  </si>
  <si>
    <t>Extractive companies</t>
  </si>
  <si>
    <t>No. of Companies</t>
  </si>
  <si>
    <t>Total payments in MMK million</t>
  </si>
  <si>
    <t>% based on revenue stream</t>
  </si>
  <si>
    <t>No Audit Cover Sheet/
No Signed hard copy of Reporting Template</t>
  </si>
  <si>
    <t>Signed hard copy of Reporting Template/
Audit Cover Sheet</t>
  </si>
  <si>
    <t>No Signed hard copy of Reporting Template/
Audit Cover Sheet</t>
  </si>
  <si>
    <t>Total</t>
  </si>
  <si>
    <t xml:space="preserve">Mining </t>
  </si>
  <si>
    <t>Oil &amp; Gas Transportation</t>
  </si>
  <si>
    <t>Gems &amp; Jades</t>
  </si>
  <si>
    <t>YT
NC</t>
  </si>
  <si>
    <t>YT
CR</t>
  </si>
  <si>
    <t>RT
NC</t>
  </si>
  <si>
    <t>Signed hard copy of reporting template/
No Audit Cover Sheet</t>
  </si>
  <si>
    <t>OT</t>
  </si>
  <si>
    <t>M</t>
  </si>
  <si>
    <t>P</t>
  </si>
  <si>
    <t>GJ</t>
  </si>
  <si>
    <t>No confirmation of audit and no signed hard copy of Reporting Template</t>
  </si>
  <si>
    <t>Provided signed hard copy of Reporting Template but no confirmation of audit</t>
  </si>
  <si>
    <t>Provided signed hard copy of Reporting Template and confirmation of audit</t>
  </si>
  <si>
    <t>OG</t>
  </si>
  <si>
    <t>MG Y</t>
  </si>
  <si>
    <t xml:space="preserve">Appendix 1 - Extractive Companies (In Scope) Profile </t>
  </si>
  <si>
    <t>S/N</t>
  </si>
  <si>
    <t>Description</t>
  </si>
  <si>
    <t xml:space="preserve"> Link </t>
  </si>
  <si>
    <t>Companies Profile - Oil and Gas Sector</t>
  </si>
  <si>
    <t>Companies Profile - Oil and Gas Transportation Sector</t>
  </si>
  <si>
    <t>Companies Profile - Minerals Sector</t>
  </si>
  <si>
    <t>Companies Profile - Gems and Jade Sector</t>
  </si>
  <si>
    <t>Companies Profile - Pearls Sector</t>
  </si>
  <si>
    <t>Appendix 1.a</t>
  </si>
  <si>
    <t>Appendix 1.b</t>
  </si>
  <si>
    <t>Appendix 1.c</t>
  </si>
  <si>
    <t>Appendix 1.d</t>
  </si>
  <si>
    <t>Appendix 1.e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</si>
</sst>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4" formatCode="0_);\(0\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color theme="1"/>
      <name val="Arial"/>
      <family val="2"/>
    </font>
    <font>
      <sz val="8.5"/>
      <color theme="1"/>
      <name val="Arial"/>
      <family val="2"/>
    </font>
    <font>
      <b/>
      <u/>
      <sz val="8.5"/>
      <color theme="1"/>
      <name val="Arial"/>
      <family val="2"/>
    </font>
    <font>
      <sz val="8.5"/>
      <color rgb="FFFF000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8.5"/>
      <name val="Arial"/>
      <family val="2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D2307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 style="hair">
        <color rgb="FFC00000"/>
      </bottom>
      <diagonal/>
    </border>
    <border>
      <left/>
      <right/>
      <top style="hair">
        <color rgb="FFC00000"/>
      </top>
      <bottom style="hair">
        <color rgb="FFC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60">
    <xf numFmtId="0" fontId="0" fillId="0" borderId="0" xfId="0"/>
    <xf numFmtId="0" fontId="2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37" fontId="3" fillId="0" borderId="0" xfId="1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37" fontId="3" fillId="0" borderId="0" xfId="1" applyNumberFormat="1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left" vertical="top" wrapText="1"/>
    </xf>
    <xf numFmtId="14" fontId="3" fillId="3" borderId="2" xfId="0" applyNumberFormat="1" applyFont="1" applyFill="1" applyBorder="1" applyAlignment="1">
      <alignment horizontal="left" vertical="top" wrapText="1"/>
    </xf>
    <xf numFmtId="37" fontId="3" fillId="3" borderId="2" xfId="1" applyNumberFormat="1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left" vertical="top" wrapText="1"/>
    </xf>
    <xf numFmtId="14" fontId="3" fillId="3" borderId="3" xfId="0" applyNumberFormat="1" applyFont="1" applyFill="1" applyBorder="1" applyAlignment="1">
      <alignment horizontal="left" vertical="top" wrapText="1"/>
    </xf>
    <xf numFmtId="37" fontId="3" fillId="3" borderId="3" xfId="1" applyNumberFormat="1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left" vertical="top" wrapText="1"/>
    </xf>
    <xf numFmtId="14" fontId="5" fillId="3" borderId="3" xfId="0" applyNumberFormat="1" applyFont="1" applyFill="1" applyBorder="1" applyAlignment="1">
      <alignment horizontal="left" vertical="top" wrapText="1"/>
    </xf>
    <xf numFmtId="37" fontId="5" fillId="3" borderId="3" xfId="1" applyNumberFormat="1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top" wrapText="1"/>
    </xf>
    <xf numFmtId="14" fontId="3" fillId="3" borderId="0" xfId="0" applyNumberFormat="1" applyFont="1" applyFill="1" applyBorder="1" applyAlignment="1">
      <alignment horizontal="left" vertical="top" wrapText="1"/>
    </xf>
    <xf numFmtId="37" fontId="3" fillId="3" borderId="0" xfId="1" applyNumberFormat="1" applyFont="1" applyFill="1" applyBorder="1" applyAlignment="1">
      <alignment horizontal="left" vertical="top" wrapText="1"/>
    </xf>
    <xf numFmtId="0" fontId="3" fillId="3" borderId="0" xfId="0" applyFont="1" applyFill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14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3" fillId="3" borderId="2" xfId="0" applyNumberFormat="1" applyFont="1" applyFill="1" applyBorder="1" applyAlignment="1">
      <alignment horizontal="left" vertical="top" wrapText="1"/>
    </xf>
    <xf numFmtId="0" fontId="3" fillId="3" borderId="3" xfId="0" applyNumberFormat="1" applyFont="1" applyFill="1" applyBorder="1" applyAlignment="1">
      <alignment horizontal="left" vertical="top" wrapText="1"/>
    </xf>
    <xf numFmtId="0" fontId="3" fillId="3" borderId="3" xfId="1" applyNumberFormat="1" applyFont="1" applyFill="1" applyBorder="1" applyAlignment="1">
      <alignment horizontal="left" vertical="top" wrapText="1"/>
    </xf>
    <xf numFmtId="3" fontId="3" fillId="3" borderId="3" xfId="1" applyNumberFormat="1" applyFont="1" applyFill="1" applyBorder="1" applyAlignment="1">
      <alignment horizontal="left" vertical="top" wrapText="1"/>
    </xf>
    <xf numFmtId="6" fontId="3" fillId="3" borderId="3" xfId="1" applyNumberFormat="1" applyFont="1" applyFill="1" applyBorder="1" applyAlignment="1">
      <alignment horizontal="left" vertical="top" wrapText="1"/>
    </xf>
    <xf numFmtId="0" fontId="3" fillId="3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left" vertical="top" wrapText="1"/>
    </xf>
    <xf numFmtId="43" fontId="3" fillId="3" borderId="0" xfId="1" applyFont="1" applyFill="1" applyAlignment="1">
      <alignment horizontal="left" vertical="top" wrapText="1"/>
    </xf>
    <xf numFmtId="0" fontId="3" fillId="3" borderId="0" xfId="0" applyNumberFormat="1" applyFont="1" applyFill="1" applyAlignment="1">
      <alignment horizontal="left" vertical="top" wrapText="1"/>
    </xf>
    <xf numFmtId="43" fontId="3" fillId="3" borderId="0" xfId="1" applyFont="1" applyFill="1" applyAlignment="1">
      <alignment horizontal="left" vertical="top"/>
    </xf>
    <xf numFmtId="0" fontId="3" fillId="3" borderId="0" xfId="0" applyNumberFormat="1" applyFont="1" applyFill="1" applyAlignment="1">
      <alignment horizontal="left" vertical="top"/>
    </xf>
    <xf numFmtId="43" fontId="3" fillId="0" borderId="0" xfId="1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3" fillId="0" borderId="0" xfId="1" applyNumberFormat="1" applyFont="1" applyAlignment="1">
      <alignment horizontal="left"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43" fontId="3" fillId="3" borderId="3" xfId="1" applyFont="1" applyFill="1" applyBorder="1" applyAlignment="1">
      <alignment horizontal="left" vertical="top" wrapText="1"/>
    </xf>
    <xf numFmtId="0" fontId="3" fillId="3" borderId="0" xfId="0" applyFont="1" applyFill="1" applyAlignment="1">
      <alignment horizontal="center" vertical="top"/>
    </xf>
    <xf numFmtId="0" fontId="3" fillId="0" borderId="0" xfId="0" applyNumberFormat="1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3" fillId="3" borderId="2" xfId="1" applyNumberFormat="1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center" vertical="top" wrapText="1"/>
    </xf>
    <xf numFmtId="0" fontId="3" fillId="3" borderId="0" xfId="0" applyNumberFormat="1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3" fontId="3" fillId="3" borderId="2" xfId="1" applyNumberFormat="1" applyFont="1" applyFill="1" applyBorder="1" applyAlignment="1">
      <alignment horizontal="left" vertical="top" wrapText="1"/>
    </xf>
    <xf numFmtId="3" fontId="3" fillId="3" borderId="3" xfId="0" applyNumberFormat="1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horizontal="center" vertical="center" wrapText="1" readingOrder="1"/>
    </xf>
    <xf numFmtId="0" fontId="7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readingOrder="1"/>
    </xf>
    <xf numFmtId="0" fontId="9" fillId="3" borderId="4" xfId="0" applyFont="1" applyFill="1" applyBorder="1" applyAlignment="1">
      <alignment horizontal="center" vertical="center" readingOrder="1"/>
    </xf>
    <xf numFmtId="0" fontId="7" fillId="4" borderId="4" xfId="0" applyFont="1" applyFill="1" applyBorder="1" applyAlignment="1">
      <alignment horizontal="center" vertical="center"/>
    </xf>
    <xf numFmtId="0" fontId="7" fillId="0" borderId="4" xfId="0" applyFont="1" applyBorder="1"/>
    <xf numFmtId="0" fontId="7" fillId="0" borderId="0" xfId="0" applyFont="1"/>
    <xf numFmtId="0" fontId="6" fillId="3" borderId="4" xfId="0" applyFont="1" applyFill="1" applyBorder="1" applyAlignment="1">
      <alignment horizontal="center" vertical="center"/>
    </xf>
    <xf numFmtId="15" fontId="7" fillId="3" borderId="4" xfId="0" applyNumberFormat="1" applyFont="1" applyFill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/>
    </xf>
    <xf numFmtId="15" fontId="7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15" fontId="7" fillId="3" borderId="5" xfId="0" applyNumberFormat="1" applyFont="1" applyFill="1" applyBorder="1" applyAlignment="1">
      <alignment horizontal="center" vertical="center"/>
    </xf>
    <xf numFmtId="15" fontId="7" fillId="3" borderId="5" xfId="0" applyNumberFormat="1" applyFont="1" applyFill="1" applyBorder="1" applyAlignment="1">
      <alignment horizontal="center" vertical="center" wrapText="1"/>
    </xf>
    <xf numFmtId="15" fontId="9" fillId="3" borderId="5" xfId="0" applyNumberFormat="1" applyFont="1" applyFill="1" applyBorder="1" applyAlignment="1">
      <alignment horizontal="center" vertical="center"/>
    </xf>
    <xf numFmtId="15" fontId="7" fillId="0" borderId="5" xfId="0" applyNumberFormat="1" applyFont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11" fillId="6" borderId="4" xfId="0" applyFont="1" applyFill="1" applyBorder="1" applyAlignment="1">
      <alignment horizontal="left"/>
    </xf>
    <xf numFmtId="0" fontId="9" fillId="3" borderId="4" xfId="0" applyFont="1" applyFill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9" fillId="3" borderId="4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wrapText="1"/>
    </xf>
    <xf numFmtId="0" fontId="9" fillId="7" borderId="4" xfId="0" applyFont="1" applyFill="1" applyBorder="1" applyAlignment="1">
      <alignment horizontal="left"/>
    </xf>
    <xf numFmtId="0" fontId="9" fillId="0" borderId="4" xfId="0" applyFont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0" fontId="6" fillId="6" borderId="4" xfId="0" applyFont="1" applyFill="1" applyBorder="1" applyAlignment="1">
      <alignment horizontal="left"/>
    </xf>
    <xf numFmtId="15" fontId="7" fillId="0" borderId="4" xfId="0" applyNumberFormat="1" applyFont="1" applyBorder="1" applyAlignment="1">
      <alignment horizontal="left"/>
    </xf>
    <xf numFmtId="0" fontId="7" fillId="0" borderId="4" xfId="0" applyFont="1" applyBorder="1" applyAlignment="1">
      <alignment horizontal="left"/>
    </xf>
    <xf numFmtId="15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15" fontId="9" fillId="7" borderId="4" xfId="0" applyNumberFormat="1" applyFont="1" applyFill="1" applyBorder="1" applyAlignment="1">
      <alignment horizontal="left"/>
    </xf>
    <xf numFmtId="0" fontId="6" fillId="6" borderId="4" xfId="0" applyFont="1" applyFill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left" wrapText="1"/>
    </xf>
    <xf numFmtId="0" fontId="7" fillId="3" borderId="6" xfId="0" applyFont="1" applyFill="1" applyBorder="1" applyAlignment="1">
      <alignment horizontal="left" wrapText="1"/>
    </xf>
    <xf numFmtId="0" fontId="7" fillId="3" borderId="4" xfId="0" applyFont="1" applyFill="1" applyBorder="1" applyAlignment="1">
      <alignment horizontal="left" wrapText="1"/>
    </xf>
    <xf numFmtId="0" fontId="7" fillId="5" borderId="4" xfId="0" applyFont="1" applyFill="1" applyBorder="1" applyAlignment="1">
      <alignment horizontal="left" wrapText="1"/>
    </xf>
    <xf numFmtId="2" fontId="12" fillId="3" borderId="4" xfId="0" applyNumberFormat="1" applyFont="1" applyFill="1" applyBorder="1" applyAlignment="1">
      <alignment horizontal="left" wrapText="1"/>
    </xf>
    <xf numFmtId="0" fontId="9" fillId="3" borderId="7" xfId="0" applyFont="1" applyFill="1" applyBorder="1" applyAlignment="1">
      <alignment horizontal="left" wrapText="1"/>
    </xf>
    <xf numFmtId="0" fontId="7" fillId="5" borderId="6" xfId="0" applyFont="1" applyFill="1" applyBorder="1" applyAlignment="1">
      <alignment horizontal="left" wrapText="1"/>
    </xf>
    <xf numFmtId="0" fontId="7" fillId="0" borderId="0" xfId="0" applyFont="1" applyAlignment="1">
      <alignment wrapText="1"/>
    </xf>
    <xf numFmtId="15" fontId="7" fillId="3" borderId="4" xfId="0" applyNumberFormat="1" applyFont="1" applyFill="1" applyBorder="1" applyAlignment="1">
      <alignment horizontal="left"/>
    </xf>
    <xf numFmtId="14" fontId="11" fillId="3" borderId="4" xfId="0" applyNumberFormat="1" applyFont="1" applyFill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left"/>
    </xf>
    <xf numFmtId="14" fontId="7" fillId="3" borderId="4" xfId="0" applyNumberFormat="1" applyFont="1" applyFill="1" applyBorder="1" applyAlignment="1">
      <alignment horizontal="left"/>
    </xf>
    <xf numFmtId="14" fontId="7" fillId="0" borderId="4" xfId="0" applyNumberFormat="1" applyFont="1" applyBorder="1"/>
    <xf numFmtId="14" fontId="7" fillId="3" borderId="4" xfId="0" applyNumberFormat="1" applyFont="1" applyFill="1" applyBorder="1" applyAlignment="1">
      <alignment horizontal="left" vertical="center"/>
    </xf>
    <xf numFmtId="14" fontId="7" fillId="0" borderId="4" xfId="0" applyNumberFormat="1" applyFont="1" applyBorder="1" applyAlignment="1">
      <alignment horizontal="left" vertical="center"/>
    </xf>
    <xf numFmtId="14" fontId="7" fillId="0" borderId="0" xfId="0" applyNumberFormat="1" applyFont="1"/>
    <xf numFmtId="14" fontId="3" fillId="3" borderId="0" xfId="0" applyNumberFormat="1" applyFont="1" applyFill="1" applyAlignment="1">
      <alignment horizontal="left" vertical="top" wrapText="1"/>
    </xf>
    <xf numFmtId="0" fontId="10" fillId="3" borderId="0" xfId="0" applyFont="1" applyFill="1" applyAlignment="1">
      <alignment horizontal="left" vertical="top" wrapText="1"/>
    </xf>
    <xf numFmtId="0" fontId="6" fillId="8" borderId="4" xfId="0" applyFont="1" applyFill="1" applyBorder="1" applyAlignment="1">
      <alignment horizontal="left" vertical="center" wrapText="1" readingOrder="1"/>
    </xf>
    <xf numFmtId="0" fontId="8" fillId="0" borderId="4" xfId="0" applyFont="1" applyBorder="1" applyAlignment="1">
      <alignment horizontal="left" vertical="center" wrapText="1" readingOrder="1"/>
    </xf>
    <xf numFmtId="0" fontId="8" fillId="3" borderId="4" xfId="0" applyFont="1" applyFill="1" applyBorder="1" applyAlignment="1">
      <alignment horizontal="left" vertical="center" wrapText="1" readingOrder="1"/>
    </xf>
    <xf numFmtId="0" fontId="6" fillId="8" borderId="4" xfId="0" applyFont="1" applyFill="1" applyBorder="1"/>
    <xf numFmtId="15" fontId="7" fillId="0" borderId="4" xfId="0" applyNumberFormat="1" applyFont="1" applyBorder="1"/>
    <xf numFmtId="14" fontId="6" fillId="8" borderId="4" xfId="0" applyNumberFormat="1" applyFont="1" applyFill="1" applyBorder="1"/>
    <xf numFmtId="0" fontId="5" fillId="3" borderId="0" xfId="0" applyFont="1" applyFill="1" applyBorder="1" applyAlignment="1">
      <alignment horizontal="left" vertical="top" wrapText="1"/>
    </xf>
    <xf numFmtId="0" fontId="3" fillId="9" borderId="0" xfId="0" applyFont="1" applyFill="1" applyBorder="1" applyAlignment="1">
      <alignment horizontal="left" vertical="top" wrapText="1"/>
    </xf>
    <xf numFmtId="43" fontId="3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3" fillId="0" borderId="0" xfId="0" applyFont="1"/>
    <xf numFmtId="0" fontId="3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vertical="top" wrapText="1"/>
    </xf>
    <xf numFmtId="0" fontId="3" fillId="0" borderId="4" xfId="0" applyFont="1" applyBorder="1"/>
    <xf numFmtId="0" fontId="2" fillId="0" borderId="4" xfId="0" applyFont="1" applyBorder="1"/>
    <xf numFmtId="0" fontId="13" fillId="0" borderId="0" xfId="0" applyFont="1"/>
    <xf numFmtId="0" fontId="2" fillId="0" borderId="8" xfId="0" applyFont="1" applyBorder="1"/>
    <xf numFmtId="0" fontId="4" fillId="0" borderId="0" xfId="0" applyFont="1"/>
    <xf numFmtId="164" fontId="3" fillId="0" borderId="0" xfId="0" applyNumberFormat="1" applyFont="1"/>
    <xf numFmtId="164" fontId="3" fillId="0" borderId="0" xfId="1" applyNumberFormat="1" applyFont="1"/>
    <xf numFmtId="164" fontId="3" fillId="0" borderId="9" xfId="0" applyNumberFormat="1" applyFont="1" applyBorder="1"/>
    <xf numFmtId="164" fontId="2" fillId="0" borderId="0" xfId="0" applyNumberFormat="1" applyFont="1"/>
    <xf numFmtId="0" fontId="2" fillId="10" borderId="0" xfId="0" applyFont="1" applyFill="1" applyAlignment="1">
      <alignment vertical="top" wrapText="1"/>
    </xf>
    <xf numFmtId="164" fontId="3" fillId="10" borderId="0" xfId="0" applyNumberFormat="1" applyFont="1" applyFill="1"/>
    <xf numFmtId="164" fontId="3" fillId="10" borderId="0" xfId="1" applyNumberFormat="1" applyFont="1" applyFill="1"/>
    <xf numFmtId="164" fontId="3" fillId="0" borderId="4" xfId="0" applyNumberFormat="1" applyFont="1" applyBorder="1"/>
    <xf numFmtId="164" fontId="3" fillId="10" borderId="4" xfId="0" applyNumberFormat="1" applyFont="1" applyFill="1" applyBorder="1"/>
    <xf numFmtId="0" fontId="3" fillId="10" borderId="0" xfId="0" applyFont="1" applyFill="1" applyAlignment="1">
      <alignment vertical="top" wrapText="1"/>
    </xf>
    <xf numFmtId="0" fontId="0" fillId="11" borderId="0" xfId="0" applyFill="1"/>
    <xf numFmtId="0" fontId="14" fillId="11" borderId="0" xfId="0" applyFont="1" applyFill="1"/>
    <xf numFmtId="0" fontId="14" fillId="11" borderId="10" xfId="0" applyFont="1" applyFill="1" applyBorder="1"/>
    <xf numFmtId="0" fontId="14" fillId="11" borderId="10" xfId="0" applyFont="1" applyFill="1" applyBorder="1" applyAlignment="1">
      <alignment horizontal="center"/>
    </xf>
    <xf numFmtId="0" fontId="16" fillId="11" borderId="10" xfId="2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zoomScale="80" zoomScaleNormal="80" workbookViewId="0">
      <selection activeCell="D8" sqref="D8"/>
    </sheetView>
  </sheetViews>
  <sheetFormatPr defaultColWidth="8.90625" defaultRowHeight="14" x14ac:dyDescent="0.3"/>
  <cols>
    <col min="1" max="1" width="8.90625" style="142"/>
    <col min="2" max="2" width="22.6328125" style="142" customWidth="1"/>
    <col min="3" max="8" width="10.54296875" style="142" customWidth="1"/>
    <col min="9" max="16384" width="8.90625" style="142"/>
  </cols>
  <sheetData>
    <row r="1" spans="1:11" x14ac:dyDescent="0.3">
      <c r="A1" s="53"/>
      <c r="B1" s="135" t="s">
        <v>757</v>
      </c>
      <c r="C1" s="136"/>
      <c r="D1" s="136"/>
      <c r="E1" s="53"/>
      <c r="F1" s="53"/>
      <c r="G1" s="53"/>
      <c r="H1" s="53"/>
      <c r="I1" s="53"/>
      <c r="J1" s="53"/>
      <c r="K1" s="53"/>
    </row>
    <row r="2" spans="1:11" ht="33.5" x14ac:dyDescent="0.3">
      <c r="A2" s="53"/>
      <c r="B2" s="137"/>
      <c r="C2" s="138" t="s">
        <v>758</v>
      </c>
      <c r="D2" s="138" t="s">
        <v>759</v>
      </c>
      <c r="E2" s="138" t="s">
        <v>760</v>
      </c>
      <c r="F2" s="53"/>
      <c r="G2" s="53"/>
      <c r="H2" s="53"/>
      <c r="I2" s="53"/>
      <c r="J2" s="53"/>
      <c r="K2" s="53"/>
    </row>
    <row r="3" spans="1:11" ht="33" x14ac:dyDescent="0.3">
      <c r="A3" s="53"/>
      <c r="B3" s="139" t="s">
        <v>761</v>
      </c>
      <c r="C3" s="153">
        <v>18</v>
      </c>
      <c r="D3" s="140">
        <v>0</v>
      </c>
      <c r="E3" s="140">
        <v>0</v>
      </c>
      <c r="F3" s="53" t="s">
        <v>776</v>
      </c>
      <c r="G3" s="53"/>
      <c r="H3" s="53"/>
      <c r="I3" s="53"/>
      <c r="J3" s="53"/>
      <c r="K3" s="53"/>
    </row>
    <row r="4" spans="1:11" ht="33" x14ac:dyDescent="0.3">
      <c r="A4" s="53"/>
      <c r="B4" s="139" t="s">
        <v>771</v>
      </c>
      <c r="C4" s="152">
        <v>58</v>
      </c>
      <c r="D4" s="140"/>
      <c r="E4" s="140"/>
      <c r="F4" s="53" t="s">
        <v>777</v>
      </c>
      <c r="G4" s="53"/>
      <c r="H4" s="53"/>
      <c r="I4" s="53"/>
      <c r="J4" s="53"/>
      <c r="K4" s="53"/>
    </row>
    <row r="5" spans="1:11" ht="33" x14ac:dyDescent="0.3">
      <c r="A5" s="53"/>
      <c r="B5" s="139" t="s">
        <v>762</v>
      </c>
      <c r="C5" s="152">
        <v>95</v>
      </c>
      <c r="D5" s="140"/>
      <c r="E5" s="140"/>
      <c r="F5" s="53" t="s">
        <v>778</v>
      </c>
      <c r="G5" s="53"/>
      <c r="H5" s="53"/>
      <c r="I5" s="53"/>
      <c r="J5" s="53"/>
      <c r="K5" s="53"/>
    </row>
    <row r="6" spans="1:11" ht="33" hidden="1" x14ac:dyDescent="0.3">
      <c r="A6" s="53"/>
      <c r="B6" s="139" t="s">
        <v>763</v>
      </c>
      <c r="C6" s="152">
        <v>0</v>
      </c>
      <c r="D6" s="140"/>
      <c r="E6" s="140"/>
      <c r="F6" s="53"/>
      <c r="G6" s="53"/>
      <c r="H6" s="53"/>
      <c r="I6" s="53"/>
      <c r="J6" s="53"/>
      <c r="K6" s="53"/>
    </row>
    <row r="7" spans="1:11" x14ac:dyDescent="0.3">
      <c r="A7" s="53"/>
      <c r="B7" s="139" t="s">
        <v>764</v>
      </c>
      <c r="C7" s="141">
        <v>171</v>
      </c>
      <c r="D7" s="141"/>
      <c r="E7" s="141"/>
      <c r="F7" s="53"/>
      <c r="G7" s="53"/>
      <c r="H7" s="53"/>
      <c r="I7" s="53"/>
      <c r="J7" s="53"/>
      <c r="K7" s="53"/>
    </row>
    <row r="8" spans="1:11" x14ac:dyDescent="0.3">
      <c r="A8" s="53"/>
      <c r="B8" s="53"/>
      <c r="C8" s="53"/>
      <c r="D8" s="133">
        <v>19445.682691009963</v>
      </c>
      <c r="E8" s="53"/>
      <c r="F8" s="53"/>
      <c r="G8" s="53"/>
      <c r="H8" s="53"/>
      <c r="I8" s="53"/>
      <c r="J8" s="53"/>
      <c r="K8" s="53"/>
    </row>
    <row r="9" spans="1:11" x14ac:dyDescent="0.3">
      <c r="A9" s="53"/>
      <c r="B9" s="144" t="s">
        <v>757</v>
      </c>
      <c r="C9" s="136" t="s">
        <v>779</v>
      </c>
      <c r="D9" s="136" t="s">
        <v>772</v>
      </c>
      <c r="E9" s="136" t="s">
        <v>773</v>
      </c>
      <c r="F9" s="136" t="s">
        <v>775</v>
      </c>
      <c r="G9" s="136" t="s">
        <v>774</v>
      </c>
      <c r="H9" s="136"/>
      <c r="I9" s="53"/>
      <c r="J9" s="53"/>
      <c r="K9" s="53"/>
    </row>
    <row r="10" spans="1:11" x14ac:dyDescent="0.3">
      <c r="A10" s="53"/>
      <c r="B10" s="136"/>
      <c r="C10" s="143" t="s">
        <v>23</v>
      </c>
      <c r="D10" s="143" t="s">
        <v>766</v>
      </c>
      <c r="E10" s="143" t="s">
        <v>765</v>
      </c>
      <c r="F10" s="143" t="s">
        <v>767</v>
      </c>
      <c r="G10" s="143" t="s">
        <v>522</v>
      </c>
      <c r="H10" s="143" t="s">
        <v>764</v>
      </c>
      <c r="I10" s="53"/>
      <c r="J10" s="53"/>
      <c r="K10" s="53"/>
    </row>
    <row r="11" spans="1:11" ht="33" x14ac:dyDescent="0.3">
      <c r="A11" s="134" t="s">
        <v>752</v>
      </c>
      <c r="B11" s="149" t="s">
        <v>761</v>
      </c>
      <c r="C11" s="150">
        <v>16</v>
      </c>
      <c r="D11" s="150">
        <v>0</v>
      </c>
      <c r="E11" s="150">
        <v>1</v>
      </c>
      <c r="F11" s="150">
        <v>1</v>
      </c>
      <c r="G11" s="151">
        <v>0</v>
      </c>
      <c r="H11" s="150">
        <v>18</v>
      </c>
      <c r="I11" s="53" t="s">
        <v>776</v>
      </c>
      <c r="J11" s="53"/>
      <c r="K11" s="53"/>
    </row>
    <row r="12" spans="1:11" ht="33" x14ac:dyDescent="0.3">
      <c r="A12" s="134" t="s">
        <v>768</v>
      </c>
      <c r="B12" s="134" t="s">
        <v>771</v>
      </c>
      <c r="C12" s="145">
        <v>4</v>
      </c>
      <c r="D12" s="146">
        <v>1</v>
      </c>
      <c r="E12" s="145">
        <v>19</v>
      </c>
      <c r="F12" s="145">
        <v>32</v>
      </c>
      <c r="G12" s="145">
        <v>2</v>
      </c>
      <c r="H12" s="145">
        <v>58</v>
      </c>
      <c r="I12" s="53" t="s">
        <v>777</v>
      </c>
      <c r="J12" s="53"/>
      <c r="K12" s="53"/>
    </row>
    <row r="13" spans="1:11" ht="33" x14ac:dyDescent="0.3">
      <c r="A13" s="134" t="s">
        <v>769</v>
      </c>
      <c r="B13" s="154" t="s">
        <v>762</v>
      </c>
      <c r="C13" s="150">
        <v>21</v>
      </c>
      <c r="D13" s="150">
        <v>3</v>
      </c>
      <c r="E13" s="150">
        <v>11</v>
      </c>
      <c r="F13" s="150">
        <v>51</v>
      </c>
      <c r="G13" s="150">
        <v>9</v>
      </c>
      <c r="H13" s="150">
        <v>95</v>
      </c>
      <c r="I13" s="53" t="s">
        <v>778</v>
      </c>
      <c r="J13" s="53"/>
      <c r="K13" s="53"/>
    </row>
    <row r="14" spans="1:11" ht="33.5" hidden="1" thickBot="1" x14ac:dyDescent="0.35">
      <c r="A14" s="134" t="s">
        <v>770</v>
      </c>
      <c r="B14" s="134" t="s">
        <v>763</v>
      </c>
      <c r="C14" s="147">
        <v>0</v>
      </c>
      <c r="D14" s="147">
        <v>0</v>
      </c>
      <c r="E14" s="147">
        <v>0</v>
      </c>
      <c r="F14" s="147"/>
      <c r="G14" s="147"/>
      <c r="H14" s="147">
        <v>0</v>
      </c>
      <c r="I14" s="53"/>
      <c r="J14" s="53"/>
      <c r="K14" s="53"/>
    </row>
    <row r="15" spans="1:11" x14ac:dyDescent="0.3">
      <c r="A15" s="53"/>
      <c r="B15" s="52" t="s">
        <v>764</v>
      </c>
      <c r="C15" s="148">
        <v>41</v>
      </c>
      <c r="D15" s="148">
        <v>4</v>
      </c>
      <c r="E15" s="148">
        <v>31</v>
      </c>
      <c r="F15" s="148">
        <v>84</v>
      </c>
      <c r="G15" s="148">
        <v>11</v>
      </c>
      <c r="H15" s="148">
        <v>171</v>
      </c>
      <c r="I15" s="53"/>
      <c r="J15" s="53"/>
      <c r="K15" s="53"/>
    </row>
    <row r="17" spans="1:3" x14ac:dyDescent="0.3">
      <c r="A17" s="142" t="s">
        <v>780</v>
      </c>
      <c r="B17" s="142" t="s">
        <v>753</v>
      </c>
      <c r="C17" s="142" t="str">
        <f>'1.a Oil and Gas'!B26</f>
        <v>Ophir Myanmar (Block AD-3) Limited (Myanmar Branch)</v>
      </c>
    </row>
    <row r="18" spans="1:3" x14ac:dyDescent="0.3">
      <c r="C18" s="142" t="str">
        <f>'1.a Oil and Gas'!B27</f>
        <v>Pacific Hunt Energy Corporation (Myanmar Branch)</v>
      </c>
    </row>
    <row r="19" spans="1:3" x14ac:dyDescent="0.3">
      <c r="C19" s="142" t="str">
        <f>'1.a Oil and Gas'!B43</f>
        <v>Parami Energy Development Company Ltd</v>
      </c>
    </row>
    <row r="20" spans="1:3" x14ac:dyDescent="0.3">
      <c r="C20" s="142" t="str">
        <f>'1.a Oil and Gas'!B46</f>
        <v>PTTEP SA</v>
      </c>
    </row>
    <row r="22" spans="1:3" x14ac:dyDescent="0.3">
      <c r="C22" s="142" t="s">
        <v>113</v>
      </c>
    </row>
    <row r="23" spans="1:3" x14ac:dyDescent="0.3">
      <c r="C23" s="142" t="s">
        <v>537</v>
      </c>
    </row>
    <row r="24" spans="1:3" x14ac:dyDescent="0.3">
      <c r="C24" s="142" t="s">
        <v>120</v>
      </c>
    </row>
    <row r="25" spans="1:3" x14ac:dyDescent="0.3">
      <c r="C25" s="142" t="s">
        <v>122</v>
      </c>
    </row>
    <row r="26" spans="1:3" x14ac:dyDescent="0.3">
      <c r="C26" s="142" t="s">
        <v>125</v>
      </c>
    </row>
    <row r="27" spans="1:3" x14ac:dyDescent="0.3">
      <c r="C27" s="142" t="s">
        <v>129</v>
      </c>
    </row>
    <row r="28" spans="1:3" x14ac:dyDescent="0.3">
      <c r="C28" s="142" t="s">
        <v>130</v>
      </c>
    </row>
    <row r="29" spans="1:3" x14ac:dyDescent="0.3">
      <c r="C29" s="142" t="s">
        <v>133</v>
      </c>
    </row>
    <row r="30" spans="1:3" x14ac:dyDescent="0.3">
      <c r="C30" s="142" t="s">
        <v>138</v>
      </c>
    </row>
    <row r="31" spans="1:3" x14ac:dyDescent="0.3">
      <c r="C31" s="142" t="s">
        <v>141</v>
      </c>
    </row>
    <row r="32" spans="1:3" x14ac:dyDescent="0.3">
      <c r="C32" s="142" t="s">
        <v>142</v>
      </c>
    </row>
    <row r="33" spans="3:3" x14ac:dyDescent="0.3">
      <c r="C33" s="142" t="s">
        <v>145</v>
      </c>
    </row>
    <row r="34" spans="3:3" x14ac:dyDescent="0.3">
      <c r="C34" s="142" t="s">
        <v>147</v>
      </c>
    </row>
    <row r="35" spans="3:3" x14ac:dyDescent="0.3">
      <c r="C35" s="142" t="s">
        <v>150</v>
      </c>
    </row>
    <row r="36" spans="3:3" x14ac:dyDescent="0.3">
      <c r="C36" s="142" t="s">
        <v>154</v>
      </c>
    </row>
    <row r="37" spans="3:3" x14ac:dyDescent="0.3">
      <c r="C37" s="142" t="s">
        <v>158</v>
      </c>
    </row>
    <row r="38" spans="3:3" x14ac:dyDescent="0.3">
      <c r="C38" s="142" t="s">
        <v>161</v>
      </c>
    </row>
    <row r="39" spans="3:3" x14ac:dyDescent="0.3">
      <c r="C39" s="142" t="s">
        <v>176</v>
      </c>
    </row>
    <row r="40" spans="3:3" x14ac:dyDescent="0.3">
      <c r="C40" s="142" t="s">
        <v>200</v>
      </c>
    </row>
    <row r="42" spans="3:3" x14ac:dyDescent="0.3">
      <c r="C42" s="142" t="s">
        <v>253</v>
      </c>
    </row>
    <row r="43" spans="3:3" x14ac:dyDescent="0.3">
      <c r="C43" s="142" t="s">
        <v>259</v>
      </c>
    </row>
    <row r="44" spans="3:3" x14ac:dyDescent="0.3">
      <c r="C44" s="142" t="s">
        <v>263</v>
      </c>
    </row>
    <row r="45" spans="3:3" x14ac:dyDescent="0.3">
      <c r="C45" s="142" t="s">
        <v>267</v>
      </c>
    </row>
    <row r="46" spans="3:3" x14ac:dyDescent="0.3">
      <c r="C46" s="142" t="s">
        <v>281</v>
      </c>
    </row>
    <row r="47" spans="3:3" x14ac:dyDescent="0.3">
      <c r="C47" s="142" t="s">
        <v>284</v>
      </c>
    </row>
    <row r="48" spans="3:3" x14ac:dyDescent="0.3">
      <c r="C48" s="142" t="s">
        <v>296</v>
      </c>
    </row>
    <row r="49" spans="3:3" x14ac:dyDescent="0.3">
      <c r="C49" s="142" t="s">
        <v>307</v>
      </c>
    </row>
    <row r="50" spans="3:3" x14ac:dyDescent="0.3">
      <c r="C50" s="142" t="s">
        <v>315</v>
      </c>
    </row>
    <row r="51" spans="3:3" x14ac:dyDescent="0.3">
      <c r="C51" s="142" t="s">
        <v>331</v>
      </c>
    </row>
    <row r="52" spans="3:3" x14ac:dyDescent="0.3">
      <c r="C52" s="142" t="s">
        <v>333</v>
      </c>
    </row>
    <row r="53" spans="3:3" x14ac:dyDescent="0.3">
      <c r="C53" s="142" t="s">
        <v>335</v>
      </c>
    </row>
    <row r="54" spans="3:3" x14ac:dyDescent="0.3">
      <c r="C54" s="142" t="s">
        <v>344</v>
      </c>
    </row>
    <row r="55" spans="3:3" x14ac:dyDescent="0.3">
      <c r="C55" s="142" t="s">
        <v>347</v>
      </c>
    </row>
    <row r="56" spans="3:3" x14ac:dyDescent="0.3">
      <c r="C56" s="142" t="s">
        <v>357</v>
      </c>
    </row>
    <row r="57" spans="3:3" x14ac:dyDescent="0.3">
      <c r="C57" s="142" t="s">
        <v>361</v>
      </c>
    </row>
    <row r="58" spans="3:3" x14ac:dyDescent="0.3">
      <c r="C58" s="142" t="s">
        <v>374</v>
      </c>
    </row>
    <row r="59" spans="3:3" x14ac:dyDescent="0.3">
      <c r="C59" s="142" t="s">
        <v>378</v>
      </c>
    </row>
    <row r="60" spans="3:3" x14ac:dyDescent="0.3">
      <c r="C60" s="142" t="s">
        <v>141</v>
      </c>
    </row>
    <row r="61" spans="3:3" x14ac:dyDescent="0.3">
      <c r="C61" s="142" t="s">
        <v>400</v>
      </c>
    </row>
    <row r="62" spans="3:3" x14ac:dyDescent="0.3">
      <c r="C62" s="142" t="s">
        <v>407</v>
      </c>
    </row>
    <row r="63" spans="3:3" x14ac:dyDescent="0.3">
      <c r="C63" s="142" t="s">
        <v>411</v>
      </c>
    </row>
    <row r="64" spans="3:3" x14ac:dyDescent="0.3">
      <c r="C64" s="142" t="s">
        <v>435</v>
      </c>
    </row>
    <row r="65" spans="3:3" x14ac:dyDescent="0.3">
      <c r="C65" s="142" t="s">
        <v>439</v>
      </c>
    </row>
    <row r="66" spans="3:3" x14ac:dyDescent="0.3">
      <c r="C66" s="142" t="s">
        <v>449</v>
      </c>
    </row>
    <row r="67" spans="3:3" x14ac:dyDescent="0.3">
      <c r="C67" s="142" t="s">
        <v>454</v>
      </c>
    </row>
    <row r="68" spans="3:3" x14ac:dyDescent="0.3">
      <c r="C68" s="142" t="s">
        <v>464</v>
      </c>
    </row>
    <row r="69" spans="3:3" x14ac:dyDescent="0.3">
      <c r="C69" s="142" t="s">
        <v>467</v>
      </c>
    </row>
    <row r="70" spans="3:3" x14ac:dyDescent="0.3">
      <c r="C70" s="142" t="s">
        <v>470</v>
      </c>
    </row>
    <row r="71" spans="3:3" x14ac:dyDescent="0.3">
      <c r="C71" s="142" t="s">
        <v>485</v>
      </c>
    </row>
    <row r="73" spans="3:3" x14ac:dyDescent="0.3">
      <c r="C73" s="142" t="str">
        <f>'1.e Pearls'!B11</f>
        <v>Myanmar Tasaki Co., Ltd.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12"/>
  <sheetViews>
    <sheetView tabSelected="1" workbookViewId="0">
      <selection activeCell="I21" sqref="I21"/>
    </sheetView>
  </sheetViews>
  <sheetFormatPr defaultRowHeight="14.5" x14ac:dyDescent="0.35"/>
  <cols>
    <col min="1" max="4" width="8.7265625" style="155"/>
    <col min="5" max="5" width="50.1796875" style="155" customWidth="1"/>
    <col min="6" max="6" width="12.453125" style="155" customWidth="1"/>
    <col min="7" max="16384" width="8.7265625" style="155"/>
  </cols>
  <sheetData>
    <row r="5" spans="4:6" x14ac:dyDescent="0.35">
      <c r="D5" s="156" t="s">
        <v>781</v>
      </c>
    </row>
    <row r="7" spans="4:6" x14ac:dyDescent="0.35">
      <c r="D7" s="158" t="s">
        <v>782</v>
      </c>
      <c r="E7" s="157" t="s">
        <v>783</v>
      </c>
      <c r="F7" s="157" t="s">
        <v>784</v>
      </c>
    </row>
    <row r="8" spans="4:6" x14ac:dyDescent="0.35">
      <c r="D8" s="158">
        <v>1</v>
      </c>
      <c r="E8" s="157" t="s">
        <v>785</v>
      </c>
      <c r="F8" s="159" t="s">
        <v>790</v>
      </c>
    </row>
    <row r="9" spans="4:6" x14ac:dyDescent="0.35">
      <c r="D9" s="158">
        <v>2</v>
      </c>
      <c r="E9" s="157" t="s">
        <v>786</v>
      </c>
      <c r="F9" s="159" t="s">
        <v>791</v>
      </c>
    </row>
    <row r="10" spans="4:6" x14ac:dyDescent="0.35">
      <c r="D10" s="158">
        <v>3</v>
      </c>
      <c r="E10" s="157" t="s">
        <v>787</v>
      </c>
      <c r="F10" s="159" t="s">
        <v>792</v>
      </c>
    </row>
    <row r="11" spans="4:6" x14ac:dyDescent="0.35">
      <c r="D11" s="158">
        <v>4</v>
      </c>
      <c r="E11" s="157" t="s">
        <v>788</v>
      </c>
      <c r="F11" s="159" t="s">
        <v>793</v>
      </c>
    </row>
    <row r="12" spans="4:6" x14ac:dyDescent="0.35">
      <c r="D12" s="158">
        <v>5</v>
      </c>
      <c r="E12" s="157" t="s">
        <v>789</v>
      </c>
      <c r="F12" s="159" t="s">
        <v>794</v>
      </c>
    </row>
  </sheetData>
  <hyperlinks>
    <hyperlink ref="F8" location="'1.a Oil and Gas'!A1" display="Appendix 1.a"/>
    <hyperlink ref="F9" location="'1.b. Oil and Gas transportation'!A1" display="Appendix 1.b"/>
    <hyperlink ref="F10" location="'1.c Minerals'!A1" display="Appendix 1.c"/>
    <hyperlink ref="F11" location="'1.d Gems and Jade'!A1" display="Appendix 1.d"/>
    <hyperlink ref="F12" location="'1.e Pearls'!A1" display="Appendix 1.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view="pageBreakPreview" zoomScale="60" zoomScaleNormal="70" workbookViewId="0">
      <pane xSplit="2" topLeftCell="C1" activePane="topRight" state="frozen"/>
      <selection activeCell="I51" sqref="I51"/>
      <selection pane="topRight" activeCell="A3" sqref="A3"/>
    </sheetView>
  </sheetViews>
  <sheetFormatPr defaultColWidth="8.90625" defaultRowHeight="14" x14ac:dyDescent="0.3"/>
  <cols>
    <col min="1" max="1" width="5.54296875" style="32" customWidth="1"/>
    <col min="2" max="2" width="44.6328125" style="34" customWidth="1"/>
    <col min="3" max="3" width="20.08984375" style="32" customWidth="1"/>
    <col min="4" max="4" width="16.6328125" style="32" customWidth="1"/>
    <col min="5" max="5" width="33.453125" style="32" customWidth="1"/>
    <col min="6" max="6" width="14.453125" style="32" customWidth="1"/>
    <col min="7" max="7" width="20" style="33" customWidth="1"/>
    <col min="8" max="8" width="11.08984375" style="32" customWidth="1"/>
    <col min="9" max="9" width="27.81640625" style="32" customWidth="1"/>
    <col min="10" max="10" width="13.90625" style="32" hidden="1" customWidth="1"/>
    <col min="11" max="11" width="0" style="50" hidden="1" customWidth="1"/>
    <col min="12" max="12" width="11.6328125" style="32" hidden="1" customWidth="1"/>
    <col min="13" max="13" width="56.1796875" style="71" hidden="1" customWidth="1"/>
    <col min="14" max="14" width="23.54296875" style="76" hidden="1" customWidth="1"/>
    <col min="15" max="15" width="19.54296875" style="76" hidden="1" customWidth="1"/>
    <col min="16" max="16" width="16.453125" style="76" hidden="1" customWidth="1"/>
    <col min="17" max="16384" width="8.90625" style="32"/>
  </cols>
  <sheetData>
    <row r="1" spans="1:16" x14ac:dyDescent="0.3">
      <c r="A1" s="30" t="s">
        <v>0</v>
      </c>
      <c r="B1" s="31"/>
      <c r="C1" s="30"/>
    </row>
    <row r="3" spans="1:16" x14ac:dyDescent="0.3">
      <c r="A3" s="35" t="s">
        <v>1</v>
      </c>
      <c r="B3" s="36"/>
      <c r="C3" s="35"/>
    </row>
    <row r="5" spans="1:16" s="31" customFormat="1" ht="22" x14ac:dyDescent="0.35">
      <c r="A5" s="7" t="s">
        <v>2</v>
      </c>
      <c r="B5" s="7" t="s">
        <v>3</v>
      </c>
      <c r="C5" s="7" t="s">
        <v>4</v>
      </c>
      <c r="D5" s="7" t="s">
        <v>5</v>
      </c>
      <c r="E5" s="7" t="s">
        <v>99</v>
      </c>
      <c r="F5" s="7" t="s">
        <v>100</v>
      </c>
      <c r="G5" s="8" t="s">
        <v>6</v>
      </c>
      <c r="H5" s="7" t="s">
        <v>7</v>
      </c>
      <c r="I5" s="7" t="s">
        <v>250</v>
      </c>
      <c r="J5" s="9" t="s">
        <v>754</v>
      </c>
      <c r="K5" s="37" t="s">
        <v>751</v>
      </c>
      <c r="L5" s="31" t="s">
        <v>585</v>
      </c>
      <c r="M5" s="65" t="s">
        <v>587</v>
      </c>
      <c r="N5" s="72" t="s">
        <v>616</v>
      </c>
      <c r="O5" s="77" t="s">
        <v>624</v>
      </c>
      <c r="P5" s="82" t="s">
        <v>627</v>
      </c>
    </row>
    <row r="6" spans="1:16" s="34" customFormat="1" x14ac:dyDescent="0.35">
      <c r="A6" s="11">
        <v>1</v>
      </c>
      <c r="B6" s="11" t="s">
        <v>9</v>
      </c>
      <c r="C6" s="11" t="s">
        <v>249</v>
      </c>
      <c r="D6" s="11" t="s">
        <v>249</v>
      </c>
      <c r="E6" s="11" t="s">
        <v>249</v>
      </c>
      <c r="F6" s="11" t="s">
        <v>249</v>
      </c>
      <c r="G6" s="38" t="s">
        <v>249</v>
      </c>
      <c r="H6" s="11" t="s">
        <v>249</v>
      </c>
      <c r="I6" s="11" t="s">
        <v>249</v>
      </c>
      <c r="J6" s="24" t="s">
        <v>755</v>
      </c>
      <c r="K6" s="43" t="str">
        <f>IF(H6=L6,"",1)</f>
        <v/>
      </c>
      <c r="L6" s="85" t="str">
        <f>IF(P6="Yes","Yes","N/C")</f>
        <v>N/C</v>
      </c>
      <c r="M6" s="66" t="s">
        <v>9</v>
      </c>
      <c r="N6" s="66" t="s">
        <v>617</v>
      </c>
      <c r="O6" s="66"/>
      <c r="P6" s="66"/>
    </row>
    <row r="7" spans="1:16" s="34" customFormat="1" ht="22" x14ac:dyDescent="0.35">
      <c r="A7" s="15">
        <v>2</v>
      </c>
      <c r="B7" s="15" t="s">
        <v>10</v>
      </c>
      <c r="C7" s="39" t="s">
        <v>11</v>
      </c>
      <c r="D7" s="16">
        <v>41835</v>
      </c>
      <c r="E7" s="15" t="s">
        <v>12</v>
      </c>
      <c r="F7" s="39" t="s">
        <v>249</v>
      </c>
      <c r="G7" s="40" t="s">
        <v>514</v>
      </c>
      <c r="H7" s="15" t="s">
        <v>13</v>
      </c>
      <c r="I7" s="15" t="s">
        <v>14</v>
      </c>
      <c r="J7" s="24" t="s">
        <v>756</v>
      </c>
      <c r="K7" s="43" t="str">
        <f t="shared" ref="K7:K46" si="0">IF(H7=L7,"",1)</f>
        <v/>
      </c>
      <c r="L7" s="85" t="str">
        <f t="shared" ref="L7:L46" si="1">IF(P7="Yes","Yes","N/C")</f>
        <v>Yes</v>
      </c>
      <c r="M7" s="67" t="s">
        <v>588</v>
      </c>
      <c r="N7" s="73">
        <v>43455</v>
      </c>
      <c r="O7" s="66" t="s">
        <v>625</v>
      </c>
      <c r="P7" s="66" t="s">
        <v>13</v>
      </c>
    </row>
    <row r="8" spans="1:16" s="34" customFormat="1" ht="22" x14ac:dyDescent="0.35">
      <c r="A8" s="15">
        <v>3</v>
      </c>
      <c r="B8" s="15" t="s">
        <v>15</v>
      </c>
      <c r="C8" s="39" t="s">
        <v>16</v>
      </c>
      <c r="D8" s="16">
        <v>42082</v>
      </c>
      <c r="E8" s="15" t="s">
        <v>17</v>
      </c>
      <c r="F8" s="39" t="s">
        <v>249</v>
      </c>
      <c r="G8" s="40" t="s">
        <v>515</v>
      </c>
      <c r="H8" s="15" t="s">
        <v>13</v>
      </c>
      <c r="I8" s="15" t="s">
        <v>50</v>
      </c>
      <c r="J8" s="24" t="s">
        <v>756</v>
      </c>
      <c r="K8" s="43" t="str">
        <f t="shared" si="0"/>
        <v/>
      </c>
      <c r="L8" s="85" t="str">
        <f t="shared" si="1"/>
        <v>Yes</v>
      </c>
      <c r="M8" s="66" t="s">
        <v>589</v>
      </c>
      <c r="N8" s="73">
        <v>43818</v>
      </c>
      <c r="O8" s="78">
        <v>43458</v>
      </c>
      <c r="P8" s="66" t="s">
        <v>13</v>
      </c>
    </row>
    <row r="9" spans="1:16" s="34" customFormat="1" ht="22" x14ac:dyDescent="0.35">
      <c r="A9" s="15">
        <v>4</v>
      </c>
      <c r="B9" s="15" t="s">
        <v>18</v>
      </c>
      <c r="C9" s="39">
        <v>107276645</v>
      </c>
      <c r="D9" s="16">
        <v>42136</v>
      </c>
      <c r="E9" s="15" t="s">
        <v>19</v>
      </c>
      <c r="F9" s="39" t="s">
        <v>249</v>
      </c>
      <c r="G9" s="39" t="s">
        <v>249</v>
      </c>
      <c r="H9" s="15" t="s">
        <v>13</v>
      </c>
      <c r="I9" s="15" t="s">
        <v>20</v>
      </c>
      <c r="J9" s="24" t="s">
        <v>756</v>
      </c>
      <c r="K9" s="43" t="str">
        <f t="shared" si="0"/>
        <v/>
      </c>
      <c r="L9" s="85" t="str">
        <f t="shared" si="1"/>
        <v>Yes</v>
      </c>
      <c r="M9" s="66" t="s">
        <v>590</v>
      </c>
      <c r="N9" s="66" t="s">
        <v>618</v>
      </c>
      <c r="O9" s="73">
        <v>43474</v>
      </c>
      <c r="P9" s="66" t="s">
        <v>13</v>
      </c>
    </row>
    <row r="10" spans="1:16" s="34" customFormat="1" x14ac:dyDescent="0.35">
      <c r="A10" s="15">
        <v>5</v>
      </c>
      <c r="B10" s="15" t="s">
        <v>21</v>
      </c>
      <c r="C10" s="39" t="s">
        <v>22</v>
      </c>
      <c r="D10" s="16">
        <v>41874</v>
      </c>
      <c r="E10" s="15" t="s">
        <v>23</v>
      </c>
      <c r="F10" s="39" t="s">
        <v>249</v>
      </c>
      <c r="G10" s="41">
        <v>28000000</v>
      </c>
      <c r="H10" s="15" t="s">
        <v>13</v>
      </c>
      <c r="I10" s="15" t="s">
        <v>24</v>
      </c>
      <c r="J10" s="24" t="s">
        <v>756</v>
      </c>
      <c r="K10" s="43" t="str">
        <f t="shared" si="0"/>
        <v/>
      </c>
      <c r="L10" s="85" t="str">
        <f t="shared" si="1"/>
        <v>Yes</v>
      </c>
      <c r="M10" s="66" t="s">
        <v>591</v>
      </c>
      <c r="N10" s="73">
        <v>43455</v>
      </c>
      <c r="O10" s="73">
        <v>43455</v>
      </c>
      <c r="P10" s="66" t="s">
        <v>13</v>
      </c>
    </row>
    <row r="11" spans="1:16" s="34" customFormat="1" ht="22" x14ac:dyDescent="0.35">
      <c r="A11" s="15">
        <v>6</v>
      </c>
      <c r="B11" s="15" t="s">
        <v>25</v>
      </c>
      <c r="C11" s="39" t="s">
        <v>26</v>
      </c>
      <c r="D11" s="16">
        <v>42082</v>
      </c>
      <c r="E11" s="15" t="s">
        <v>17</v>
      </c>
      <c r="F11" s="39" t="s">
        <v>249</v>
      </c>
      <c r="G11" s="40" t="s">
        <v>516</v>
      </c>
      <c r="H11" s="15" t="s">
        <v>13</v>
      </c>
      <c r="I11" s="15" t="s">
        <v>50</v>
      </c>
      <c r="J11" s="24" t="s">
        <v>756</v>
      </c>
      <c r="K11" s="43" t="str">
        <f t="shared" si="0"/>
        <v/>
      </c>
      <c r="L11" s="85" t="str">
        <f t="shared" si="1"/>
        <v>Yes</v>
      </c>
      <c r="M11" s="66" t="s">
        <v>592</v>
      </c>
      <c r="N11" s="73">
        <v>43453</v>
      </c>
      <c r="O11" s="78">
        <v>43458</v>
      </c>
      <c r="P11" s="66" t="s">
        <v>13</v>
      </c>
    </row>
    <row r="12" spans="1:16" s="34" customFormat="1" ht="22" x14ac:dyDescent="0.35">
      <c r="A12" s="15">
        <v>7</v>
      </c>
      <c r="B12" s="15" t="s">
        <v>29</v>
      </c>
      <c r="C12" s="39">
        <v>173001134</v>
      </c>
      <c r="D12" s="16">
        <v>37477</v>
      </c>
      <c r="E12" s="39" t="s">
        <v>249</v>
      </c>
      <c r="F12" s="39" t="s">
        <v>249</v>
      </c>
      <c r="G12" s="39" t="s">
        <v>249</v>
      </c>
      <c r="H12" s="15" t="s">
        <v>13</v>
      </c>
      <c r="I12" s="15" t="s">
        <v>14</v>
      </c>
      <c r="J12" s="24" t="s">
        <v>756</v>
      </c>
      <c r="K12" s="43" t="str">
        <f t="shared" si="0"/>
        <v/>
      </c>
      <c r="L12" s="85" t="str">
        <f t="shared" si="1"/>
        <v>Yes</v>
      </c>
      <c r="M12" s="66" t="s">
        <v>593</v>
      </c>
      <c r="N12" s="73">
        <v>43454</v>
      </c>
      <c r="O12" s="78">
        <v>43102</v>
      </c>
      <c r="P12" s="66" t="s">
        <v>13</v>
      </c>
    </row>
    <row r="13" spans="1:16" s="34" customFormat="1" x14ac:dyDescent="0.35">
      <c r="A13" s="15">
        <v>8</v>
      </c>
      <c r="B13" s="15" t="s">
        <v>30</v>
      </c>
      <c r="C13" s="39">
        <v>134183292</v>
      </c>
      <c r="D13" s="16">
        <v>41610</v>
      </c>
      <c r="E13" s="39" t="s">
        <v>249</v>
      </c>
      <c r="F13" s="39" t="s">
        <v>249</v>
      </c>
      <c r="G13" s="39" t="s">
        <v>249</v>
      </c>
      <c r="H13" s="15" t="s">
        <v>13</v>
      </c>
      <c r="I13" s="15" t="s">
        <v>20</v>
      </c>
      <c r="J13" s="24" t="s">
        <v>756</v>
      </c>
      <c r="K13" s="43" t="str">
        <f t="shared" si="0"/>
        <v/>
      </c>
      <c r="L13" s="85" t="str">
        <f t="shared" si="1"/>
        <v>Yes</v>
      </c>
      <c r="M13" s="67" t="s">
        <v>594</v>
      </c>
      <c r="N13" s="66" t="s">
        <v>618</v>
      </c>
      <c r="O13" s="78">
        <v>43461</v>
      </c>
      <c r="P13" s="66" t="s">
        <v>13</v>
      </c>
    </row>
    <row r="14" spans="1:16" s="34" customFormat="1" x14ac:dyDescent="0.35">
      <c r="A14" s="15">
        <v>9</v>
      </c>
      <c r="B14" s="15" t="s">
        <v>31</v>
      </c>
      <c r="C14" s="39" t="s">
        <v>249</v>
      </c>
      <c r="D14" s="39" t="s">
        <v>249</v>
      </c>
      <c r="E14" s="39" t="s">
        <v>249</v>
      </c>
      <c r="F14" s="39" t="s">
        <v>249</v>
      </c>
      <c r="G14" s="39" t="s">
        <v>249</v>
      </c>
      <c r="H14" s="39" t="s">
        <v>249</v>
      </c>
      <c r="I14" s="39" t="s">
        <v>249</v>
      </c>
      <c r="J14" s="60" t="s">
        <v>755</v>
      </c>
      <c r="K14" s="43" t="str">
        <f t="shared" si="0"/>
        <v/>
      </c>
      <c r="L14" s="85" t="str">
        <f t="shared" si="1"/>
        <v>N/C</v>
      </c>
      <c r="M14" s="67" t="s">
        <v>595</v>
      </c>
      <c r="N14" s="66" t="s">
        <v>619</v>
      </c>
      <c r="O14" s="66"/>
      <c r="P14" s="66"/>
    </row>
    <row r="15" spans="1:16" s="34" customFormat="1" x14ac:dyDescent="0.35">
      <c r="A15" s="15">
        <v>10</v>
      </c>
      <c r="B15" s="15" t="s">
        <v>586</v>
      </c>
      <c r="C15" s="39" t="s">
        <v>249</v>
      </c>
      <c r="D15" s="39" t="s">
        <v>249</v>
      </c>
      <c r="E15" s="39" t="s">
        <v>249</v>
      </c>
      <c r="F15" s="39" t="s">
        <v>249</v>
      </c>
      <c r="G15" s="39" t="s">
        <v>249</v>
      </c>
      <c r="H15" s="39" t="s">
        <v>249</v>
      </c>
      <c r="I15" s="39" t="s">
        <v>249</v>
      </c>
      <c r="J15" s="24" t="s">
        <v>755</v>
      </c>
      <c r="K15" s="43" t="str">
        <f t="shared" si="0"/>
        <v/>
      </c>
      <c r="L15" s="85" t="str">
        <f t="shared" si="1"/>
        <v>N/C</v>
      </c>
      <c r="M15" s="66" t="s">
        <v>586</v>
      </c>
      <c r="N15" s="66" t="s">
        <v>617</v>
      </c>
      <c r="O15" s="66"/>
      <c r="P15" s="66"/>
    </row>
    <row r="16" spans="1:16" s="34" customFormat="1" ht="22" x14ac:dyDescent="0.35">
      <c r="A16" s="15">
        <v>11</v>
      </c>
      <c r="B16" s="15" t="s">
        <v>32</v>
      </c>
      <c r="C16" s="39" t="s">
        <v>33</v>
      </c>
      <c r="D16" s="16">
        <v>35799</v>
      </c>
      <c r="E16" s="15" t="s">
        <v>34</v>
      </c>
      <c r="F16" s="39" t="s">
        <v>249</v>
      </c>
      <c r="G16" s="40" t="s">
        <v>517</v>
      </c>
      <c r="H16" s="15" t="s">
        <v>249</v>
      </c>
      <c r="I16" s="15" t="s">
        <v>14</v>
      </c>
      <c r="J16" s="24" t="s">
        <v>756</v>
      </c>
      <c r="K16" s="43">
        <f t="shared" si="0"/>
        <v>1</v>
      </c>
      <c r="L16" s="85" t="str">
        <f t="shared" si="1"/>
        <v>Yes</v>
      </c>
      <c r="M16" s="67" t="s">
        <v>596</v>
      </c>
      <c r="N16" s="73">
        <v>43452</v>
      </c>
      <c r="O16" s="73">
        <v>43455</v>
      </c>
      <c r="P16" s="66" t="s">
        <v>13</v>
      </c>
    </row>
    <row r="17" spans="1:16" s="34" customFormat="1" ht="22" x14ac:dyDescent="0.35">
      <c r="A17" s="15">
        <v>12</v>
      </c>
      <c r="B17" s="15" t="s">
        <v>35</v>
      </c>
      <c r="C17" s="39">
        <v>105603525</v>
      </c>
      <c r="D17" s="16">
        <v>41239</v>
      </c>
      <c r="E17" s="39" t="s">
        <v>249</v>
      </c>
      <c r="F17" s="39" t="s">
        <v>249</v>
      </c>
      <c r="G17" s="39" t="s">
        <v>249</v>
      </c>
      <c r="H17" s="15" t="s">
        <v>249</v>
      </c>
      <c r="I17" s="15" t="s">
        <v>14</v>
      </c>
      <c r="J17" s="24" t="s">
        <v>756</v>
      </c>
      <c r="K17" s="43">
        <f t="shared" si="0"/>
        <v>1</v>
      </c>
      <c r="L17" s="85" t="str">
        <f t="shared" si="1"/>
        <v>Yes</v>
      </c>
      <c r="M17" s="66" t="s">
        <v>597</v>
      </c>
      <c r="N17" s="73">
        <v>43475</v>
      </c>
      <c r="O17" s="73">
        <v>43483</v>
      </c>
      <c r="P17" s="66" t="s">
        <v>13</v>
      </c>
    </row>
    <row r="18" spans="1:16" s="34" customFormat="1" x14ac:dyDescent="0.35">
      <c r="A18" s="15">
        <v>13</v>
      </c>
      <c r="B18" s="15" t="s">
        <v>36</v>
      </c>
      <c r="C18" s="39" t="s">
        <v>249</v>
      </c>
      <c r="D18" s="39" t="s">
        <v>249</v>
      </c>
      <c r="E18" s="39" t="s">
        <v>249</v>
      </c>
      <c r="F18" s="39" t="s">
        <v>249</v>
      </c>
      <c r="G18" s="39" t="s">
        <v>249</v>
      </c>
      <c r="H18" s="39" t="s">
        <v>249</v>
      </c>
      <c r="I18" s="39" t="s">
        <v>249</v>
      </c>
      <c r="J18" s="60" t="s">
        <v>755</v>
      </c>
      <c r="K18" s="43" t="str">
        <f t="shared" si="0"/>
        <v/>
      </c>
      <c r="L18" s="85" t="str">
        <f t="shared" si="1"/>
        <v>N/C</v>
      </c>
      <c r="M18" s="66" t="s">
        <v>36</v>
      </c>
      <c r="N18" s="66" t="s">
        <v>617</v>
      </c>
      <c r="O18" s="66"/>
      <c r="P18" s="66"/>
    </row>
    <row r="19" spans="1:16" s="34" customFormat="1" x14ac:dyDescent="0.35">
      <c r="A19" s="15">
        <v>14</v>
      </c>
      <c r="B19" s="15" t="s">
        <v>37</v>
      </c>
      <c r="C19" s="39" t="s">
        <v>249</v>
      </c>
      <c r="D19" s="39" t="s">
        <v>249</v>
      </c>
      <c r="E19" s="39" t="s">
        <v>249</v>
      </c>
      <c r="F19" s="39" t="s">
        <v>249</v>
      </c>
      <c r="G19" s="39" t="s">
        <v>249</v>
      </c>
      <c r="H19" s="39" t="s">
        <v>249</v>
      </c>
      <c r="I19" s="39" t="s">
        <v>249</v>
      </c>
      <c r="J19" s="60" t="s">
        <v>755</v>
      </c>
      <c r="K19" s="43">
        <f t="shared" si="0"/>
        <v>1</v>
      </c>
      <c r="L19" s="85" t="str">
        <f t="shared" si="1"/>
        <v>Yes</v>
      </c>
      <c r="M19" s="66" t="s">
        <v>598</v>
      </c>
      <c r="N19" s="66" t="s">
        <v>13</v>
      </c>
      <c r="O19" s="66" t="s">
        <v>13</v>
      </c>
      <c r="P19" s="66" t="s">
        <v>13</v>
      </c>
    </row>
    <row r="20" spans="1:16" s="34" customFormat="1" x14ac:dyDescent="0.35">
      <c r="A20" s="15">
        <v>15</v>
      </c>
      <c r="B20" s="15" t="s">
        <v>38</v>
      </c>
      <c r="C20" s="39" t="s">
        <v>249</v>
      </c>
      <c r="D20" s="39" t="s">
        <v>249</v>
      </c>
      <c r="E20" s="39" t="s">
        <v>249</v>
      </c>
      <c r="F20" s="39" t="s">
        <v>249</v>
      </c>
      <c r="G20" s="39" t="s">
        <v>249</v>
      </c>
      <c r="H20" s="39" t="s">
        <v>249</v>
      </c>
      <c r="I20" s="39" t="s">
        <v>249</v>
      </c>
      <c r="J20" s="60" t="s">
        <v>755</v>
      </c>
      <c r="K20" s="43" t="str">
        <f t="shared" si="0"/>
        <v/>
      </c>
      <c r="L20" s="124" t="str">
        <f t="shared" si="1"/>
        <v>N/C</v>
      </c>
      <c r="M20" s="67" t="s">
        <v>599</v>
      </c>
      <c r="N20" s="66" t="s">
        <v>619</v>
      </c>
      <c r="O20" s="66"/>
      <c r="P20" s="66"/>
    </row>
    <row r="21" spans="1:16" s="34" customFormat="1" x14ac:dyDescent="0.35">
      <c r="A21" s="15">
        <v>16</v>
      </c>
      <c r="B21" s="15" t="s">
        <v>39</v>
      </c>
      <c r="C21" s="39">
        <v>177811262</v>
      </c>
      <c r="D21" s="16">
        <v>36745</v>
      </c>
      <c r="E21" s="15" t="s">
        <v>40</v>
      </c>
      <c r="F21" s="39" t="s">
        <v>249</v>
      </c>
      <c r="G21" s="39" t="s">
        <v>249</v>
      </c>
      <c r="H21" s="15" t="s">
        <v>249</v>
      </c>
      <c r="I21" s="15" t="s">
        <v>24</v>
      </c>
      <c r="J21" s="24" t="s">
        <v>756</v>
      </c>
      <c r="K21" s="43">
        <f t="shared" si="0"/>
        <v>1</v>
      </c>
      <c r="L21" s="85" t="str">
        <f t="shared" si="1"/>
        <v>Yes</v>
      </c>
      <c r="M21" s="67" t="s">
        <v>601</v>
      </c>
      <c r="N21" s="73">
        <v>43452</v>
      </c>
      <c r="O21" s="73">
        <v>43453</v>
      </c>
      <c r="P21" s="66" t="s">
        <v>13</v>
      </c>
    </row>
    <row r="22" spans="1:16" s="34" customFormat="1" x14ac:dyDescent="0.35">
      <c r="A22" s="15">
        <v>17</v>
      </c>
      <c r="B22" s="15" t="s">
        <v>41</v>
      </c>
      <c r="C22" s="39" t="s">
        <v>249</v>
      </c>
      <c r="D22" s="39" t="s">
        <v>249</v>
      </c>
      <c r="E22" s="39" t="s">
        <v>249</v>
      </c>
      <c r="F22" s="39" t="s">
        <v>249</v>
      </c>
      <c r="G22" s="39" t="s">
        <v>249</v>
      </c>
      <c r="H22" s="39" t="s">
        <v>249</v>
      </c>
      <c r="I22" s="39" t="s">
        <v>249</v>
      </c>
      <c r="J22" s="60" t="s">
        <v>755</v>
      </c>
      <c r="K22" s="43" t="str">
        <f t="shared" si="0"/>
        <v/>
      </c>
      <c r="L22" s="85" t="str">
        <f t="shared" si="1"/>
        <v>N/C</v>
      </c>
      <c r="M22" s="67" t="s">
        <v>41</v>
      </c>
      <c r="N22" s="66" t="s">
        <v>620</v>
      </c>
      <c r="O22" s="66"/>
      <c r="P22" s="66"/>
    </row>
    <row r="23" spans="1:16" s="34" customFormat="1" x14ac:dyDescent="0.35">
      <c r="A23" s="15">
        <v>18</v>
      </c>
      <c r="B23" s="15" t="s">
        <v>42</v>
      </c>
      <c r="C23" s="39" t="s">
        <v>249</v>
      </c>
      <c r="D23" s="39" t="s">
        <v>249</v>
      </c>
      <c r="E23" s="39" t="s">
        <v>249</v>
      </c>
      <c r="F23" s="39" t="s">
        <v>249</v>
      </c>
      <c r="G23" s="39" t="s">
        <v>249</v>
      </c>
      <c r="H23" s="39" t="s">
        <v>249</v>
      </c>
      <c r="I23" s="39" t="s">
        <v>249</v>
      </c>
      <c r="J23" s="60" t="s">
        <v>755</v>
      </c>
      <c r="K23" s="43" t="str">
        <f t="shared" si="0"/>
        <v/>
      </c>
      <c r="L23" s="85" t="str">
        <f t="shared" si="1"/>
        <v>N/C</v>
      </c>
      <c r="M23" s="66" t="s">
        <v>42</v>
      </c>
      <c r="N23" s="66" t="s">
        <v>617</v>
      </c>
      <c r="O23" s="66"/>
      <c r="P23" s="66"/>
    </row>
    <row r="24" spans="1:16" s="34" customFormat="1" x14ac:dyDescent="0.35">
      <c r="A24" s="15">
        <v>19</v>
      </c>
      <c r="B24" s="15" t="s">
        <v>584</v>
      </c>
      <c r="C24" s="39" t="s">
        <v>249</v>
      </c>
      <c r="D24" s="39" t="s">
        <v>249</v>
      </c>
      <c r="E24" s="39" t="s">
        <v>249</v>
      </c>
      <c r="F24" s="39" t="s">
        <v>249</v>
      </c>
      <c r="G24" s="39" t="s">
        <v>249</v>
      </c>
      <c r="H24" s="39" t="s">
        <v>249</v>
      </c>
      <c r="I24" s="39" t="s">
        <v>249</v>
      </c>
      <c r="J24" s="60" t="s">
        <v>755</v>
      </c>
      <c r="K24" s="43" t="str">
        <f t="shared" si="0"/>
        <v/>
      </c>
      <c r="L24" s="85" t="str">
        <f t="shared" si="1"/>
        <v>N/C</v>
      </c>
      <c r="M24" s="66" t="s">
        <v>584</v>
      </c>
      <c r="N24" s="66" t="s">
        <v>617</v>
      </c>
      <c r="O24" s="66"/>
      <c r="P24" s="66"/>
    </row>
    <row r="25" spans="1:16" s="34" customFormat="1" x14ac:dyDescent="0.35">
      <c r="A25" s="15">
        <v>20</v>
      </c>
      <c r="B25" s="15" t="s">
        <v>43</v>
      </c>
      <c r="C25" s="39" t="s">
        <v>44</v>
      </c>
      <c r="D25" s="16">
        <v>41754</v>
      </c>
      <c r="E25" s="15" t="s">
        <v>45</v>
      </c>
      <c r="F25" s="39" t="s">
        <v>249</v>
      </c>
      <c r="G25" s="40" t="s">
        <v>518</v>
      </c>
      <c r="H25" s="15" t="s">
        <v>249</v>
      </c>
      <c r="I25" s="15" t="s">
        <v>46</v>
      </c>
      <c r="J25" s="24" t="s">
        <v>756</v>
      </c>
      <c r="K25" s="43">
        <f t="shared" si="0"/>
        <v>1</v>
      </c>
      <c r="L25" s="85" t="str">
        <f t="shared" si="1"/>
        <v>Yes</v>
      </c>
      <c r="M25" s="67" t="s">
        <v>602</v>
      </c>
      <c r="N25" s="73">
        <v>43458</v>
      </c>
      <c r="O25" s="78">
        <v>43458</v>
      </c>
      <c r="P25" s="66" t="s">
        <v>13</v>
      </c>
    </row>
    <row r="26" spans="1:16" s="34" customFormat="1" ht="28" x14ac:dyDescent="0.35">
      <c r="A26" s="15">
        <v>21</v>
      </c>
      <c r="B26" s="15" t="s">
        <v>47</v>
      </c>
      <c r="C26" s="39" t="s">
        <v>48</v>
      </c>
      <c r="D26" s="16">
        <v>42030</v>
      </c>
      <c r="E26" s="15" t="s">
        <v>49</v>
      </c>
      <c r="F26" s="39" t="s">
        <v>249</v>
      </c>
      <c r="G26" s="40" t="s">
        <v>149</v>
      </c>
      <c r="H26" s="15" t="s">
        <v>249</v>
      </c>
      <c r="I26" s="15" t="s">
        <v>50</v>
      </c>
      <c r="J26" s="24" t="s">
        <v>756</v>
      </c>
      <c r="K26" s="43">
        <f t="shared" si="0"/>
        <v>1</v>
      </c>
      <c r="L26" s="85" t="str">
        <f t="shared" si="1"/>
        <v>Yes</v>
      </c>
      <c r="M26" s="67" t="s">
        <v>603</v>
      </c>
      <c r="N26" s="73">
        <v>43452</v>
      </c>
      <c r="O26" s="79" t="s">
        <v>626</v>
      </c>
      <c r="P26" s="66" t="s">
        <v>13</v>
      </c>
    </row>
    <row r="27" spans="1:16" s="34" customFormat="1" ht="33" x14ac:dyDescent="0.35">
      <c r="A27" s="15">
        <v>22</v>
      </c>
      <c r="B27" s="15" t="s">
        <v>51</v>
      </c>
      <c r="C27" s="39">
        <v>108992972</v>
      </c>
      <c r="D27" s="16">
        <v>42863</v>
      </c>
      <c r="E27" s="15" t="s">
        <v>52</v>
      </c>
      <c r="F27" s="39" t="s">
        <v>539</v>
      </c>
      <c r="G27" s="39" t="s">
        <v>249</v>
      </c>
      <c r="H27" s="15" t="s">
        <v>249</v>
      </c>
      <c r="I27" s="15" t="s">
        <v>50</v>
      </c>
      <c r="J27" s="24" t="s">
        <v>756</v>
      </c>
      <c r="K27" s="43" t="str">
        <f t="shared" si="0"/>
        <v/>
      </c>
      <c r="L27" s="124" t="str">
        <f t="shared" si="1"/>
        <v>N/C</v>
      </c>
      <c r="M27" s="67" t="s">
        <v>604</v>
      </c>
      <c r="N27" s="73">
        <v>43452</v>
      </c>
      <c r="O27" s="73">
        <v>43454</v>
      </c>
      <c r="P27" s="66" t="s">
        <v>628</v>
      </c>
    </row>
    <row r="28" spans="1:16" s="34" customFormat="1" x14ac:dyDescent="0.35">
      <c r="A28" s="15">
        <v>23</v>
      </c>
      <c r="B28" s="15" t="s">
        <v>59</v>
      </c>
      <c r="C28" s="39" t="s">
        <v>249</v>
      </c>
      <c r="D28" s="39" t="s">
        <v>249</v>
      </c>
      <c r="E28" s="39" t="s">
        <v>249</v>
      </c>
      <c r="F28" s="39" t="s">
        <v>249</v>
      </c>
      <c r="G28" s="39" t="s">
        <v>249</v>
      </c>
      <c r="H28" s="39" t="s">
        <v>249</v>
      </c>
      <c r="I28" s="39" t="s">
        <v>249</v>
      </c>
      <c r="J28" s="60" t="s">
        <v>755</v>
      </c>
      <c r="K28" s="43" t="str">
        <f t="shared" si="0"/>
        <v/>
      </c>
      <c r="L28" s="124" t="str">
        <f t="shared" si="1"/>
        <v>N/C</v>
      </c>
      <c r="M28" s="66" t="s">
        <v>59</v>
      </c>
      <c r="N28" s="66" t="s">
        <v>621</v>
      </c>
      <c r="O28" s="66"/>
      <c r="P28" s="66"/>
    </row>
    <row r="29" spans="1:16" s="34" customFormat="1" x14ac:dyDescent="0.35">
      <c r="A29" s="15">
        <v>24</v>
      </c>
      <c r="B29" s="44" t="s">
        <v>605</v>
      </c>
      <c r="C29" s="44" t="s">
        <v>735</v>
      </c>
      <c r="D29" s="123">
        <v>4280</v>
      </c>
      <c r="E29" s="44" t="s">
        <v>737</v>
      </c>
      <c r="F29" s="44" t="s">
        <v>249</v>
      </c>
      <c r="G29" s="44" t="s">
        <v>736</v>
      </c>
      <c r="H29" s="44" t="s">
        <v>249</v>
      </c>
      <c r="I29" s="15" t="s">
        <v>46</v>
      </c>
      <c r="J29" s="24" t="s">
        <v>756</v>
      </c>
      <c r="K29" s="43">
        <f t="shared" si="0"/>
        <v>1</v>
      </c>
      <c r="L29" s="124" t="str">
        <f t="shared" si="1"/>
        <v>Yes</v>
      </c>
      <c r="M29" s="67" t="s">
        <v>605</v>
      </c>
      <c r="N29" s="73">
        <v>43474</v>
      </c>
      <c r="O29" s="73">
        <v>43476</v>
      </c>
      <c r="P29" s="66" t="s">
        <v>13</v>
      </c>
    </row>
    <row r="30" spans="1:16" s="34" customFormat="1" x14ac:dyDescent="0.35">
      <c r="A30" s="15">
        <v>25</v>
      </c>
      <c r="B30" s="15" t="s">
        <v>60</v>
      </c>
      <c r="C30" s="39" t="s">
        <v>249</v>
      </c>
      <c r="D30" s="39" t="s">
        <v>249</v>
      </c>
      <c r="E30" s="39" t="s">
        <v>249</v>
      </c>
      <c r="F30" s="39" t="s">
        <v>249</v>
      </c>
      <c r="G30" s="39" t="s">
        <v>249</v>
      </c>
      <c r="H30" s="39" t="s">
        <v>249</v>
      </c>
      <c r="I30" s="39" t="s">
        <v>249</v>
      </c>
      <c r="J30" s="60" t="s">
        <v>755</v>
      </c>
      <c r="K30" s="43" t="str">
        <f t="shared" si="0"/>
        <v/>
      </c>
      <c r="L30" s="85" t="str">
        <f t="shared" si="1"/>
        <v>N/C</v>
      </c>
      <c r="M30" s="66" t="s">
        <v>60</v>
      </c>
      <c r="N30" s="66" t="s">
        <v>617</v>
      </c>
      <c r="O30" s="66"/>
      <c r="P30" s="66"/>
    </row>
    <row r="31" spans="1:16" s="34" customFormat="1" ht="22" x14ac:dyDescent="0.35">
      <c r="A31" s="15">
        <v>26</v>
      </c>
      <c r="B31" s="15" t="s">
        <v>61</v>
      </c>
      <c r="C31" s="39" t="s">
        <v>62</v>
      </c>
      <c r="D31" s="16">
        <v>37424</v>
      </c>
      <c r="E31" s="15" t="s">
        <v>63</v>
      </c>
      <c r="F31" s="39" t="s">
        <v>249</v>
      </c>
      <c r="G31" s="39" t="s">
        <v>249</v>
      </c>
      <c r="H31" s="15" t="s">
        <v>249</v>
      </c>
      <c r="I31" s="15" t="s">
        <v>46</v>
      </c>
      <c r="J31" s="24" t="s">
        <v>756</v>
      </c>
      <c r="K31" s="43">
        <f t="shared" si="0"/>
        <v>1</v>
      </c>
      <c r="L31" s="85" t="str">
        <f t="shared" si="1"/>
        <v>Yes</v>
      </c>
      <c r="M31" s="68" t="s">
        <v>606</v>
      </c>
      <c r="N31" s="73">
        <v>43458</v>
      </c>
      <c r="O31" s="80">
        <v>43458</v>
      </c>
      <c r="P31" s="66" t="s">
        <v>13</v>
      </c>
    </row>
    <row r="32" spans="1:16" s="34" customFormat="1" x14ac:dyDescent="0.3">
      <c r="A32" s="15">
        <v>27</v>
      </c>
      <c r="B32" s="15" t="s">
        <v>64</v>
      </c>
      <c r="C32" s="39" t="s">
        <v>65</v>
      </c>
      <c r="D32" s="16">
        <v>34991</v>
      </c>
      <c r="E32" s="39" t="s">
        <v>249</v>
      </c>
      <c r="F32" s="39" t="s">
        <v>249</v>
      </c>
      <c r="G32" s="40" t="s">
        <v>520</v>
      </c>
      <c r="H32" s="15" t="s">
        <v>249</v>
      </c>
      <c r="I32" s="15" t="s">
        <v>46</v>
      </c>
      <c r="J32" s="24" t="s">
        <v>756</v>
      </c>
      <c r="K32" s="43">
        <f t="shared" si="0"/>
        <v>1</v>
      </c>
      <c r="L32" s="85" t="str">
        <f t="shared" si="1"/>
        <v>Yes</v>
      </c>
      <c r="M32" s="67" t="s">
        <v>607</v>
      </c>
      <c r="N32" s="74">
        <v>43452</v>
      </c>
      <c r="O32" s="81">
        <v>43461</v>
      </c>
      <c r="P32" s="66" t="s">
        <v>13</v>
      </c>
    </row>
    <row r="33" spans="1:16" s="34" customFormat="1" x14ac:dyDescent="0.35">
      <c r="A33" s="15">
        <v>28</v>
      </c>
      <c r="B33" s="15" t="s">
        <v>67</v>
      </c>
      <c r="C33" s="39" t="s">
        <v>249</v>
      </c>
      <c r="D33" s="39" t="s">
        <v>249</v>
      </c>
      <c r="E33" s="39" t="s">
        <v>249</v>
      </c>
      <c r="F33" s="39" t="s">
        <v>249</v>
      </c>
      <c r="G33" s="39" t="s">
        <v>249</v>
      </c>
      <c r="H33" s="39" t="s">
        <v>249</v>
      </c>
      <c r="I33" s="39" t="s">
        <v>249</v>
      </c>
      <c r="J33" s="60" t="s">
        <v>755</v>
      </c>
      <c r="K33" s="43" t="str">
        <f t="shared" si="0"/>
        <v/>
      </c>
      <c r="L33" s="85" t="str">
        <f t="shared" si="1"/>
        <v>N/C</v>
      </c>
      <c r="M33" s="66" t="s">
        <v>67</v>
      </c>
      <c r="N33" s="66" t="s">
        <v>617</v>
      </c>
      <c r="O33" s="66"/>
      <c r="P33" s="66"/>
    </row>
    <row r="34" spans="1:16" s="34" customFormat="1" x14ac:dyDescent="0.35">
      <c r="A34" s="15">
        <v>29</v>
      </c>
      <c r="B34" s="15" t="s">
        <v>68</v>
      </c>
      <c r="C34" s="39">
        <v>107278451</v>
      </c>
      <c r="D34" s="16">
        <v>41906</v>
      </c>
      <c r="E34" s="15" t="s">
        <v>19</v>
      </c>
      <c r="F34" s="39" t="s">
        <v>540</v>
      </c>
      <c r="G34" s="39" t="s">
        <v>249</v>
      </c>
      <c r="H34" s="15" t="s">
        <v>249</v>
      </c>
      <c r="I34" s="15" t="s">
        <v>20</v>
      </c>
      <c r="J34" s="24" t="s">
        <v>756</v>
      </c>
      <c r="K34" s="43">
        <f t="shared" si="0"/>
        <v>1</v>
      </c>
      <c r="L34" s="85" t="str">
        <f t="shared" si="1"/>
        <v>Yes</v>
      </c>
      <c r="M34" s="66" t="s">
        <v>608</v>
      </c>
      <c r="N34" s="73" t="s">
        <v>622</v>
      </c>
      <c r="O34" s="73">
        <v>43474</v>
      </c>
      <c r="P34" s="66" t="s">
        <v>13</v>
      </c>
    </row>
    <row r="35" spans="1:16" s="34" customFormat="1" x14ac:dyDescent="0.35">
      <c r="A35" s="15">
        <v>30</v>
      </c>
      <c r="B35" s="15" t="s">
        <v>69</v>
      </c>
      <c r="C35" s="39" t="s">
        <v>249</v>
      </c>
      <c r="D35" s="39" t="s">
        <v>249</v>
      </c>
      <c r="E35" s="39" t="s">
        <v>249</v>
      </c>
      <c r="F35" s="39" t="s">
        <v>249</v>
      </c>
      <c r="G35" s="39" t="s">
        <v>249</v>
      </c>
      <c r="H35" s="39" t="s">
        <v>249</v>
      </c>
      <c r="I35" s="39" t="s">
        <v>249</v>
      </c>
      <c r="J35" s="60" t="s">
        <v>755</v>
      </c>
      <c r="K35" s="43" t="str">
        <f t="shared" si="0"/>
        <v/>
      </c>
      <c r="L35" s="85" t="str">
        <f t="shared" si="1"/>
        <v>N/C</v>
      </c>
      <c r="M35" s="66" t="s">
        <v>69</v>
      </c>
      <c r="N35" s="66" t="s">
        <v>617</v>
      </c>
      <c r="O35" s="66"/>
      <c r="P35" s="66"/>
    </row>
    <row r="36" spans="1:16" s="34" customFormat="1" ht="22" x14ac:dyDescent="0.35">
      <c r="A36" s="15">
        <v>31</v>
      </c>
      <c r="B36" s="15" t="s">
        <v>70</v>
      </c>
      <c r="C36" s="39" t="s">
        <v>71</v>
      </c>
      <c r="D36" s="16" t="s">
        <v>72</v>
      </c>
      <c r="E36" s="39" t="s">
        <v>249</v>
      </c>
      <c r="F36" s="39" t="s">
        <v>249</v>
      </c>
      <c r="G36" s="39" t="s">
        <v>249</v>
      </c>
      <c r="H36" s="15" t="s">
        <v>249</v>
      </c>
      <c r="I36" s="15" t="s">
        <v>14</v>
      </c>
      <c r="J36" s="24" t="s">
        <v>756</v>
      </c>
      <c r="K36" s="43">
        <f t="shared" si="0"/>
        <v>1</v>
      </c>
      <c r="L36" s="85" t="str">
        <f t="shared" si="1"/>
        <v>Yes</v>
      </c>
      <c r="M36" s="66" t="s">
        <v>609</v>
      </c>
      <c r="N36" s="66" t="s">
        <v>618</v>
      </c>
      <c r="O36" s="73">
        <v>43475</v>
      </c>
      <c r="P36" s="66" t="s">
        <v>13</v>
      </c>
    </row>
    <row r="37" spans="1:16" s="34" customFormat="1" x14ac:dyDescent="0.3">
      <c r="A37" s="15">
        <v>32</v>
      </c>
      <c r="B37" s="15" t="s">
        <v>73</v>
      </c>
      <c r="C37" s="39" t="s">
        <v>249</v>
      </c>
      <c r="D37" s="39" t="s">
        <v>249</v>
      </c>
      <c r="E37" s="39" t="s">
        <v>249</v>
      </c>
      <c r="F37" s="39" t="s">
        <v>249</v>
      </c>
      <c r="G37" s="39" t="s">
        <v>249</v>
      </c>
      <c r="H37" s="39" t="s">
        <v>249</v>
      </c>
      <c r="I37" s="39" t="s">
        <v>249</v>
      </c>
      <c r="J37" s="60" t="s">
        <v>755</v>
      </c>
      <c r="K37" s="43" t="str">
        <f t="shared" si="0"/>
        <v/>
      </c>
      <c r="L37" s="85" t="str">
        <f t="shared" si="1"/>
        <v>N/C</v>
      </c>
      <c r="M37" s="66" t="s">
        <v>73</v>
      </c>
      <c r="N37" s="70" t="s">
        <v>623</v>
      </c>
      <c r="O37" s="66" t="s">
        <v>623</v>
      </c>
      <c r="P37" s="66"/>
    </row>
    <row r="38" spans="1:16" s="34" customFormat="1" x14ac:dyDescent="0.35">
      <c r="A38" s="15">
        <v>33</v>
      </c>
      <c r="B38" s="15" t="s">
        <v>74</v>
      </c>
      <c r="C38" s="39" t="s">
        <v>249</v>
      </c>
      <c r="D38" s="39" t="s">
        <v>249</v>
      </c>
      <c r="E38" s="39" t="s">
        <v>249</v>
      </c>
      <c r="F38" s="39" t="s">
        <v>249</v>
      </c>
      <c r="G38" s="39" t="s">
        <v>249</v>
      </c>
      <c r="H38" s="39" t="s">
        <v>249</v>
      </c>
      <c r="I38" s="39" t="s">
        <v>249</v>
      </c>
      <c r="J38" s="60" t="s">
        <v>755</v>
      </c>
      <c r="K38" s="43" t="str">
        <f t="shared" si="0"/>
        <v/>
      </c>
      <c r="L38" s="85" t="str">
        <f t="shared" si="1"/>
        <v>N/C</v>
      </c>
      <c r="M38" s="66" t="s">
        <v>74</v>
      </c>
      <c r="N38" s="66" t="s">
        <v>617</v>
      </c>
      <c r="O38" s="66"/>
      <c r="P38" s="66"/>
    </row>
    <row r="39" spans="1:16" s="34" customFormat="1" x14ac:dyDescent="0.35">
      <c r="A39" s="15">
        <v>34</v>
      </c>
      <c r="B39" s="15" t="s">
        <v>75</v>
      </c>
      <c r="C39" s="39">
        <v>186813227</v>
      </c>
      <c r="D39" s="16">
        <v>33911</v>
      </c>
      <c r="E39" s="15" t="s">
        <v>23</v>
      </c>
      <c r="F39" s="39" t="s">
        <v>249</v>
      </c>
      <c r="G39" s="40" t="s">
        <v>76</v>
      </c>
      <c r="H39" s="15" t="s">
        <v>249</v>
      </c>
      <c r="I39" s="15" t="s">
        <v>46</v>
      </c>
      <c r="J39" s="24" t="s">
        <v>756</v>
      </c>
      <c r="K39" s="43">
        <f t="shared" si="0"/>
        <v>1</v>
      </c>
      <c r="L39" s="85" t="str">
        <f t="shared" si="1"/>
        <v>Yes</v>
      </c>
      <c r="M39" s="67" t="s">
        <v>610</v>
      </c>
      <c r="N39" s="73">
        <v>43455</v>
      </c>
      <c r="O39" s="73">
        <v>43455</v>
      </c>
      <c r="P39" s="66" t="s">
        <v>13</v>
      </c>
    </row>
    <row r="40" spans="1:16" s="34" customFormat="1" x14ac:dyDescent="0.35">
      <c r="A40" s="15">
        <v>35</v>
      </c>
      <c r="B40" s="15" t="s">
        <v>77</v>
      </c>
      <c r="C40" s="39" t="s">
        <v>249</v>
      </c>
      <c r="D40" s="39" t="s">
        <v>249</v>
      </c>
      <c r="E40" s="39" t="s">
        <v>249</v>
      </c>
      <c r="F40" s="39" t="s">
        <v>249</v>
      </c>
      <c r="G40" s="39" t="s">
        <v>249</v>
      </c>
      <c r="H40" s="39" t="s">
        <v>249</v>
      </c>
      <c r="I40" s="39" t="s">
        <v>249</v>
      </c>
      <c r="J40" s="60" t="s">
        <v>755</v>
      </c>
      <c r="K40" s="43" t="str">
        <f t="shared" si="0"/>
        <v/>
      </c>
      <c r="L40" s="85" t="str">
        <f t="shared" si="1"/>
        <v>N/C</v>
      </c>
      <c r="M40" s="69" t="s">
        <v>77</v>
      </c>
      <c r="N40" s="66"/>
      <c r="O40" s="66"/>
      <c r="P40" s="66"/>
    </row>
    <row r="41" spans="1:16" s="34" customFormat="1" x14ac:dyDescent="0.35">
      <c r="A41" s="15">
        <v>36</v>
      </c>
      <c r="B41" s="15" t="s">
        <v>78</v>
      </c>
      <c r="C41" s="39" t="s">
        <v>79</v>
      </c>
      <c r="D41" s="16" t="s">
        <v>80</v>
      </c>
      <c r="E41" s="39" t="s">
        <v>249</v>
      </c>
      <c r="F41" s="39" t="s">
        <v>249</v>
      </c>
      <c r="G41" s="39" t="s">
        <v>249</v>
      </c>
      <c r="H41" s="15" t="s">
        <v>249</v>
      </c>
      <c r="I41" s="15" t="s">
        <v>46</v>
      </c>
      <c r="J41" s="24" t="s">
        <v>756</v>
      </c>
      <c r="K41" s="43">
        <f t="shared" si="0"/>
        <v>1</v>
      </c>
      <c r="L41" s="85" t="str">
        <f t="shared" si="1"/>
        <v>Yes</v>
      </c>
      <c r="M41" s="67" t="s">
        <v>611</v>
      </c>
      <c r="N41" s="73">
        <v>43455</v>
      </c>
      <c r="O41" s="73">
        <v>43455</v>
      </c>
      <c r="P41" s="66" t="s">
        <v>13</v>
      </c>
    </row>
    <row r="42" spans="1:16" s="34" customFormat="1" ht="22" x14ac:dyDescent="0.35">
      <c r="A42" s="15">
        <v>37</v>
      </c>
      <c r="B42" s="15" t="s">
        <v>81</v>
      </c>
      <c r="C42" s="39" t="s">
        <v>82</v>
      </c>
      <c r="D42" s="16">
        <v>41607</v>
      </c>
      <c r="E42" s="15" t="s">
        <v>17</v>
      </c>
      <c r="F42" s="39" t="s">
        <v>249</v>
      </c>
      <c r="G42" s="39" t="s">
        <v>249</v>
      </c>
      <c r="H42" s="15" t="s">
        <v>249</v>
      </c>
      <c r="I42" s="15" t="s">
        <v>83</v>
      </c>
      <c r="J42" s="24" t="s">
        <v>756</v>
      </c>
      <c r="K42" s="43">
        <f t="shared" si="0"/>
        <v>1</v>
      </c>
      <c r="L42" s="85" t="str">
        <f t="shared" si="1"/>
        <v>Yes</v>
      </c>
      <c r="M42" s="66" t="s">
        <v>612</v>
      </c>
      <c r="N42" s="73">
        <v>43454</v>
      </c>
      <c r="O42" s="73">
        <v>43454</v>
      </c>
      <c r="P42" s="66" t="s">
        <v>13</v>
      </c>
    </row>
    <row r="43" spans="1:16" s="34" customFormat="1" x14ac:dyDescent="0.35">
      <c r="A43" s="15">
        <v>38</v>
      </c>
      <c r="B43" s="15" t="s">
        <v>53</v>
      </c>
      <c r="C43" s="39" t="s">
        <v>54</v>
      </c>
      <c r="D43" s="16">
        <v>42285</v>
      </c>
      <c r="E43" s="39" t="s">
        <v>249</v>
      </c>
      <c r="F43" s="39" t="s">
        <v>249</v>
      </c>
      <c r="G43" s="40" t="s">
        <v>116</v>
      </c>
      <c r="H43" s="15" t="s">
        <v>249</v>
      </c>
      <c r="I43" s="15" t="s">
        <v>55</v>
      </c>
      <c r="J43" s="24" t="s">
        <v>756</v>
      </c>
      <c r="K43" s="43">
        <f t="shared" si="0"/>
        <v>1</v>
      </c>
      <c r="L43" s="85" t="str">
        <f t="shared" si="1"/>
        <v>Yes</v>
      </c>
      <c r="M43" s="66" t="s">
        <v>613</v>
      </c>
      <c r="N43" s="75">
        <v>43455</v>
      </c>
      <c r="O43" s="75">
        <v>43455</v>
      </c>
      <c r="P43" s="83" t="s">
        <v>13</v>
      </c>
    </row>
    <row r="44" spans="1:16" s="34" customFormat="1" x14ac:dyDescent="0.35">
      <c r="A44" s="15">
        <v>39</v>
      </c>
      <c r="B44" s="15" t="s">
        <v>27</v>
      </c>
      <c r="C44" s="39" t="s">
        <v>538</v>
      </c>
      <c r="D44" s="16">
        <v>41944</v>
      </c>
      <c r="E44" s="15" t="s">
        <v>28</v>
      </c>
      <c r="F44" s="39" t="s">
        <v>249</v>
      </c>
      <c r="G44" s="42">
        <v>50000</v>
      </c>
      <c r="H44" s="39" t="s">
        <v>249</v>
      </c>
      <c r="I44" s="39" t="s">
        <v>513</v>
      </c>
      <c r="J44" s="24" t="s">
        <v>756</v>
      </c>
      <c r="K44" s="43">
        <f t="shared" si="0"/>
        <v>1</v>
      </c>
      <c r="L44" s="85" t="str">
        <f t="shared" si="1"/>
        <v>Yes</v>
      </c>
      <c r="M44" s="66" t="s">
        <v>614</v>
      </c>
      <c r="N44" s="75">
        <v>43469</v>
      </c>
      <c r="O44" s="75">
        <v>43455</v>
      </c>
      <c r="P44" s="83" t="s">
        <v>13</v>
      </c>
    </row>
    <row r="45" spans="1:16" s="34" customFormat="1" x14ac:dyDescent="0.3">
      <c r="A45" s="15">
        <v>40</v>
      </c>
      <c r="B45" s="15" t="s">
        <v>56</v>
      </c>
      <c r="C45" s="39" t="s">
        <v>57</v>
      </c>
      <c r="D45" s="16">
        <v>33462</v>
      </c>
      <c r="E45" s="15" t="s">
        <v>58</v>
      </c>
      <c r="F45" s="39" t="s">
        <v>249</v>
      </c>
      <c r="G45" s="40" t="s">
        <v>519</v>
      </c>
      <c r="H45" s="15" t="s">
        <v>249</v>
      </c>
      <c r="I45" s="15" t="s">
        <v>46</v>
      </c>
      <c r="J45" s="24" t="s">
        <v>756</v>
      </c>
      <c r="K45" s="43">
        <f t="shared" si="0"/>
        <v>1</v>
      </c>
      <c r="L45" s="85" t="str">
        <f t="shared" si="1"/>
        <v>Yes</v>
      </c>
      <c r="M45" s="70" t="s">
        <v>615</v>
      </c>
      <c r="N45" s="74">
        <v>43808</v>
      </c>
      <c r="O45" s="74">
        <v>43476</v>
      </c>
      <c r="P45" s="84" t="s">
        <v>13</v>
      </c>
    </row>
    <row r="46" spans="1:16" s="34" customFormat="1" ht="11" x14ac:dyDescent="0.35">
      <c r="A46" s="15">
        <v>41</v>
      </c>
      <c r="B46" s="15" t="s">
        <v>66</v>
      </c>
      <c r="C46" s="39" t="s">
        <v>249</v>
      </c>
      <c r="D46" s="39" t="s">
        <v>249</v>
      </c>
      <c r="E46" s="39" t="s">
        <v>249</v>
      </c>
      <c r="F46" s="39" t="s">
        <v>249</v>
      </c>
      <c r="G46" s="39" t="s">
        <v>249</v>
      </c>
      <c r="H46" s="39" t="s">
        <v>249</v>
      </c>
      <c r="I46" s="39" t="s">
        <v>249</v>
      </c>
      <c r="J46" s="60" t="s">
        <v>756</v>
      </c>
      <c r="K46" s="43" t="str">
        <f t="shared" si="0"/>
        <v/>
      </c>
      <c r="L46" s="34" t="str">
        <f t="shared" si="1"/>
        <v>N/C</v>
      </c>
    </row>
    <row r="47" spans="1:16" s="34" customFormat="1" x14ac:dyDescent="0.3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3">
        <f>SUM(K6:K46)</f>
        <v>17</v>
      </c>
      <c r="L47" s="34">
        <f>COUNTIF(L6:L46,"Yes")</f>
        <v>24</v>
      </c>
      <c r="M47" s="71"/>
      <c r="N47" s="76"/>
      <c r="O47" s="76"/>
      <c r="P47" s="76"/>
    </row>
    <row r="48" spans="1:16" s="34" customFormat="1" x14ac:dyDescent="0.3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3"/>
      <c r="M48" s="71"/>
      <c r="N48" s="76"/>
      <c r="O48" s="76"/>
      <c r="P48" s="76"/>
    </row>
    <row r="49" spans="1:16" s="34" customFormat="1" x14ac:dyDescent="0.3">
      <c r="A49" s="27" t="s">
        <v>247</v>
      </c>
      <c r="B49" s="44"/>
      <c r="C49" s="45"/>
      <c r="D49" s="45"/>
      <c r="E49" s="44"/>
      <c r="F49" s="44"/>
      <c r="G49" s="46"/>
      <c r="H49" s="44"/>
      <c r="I49" s="44"/>
      <c r="J49" s="44"/>
      <c r="K49" s="43"/>
      <c r="M49" s="71"/>
      <c r="N49" s="76"/>
      <c r="O49" s="76"/>
      <c r="P49" s="76"/>
    </row>
    <row r="50" spans="1:16" x14ac:dyDescent="0.3">
      <c r="A50" s="27" t="s">
        <v>248</v>
      </c>
      <c r="B50" s="27"/>
      <c r="C50" s="47"/>
      <c r="D50" s="47"/>
      <c r="E50" s="27"/>
      <c r="F50" s="27"/>
      <c r="G50" s="48"/>
      <c r="H50" s="27"/>
      <c r="I50" s="27"/>
      <c r="J50" s="27"/>
      <c r="K50" s="55"/>
    </row>
    <row r="51" spans="1:16" x14ac:dyDescent="0.3">
      <c r="A51" s="27" t="s">
        <v>512</v>
      </c>
      <c r="B51" s="27"/>
      <c r="C51" s="47"/>
      <c r="D51" s="47"/>
      <c r="E51" s="27"/>
      <c r="F51" s="27"/>
      <c r="G51" s="48"/>
      <c r="H51" s="27"/>
      <c r="I51" s="27"/>
      <c r="J51" s="27"/>
      <c r="K51" s="55"/>
    </row>
    <row r="52" spans="1:16" x14ac:dyDescent="0.3">
      <c r="B52" s="32"/>
      <c r="C52" s="49"/>
      <c r="D52" s="49"/>
    </row>
    <row r="53" spans="1:16" x14ac:dyDescent="0.3">
      <c r="B53" s="32"/>
      <c r="C53" s="49"/>
      <c r="D53" s="49"/>
    </row>
    <row r="54" spans="1:16" x14ac:dyDescent="0.3">
      <c r="B54" s="32"/>
      <c r="C54" s="49"/>
      <c r="D54" s="49"/>
    </row>
    <row r="55" spans="1:16" x14ac:dyDescent="0.3">
      <c r="G55" s="51"/>
    </row>
    <row r="56" spans="1:16" x14ac:dyDescent="0.3">
      <c r="G56" s="51"/>
    </row>
    <row r="57" spans="1:16" x14ac:dyDescent="0.3">
      <c r="G57" s="51"/>
    </row>
    <row r="58" spans="1:16" x14ac:dyDescent="0.3">
      <c r="G58" s="51"/>
    </row>
    <row r="59" spans="1:16" x14ac:dyDescent="0.3">
      <c r="G59" s="51"/>
    </row>
    <row r="60" spans="1:16" x14ac:dyDescent="0.3">
      <c r="G60" s="51"/>
    </row>
    <row r="61" spans="1:16" x14ac:dyDescent="0.3">
      <c r="G61" s="51"/>
    </row>
    <row r="62" spans="1:16" x14ac:dyDescent="0.3">
      <c r="G62" s="51"/>
    </row>
    <row r="63" spans="1:16" x14ac:dyDescent="0.3">
      <c r="G63" s="51"/>
    </row>
    <row r="64" spans="1:16" x14ac:dyDescent="0.3">
      <c r="G64" s="51"/>
    </row>
    <row r="65" spans="7:7" x14ac:dyDescent="0.3">
      <c r="G65" s="51"/>
    </row>
    <row r="66" spans="7:7" x14ac:dyDescent="0.3">
      <c r="G66" s="51"/>
    </row>
    <row r="67" spans="7:7" x14ac:dyDescent="0.3">
      <c r="G67" s="51"/>
    </row>
    <row r="68" spans="7:7" x14ac:dyDescent="0.3">
      <c r="G68" s="51"/>
    </row>
  </sheetData>
  <pageMargins left="0.7" right="0.7" top="0.75" bottom="0.75" header="0.3" footer="0.3"/>
  <pageSetup paperSize="9" scale="48" orientation="landscape" r:id="rId1"/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view="pageBreakPreview" zoomScale="78" zoomScaleNormal="70" zoomScaleSheetLayoutView="78" workbookViewId="0">
      <selection activeCell="I59" sqref="I59"/>
    </sheetView>
  </sheetViews>
  <sheetFormatPr defaultColWidth="15.81640625" defaultRowHeight="11" x14ac:dyDescent="0.35"/>
  <cols>
    <col min="1" max="1" width="5.54296875" style="32" customWidth="1"/>
    <col min="2" max="2" width="44.6328125" style="32" customWidth="1"/>
    <col min="3" max="3" width="20.1796875" style="32" customWidth="1"/>
    <col min="4" max="4" width="16.81640625" style="32" customWidth="1"/>
    <col min="5" max="5" width="33.453125" style="32" customWidth="1"/>
    <col min="6" max="6" width="14.6328125" style="32" customWidth="1"/>
    <col min="7" max="7" width="19.81640625" style="32" customWidth="1"/>
    <col min="8" max="8" width="10.90625" style="32" customWidth="1"/>
    <col min="9" max="9" width="28" style="34" customWidth="1"/>
    <col min="10" max="10" width="16.90625" style="34" hidden="1" customWidth="1"/>
    <col min="11" max="12" width="0" style="32" hidden="1" customWidth="1"/>
    <col min="13" max="16384" width="15.81640625" style="32"/>
  </cols>
  <sheetData>
    <row r="1" spans="1:12" x14ac:dyDescent="0.35">
      <c r="A1" s="30" t="s">
        <v>0</v>
      </c>
      <c r="B1" s="35"/>
      <c r="C1" s="35"/>
      <c r="D1" s="35"/>
    </row>
    <row r="3" spans="1:12" x14ac:dyDescent="0.35">
      <c r="A3" s="35" t="s">
        <v>524</v>
      </c>
      <c r="B3" s="35"/>
      <c r="C3" s="35"/>
    </row>
    <row r="5" spans="1:12" s="31" customFormat="1" ht="22" x14ac:dyDescent="0.35">
      <c r="A5" s="7" t="s">
        <v>2</v>
      </c>
      <c r="B5" s="7" t="s">
        <v>3</v>
      </c>
      <c r="C5" s="7" t="s">
        <v>4</v>
      </c>
      <c r="D5" s="7" t="s">
        <v>5</v>
      </c>
      <c r="E5" s="7" t="s">
        <v>99</v>
      </c>
      <c r="F5" s="7" t="s">
        <v>100</v>
      </c>
      <c r="G5" s="8" t="s">
        <v>6</v>
      </c>
      <c r="H5" s="7" t="s">
        <v>7</v>
      </c>
      <c r="I5" s="7" t="s">
        <v>8</v>
      </c>
      <c r="J5" s="9" t="s">
        <v>754</v>
      </c>
      <c r="L5" s="31" t="s">
        <v>585</v>
      </c>
    </row>
    <row r="6" spans="1:12" s="27" customFormat="1" x14ac:dyDescent="0.35">
      <c r="A6" s="11">
        <v>1</v>
      </c>
      <c r="B6" s="11" t="s">
        <v>84</v>
      </c>
      <c r="C6" s="11" t="s">
        <v>85</v>
      </c>
      <c r="D6" s="12" t="s">
        <v>86</v>
      </c>
      <c r="E6" s="11" t="s">
        <v>249</v>
      </c>
      <c r="F6" s="11" t="s">
        <v>249</v>
      </c>
      <c r="G6" s="11" t="s">
        <v>541</v>
      </c>
      <c r="H6" s="11" t="s">
        <v>753</v>
      </c>
      <c r="I6" s="11" t="s">
        <v>249</v>
      </c>
      <c r="J6" s="24" t="s">
        <v>755</v>
      </c>
      <c r="K6" s="43">
        <f>1</f>
        <v>1</v>
      </c>
      <c r="L6" s="27" t="s">
        <v>13</v>
      </c>
    </row>
    <row r="7" spans="1:12" s="27" customFormat="1" ht="33" x14ac:dyDescent="0.35">
      <c r="A7" s="15">
        <v>2</v>
      </c>
      <c r="B7" s="15" t="s">
        <v>87</v>
      </c>
      <c r="C7" s="15" t="s">
        <v>88</v>
      </c>
      <c r="D7" s="16" t="s">
        <v>89</v>
      </c>
      <c r="E7" s="15" t="s">
        <v>90</v>
      </c>
      <c r="F7" s="15" t="s">
        <v>249</v>
      </c>
      <c r="G7" s="54" t="s">
        <v>526</v>
      </c>
      <c r="H7" s="15" t="s">
        <v>13</v>
      </c>
      <c r="I7" s="15" t="s">
        <v>91</v>
      </c>
      <c r="J7" s="24" t="s">
        <v>756</v>
      </c>
      <c r="K7" s="43"/>
      <c r="L7" s="27" t="s">
        <v>13</v>
      </c>
    </row>
    <row r="8" spans="1:12" s="27" customFormat="1" x14ac:dyDescent="0.35">
      <c r="A8" s="15">
        <v>3</v>
      </c>
      <c r="B8" s="15" t="s">
        <v>92</v>
      </c>
      <c r="C8" s="15" t="s">
        <v>93</v>
      </c>
      <c r="D8" s="16" t="s">
        <v>94</v>
      </c>
      <c r="E8" s="15" t="s">
        <v>249</v>
      </c>
      <c r="F8" s="15" t="s">
        <v>249</v>
      </c>
      <c r="G8" s="54" t="s">
        <v>527</v>
      </c>
      <c r="H8" s="15" t="s">
        <v>13</v>
      </c>
      <c r="I8" s="15" t="s">
        <v>83</v>
      </c>
      <c r="J8" s="24" t="s">
        <v>756</v>
      </c>
      <c r="K8" s="43"/>
      <c r="L8" s="27" t="s">
        <v>13</v>
      </c>
    </row>
    <row r="9" spans="1:12" s="27" customFormat="1" ht="22" x14ac:dyDescent="0.35">
      <c r="A9" s="15">
        <v>4</v>
      </c>
      <c r="B9" s="15" t="s">
        <v>95</v>
      </c>
      <c r="C9" s="15" t="s">
        <v>96</v>
      </c>
      <c r="D9" s="16" t="s">
        <v>97</v>
      </c>
      <c r="E9" s="15" t="s">
        <v>98</v>
      </c>
      <c r="F9" s="15" t="s">
        <v>249</v>
      </c>
      <c r="G9" s="15" t="s">
        <v>542</v>
      </c>
      <c r="H9" s="15" t="s">
        <v>13</v>
      </c>
      <c r="I9" s="15" t="s">
        <v>91</v>
      </c>
      <c r="J9" s="24" t="s">
        <v>756</v>
      </c>
      <c r="K9" s="43"/>
      <c r="L9" s="27" t="s">
        <v>13</v>
      </c>
    </row>
    <row r="10" spans="1:12" s="27" customFormat="1" x14ac:dyDescent="0.35">
      <c r="B10" s="44"/>
      <c r="I10" s="44"/>
      <c r="J10" s="44"/>
      <c r="K10" s="55">
        <f>SUM(K6:K9)</f>
        <v>1</v>
      </c>
    </row>
    <row r="11" spans="1:12" s="27" customFormat="1" x14ac:dyDescent="0.35">
      <c r="I11" s="44"/>
      <c r="J11" s="44"/>
    </row>
    <row r="12" spans="1:12" s="27" customFormat="1" x14ac:dyDescent="0.35">
      <c r="A12" s="27" t="s">
        <v>247</v>
      </c>
      <c r="I12" s="44"/>
      <c r="J12" s="44"/>
    </row>
    <row r="13" spans="1:12" s="27" customFormat="1" x14ac:dyDescent="0.35">
      <c r="A13" s="27" t="s">
        <v>248</v>
      </c>
      <c r="I13" s="44"/>
      <c r="J13" s="44"/>
    </row>
    <row r="14" spans="1:12" s="27" customFormat="1" x14ac:dyDescent="0.35">
      <c r="A14" s="27" t="s">
        <v>512</v>
      </c>
      <c r="I14" s="44"/>
      <c r="J14" s="44"/>
    </row>
    <row r="16" spans="1:12" x14ac:dyDescent="0.35">
      <c r="G16" s="49"/>
    </row>
  </sheetData>
  <pageMargins left="0.7" right="0.7" top="0.75" bottom="0.75" header="0.3" footer="0.3"/>
  <pageSetup paperSize="9" scale="6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view="pageBreakPreview" zoomScale="60" zoomScaleNormal="7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E53" sqref="E53"/>
    </sheetView>
  </sheetViews>
  <sheetFormatPr defaultColWidth="9.81640625" defaultRowHeight="14" x14ac:dyDescent="0.3"/>
  <cols>
    <col min="1" max="1" width="5.54296875" style="3" customWidth="1"/>
    <col min="2" max="2" width="44.6328125" style="3" customWidth="1"/>
    <col min="3" max="3" width="20.1796875" style="3" customWidth="1"/>
    <col min="4" max="4" width="16.6328125" style="3" customWidth="1"/>
    <col min="5" max="5" width="33.36328125" style="3" customWidth="1"/>
    <col min="6" max="6" width="14.453125" style="3" customWidth="1"/>
    <col min="7" max="7" width="20" style="56" customWidth="1"/>
    <col min="8" max="8" width="10.90625" style="3" customWidth="1"/>
    <col min="9" max="9" width="27.90625" style="3" customWidth="1"/>
    <col min="10" max="10" width="15.36328125" style="3" hidden="1" customWidth="1"/>
    <col min="11" max="12" width="0" style="3" hidden="1" customWidth="1"/>
    <col min="13" max="13" width="40.36328125" style="71" hidden="1" customWidth="1"/>
    <col min="14" max="14" width="19.08984375" style="71" hidden="1" customWidth="1"/>
    <col min="15" max="15" width="15.1796875" style="105" hidden="1" customWidth="1"/>
    <col min="16" max="16" width="27.6328125" style="105" hidden="1" customWidth="1"/>
    <col min="17" max="16384" width="9.81640625" style="3"/>
  </cols>
  <sheetData>
    <row r="1" spans="1:16" x14ac:dyDescent="0.3">
      <c r="A1" s="30" t="s">
        <v>0</v>
      </c>
    </row>
    <row r="3" spans="1:16" x14ac:dyDescent="0.3">
      <c r="A3" s="5" t="s">
        <v>245</v>
      </c>
      <c r="B3" s="57"/>
      <c r="C3" s="57"/>
    </row>
    <row r="5" spans="1:16" s="62" customFormat="1" ht="22" x14ac:dyDescent="0.3">
      <c r="A5" s="7" t="s">
        <v>2</v>
      </c>
      <c r="B5" s="7" t="s">
        <v>3</v>
      </c>
      <c r="C5" s="7" t="s">
        <v>4</v>
      </c>
      <c r="D5" s="7" t="s">
        <v>5</v>
      </c>
      <c r="E5" s="7" t="s">
        <v>99</v>
      </c>
      <c r="F5" s="7" t="s">
        <v>100</v>
      </c>
      <c r="G5" s="8" t="s">
        <v>6</v>
      </c>
      <c r="H5" s="7" t="s">
        <v>7</v>
      </c>
      <c r="I5" s="7" t="s">
        <v>250</v>
      </c>
      <c r="J5" s="9" t="s">
        <v>754</v>
      </c>
      <c r="K5" s="62" t="s">
        <v>751</v>
      </c>
      <c r="L5" s="62" t="s">
        <v>585</v>
      </c>
      <c r="M5" s="86" t="s">
        <v>629</v>
      </c>
      <c r="N5" s="95" t="s">
        <v>653</v>
      </c>
      <c r="O5" s="101" t="s">
        <v>656</v>
      </c>
      <c r="P5" s="101" t="s">
        <v>658</v>
      </c>
    </row>
    <row r="6" spans="1:16" s="24" customFormat="1" ht="22" x14ac:dyDescent="0.3">
      <c r="A6" s="11">
        <v>1</v>
      </c>
      <c r="B6" s="11" t="s">
        <v>101</v>
      </c>
      <c r="C6" s="11" t="s">
        <v>102</v>
      </c>
      <c r="D6" s="12">
        <v>36678</v>
      </c>
      <c r="E6" s="11" t="s">
        <v>103</v>
      </c>
      <c r="F6" s="11" t="s">
        <v>104</v>
      </c>
      <c r="G6" s="58" t="s">
        <v>105</v>
      </c>
      <c r="H6" s="11" t="s">
        <v>13</v>
      </c>
      <c r="I6" s="11" t="s">
        <v>106</v>
      </c>
      <c r="K6" s="43" t="str">
        <f>IF(H6=L6,"",1)</f>
        <v/>
      </c>
      <c r="L6" s="85" t="str">
        <f>IF(P6="Yes","Yes","N/C")</f>
        <v>Yes</v>
      </c>
      <c r="M6" s="87" t="s">
        <v>630</v>
      </c>
      <c r="N6" s="96">
        <v>43462</v>
      </c>
      <c r="O6" s="83" t="s">
        <v>13</v>
      </c>
      <c r="P6" s="83" t="s">
        <v>13</v>
      </c>
    </row>
    <row r="7" spans="1:16" s="24" customFormat="1" x14ac:dyDescent="0.3">
      <c r="A7" s="15">
        <v>2</v>
      </c>
      <c r="B7" s="15" t="s">
        <v>107</v>
      </c>
      <c r="C7" s="15" t="s">
        <v>249</v>
      </c>
      <c r="D7" s="15" t="s">
        <v>249</v>
      </c>
      <c r="E7" s="15" t="s">
        <v>249</v>
      </c>
      <c r="F7" s="15" t="s">
        <v>104</v>
      </c>
      <c r="G7" s="39" t="s">
        <v>249</v>
      </c>
      <c r="H7" s="15" t="s">
        <v>249</v>
      </c>
      <c r="I7" s="15" t="s">
        <v>249</v>
      </c>
      <c r="J7" s="24" t="s">
        <v>755</v>
      </c>
      <c r="K7" s="43" t="str">
        <f t="shared" ref="K7:K36" si="0">IF(H7=L7,"",1)</f>
        <v/>
      </c>
      <c r="L7" s="85" t="str">
        <f t="shared" ref="L7:L36" si="1">IF(P7="Yes","Yes","N/C")</f>
        <v>N/C</v>
      </c>
      <c r="M7" s="88" t="s">
        <v>107</v>
      </c>
      <c r="N7" s="97" t="s">
        <v>654</v>
      </c>
      <c r="O7" s="83"/>
      <c r="P7" s="83"/>
    </row>
    <row r="8" spans="1:16" s="24" customFormat="1" ht="14.5" x14ac:dyDescent="0.35">
      <c r="A8" s="15">
        <v>3</v>
      </c>
      <c r="B8" s="15" t="s">
        <v>108</v>
      </c>
      <c r="C8" s="15" t="s">
        <v>109</v>
      </c>
      <c r="D8" s="16">
        <v>39034</v>
      </c>
      <c r="E8" s="15" t="s">
        <v>110</v>
      </c>
      <c r="F8" s="15" t="s">
        <v>104</v>
      </c>
      <c r="G8" s="39" t="s">
        <v>111</v>
      </c>
      <c r="H8" s="15" t="s">
        <v>13</v>
      </c>
      <c r="I8" s="15" t="s">
        <v>112</v>
      </c>
      <c r="J8" s="132"/>
      <c r="K8" s="43" t="str">
        <f t="shared" si="0"/>
        <v/>
      </c>
      <c r="L8" s="85" t="str">
        <f t="shared" si="1"/>
        <v>Yes</v>
      </c>
      <c r="M8" s="87" t="s">
        <v>631</v>
      </c>
      <c r="N8" s="98">
        <v>43452</v>
      </c>
      <c r="O8" s="102">
        <v>43454</v>
      </c>
      <c r="P8" s="104" t="s">
        <v>13</v>
      </c>
    </row>
    <row r="9" spans="1:16" s="24" customFormat="1" x14ac:dyDescent="0.3">
      <c r="A9" s="15">
        <v>4</v>
      </c>
      <c r="B9" s="15" t="s">
        <v>113</v>
      </c>
      <c r="C9" s="15" t="s">
        <v>114</v>
      </c>
      <c r="D9" s="16">
        <v>41078</v>
      </c>
      <c r="E9" s="15" t="s">
        <v>115</v>
      </c>
      <c r="F9" s="15" t="s">
        <v>104</v>
      </c>
      <c r="G9" s="39" t="s">
        <v>116</v>
      </c>
      <c r="H9" s="15" t="s">
        <v>249</v>
      </c>
      <c r="I9" s="15" t="s">
        <v>249</v>
      </c>
      <c r="K9" s="43">
        <f t="shared" si="0"/>
        <v>1</v>
      </c>
      <c r="L9" s="85" t="str">
        <f t="shared" si="1"/>
        <v>Yes</v>
      </c>
      <c r="M9" s="87" t="s">
        <v>113</v>
      </c>
      <c r="N9" s="96">
        <v>43455</v>
      </c>
      <c r="O9" s="75">
        <v>43455</v>
      </c>
      <c r="P9" s="83" t="s">
        <v>13</v>
      </c>
    </row>
    <row r="10" spans="1:16" s="24" customFormat="1" ht="14.5" x14ac:dyDescent="0.35">
      <c r="A10" s="15">
        <v>5</v>
      </c>
      <c r="B10" s="15" t="s">
        <v>537</v>
      </c>
      <c r="C10" s="15" t="s">
        <v>118</v>
      </c>
      <c r="D10" s="16">
        <v>41086</v>
      </c>
      <c r="E10" s="15" t="s">
        <v>119</v>
      </c>
      <c r="F10" s="15" t="s">
        <v>104</v>
      </c>
      <c r="G10" s="39" t="s">
        <v>249</v>
      </c>
      <c r="H10" s="15" t="s">
        <v>249</v>
      </c>
      <c r="I10" s="15" t="s">
        <v>249</v>
      </c>
      <c r="K10" s="43">
        <f t="shared" si="0"/>
        <v>1</v>
      </c>
      <c r="L10" s="85" t="str">
        <f t="shared" si="1"/>
        <v>Yes</v>
      </c>
      <c r="M10" s="87" t="s">
        <v>632</v>
      </c>
      <c r="N10" s="99" t="s">
        <v>618</v>
      </c>
      <c r="O10" s="102">
        <v>43502</v>
      </c>
      <c r="P10" s="104" t="s">
        <v>13</v>
      </c>
    </row>
    <row r="11" spans="1:16" s="24" customFormat="1" ht="14.5" x14ac:dyDescent="0.35">
      <c r="A11" s="15">
        <v>6</v>
      </c>
      <c r="B11" s="15" t="s">
        <v>120</v>
      </c>
      <c r="C11" s="15" t="s">
        <v>121</v>
      </c>
      <c r="D11" s="16">
        <v>38363</v>
      </c>
      <c r="E11" s="15" t="s">
        <v>249</v>
      </c>
      <c r="F11" s="15" t="s">
        <v>104</v>
      </c>
      <c r="G11" s="41">
        <v>970000000</v>
      </c>
      <c r="H11" s="15" t="s">
        <v>249</v>
      </c>
      <c r="I11" s="15" t="s">
        <v>249</v>
      </c>
      <c r="K11" s="43" t="str">
        <f t="shared" si="0"/>
        <v/>
      </c>
      <c r="L11" s="85" t="str">
        <f t="shared" si="1"/>
        <v>N/C</v>
      </c>
      <c r="M11" s="89" t="s">
        <v>633</v>
      </c>
      <c r="N11" s="98">
        <v>43455</v>
      </c>
      <c r="O11" s="102">
        <v>43455</v>
      </c>
      <c r="P11" s="104" t="s">
        <v>117</v>
      </c>
    </row>
    <row r="12" spans="1:16" s="24" customFormat="1" ht="14.5" x14ac:dyDescent="0.35">
      <c r="A12" s="15">
        <v>7</v>
      </c>
      <c r="B12" s="15" t="s">
        <v>122</v>
      </c>
      <c r="C12" s="15" t="s">
        <v>123</v>
      </c>
      <c r="D12" s="16">
        <v>37141</v>
      </c>
      <c r="E12" s="15" t="s">
        <v>249</v>
      </c>
      <c r="F12" s="15" t="s">
        <v>104</v>
      </c>
      <c r="G12" s="39" t="s">
        <v>124</v>
      </c>
      <c r="H12" s="15" t="s">
        <v>249</v>
      </c>
      <c r="I12" s="15" t="s">
        <v>249</v>
      </c>
      <c r="K12" s="43" t="str">
        <f t="shared" si="0"/>
        <v/>
      </c>
      <c r="L12" s="85" t="str">
        <f t="shared" si="1"/>
        <v>N/C</v>
      </c>
      <c r="M12" s="89" t="s">
        <v>122</v>
      </c>
      <c r="N12" s="98">
        <v>43481</v>
      </c>
      <c r="O12" s="102">
        <v>43481</v>
      </c>
      <c r="P12" s="104" t="s">
        <v>117</v>
      </c>
    </row>
    <row r="13" spans="1:16" s="24" customFormat="1" ht="22" x14ac:dyDescent="0.3">
      <c r="A13" s="15">
        <v>8</v>
      </c>
      <c r="B13" s="15" t="s">
        <v>125</v>
      </c>
      <c r="C13" s="15" t="s">
        <v>126</v>
      </c>
      <c r="D13" s="16">
        <v>37315</v>
      </c>
      <c r="E13" s="15" t="s">
        <v>127</v>
      </c>
      <c r="F13" s="15" t="s">
        <v>104</v>
      </c>
      <c r="G13" s="39" t="s">
        <v>544</v>
      </c>
      <c r="H13" s="15" t="s">
        <v>13</v>
      </c>
      <c r="I13" s="15" t="s">
        <v>128</v>
      </c>
      <c r="K13" s="43" t="str">
        <f t="shared" si="0"/>
        <v/>
      </c>
      <c r="L13" s="85" t="str">
        <f t="shared" si="1"/>
        <v>Yes</v>
      </c>
      <c r="M13" s="87" t="s">
        <v>634</v>
      </c>
      <c r="N13" s="97" t="s">
        <v>618</v>
      </c>
      <c r="O13" s="75">
        <v>43468</v>
      </c>
      <c r="P13" s="83" t="s">
        <v>13</v>
      </c>
    </row>
    <row r="14" spans="1:16" s="24" customFormat="1" ht="14.5" x14ac:dyDescent="0.35">
      <c r="A14" s="15">
        <v>9</v>
      </c>
      <c r="B14" s="15" t="s">
        <v>129</v>
      </c>
      <c r="C14" s="15" t="s">
        <v>543</v>
      </c>
      <c r="D14" s="16">
        <v>39387</v>
      </c>
      <c r="E14" s="15" t="s">
        <v>249</v>
      </c>
      <c r="F14" s="15" t="s">
        <v>104</v>
      </c>
      <c r="G14" s="41">
        <v>1000000000</v>
      </c>
      <c r="H14" s="15" t="s">
        <v>249</v>
      </c>
      <c r="I14" s="15" t="s">
        <v>249</v>
      </c>
      <c r="K14" s="43" t="str">
        <f t="shared" si="0"/>
        <v/>
      </c>
      <c r="L14" s="85" t="str">
        <f t="shared" si="1"/>
        <v>N/C</v>
      </c>
      <c r="M14" s="89" t="s">
        <v>635</v>
      </c>
      <c r="N14" s="98">
        <v>43461</v>
      </c>
      <c r="O14" s="102">
        <v>43504</v>
      </c>
      <c r="P14" s="104" t="s">
        <v>117</v>
      </c>
    </row>
    <row r="15" spans="1:16" s="24" customFormat="1" ht="14.5" x14ac:dyDescent="0.35">
      <c r="A15" s="15">
        <v>10</v>
      </c>
      <c r="B15" s="15" t="s">
        <v>130</v>
      </c>
      <c r="C15" s="15" t="s">
        <v>131</v>
      </c>
      <c r="D15" s="16">
        <v>43520</v>
      </c>
      <c r="E15" s="15" t="s">
        <v>249</v>
      </c>
      <c r="F15" s="15" t="s">
        <v>104</v>
      </c>
      <c r="G15" s="39" t="s">
        <v>116</v>
      </c>
      <c r="H15" s="15" t="s">
        <v>13</v>
      </c>
      <c r="I15" s="15" t="s">
        <v>132</v>
      </c>
      <c r="K15" s="43" t="str">
        <f t="shared" si="0"/>
        <v/>
      </c>
      <c r="L15" s="85" t="str">
        <f t="shared" si="1"/>
        <v>Yes</v>
      </c>
      <c r="M15" s="87" t="s">
        <v>636</v>
      </c>
      <c r="N15" s="98">
        <v>43468</v>
      </c>
      <c r="O15" s="102">
        <v>43479</v>
      </c>
      <c r="P15" s="104" t="s">
        <v>13</v>
      </c>
    </row>
    <row r="16" spans="1:16" s="24" customFormat="1" ht="14.5" x14ac:dyDescent="0.35">
      <c r="A16" s="15">
        <v>11</v>
      </c>
      <c r="B16" s="15" t="s">
        <v>133</v>
      </c>
      <c r="C16" s="15" t="s">
        <v>134</v>
      </c>
      <c r="D16" s="16">
        <v>39433</v>
      </c>
      <c r="E16" s="15" t="s">
        <v>135</v>
      </c>
      <c r="F16" s="15" t="s">
        <v>104</v>
      </c>
      <c r="G16" s="39" t="s">
        <v>136</v>
      </c>
      <c r="H16" s="15" t="s">
        <v>13</v>
      </c>
      <c r="I16" s="15" t="s">
        <v>137</v>
      </c>
      <c r="K16" s="43" t="str">
        <f t="shared" si="0"/>
        <v/>
      </c>
      <c r="L16" s="85" t="str">
        <f t="shared" si="1"/>
        <v>Yes</v>
      </c>
      <c r="M16" s="87" t="s">
        <v>637</v>
      </c>
      <c r="N16" s="98">
        <v>43453</v>
      </c>
      <c r="O16" s="102">
        <v>43452</v>
      </c>
      <c r="P16" s="104" t="s">
        <v>13</v>
      </c>
    </row>
    <row r="17" spans="1:16" s="24" customFormat="1" ht="22" x14ac:dyDescent="0.3">
      <c r="A17" s="15">
        <v>12</v>
      </c>
      <c r="B17" s="15" t="s">
        <v>138</v>
      </c>
      <c r="C17" s="15" t="s">
        <v>138</v>
      </c>
      <c r="D17" s="15" t="s">
        <v>249</v>
      </c>
      <c r="E17" s="15" t="s">
        <v>139</v>
      </c>
      <c r="F17" s="15" t="s">
        <v>104</v>
      </c>
      <c r="G17" s="39" t="s">
        <v>249</v>
      </c>
      <c r="H17" s="15" t="s">
        <v>249</v>
      </c>
      <c r="I17" s="15" t="s">
        <v>140</v>
      </c>
      <c r="K17" s="43">
        <f t="shared" si="0"/>
        <v>1</v>
      </c>
      <c r="L17" s="85" t="str">
        <f t="shared" si="1"/>
        <v>Yes</v>
      </c>
      <c r="M17" s="90" t="s">
        <v>600</v>
      </c>
      <c r="N17" s="97" t="s">
        <v>618</v>
      </c>
      <c r="O17" s="83" t="s">
        <v>657</v>
      </c>
      <c r="P17" s="83" t="s">
        <v>13</v>
      </c>
    </row>
    <row r="18" spans="1:16" s="24" customFormat="1" ht="66" x14ac:dyDescent="0.3">
      <c r="A18" s="15">
        <v>13</v>
      </c>
      <c r="B18" s="15" t="s">
        <v>141</v>
      </c>
      <c r="C18" s="15" t="s">
        <v>249</v>
      </c>
      <c r="D18" s="16" t="s">
        <v>580</v>
      </c>
      <c r="E18" s="15" t="s">
        <v>581</v>
      </c>
      <c r="F18" s="15" t="s">
        <v>104</v>
      </c>
      <c r="G18" s="39" t="s">
        <v>545</v>
      </c>
      <c r="H18" s="15" t="s">
        <v>249</v>
      </c>
      <c r="I18" s="15" t="s">
        <v>582</v>
      </c>
      <c r="K18" s="43">
        <f t="shared" si="0"/>
        <v>1</v>
      </c>
      <c r="L18" s="85" t="str">
        <f t="shared" si="1"/>
        <v>Yes</v>
      </c>
      <c r="M18" s="87" t="s">
        <v>638</v>
      </c>
      <c r="N18" s="96">
        <v>43468</v>
      </c>
      <c r="O18" s="75">
        <v>43468</v>
      </c>
      <c r="P18" s="83" t="s">
        <v>13</v>
      </c>
    </row>
    <row r="19" spans="1:16" s="24" customFormat="1" ht="14.5" x14ac:dyDescent="0.35">
      <c r="A19" s="15">
        <v>14</v>
      </c>
      <c r="B19" s="15" t="s">
        <v>142</v>
      </c>
      <c r="C19" s="15" t="s">
        <v>143</v>
      </c>
      <c r="D19" s="16">
        <v>35485</v>
      </c>
      <c r="E19" s="15" t="s">
        <v>110</v>
      </c>
      <c r="F19" s="15" t="s">
        <v>104</v>
      </c>
      <c r="G19" s="39" t="s">
        <v>144</v>
      </c>
      <c r="H19" s="15" t="s">
        <v>13</v>
      </c>
      <c r="I19" s="15" t="s">
        <v>112</v>
      </c>
      <c r="K19" s="43" t="str">
        <f t="shared" si="0"/>
        <v/>
      </c>
      <c r="L19" s="85" t="str">
        <f t="shared" si="1"/>
        <v>Yes</v>
      </c>
      <c r="M19" s="90" t="s">
        <v>639</v>
      </c>
      <c r="N19" s="98">
        <v>43452</v>
      </c>
      <c r="O19" s="102">
        <v>43454</v>
      </c>
      <c r="P19" s="104" t="s">
        <v>13</v>
      </c>
    </row>
    <row r="20" spans="1:16" s="24" customFormat="1" ht="14.5" x14ac:dyDescent="0.35">
      <c r="A20" s="15">
        <v>15</v>
      </c>
      <c r="B20" s="15" t="s">
        <v>145</v>
      </c>
      <c r="C20" s="15" t="s">
        <v>249</v>
      </c>
      <c r="D20" s="15" t="s">
        <v>249</v>
      </c>
      <c r="E20" s="15" t="s">
        <v>249</v>
      </c>
      <c r="F20" s="15" t="s">
        <v>104</v>
      </c>
      <c r="G20" s="39" t="s">
        <v>249</v>
      </c>
      <c r="H20" s="15" t="s">
        <v>249</v>
      </c>
      <c r="I20" s="15" t="s">
        <v>146</v>
      </c>
      <c r="K20" s="43">
        <f t="shared" si="0"/>
        <v>1</v>
      </c>
      <c r="L20" s="85" t="str">
        <f t="shared" si="1"/>
        <v>Yes</v>
      </c>
      <c r="M20" s="91" t="s">
        <v>145</v>
      </c>
      <c r="N20" t="s">
        <v>655</v>
      </c>
      <c r="O20" s="102">
        <v>43480</v>
      </c>
      <c r="P20" s="104" t="s">
        <v>13</v>
      </c>
    </row>
    <row r="21" spans="1:16" s="24" customFormat="1" x14ac:dyDescent="0.3">
      <c r="A21" s="15">
        <v>16</v>
      </c>
      <c r="B21" s="15" t="s">
        <v>147</v>
      </c>
      <c r="C21" s="15" t="s">
        <v>546</v>
      </c>
      <c r="D21" s="16">
        <v>40431</v>
      </c>
      <c r="E21" s="15" t="s">
        <v>148</v>
      </c>
      <c r="F21" s="15" t="s">
        <v>104</v>
      </c>
      <c r="G21" s="39" t="s">
        <v>149</v>
      </c>
      <c r="H21" s="15" t="s">
        <v>249</v>
      </c>
      <c r="I21" s="15" t="s">
        <v>146</v>
      </c>
      <c r="K21" s="43" t="str">
        <f t="shared" si="0"/>
        <v/>
      </c>
      <c r="L21" s="85" t="str">
        <f t="shared" si="1"/>
        <v>N/C</v>
      </c>
      <c r="M21" s="92" t="s">
        <v>147</v>
      </c>
      <c r="N21" s="100">
        <v>43489</v>
      </c>
      <c r="O21" s="103" t="s">
        <v>117</v>
      </c>
      <c r="P21" s="103" t="s">
        <v>117</v>
      </c>
    </row>
    <row r="22" spans="1:16" s="24" customFormat="1" ht="14.5" x14ac:dyDescent="0.35">
      <c r="A22" s="15">
        <v>17</v>
      </c>
      <c r="B22" s="15" t="s">
        <v>150</v>
      </c>
      <c r="C22" s="15" t="s">
        <v>151</v>
      </c>
      <c r="D22" s="16">
        <v>40855</v>
      </c>
      <c r="E22" s="15" t="s">
        <v>249</v>
      </c>
      <c r="F22" s="15" t="s">
        <v>249</v>
      </c>
      <c r="G22" s="39" t="s">
        <v>152</v>
      </c>
      <c r="H22" s="15" t="s">
        <v>13</v>
      </c>
      <c r="I22" s="15" t="s">
        <v>153</v>
      </c>
      <c r="K22" s="43" t="str">
        <f t="shared" si="0"/>
        <v/>
      </c>
      <c r="L22" s="85" t="str">
        <f t="shared" si="1"/>
        <v>Yes</v>
      </c>
      <c r="M22" s="93" t="s">
        <v>640</v>
      </c>
      <c r="N22" s="98">
        <v>43453</v>
      </c>
      <c r="O22" s="102">
        <v>43458</v>
      </c>
      <c r="P22" s="104" t="s">
        <v>13</v>
      </c>
    </row>
    <row r="23" spans="1:16" s="24" customFormat="1" ht="22" x14ac:dyDescent="0.35">
      <c r="A23" s="15">
        <v>18</v>
      </c>
      <c r="B23" s="15" t="s">
        <v>154</v>
      </c>
      <c r="C23" s="15">
        <v>101201996</v>
      </c>
      <c r="D23" s="16">
        <v>36379</v>
      </c>
      <c r="E23" s="15" t="s">
        <v>155</v>
      </c>
      <c r="F23" s="15" t="s">
        <v>547</v>
      </c>
      <c r="G23" s="39" t="s">
        <v>156</v>
      </c>
      <c r="H23" s="15" t="s">
        <v>249</v>
      </c>
      <c r="I23" s="15" t="s">
        <v>157</v>
      </c>
      <c r="K23" s="43">
        <f t="shared" si="0"/>
        <v>1</v>
      </c>
      <c r="L23" s="85" t="str">
        <f t="shared" si="1"/>
        <v>Yes</v>
      </c>
      <c r="M23" s="87" t="s">
        <v>641</v>
      </c>
      <c r="N23" s="99" t="s">
        <v>618</v>
      </c>
      <c r="O23" s="102">
        <v>43455</v>
      </c>
      <c r="P23" s="104" t="s">
        <v>13</v>
      </c>
    </row>
    <row r="24" spans="1:16" s="24" customFormat="1" ht="14.5" x14ac:dyDescent="0.35">
      <c r="A24" s="15">
        <v>19</v>
      </c>
      <c r="B24" s="15" t="s">
        <v>158</v>
      </c>
      <c r="C24" s="15" t="s">
        <v>159</v>
      </c>
      <c r="D24" s="16">
        <v>38343</v>
      </c>
      <c r="E24" s="15" t="s">
        <v>249</v>
      </c>
      <c r="F24" s="15" t="s">
        <v>249</v>
      </c>
      <c r="G24" s="39" t="s">
        <v>160</v>
      </c>
      <c r="H24" s="15" t="s">
        <v>249</v>
      </c>
      <c r="I24" s="15" t="s">
        <v>249</v>
      </c>
      <c r="K24" s="43" t="str">
        <f t="shared" si="0"/>
        <v/>
      </c>
      <c r="L24" s="85" t="str">
        <f t="shared" si="1"/>
        <v>N/C</v>
      </c>
      <c r="M24" s="87" t="s">
        <v>642</v>
      </c>
      <c r="N24" s="98">
        <v>43451</v>
      </c>
      <c r="O24" s="102">
        <v>43479</v>
      </c>
      <c r="P24" s="104" t="s">
        <v>659</v>
      </c>
    </row>
    <row r="25" spans="1:16" s="24" customFormat="1" x14ac:dyDescent="0.3">
      <c r="A25" s="15">
        <v>20</v>
      </c>
      <c r="B25" s="15" t="s">
        <v>161</v>
      </c>
      <c r="C25" s="15" t="s">
        <v>249</v>
      </c>
      <c r="D25" s="15" t="s">
        <v>249</v>
      </c>
      <c r="E25" s="15" t="s">
        <v>249</v>
      </c>
      <c r="F25" s="15" t="s">
        <v>104</v>
      </c>
      <c r="G25" s="39" t="s">
        <v>249</v>
      </c>
      <c r="H25" s="15" t="s">
        <v>249</v>
      </c>
      <c r="I25" s="15" t="s">
        <v>249</v>
      </c>
      <c r="K25" s="43" t="str">
        <f t="shared" si="0"/>
        <v/>
      </c>
      <c r="L25" s="85" t="str">
        <f t="shared" si="1"/>
        <v>N/C</v>
      </c>
      <c r="M25" s="89" t="s">
        <v>161</v>
      </c>
      <c r="N25" s="96">
        <v>43483</v>
      </c>
      <c r="O25" s="83" t="s">
        <v>13</v>
      </c>
      <c r="P25" s="83" t="s">
        <v>117</v>
      </c>
    </row>
    <row r="26" spans="1:16" s="24" customFormat="1" ht="22" x14ac:dyDescent="0.3">
      <c r="A26" s="15">
        <v>21</v>
      </c>
      <c r="B26" s="15" t="s">
        <v>162</v>
      </c>
      <c r="C26" s="15" t="s">
        <v>163</v>
      </c>
      <c r="D26" s="16">
        <v>36493</v>
      </c>
      <c r="E26" s="15" t="s">
        <v>110</v>
      </c>
      <c r="F26" s="15" t="s">
        <v>104</v>
      </c>
      <c r="G26" s="41">
        <v>50500000</v>
      </c>
      <c r="H26" s="15" t="s">
        <v>13</v>
      </c>
      <c r="I26" s="11" t="s">
        <v>106</v>
      </c>
      <c r="K26" s="43" t="str">
        <f t="shared" si="0"/>
        <v/>
      </c>
      <c r="L26" s="85" t="str">
        <f t="shared" si="1"/>
        <v>Yes</v>
      </c>
      <c r="M26" s="87" t="s">
        <v>643</v>
      </c>
      <c r="N26" s="96">
        <v>43451</v>
      </c>
      <c r="O26" s="75">
        <v>43452</v>
      </c>
      <c r="P26" s="83" t="s">
        <v>13</v>
      </c>
    </row>
    <row r="27" spans="1:16" s="24" customFormat="1" ht="14.5" x14ac:dyDescent="0.35">
      <c r="A27" s="15">
        <v>22</v>
      </c>
      <c r="B27" s="15" t="s">
        <v>164</v>
      </c>
      <c r="C27" s="15" t="s">
        <v>165</v>
      </c>
      <c r="D27" s="16">
        <v>37896</v>
      </c>
      <c r="E27" s="15" t="s">
        <v>166</v>
      </c>
      <c r="F27" s="15" t="s">
        <v>104</v>
      </c>
      <c r="G27" s="39" t="s">
        <v>167</v>
      </c>
      <c r="H27" s="15" t="s">
        <v>13</v>
      </c>
      <c r="I27" s="15" t="s">
        <v>168</v>
      </c>
      <c r="K27" s="43" t="str">
        <f t="shared" si="0"/>
        <v/>
      </c>
      <c r="L27" s="85" t="str">
        <f t="shared" si="1"/>
        <v>Yes</v>
      </c>
      <c r="M27" s="87" t="s">
        <v>644</v>
      </c>
      <c r="N27" s="98">
        <v>43451</v>
      </c>
      <c r="O27" s="102">
        <v>43452</v>
      </c>
      <c r="P27" s="104" t="s">
        <v>13</v>
      </c>
    </row>
    <row r="28" spans="1:16" s="24" customFormat="1" ht="14.5" x14ac:dyDescent="0.35">
      <c r="A28" s="15">
        <v>23</v>
      </c>
      <c r="B28" s="15" t="s">
        <v>169</v>
      </c>
      <c r="C28" s="15" t="s">
        <v>170</v>
      </c>
      <c r="D28" s="16">
        <v>42282</v>
      </c>
      <c r="E28" s="15" t="s">
        <v>249</v>
      </c>
      <c r="F28" s="15" t="s">
        <v>249</v>
      </c>
      <c r="G28" s="39" t="s">
        <v>116</v>
      </c>
      <c r="H28" s="15" t="s">
        <v>13</v>
      </c>
      <c r="I28" s="15" t="s">
        <v>171</v>
      </c>
      <c r="K28" s="43" t="str">
        <f t="shared" si="0"/>
        <v/>
      </c>
      <c r="L28" s="85" t="str">
        <f t="shared" si="1"/>
        <v>Yes</v>
      </c>
      <c r="M28" s="94" t="s">
        <v>645</v>
      </c>
      <c r="N28" s="98">
        <v>43461</v>
      </c>
      <c r="O28" s="102">
        <v>43503</v>
      </c>
      <c r="P28" s="104" t="s">
        <v>13</v>
      </c>
    </row>
    <row r="29" spans="1:16" s="24" customFormat="1" ht="14.5" x14ac:dyDescent="0.35">
      <c r="A29" s="15">
        <v>24</v>
      </c>
      <c r="B29" s="15" t="s">
        <v>172</v>
      </c>
      <c r="C29" s="15" t="s">
        <v>173</v>
      </c>
      <c r="D29" s="16">
        <v>36937</v>
      </c>
      <c r="E29" s="15" t="s">
        <v>249</v>
      </c>
      <c r="F29" s="15" t="s">
        <v>249</v>
      </c>
      <c r="G29" s="39" t="s">
        <v>174</v>
      </c>
      <c r="H29" s="15" t="s">
        <v>13</v>
      </c>
      <c r="I29" s="15" t="s">
        <v>175</v>
      </c>
      <c r="K29" s="43" t="str">
        <f t="shared" si="0"/>
        <v/>
      </c>
      <c r="L29" s="85" t="str">
        <f t="shared" si="1"/>
        <v>Yes</v>
      </c>
      <c r="M29" s="87" t="s">
        <v>646</v>
      </c>
      <c r="N29" s="98">
        <v>43449</v>
      </c>
      <c r="O29" s="102">
        <v>43454</v>
      </c>
      <c r="P29" s="104" t="s">
        <v>13</v>
      </c>
    </row>
    <row r="30" spans="1:16" s="24" customFormat="1" ht="14.5" x14ac:dyDescent="0.35">
      <c r="A30" s="15">
        <v>25</v>
      </c>
      <c r="B30" s="15" t="s">
        <v>176</v>
      </c>
      <c r="C30" s="15" t="s">
        <v>177</v>
      </c>
      <c r="D30" s="16">
        <v>40210</v>
      </c>
      <c r="E30" s="15" t="s">
        <v>178</v>
      </c>
      <c r="F30" s="15" t="s">
        <v>179</v>
      </c>
      <c r="G30" s="39" t="s">
        <v>521</v>
      </c>
      <c r="H30" s="15" t="s">
        <v>249</v>
      </c>
      <c r="I30" s="15" t="s">
        <v>249</v>
      </c>
      <c r="K30" s="43">
        <f t="shared" si="0"/>
        <v>1</v>
      </c>
      <c r="L30" s="85" t="str">
        <f t="shared" si="1"/>
        <v>Yes</v>
      </c>
      <c r="M30" s="87" t="s">
        <v>647</v>
      </c>
      <c r="N30" s="99" t="s">
        <v>618</v>
      </c>
      <c r="O30" s="102">
        <v>43460</v>
      </c>
      <c r="P30" s="104" t="s">
        <v>13</v>
      </c>
    </row>
    <row r="31" spans="1:16" s="24" customFormat="1" x14ac:dyDescent="0.3">
      <c r="A31" s="15">
        <v>26</v>
      </c>
      <c r="B31" s="15" t="s">
        <v>180</v>
      </c>
      <c r="C31" s="15" t="s">
        <v>181</v>
      </c>
      <c r="D31" s="16">
        <v>39720</v>
      </c>
      <c r="E31" s="15" t="s">
        <v>110</v>
      </c>
      <c r="F31" s="15" t="s">
        <v>104</v>
      </c>
      <c r="G31" s="39" t="s">
        <v>116</v>
      </c>
      <c r="H31" s="15" t="s">
        <v>13</v>
      </c>
      <c r="I31" s="15" t="s">
        <v>182</v>
      </c>
      <c r="K31" s="43" t="str">
        <f t="shared" si="0"/>
        <v/>
      </c>
      <c r="L31" s="85" t="str">
        <f t="shared" si="1"/>
        <v>Yes</v>
      </c>
      <c r="M31" s="87" t="s">
        <v>648</v>
      </c>
      <c r="N31" s="96">
        <v>43455</v>
      </c>
      <c r="O31" s="75">
        <v>43455</v>
      </c>
      <c r="P31" s="83" t="s">
        <v>13</v>
      </c>
    </row>
    <row r="32" spans="1:16" s="24" customFormat="1" ht="14.5" x14ac:dyDescent="0.35">
      <c r="A32" s="15">
        <v>27</v>
      </c>
      <c r="B32" s="15" t="s">
        <v>183</v>
      </c>
      <c r="C32" s="15" t="s">
        <v>184</v>
      </c>
      <c r="D32" s="16">
        <v>40014</v>
      </c>
      <c r="E32" s="15" t="s">
        <v>547</v>
      </c>
      <c r="F32" s="15" t="s">
        <v>547</v>
      </c>
      <c r="G32" s="39" t="s">
        <v>185</v>
      </c>
      <c r="H32" s="15" t="s">
        <v>13</v>
      </c>
      <c r="I32" s="15" t="s">
        <v>186</v>
      </c>
      <c r="K32" s="43" t="str">
        <f t="shared" si="0"/>
        <v/>
      </c>
      <c r="L32" s="85" t="str">
        <f t="shared" si="1"/>
        <v>Yes</v>
      </c>
      <c r="M32" s="87" t="s">
        <v>649</v>
      </c>
      <c r="N32" s="98">
        <v>43454</v>
      </c>
      <c r="O32" s="102">
        <v>43455</v>
      </c>
      <c r="P32" s="83" t="s">
        <v>13</v>
      </c>
    </row>
    <row r="33" spans="1:16" s="24" customFormat="1" ht="22" x14ac:dyDescent="0.3">
      <c r="A33" s="15">
        <v>28</v>
      </c>
      <c r="B33" s="15" t="s">
        <v>187</v>
      </c>
      <c r="C33" s="15" t="s">
        <v>188</v>
      </c>
      <c r="D33" s="16">
        <v>36528</v>
      </c>
      <c r="E33" s="15" t="s">
        <v>189</v>
      </c>
      <c r="F33" s="15" t="s">
        <v>104</v>
      </c>
      <c r="G33" s="39" t="s">
        <v>185</v>
      </c>
      <c r="H33" s="15" t="s">
        <v>13</v>
      </c>
      <c r="I33" s="15" t="s">
        <v>190</v>
      </c>
      <c r="K33" s="43" t="str">
        <f t="shared" si="0"/>
        <v/>
      </c>
      <c r="L33" s="85" t="str">
        <f t="shared" si="1"/>
        <v>Yes</v>
      </c>
      <c r="M33" s="87" t="s">
        <v>650</v>
      </c>
      <c r="N33" s="96">
        <v>43488</v>
      </c>
      <c r="O33" s="83" t="s">
        <v>13</v>
      </c>
      <c r="P33" s="83" t="s">
        <v>13</v>
      </c>
    </row>
    <row r="34" spans="1:16" s="24" customFormat="1" ht="22" x14ac:dyDescent="0.35">
      <c r="A34" s="15">
        <v>29</v>
      </c>
      <c r="B34" s="15" t="s">
        <v>191</v>
      </c>
      <c r="C34" s="15" t="s">
        <v>192</v>
      </c>
      <c r="D34" s="16">
        <v>39685</v>
      </c>
      <c r="E34" s="15" t="s">
        <v>249</v>
      </c>
      <c r="F34" s="15" t="s">
        <v>193</v>
      </c>
      <c r="G34" s="39">
        <v>100000000</v>
      </c>
      <c r="H34" s="15" t="s">
        <v>13</v>
      </c>
      <c r="I34" s="15" t="s">
        <v>194</v>
      </c>
      <c r="K34" s="43" t="str">
        <f t="shared" si="0"/>
        <v/>
      </c>
      <c r="L34" s="85" t="str">
        <f t="shared" si="1"/>
        <v>Yes</v>
      </c>
      <c r="M34" s="93" t="s">
        <v>191</v>
      </c>
      <c r="N34" s="99" t="s">
        <v>618</v>
      </c>
      <c r="O34" s="102">
        <v>43460</v>
      </c>
      <c r="P34" s="104" t="s">
        <v>13</v>
      </c>
    </row>
    <row r="35" spans="1:16" s="24" customFormat="1" ht="14.5" x14ac:dyDescent="0.35">
      <c r="A35" s="15">
        <v>30</v>
      </c>
      <c r="B35" s="15" t="s">
        <v>195</v>
      </c>
      <c r="C35" s="15" t="s">
        <v>196</v>
      </c>
      <c r="D35" s="16">
        <v>42061</v>
      </c>
      <c r="E35" s="15" t="s">
        <v>197</v>
      </c>
      <c r="F35" s="15" t="s">
        <v>249</v>
      </c>
      <c r="G35" s="39" t="s">
        <v>198</v>
      </c>
      <c r="H35" s="15" t="s">
        <v>13</v>
      </c>
      <c r="I35" s="15" t="s">
        <v>199</v>
      </c>
      <c r="K35" s="43" t="str">
        <f t="shared" si="0"/>
        <v/>
      </c>
      <c r="L35" s="85" t="str">
        <f t="shared" si="1"/>
        <v>Yes</v>
      </c>
      <c r="M35" s="87" t="s">
        <v>651</v>
      </c>
      <c r="N35" s="98">
        <v>43455</v>
      </c>
      <c r="O35" s="102">
        <v>43485</v>
      </c>
      <c r="P35" s="104" t="s">
        <v>13</v>
      </c>
    </row>
    <row r="36" spans="1:16" s="24" customFormat="1" ht="14.5" x14ac:dyDescent="0.35">
      <c r="A36" s="15">
        <v>31</v>
      </c>
      <c r="B36" s="15" t="s">
        <v>200</v>
      </c>
      <c r="C36" s="15" t="s">
        <v>249</v>
      </c>
      <c r="D36" s="15" t="s">
        <v>249</v>
      </c>
      <c r="E36" s="15" t="s">
        <v>201</v>
      </c>
      <c r="F36" s="15" t="s">
        <v>104</v>
      </c>
      <c r="G36" s="39" t="s">
        <v>202</v>
      </c>
      <c r="H36" s="15" t="s">
        <v>249</v>
      </c>
      <c r="I36" s="15" t="s">
        <v>249</v>
      </c>
      <c r="K36" s="43" t="str">
        <f t="shared" si="0"/>
        <v/>
      </c>
      <c r="L36" s="85" t="str">
        <f t="shared" si="1"/>
        <v>N/C</v>
      </c>
      <c r="M36" s="93" t="s">
        <v>652</v>
      </c>
      <c r="N36" s="98">
        <v>43460</v>
      </c>
      <c r="O36" s="104" t="s">
        <v>13</v>
      </c>
      <c r="P36" s="104" t="s">
        <v>661</v>
      </c>
    </row>
    <row r="37" spans="1:16" s="24" customFormat="1" x14ac:dyDescent="0.3">
      <c r="D37" s="25"/>
      <c r="G37" s="60"/>
      <c r="H37" s="24">
        <f>COUNTIF(H6:H36,"Yes")</f>
        <v>16</v>
      </c>
      <c r="K37" s="59">
        <f>SUM(K6:K36)</f>
        <v>7</v>
      </c>
      <c r="L37" s="24">
        <f>COUNTIF(L6:L36,"Yes")</f>
        <v>23</v>
      </c>
      <c r="M37" s="71"/>
      <c r="N37" s="71"/>
      <c r="O37" s="105"/>
      <c r="P37" s="105"/>
    </row>
    <row r="38" spans="1:16" s="24" customFormat="1" x14ac:dyDescent="0.3">
      <c r="D38" s="25"/>
      <c r="G38" s="60"/>
      <c r="M38" s="71"/>
      <c r="N38" s="71"/>
      <c r="O38" s="105"/>
      <c r="P38" s="105"/>
    </row>
    <row r="39" spans="1:16" s="24" customFormat="1" x14ac:dyDescent="0.3">
      <c r="A39" s="27" t="s">
        <v>247</v>
      </c>
      <c r="D39" s="25"/>
      <c r="G39" s="60"/>
      <c r="M39" s="71"/>
      <c r="N39" s="71"/>
      <c r="O39" s="105"/>
      <c r="P39" s="105"/>
    </row>
    <row r="40" spans="1:16" s="24" customFormat="1" x14ac:dyDescent="0.3">
      <c r="A40" s="27" t="s">
        <v>248</v>
      </c>
      <c r="D40" s="25"/>
      <c r="G40" s="60"/>
      <c r="M40" s="71"/>
      <c r="N40" s="71"/>
      <c r="O40" s="105"/>
      <c r="P40" s="105"/>
    </row>
    <row r="41" spans="1:16" s="24" customFormat="1" x14ac:dyDescent="0.3">
      <c r="A41" s="27" t="s">
        <v>512</v>
      </c>
      <c r="D41" s="25"/>
      <c r="G41" s="60"/>
      <c r="M41" s="71"/>
      <c r="N41" s="71"/>
      <c r="O41" s="105"/>
      <c r="P41" s="105"/>
    </row>
    <row r="42" spans="1:16" x14ac:dyDescent="0.3">
      <c r="D42" s="29"/>
    </row>
    <row r="43" spans="1:16" ht="15" customHeight="1" x14ac:dyDescent="0.3">
      <c r="D43" s="29"/>
    </row>
    <row r="44" spans="1:16" ht="15" customHeight="1" x14ac:dyDescent="0.3">
      <c r="D44" s="29"/>
    </row>
    <row r="45" spans="1:16" ht="15" customHeight="1" x14ac:dyDescent="0.3">
      <c r="D45" s="29"/>
    </row>
    <row r="46" spans="1:16" ht="15" customHeight="1" x14ac:dyDescent="0.3">
      <c r="D46" s="29"/>
    </row>
    <row r="47" spans="1:16" ht="15" customHeight="1" x14ac:dyDescent="0.3">
      <c r="D47" s="29"/>
    </row>
    <row r="48" spans="1:16" ht="15" customHeight="1" x14ac:dyDescent="0.3">
      <c r="D48" s="29"/>
    </row>
    <row r="49" spans="4:4" ht="15" customHeight="1" x14ac:dyDescent="0.3">
      <c r="D49" s="29"/>
    </row>
    <row r="50" spans="4:4" x14ac:dyDescent="0.3">
      <c r="D50" s="29"/>
    </row>
    <row r="51" spans="4:4" x14ac:dyDescent="0.3">
      <c r="D51" s="29"/>
    </row>
    <row r="52" spans="4:4" x14ac:dyDescent="0.3">
      <c r="D52" s="29"/>
    </row>
    <row r="53" spans="4:4" x14ac:dyDescent="0.3">
      <c r="D53" s="29"/>
    </row>
    <row r="54" spans="4:4" x14ac:dyDescent="0.3">
      <c r="D54" s="29"/>
    </row>
    <row r="55" spans="4:4" x14ac:dyDescent="0.3">
      <c r="D55" s="29"/>
    </row>
    <row r="56" spans="4:4" x14ac:dyDescent="0.3">
      <c r="D56" s="29"/>
    </row>
    <row r="57" spans="4:4" x14ac:dyDescent="0.3">
      <c r="D57" s="29"/>
    </row>
    <row r="58" spans="4:4" x14ac:dyDescent="0.3">
      <c r="D58" s="29"/>
    </row>
    <row r="59" spans="4:4" x14ac:dyDescent="0.3">
      <c r="D59" s="29"/>
    </row>
    <row r="60" spans="4:4" x14ac:dyDescent="0.3">
      <c r="D60" s="29"/>
    </row>
    <row r="61" spans="4:4" x14ac:dyDescent="0.3">
      <c r="D61" s="29"/>
    </row>
    <row r="62" spans="4:4" x14ac:dyDescent="0.3">
      <c r="D62" s="29"/>
    </row>
    <row r="63" spans="4:4" x14ac:dyDescent="0.3">
      <c r="D63" s="29"/>
    </row>
    <row r="64" spans="4:4" x14ac:dyDescent="0.3">
      <c r="D64" s="29"/>
    </row>
    <row r="65" spans="4:4" x14ac:dyDescent="0.3">
      <c r="D65" s="29"/>
    </row>
    <row r="66" spans="4:4" x14ac:dyDescent="0.3">
      <c r="D66" s="29"/>
    </row>
    <row r="67" spans="4:4" x14ac:dyDescent="0.3">
      <c r="D67" s="29"/>
    </row>
    <row r="68" spans="4:4" x14ac:dyDescent="0.3">
      <c r="D68" s="29"/>
    </row>
    <row r="69" spans="4:4" x14ac:dyDescent="0.3">
      <c r="D69" s="29"/>
    </row>
    <row r="70" spans="4:4" x14ac:dyDescent="0.3">
      <c r="D70" s="29"/>
    </row>
    <row r="71" spans="4:4" x14ac:dyDescent="0.3">
      <c r="D71" s="29"/>
    </row>
    <row r="72" spans="4:4" x14ac:dyDescent="0.3">
      <c r="D72" s="29"/>
    </row>
    <row r="73" spans="4:4" x14ac:dyDescent="0.3">
      <c r="D73" s="29"/>
    </row>
    <row r="74" spans="4:4" x14ac:dyDescent="0.3">
      <c r="D74" s="29"/>
    </row>
    <row r="75" spans="4:4" x14ac:dyDescent="0.3">
      <c r="D75" s="29"/>
    </row>
    <row r="76" spans="4:4" x14ac:dyDescent="0.3">
      <c r="D76" s="29"/>
    </row>
    <row r="77" spans="4:4" x14ac:dyDescent="0.3">
      <c r="D77" s="29"/>
    </row>
    <row r="78" spans="4:4" x14ac:dyDescent="0.3">
      <c r="D78" s="29"/>
    </row>
    <row r="79" spans="4:4" x14ac:dyDescent="0.3">
      <c r="D79" s="29"/>
    </row>
    <row r="80" spans="4:4" x14ac:dyDescent="0.3">
      <c r="D80" s="29"/>
    </row>
    <row r="81" spans="4:4" x14ac:dyDescent="0.3">
      <c r="D81" s="29"/>
    </row>
    <row r="82" spans="4:4" x14ac:dyDescent="0.3">
      <c r="D82" s="29"/>
    </row>
    <row r="83" spans="4:4" x14ac:dyDescent="0.3">
      <c r="D83" s="29"/>
    </row>
    <row r="84" spans="4:4" x14ac:dyDescent="0.3">
      <c r="D84" s="29"/>
    </row>
    <row r="85" spans="4:4" x14ac:dyDescent="0.3">
      <c r="D85" s="29"/>
    </row>
    <row r="86" spans="4:4" x14ac:dyDescent="0.3">
      <c r="D86" s="29"/>
    </row>
    <row r="87" spans="4:4" x14ac:dyDescent="0.3">
      <c r="D87" s="29"/>
    </row>
    <row r="88" spans="4:4" x14ac:dyDescent="0.3">
      <c r="D88" s="29"/>
    </row>
    <row r="89" spans="4:4" x14ac:dyDescent="0.3">
      <c r="D89" s="29"/>
    </row>
    <row r="90" spans="4:4" x14ac:dyDescent="0.3">
      <c r="D90" s="29"/>
    </row>
    <row r="91" spans="4:4" x14ac:dyDescent="0.3">
      <c r="D91" s="29"/>
    </row>
    <row r="92" spans="4:4" x14ac:dyDescent="0.3">
      <c r="D92" s="29"/>
    </row>
    <row r="93" spans="4:4" x14ac:dyDescent="0.3">
      <c r="D93" s="29"/>
    </row>
  </sheetData>
  <pageMargins left="0.7" right="0.7" top="0.75" bottom="0.75" header="0.3" footer="0.3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view="pageBreakPreview" zoomScale="60" zoomScaleNormal="70"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F46" sqref="F46"/>
    </sheetView>
  </sheetViews>
  <sheetFormatPr defaultColWidth="9.81640625" defaultRowHeight="14" x14ac:dyDescent="0.3"/>
  <cols>
    <col min="1" max="1" width="5.54296875" style="3" customWidth="1"/>
    <col min="2" max="2" width="44.6328125" style="3" customWidth="1"/>
    <col min="3" max="3" width="19.90625" style="3" customWidth="1"/>
    <col min="4" max="4" width="16.81640625" style="29" customWidth="1"/>
    <col min="5" max="5" width="33.36328125" style="3" customWidth="1"/>
    <col min="6" max="6" width="14.453125" style="3" customWidth="1"/>
    <col min="7" max="7" width="20.08984375" style="6" customWidth="1"/>
    <col min="8" max="8" width="10.81640625" style="3" customWidth="1"/>
    <col min="9" max="9" width="27.81640625" style="3" customWidth="1"/>
    <col min="10" max="10" width="15.36328125" style="3" hidden="1" customWidth="1"/>
    <col min="11" max="11" width="11.6328125" style="3" hidden="1" customWidth="1"/>
    <col min="12" max="12" width="0" style="3" hidden="1" customWidth="1"/>
    <col min="13" max="13" width="47.08984375" style="114" hidden="1" customWidth="1"/>
    <col min="14" max="14" width="20.453125" style="71" hidden="1" customWidth="1"/>
    <col min="15" max="15" width="16.90625" style="122" hidden="1" customWidth="1"/>
    <col min="16" max="16" width="18" style="71" hidden="1" customWidth="1"/>
    <col min="17" max="16384" width="9.81640625" style="3"/>
  </cols>
  <sheetData>
    <row r="1" spans="1:16" s="2" customFormat="1" ht="11" x14ac:dyDescent="0.35">
      <c r="A1" s="1" t="s">
        <v>0</v>
      </c>
      <c r="F1" s="3"/>
      <c r="G1" s="4"/>
    </row>
    <row r="2" spans="1:16" s="2" customFormat="1" ht="11" x14ac:dyDescent="0.35">
      <c r="A2" s="5"/>
      <c r="B2" s="5"/>
      <c r="C2" s="5"/>
      <c r="F2" s="3"/>
      <c r="G2" s="4"/>
    </row>
    <row r="3" spans="1:16" s="2" customFormat="1" ht="11" x14ac:dyDescent="0.35">
      <c r="A3" s="5" t="s">
        <v>525</v>
      </c>
      <c r="B3" s="5"/>
      <c r="C3" s="5"/>
      <c r="F3" s="3"/>
      <c r="G3" s="4"/>
    </row>
    <row r="4" spans="1:16" x14ac:dyDescent="0.3">
      <c r="D4" s="3"/>
    </row>
    <row r="5" spans="1:16" s="9" customFormat="1" ht="22" x14ac:dyDescent="0.35">
      <c r="A5" s="7" t="s">
        <v>2</v>
      </c>
      <c r="B5" s="7" t="s">
        <v>3</v>
      </c>
      <c r="C5" s="7" t="s">
        <v>4</v>
      </c>
      <c r="D5" s="7" t="s">
        <v>5</v>
      </c>
      <c r="E5" s="7" t="s">
        <v>99</v>
      </c>
      <c r="F5" s="7" t="s">
        <v>100</v>
      </c>
      <c r="G5" s="8" t="s">
        <v>6</v>
      </c>
      <c r="H5" s="7" t="s">
        <v>7</v>
      </c>
      <c r="I5" s="7" t="s">
        <v>250</v>
      </c>
      <c r="J5" s="9" t="s">
        <v>754</v>
      </c>
      <c r="K5" s="9" t="s">
        <v>751</v>
      </c>
      <c r="L5" s="9" t="s">
        <v>585</v>
      </c>
      <c r="M5" s="106" t="s">
        <v>629</v>
      </c>
      <c r="N5" s="106" t="s">
        <v>653</v>
      </c>
      <c r="O5" s="116" t="s">
        <v>656</v>
      </c>
      <c r="P5" s="106" t="s">
        <v>730</v>
      </c>
    </row>
    <row r="6" spans="1:16" x14ac:dyDescent="0.3">
      <c r="A6" s="10">
        <v>1</v>
      </c>
      <c r="B6" s="11" t="s">
        <v>251</v>
      </c>
      <c r="C6" s="11">
        <v>121174545</v>
      </c>
      <c r="D6" s="12">
        <v>38853</v>
      </c>
      <c r="E6" s="11" t="s">
        <v>249</v>
      </c>
      <c r="F6" s="11" t="s">
        <v>249</v>
      </c>
      <c r="G6" s="13" t="s">
        <v>185</v>
      </c>
      <c r="H6" s="11" t="s">
        <v>13</v>
      </c>
      <c r="I6" s="11" t="s">
        <v>252</v>
      </c>
      <c r="J6" s="24" t="s">
        <v>756</v>
      </c>
      <c r="K6" s="43" t="str">
        <f>IF(H6=L6,"",1)</f>
        <v/>
      </c>
      <c r="L6" s="85" t="str">
        <f>IF(P6="Yes","Yes","N/C")</f>
        <v>Yes</v>
      </c>
      <c r="M6" s="107" t="s">
        <v>662</v>
      </c>
      <c r="N6" s="96">
        <v>43455</v>
      </c>
      <c r="O6" s="117">
        <v>43458</v>
      </c>
      <c r="P6" s="97" t="s">
        <v>13</v>
      </c>
    </row>
    <row r="7" spans="1:16" ht="28" x14ac:dyDescent="0.3">
      <c r="A7" s="14">
        <v>2</v>
      </c>
      <c r="B7" s="15" t="s">
        <v>253</v>
      </c>
      <c r="C7" s="15" t="s">
        <v>254</v>
      </c>
      <c r="D7" s="16">
        <v>40972</v>
      </c>
      <c r="E7" s="15" t="s">
        <v>249</v>
      </c>
      <c r="F7" s="15" t="s">
        <v>249</v>
      </c>
      <c r="G7" s="17">
        <v>300000000</v>
      </c>
      <c r="H7" s="15" t="s">
        <v>249</v>
      </c>
      <c r="I7" s="15" t="s">
        <v>249</v>
      </c>
      <c r="J7" s="24" t="s">
        <v>756</v>
      </c>
      <c r="K7" s="43">
        <f t="shared" ref="K7:K70" si="0">IF(H7=L7,"",1)</f>
        <v>1</v>
      </c>
      <c r="L7" s="85" t="str">
        <f t="shared" ref="L7:L70" si="1">IF(P7="Yes","Yes","N/C")</f>
        <v>Yes</v>
      </c>
      <c r="M7" s="108" t="s">
        <v>253</v>
      </c>
      <c r="N7" s="97" t="s">
        <v>725</v>
      </c>
      <c r="O7" s="117">
        <v>43807</v>
      </c>
      <c r="P7" s="97" t="s">
        <v>13</v>
      </c>
    </row>
    <row r="8" spans="1:16" x14ac:dyDescent="0.3">
      <c r="A8" s="14">
        <v>3</v>
      </c>
      <c r="B8" s="15" t="s">
        <v>255</v>
      </c>
      <c r="C8" s="15" t="s">
        <v>256</v>
      </c>
      <c r="D8" s="16">
        <v>38924</v>
      </c>
      <c r="E8" s="15" t="s">
        <v>257</v>
      </c>
      <c r="F8" s="15" t="s">
        <v>249</v>
      </c>
      <c r="G8" s="17" t="s">
        <v>548</v>
      </c>
      <c r="H8" s="15" t="s">
        <v>13</v>
      </c>
      <c r="I8" s="15" t="s">
        <v>258</v>
      </c>
      <c r="J8" s="24" t="s">
        <v>756</v>
      </c>
      <c r="K8" s="43" t="str">
        <f t="shared" si="0"/>
        <v/>
      </c>
      <c r="L8" s="85" t="str">
        <f t="shared" si="1"/>
        <v>Yes</v>
      </c>
      <c r="M8" s="109" t="s">
        <v>255</v>
      </c>
      <c r="N8" s="115">
        <v>43455</v>
      </c>
      <c r="O8" s="118">
        <v>43454</v>
      </c>
      <c r="P8" s="94" t="s">
        <v>13</v>
      </c>
    </row>
    <row r="9" spans="1:16" x14ac:dyDescent="0.3">
      <c r="A9" s="14">
        <v>4</v>
      </c>
      <c r="B9" s="15" t="s">
        <v>259</v>
      </c>
      <c r="C9" s="15" t="s">
        <v>260</v>
      </c>
      <c r="D9" s="16" t="s">
        <v>261</v>
      </c>
      <c r="E9" s="15" t="s">
        <v>257</v>
      </c>
      <c r="F9" s="15" t="s">
        <v>104</v>
      </c>
      <c r="G9" s="17" t="s">
        <v>549</v>
      </c>
      <c r="H9" s="15" t="s">
        <v>249</v>
      </c>
      <c r="I9" s="15" t="s">
        <v>262</v>
      </c>
      <c r="J9" s="24" t="s">
        <v>756</v>
      </c>
      <c r="K9" s="43">
        <f t="shared" si="0"/>
        <v>1</v>
      </c>
      <c r="L9" s="85" t="str">
        <f t="shared" si="1"/>
        <v>Yes</v>
      </c>
      <c r="M9" s="109" t="s">
        <v>663</v>
      </c>
      <c r="N9" s="115">
        <v>43454</v>
      </c>
      <c r="O9" s="118">
        <v>43454</v>
      </c>
      <c r="P9" s="94" t="s">
        <v>13</v>
      </c>
    </row>
    <row r="10" spans="1:16" x14ac:dyDescent="0.3">
      <c r="A10" s="14">
        <v>5</v>
      </c>
      <c r="B10" s="15" t="s">
        <v>263</v>
      </c>
      <c r="C10" s="15" t="s">
        <v>264</v>
      </c>
      <c r="D10" s="16" t="s">
        <v>265</v>
      </c>
      <c r="E10" s="15" t="s">
        <v>249</v>
      </c>
      <c r="F10" s="15" t="s">
        <v>249</v>
      </c>
      <c r="G10" s="17">
        <v>100000000</v>
      </c>
      <c r="H10" s="15" t="s">
        <v>249</v>
      </c>
      <c r="I10" s="15" t="s">
        <v>266</v>
      </c>
      <c r="J10" s="24" t="s">
        <v>756</v>
      </c>
      <c r="K10" s="43">
        <f t="shared" si="0"/>
        <v>1</v>
      </c>
      <c r="L10" s="85" t="str">
        <f t="shared" si="1"/>
        <v>Yes</v>
      </c>
      <c r="M10" s="109" t="s">
        <v>263</v>
      </c>
      <c r="N10" s="96">
        <v>43452</v>
      </c>
      <c r="O10" s="117">
        <v>43460</v>
      </c>
      <c r="P10" s="97" t="s">
        <v>13</v>
      </c>
    </row>
    <row r="11" spans="1:16" x14ac:dyDescent="0.3">
      <c r="A11" s="14">
        <v>6</v>
      </c>
      <c r="B11" s="15" t="s">
        <v>267</v>
      </c>
      <c r="C11" s="15" t="s">
        <v>268</v>
      </c>
      <c r="D11" s="16">
        <v>35411</v>
      </c>
      <c r="E11" s="15" t="s">
        <v>249</v>
      </c>
      <c r="F11" s="15" t="s">
        <v>249</v>
      </c>
      <c r="G11" s="17" t="s">
        <v>550</v>
      </c>
      <c r="H11" s="15" t="s">
        <v>249</v>
      </c>
      <c r="I11" s="15" t="s">
        <v>269</v>
      </c>
      <c r="J11" s="24" t="s">
        <v>756</v>
      </c>
      <c r="K11" s="43">
        <f t="shared" si="0"/>
        <v>1</v>
      </c>
      <c r="L11" s="85" t="str">
        <f t="shared" si="1"/>
        <v>Yes</v>
      </c>
      <c r="M11" s="108" t="s">
        <v>664</v>
      </c>
      <c r="N11" s="96" t="s">
        <v>618</v>
      </c>
      <c r="O11" s="117">
        <v>43462</v>
      </c>
      <c r="P11" s="97" t="s">
        <v>13</v>
      </c>
    </row>
    <row r="12" spans="1:16" x14ac:dyDescent="0.3">
      <c r="A12" s="14">
        <v>7</v>
      </c>
      <c r="B12" s="15" t="s">
        <v>270</v>
      </c>
      <c r="C12" s="15" t="s">
        <v>271</v>
      </c>
      <c r="D12" s="16" t="s">
        <v>249</v>
      </c>
      <c r="E12" s="15" t="s">
        <v>249</v>
      </c>
      <c r="F12" s="15" t="s">
        <v>249</v>
      </c>
      <c r="G12" s="17" t="s">
        <v>249</v>
      </c>
      <c r="H12" s="15" t="s">
        <v>13</v>
      </c>
      <c r="I12" s="15" t="s">
        <v>530</v>
      </c>
      <c r="J12" s="24" t="s">
        <v>756</v>
      </c>
      <c r="K12" s="43" t="str">
        <f t="shared" si="0"/>
        <v/>
      </c>
      <c r="L12" s="85" t="str">
        <f t="shared" si="1"/>
        <v>Yes</v>
      </c>
      <c r="M12" s="109" t="s">
        <v>665</v>
      </c>
      <c r="N12" s="96">
        <v>43472</v>
      </c>
      <c r="O12" s="117">
        <v>43476</v>
      </c>
      <c r="P12" s="97" t="s">
        <v>13</v>
      </c>
    </row>
    <row r="13" spans="1:16" x14ac:dyDescent="0.3">
      <c r="A13" s="14">
        <v>8</v>
      </c>
      <c r="B13" s="15" t="s">
        <v>272</v>
      </c>
      <c r="C13" s="15" t="s">
        <v>273</v>
      </c>
      <c r="D13" s="16">
        <v>35018</v>
      </c>
      <c r="E13" s="15" t="s">
        <v>274</v>
      </c>
      <c r="F13" s="15" t="s">
        <v>249</v>
      </c>
      <c r="G13" s="17" t="s">
        <v>583</v>
      </c>
      <c r="H13" s="15" t="s">
        <v>13</v>
      </c>
      <c r="I13" s="15" t="s">
        <v>275</v>
      </c>
      <c r="J13" s="24" t="s">
        <v>756</v>
      </c>
      <c r="K13" s="43" t="str">
        <f t="shared" si="0"/>
        <v/>
      </c>
      <c r="L13" s="85" t="str">
        <f t="shared" si="1"/>
        <v>Yes</v>
      </c>
      <c r="M13" s="107" t="s">
        <v>666</v>
      </c>
      <c r="N13" s="115">
        <v>43455</v>
      </c>
      <c r="O13" s="118">
        <v>43455</v>
      </c>
      <c r="P13" s="94" t="s">
        <v>13</v>
      </c>
    </row>
    <row r="14" spans="1:16" x14ac:dyDescent="0.3">
      <c r="A14" s="14">
        <v>9</v>
      </c>
      <c r="B14" s="15" t="s">
        <v>276</v>
      </c>
      <c r="C14" s="15" t="s">
        <v>277</v>
      </c>
      <c r="D14" s="16" t="s">
        <v>249</v>
      </c>
      <c r="E14" s="15" t="s">
        <v>249</v>
      </c>
      <c r="F14" s="15" t="s">
        <v>249</v>
      </c>
      <c r="G14" s="17" t="s">
        <v>249</v>
      </c>
      <c r="H14" s="15" t="s">
        <v>13</v>
      </c>
      <c r="I14" s="15" t="s">
        <v>531</v>
      </c>
      <c r="J14" s="24" t="s">
        <v>756</v>
      </c>
      <c r="K14" s="43" t="str">
        <f t="shared" si="0"/>
        <v/>
      </c>
      <c r="L14" s="85" t="str">
        <f t="shared" si="1"/>
        <v>Yes</v>
      </c>
      <c r="M14" s="109" t="s">
        <v>667</v>
      </c>
      <c r="N14" s="97" t="s">
        <v>725</v>
      </c>
      <c r="O14" s="117">
        <v>43474</v>
      </c>
      <c r="P14" s="97" t="s">
        <v>13</v>
      </c>
    </row>
    <row r="15" spans="1:16" x14ac:dyDescent="0.3">
      <c r="A15" s="14">
        <v>10</v>
      </c>
      <c r="B15" s="15" t="s">
        <v>278</v>
      </c>
      <c r="C15" s="15" t="s">
        <v>279</v>
      </c>
      <c r="D15" s="16" t="s">
        <v>280</v>
      </c>
      <c r="E15" s="15" t="s">
        <v>249</v>
      </c>
      <c r="F15" s="15" t="s">
        <v>249</v>
      </c>
      <c r="G15" s="17" t="s">
        <v>185</v>
      </c>
      <c r="H15" s="15" t="s">
        <v>13</v>
      </c>
      <c r="I15" s="15" t="s">
        <v>275</v>
      </c>
      <c r="J15" s="24" t="s">
        <v>756</v>
      </c>
      <c r="K15" s="43" t="str">
        <f t="shared" si="0"/>
        <v/>
      </c>
      <c r="L15" s="85" t="str">
        <f t="shared" si="1"/>
        <v>Yes</v>
      </c>
      <c r="M15" s="109" t="s">
        <v>278</v>
      </c>
      <c r="N15" s="94" t="s">
        <v>618</v>
      </c>
      <c r="O15" s="118">
        <v>43455</v>
      </c>
      <c r="P15" s="94" t="s">
        <v>13</v>
      </c>
    </row>
    <row r="16" spans="1:16" x14ac:dyDescent="0.3">
      <c r="A16" s="14">
        <v>11</v>
      </c>
      <c r="B16" s="15" t="s">
        <v>281</v>
      </c>
      <c r="C16" s="15" t="s">
        <v>282</v>
      </c>
      <c r="D16" s="16" t="s">
        <v>283</v>
      </c>
      <c r="E16" s="15" t="s">
        <v>249</v>
      </c>
      <c r="F16" s="15" t="s">
        <v>249</v>
      </c>
      <c r="G16" s="17" t="s">
        <v>136</v>
      </c>
      <c r="H16" s="15" t="s">
        <v>249</v>
      </c>
      <c r="I16" s="15" t="s">
        <v>249</v>
      </c>
      <c r="J16" s="24" t="s">
        <v>756</v>
      </c>
      <c r="K16" s="43" t="str">
        <f t="shared" si="0"/>
        <v/>
      </c>
      <c r="L16" s="85" t="str">
        <f t="shared" si="1"/>
        <v>N/C</v>
      </c>
      <c r="M16" s="108" t="s">
        <v>668</v>
      </c>
      <c r="N16" s="94" t="s">
        <v>618</v>
      </c>
      <c r="O16" s="118">
        <v>43455</v>
      </c>
      <c r="P16" s="94" t="s">
        <v>731</v>
      </c>
    </row>
    <row r="17" spans="1:16" x14ac:dyDescent="0.3">
      <c r="A17" s="14">
        <v>12</v>
      </c>
      <c r="B17" s="15" t="s">
        <v>284</v>
      </c>
      <c r="C17" s="15" t="s">
        <v>285</v>
      </c>
      <c r="D17" s="16">
        <v>38268</v>
      </c>
      <c r="E17" s="15" t="s">
        <v>286</v>
      </c>
      <c r="F17" s="15" t="s">
        <v>104</v>
      </c>
      <c r="G17" s="17">
        <v>50000000</v>
      </c>
      <c r="H17" s="15" t="s">
        <v>249</v>
      </c>
      <c r="I17" s="15" t="s">
        <v>287</v>
      </c>
      <c r="J17" s="24" t="s">
        <v>756</v>
      </c>
      <c r="K17" s="43" t="str">
        <f t="shared" si="0"/>
        <v/>
      </c>
      <c r="L17" s="85" t="str">
        <f t="shared" si="1"/>
        <v>N/C</v>
      </c>
      <c r="M17" s="109" t="s">
        <v>669</v>
      </c>
      <c r="N17" s="97" t="s">
        <v>618</v>
      </c>
      <c r="O17" s="117">
        <v>43458</v>
      </c>
      <c r="P17" s="97" t="s">
        <v>660</v>
      </c>
    </row>
    <row r="18" spans="1:16" x14ac:dyDescent="0.3">
      <c r="A18" s="14">
        <v>13</v>
      </c>
      <c r="B18" s="15" t="s">
        <v>288</v>
      </c>
      <c r="C18" s="15" t="s">
        <v>289</v>
      </c>
      <c r="D18" s="16" t="s">
        <v>290</v>
      </c>
      <c r="E18" s="15" t="s">
        <v>291</v>
      </c>
      <c r="F18" s="15" t="s">
        <v>117</v>
      </c>
      <c r="G18" s="17" t="s">
        <v>551</v>
      </c>
      <c r="H18" s="15" t="s">
        <v>13</v>
      </c>
      <c r="I18" s="15" t="s">
        <v>292</v>
      </c>
      <c r="J18" s="24" t="s">
        <v>756</v>
      </c>
      <c r="K18" s="43" t="str">
        <f t="shared" si="0"/>
        <v/>
      </c>
      <c r="L18" s="85" t="str">
        <f t="shared" si="1"/>
        <v>Yes</v>
      </c>
      <c r="M18" s="107" t="s">
        <v>288</v>
      </c>
      <c r="N18" s="97" t="s">
        <v>618</v>
      </c>
      <c r="O18" s="117">
        <v>43460</v>
      </c>
      <c r="P18" s="97" t="s">
        <v>13</v>
      </c>
    </row>
    <row r="19" spans="1:16" x14ac:dyDescent="0.3">
      <c r="A19" s="14">
        <v>14</v>
      </c>
      <c r="B19" s="15" t="s">
        <v>532</v>
      </c>
      <c r="C19" s="15" t="s">
        <v>293</v>
      </c>
      <c r="D19" s="16" t="s">
        <v>294</v>
      </c>
      <c r="E19" s="15" t="s">
        <v>295</v>
      </c>
      <c r="F19" s="15" t="s">
        <v>249</v>
      </c>
      <c r="G19" s="17">
        <v>23600000</v>
      </c>
      <c r="H19" s="15" t="s">
        <v>13</v>
      </c>
      <c r="I19" s="15" t="s">
        <v>343</v>
      </c>
      <c r="J19" s="24" t="s">
        <v>756</v>
      </c>
      <c r="K19" s="43" t="str">
        <f t="shared" si="0"/>
        <v/>
      </c>
      <c r="L19" s="85" t="str">
        <f t="shared" si="1"/>
        <v>Yes</v>
      </c>
      <c r="M19" s="109" t="s">
        <v>670</v>
      </c>
      <c r="N19" s="96" t="s">
        <v>618</v>
      </c>
      <c r="O19" s="117">
        <v>43808</v>
      </c>
      <c r="P19" s="97" t="s">
        <v>13</v>
      </c>
    </row>
    <row r="20" spans="1:16" ht="44" x14ac:dyDescent="0.3">
      <c r="A20" s="14">
        <v>15</v>
      </c>
      <c r="B20" s="15" t="s">
        <v>296</v>
      </c>
      <c r="C20" s="15">
        <v>978</v>
      </c>
      <c r="D20" s="16" t="s">
        <v>249</v>
      </c>
      <c r="E20" s="15" t="s">
        <v>297</v>
      </c>
      <c r="F20" s="15" t="s">
        <v>552</v>
      </c>
      <c r="G20" s="17" t="s">
        <v>553</v>
      </c>
      <c r="H20" s="15" t="s">
        <v>249</v>
      </c>
      <c r="I20" s="15" t="s">
        <v>298</v>
      </c>
      <c r="J20" s="24" t="s">
        <v>756</v>
      </c>
      <c r="K20" s="43">
        <f t="shared" si="0"/>
        <v>1</v>
      </c>
      <c r="L20" s="85" t="str">
        <f t="shared" si="1"/>
        <v>Yes</v>
      </c>
      <c r="M20" s="109" t="s">
        <v>671</v>
      </c>
      <c r="N20" s="115">
        <v>43454</v>
      </c>
      <c r="O20" s="118">
        <v>43455</v>
      </c>
      <c r="P20" s="94" t="s">
        <v>13</v>
      </c>
    </row>
    <row r="21" spans="1:16" x14ac:dyDescent="0.3">
      <c r="A21" s="14">
        <v>16</v>
      </c>
      <c r="B21" s="15" t="s">
        <v>299</v>
      </c>
      <c r="C21" s="15" t="s">
        <v>300</v>
      </c>
      <c r="D21" s="16" t="s">
        <v>301</v>
      </c>
      <c r="E21" s="15" t="s">
        <v>249</v>
      </c>
      <c r="F21" s="15" t="s">
        <v>249</v>
      </c>
      <c r="G21" s="17">
        <v>1000000000</v>
      </c>
      <c r="H21" s="15" t="s">
        <v>13</v>
      </c>
      <c r="I21" s="15" t="s">
        <v>132</v>
      </c>
      <c r="J21" s="24" t="s">
        <v>756</v>
      </c>
      <c r="K21" s="43" t="str">
        <f t="shared" si="0"/>
        <v/>
      </c>
      <c r="L21" s="85" t="str">
        <f t="shared" si="1"/>
        <v>Yes</v>
      </c>
      <c r="M21" s="108" t="s">
        <v>672</v>
      </c>
      <c r="N21" s="97" t="s">
        <v>725</v>
      </c>
      <c r="O21" s="117">
        <v>43807</v>
      </c>
      <c r="P21" s="97" t="s">
        <v>13</v>
      </c>
    </row>
    <row r="22" spans="1:16" x14ac:dyDescent="0.3">
      <c r="A22" s="14">
        <v>17</v>
      </c>
      <c r="B22" s="15" t="s">
        <v>302</v>
      </c>
      <c r="C22" s="15" t="s">
        <v>303</v>
      </c>
      <c r="D22" s="16" t="s">
        <v>304</v>
      </c>
      <c r="E22" s="15" t="s">
        <v>297</v>
      </c>
      <c r="F22" s="15" t="s">
        <v>305</v>
      </c>
      <c r="G22" s="17">
        <v>500000000</v>
      </c>
      <c r="H22" s="15" t="s">
        <v>13</v>
      </c>
      <c r="I22" s="15" t="s">
        <v>306</v>
      </c>
      <c r="J22" s="24" t="s">
        <v>756</v>
      </c>
      <c r="K22" s="43" t="str">
        <f t="shared" si="0"/>
        <v/>
      </c>
      <c r="L22" s="85" t="str">
        <f t="shared" si="1"/>
        <v>Yes</v>
      </c>
      <c r="M22" s="109" t="s">
        <v>673</v>
      </c>
      <c r="N22" s="96">
        <v>43461</v>
      </c>
      <c r="O22" s="117">
        <v>43461</v>
      </c>
      <c r="P22" s="97" t="s">
        <v>13</v>
      </c>
    </row>
    <row r="23" spans="1:16" x14ac:dyDescent="0.3">
      <c r="A23" s="14">
        <v>18</v>
      </c>
      <c r="B23" s="15" t="s">
        <v>307</v>
      </c>
      <c r="C23" s="15" t="s">
        <v>308</v>
      </c>
      <c r="D23" s="16" t="s">
        <v>249</v>
      </c>
      <c r="E23" s="15" t="s">
        <v>249</v>
      </c>
      <c r="F23" s="15" t="s">
        <v>249</v>
      </c>
      <c r="G23" s="17" t="s">
        <v>249</v>
      </c>
      <c r="H23" s="15" t="s">
        <v>249</v>
      </c>
      <c r="I23" s="15" t="s">
        <v>249</v>
      </c>
      <c r="J23" s="24" t="s">
        <v>756</v>
      </c>
      <c r="K23" s="43">
        <f t="shared" si="0"/>
        <v>1</v>
      </c>
      <c r="L23" s="85" t="str">
        <f t="shared" si="1"/>
        <v>Yes</v>
      </c>
      <c r="M23" s="107" t="s">
        <v>307</v>
      </c>
      <c r="N23" s="94" t="s">
        <v>726</v>
      </c>
      <c r="O23" s="117">
        <v>43462</v>
      </c>
      <c r="P23" s="97" t="s">
        <v>13</v>
      </c>
    </row>
    <row r="24" spans="1:16" x14ac:dyDescent="0.3">
      <c r="A24" s="14">
        <v>19</v>
      </c>
      <c r="B24" s="15" t="s">
        <v>309</v>
      </c>
      <c r="C24" s="15" t="s">
        <v>310</v>
      </c>
      <c r="D24" s="16" t="s">
        <v>311</v>
      </c>
      <c r="E24" s="15" t="s">
        <v>297</v>
      </c>
      <c r="F24" s="15" t="s">
        <v>104</v>
      </c>
      <c r="G24" s="17" t="s">
        <v>554</v>
      </c>
      <c r="H24" s="15" t="s">
        <v>13</v>
      </c>
      <c r="I24" s="15" t="s">
        <v>312</v>
      </c>
      <c r="J24" s="24" t="s">
        <v>756</v>
      </c>
      <c r="K24" s="43" t="str">
        <f t="shared" si="0"/>
        <v/>
      </c>
      <c r="L24" s="85" t="str">
        <f t="shared" si="1"/>
        <v>Yes</v>
      </c>
      <c r="M24" s="109" t="s">
        <v>674</v>
      </c>
      <c r="N24" s="115">
        <v>43451</v>
      </c>
      <c r="O24" s="118">
        <v>43452</v>
      </c>
      <c r="P24" s="94" t="s">
        <v>13</v>
      </c>
    </row>
    <row r="25" spans="1:16" x14ac:dyDescent="0.3">
      <c r="A25" s="14">
        <v>20</v>
      </c>
      <c r="B25" s="15" t="s">
        <v>313</v>
      </c>
      <c r="C25" s="15" t="s">
        <v>314</v>
      </c>
      <c r="D25" s="16" t="s">
        <v>249</v>
      </c>
      <c r="E25" s="15" t="s">
        <v>249</v>
      </c>
      <c r="F25" s="15" t="s">
        <v>249</v>
      </c>
      <c r="G25" s="17">
        <v>5100000</v>
      </c>
      <c r="H25" s="15" t="s">
        <v>13</v>
      </c>
      <c r="I25" s="15" t="s">
        <v>343</v>
      </c>
      <c r="J25" s="24" t="s">
        <v>756</v>
      </c>
      <c r="K25" s="43" t="str">
        <f t="shared" si="0"/>
        <v/>
      </c>
      <c r="L25" s="85" t="str">
        <f t="shared" si="1"/>
        <v>Yes</v>
      </c>
      <c r="M25" s="108" t="s">
        <v>675</v>
      </c>
      <c r="N25" s="115">
        <v>43452</v>
      </c>
      <c r="O25" s="118">
        <v>43452</v>
      </c>
      <c r="P25" s="94" t="s">
        <v>13</v>
      </c>
    </row>
    <row r="26" spans="1:16" ht="22" x14ac:dyDescent="0.3">
      <c r="A26" s="14">
        <v>21</v>
      </c>
      <c r="B26" s="15" t="s">
        <v>315</v>
      </c>
      <c r="C26" s="15" t="s">
        <v>316</v>
      </c>
      <c r="D26" s="16">
        <v>38027</v>
      </c>
      <c r="E26" s="15" t="s">
        <v>317</v>
      </c>
      <c r="F26" s="15" t="s">
        <v>318</v>
      </c>
      <c r="G26" s="17">
        <v>8500000</v>
      </c>
      <c r="H26" s="15" t="s">
        <v>249</v>
      </c>
      <c r="I26" s="15" t="s">
        <v>319</v>
      </c>
      <c r="J26" s="24" t="s">
        <v>756</v>
      </c>
      <c r="K26" s="43">
        <f t="shared" si="0"/>
        <v>1</v>
      </c>
      <c r="L26" s="85" t="str">
        <f t="shared" si="1"/>
        <v>Yes</v>
      </c>
      <c r="M26" s="109" t="s">
        <v>676</v>
      </c>
      <c r="N26" s="115">
        <v>43454</v>
      </c>
      <c r="O26" s="118">
        <v>43454</v>
      </c>
      <c r="P26" s="94" t="s">
        <v>13</v>
      </c>
    </row>
    <row r="27" spans="1:16" x14ac:dyDescent="0.3">
      <c r="A27" s="14">
        <v>22</v>
      </c>
      <c r="B27" s="15" t="s">
        <v>320</v>
      </c>
      <c r="C27" s="15" t="s">
        <v>321</v>
      </c>
      <c r="D27" s="16" t="s">
        <v>322</v>
      </c>
      <c r="E27" s="15" t="s">
        <v>323</v>
      </c>
      <c r="F27" s="15" t="s">
        <v>104</v>
      </c>
      <c r="G27" s="17" t="s">
        <v>555</v>
      </c>
      <c r="H27" s="15" t="s">
        <v>13</v>
      </c>
      <c r="I27" s="15" t="s">
        <v>312</v>
      </c>
      <c r="J27" s="24" t="s">
        <v>756</v>
      </c>
      <c r="K27" s="43" t="str">
        <f t="shared" si="0"/>
        <v/>
      </c>
      <c r="L27" s="85" t="str">
        <f t="shared" si="1"/>
        <v>Yes</v>
      </c>
      <c r="M27" s="109" t="s">
        <v>677</v>
      </c>
      <c r="N27" s="115">
        <v>43455</v>
      </c>
      <c r="O27" s="118">
        <v>43455</v>
      </c>
      <c r="P27" s="94" t="s">
        <v>13</v>
      </c>
    </row>
    <row r="28" spans="1:16" x14ac:dyDescent="0.3">
      <c r="A28" s="14">
        <v>23</v>
      </c>
      <c r="B28" s="15" t="s">
        <v>324</v>
      </c>
      <c r="C28" s="15" t="s">
        <v>325</v>
      </c>
      <c r="D28" s="16" t="s">
        <v>326</v>
      </c>
      <c r="E28" s="15" t="s">
        <v>295</v>
      </c>
      <c r="F28" s="15" t="s">
        <v>104</v>
      </c>
      <c r="G28" s="17" t="s">
        <v>116</v>
      </c>
      <c r="H28" s="15" t="s">
        <v>13</v>
      </c>
      <c r="I28" s="15" t="s">
        <v>327</v>
      </c>
      <c r="J28" s="24" t="s">
        <v>756</v>
      </c>
      <c r="K28" s="43" t="str">
        <f t="shared" si="0"/>
        <v/>
      </c>
      <c r="L28" s="85" t="str">
        <f t="shared" si="1"/>
        <v>Yes</v>
      </c>
      <c r="M28" s="107" t="s">
        <v>678</v>
      </c>
      <c r="N28" s="96">
        <v>43452</v>
      </c>
      <c r="O28" s="117">
        <v>43462</v>
      </c>
      <c r="P28" s="97" t="s">
        <v>13</v>
      </c>
    </row>
    <row r="29" spans="1:16" ht="28" x14ac:dyDescent="0.3">
      <c r="A29" s="14">
        <v>24</v>
      </c>
      <c r="B29" s="15" t="s">
        <v>328</v>
      </c>
      <c r="C29" s="15" t="s">
        <v>329</v>
      </c>
      <c r="D29" s="16">
        <v>35060</v>
      </c>
      <c r="E29" s="15" t="s">
        <v>297</v>
      </c>
      <c r="F29" s="15" t="s">
        <v>249</v>
      </c>
      <c r="G29" s="17" t="s">
        <v>556</v>
      </c>
      <c r="H29" s="15" t="s">
        <v>249</v>
      </c>
      <c r="I29" s="15" t="s">
        <v>330</v>
      </c>
      <c r="J29" s="24" t="s">
        <v>755</v>
      </c>
      <c r="K29" s="43">
        <f t="shared" si="0"/>
        <v>1</v>
      </c>
      <c r="L29" s="85" t="str">
        <f t="shared" si="1"/>
        <v>Yes</v>
      </c>
      <c r="M29" s="109" t="s">
        <v>328</v>
      </c>
      <c r="N29" s="96">
        <v>43461</v>
      </c>
      <c r="O29" s="117">
        <v>43462</v>
      </c>
      <c r="P29" s="97" t="s">
        <v>13</v>
      </c>
    </row>
    <row r="30" spans="1:16" x14ac:dyDescent="0.3">
      <c r="A30" s="14">
        <v>25</v>
      </c>
      <c r="B30" s="15" t="s">
        <v>331</v>
      </c>
      <c r="C30" s="15" t="s">
        <v>332</v>
      </c>
      <c r="D30" s="16">
        <v>41778</v>
      </c>
      <c r="E30" s="15" t="s">
        <v>249</v>
      </c>
      <c r="F30" s="15" t="s">
        <v>249</v>
      </c>
      <c r="G30" s="17" t="s">
        <v>185</v>
      </c>
      <c r="H30" s="15" t="s">
        <v>249</v>
      </c>
      <c r="I30" s="15" t="s">
        <v>249</v>
      </c>
      <c r="J30" s="24" t="s">
        <v>756</v>
      </c>
      <c r="K30" s="43">
        <f t="shared" si="0"/>
        <v>1</v>
      </c>
      <c r="L30" s="85" t="str">
        <f t="shared" si="1"/>
        <v>Yes</v>
      </c>
      <c r="M30" s="108" t="s">
        <v>331</v>
      </c>
      <c r="N30" s="94" t="s">
        <v>618</v>
      </c>
      <c r="O30" s="118">
        <v>43455</v>
      </c>
      <c r="P30" s="94" t="s">
        <v>13</v>
      </c>
    </row>
    <row r="31" spans="1:16" x14ac:dyDescent="0.3">
      <c r="A31" s="14">
        <v>26</v>
      </c>
      <c r="B31" s="15" t="s">
        <v>333</v>
      </c>
      <c r="C31" s="15" t="s">
        <v>334</v>
      </c>
      <c r="D31" s="16">
        <v>37585</v>
      </c>
      <c r="E31" s="15" t="s">
        <v>257</v>
      </c>
      <c r="F31" s="15" t="s">
        <v>104</v>
      </c>
      <c r="G31" s="17" t="s">
        <v>557</v>
      </c>
      <c r="H31" s="15" t="s">
        <v>249</v>
      </c>
      <c r="I31" s="15" t="s">
        <v>262</v>
      </c>
      <c r="J31" s="24" t="s">
        <v>756</v>
      </c>
      <c r="K31" s="43">
        <f t="shared" si="0"/>
        <v>1</v>
      </c>
      <c r="L31" s="85" t="str">
        <f t="shared" si="1"/>
        <v>Yes</v>
      </c>
      <c r="M31" s="109" t="s">
        <v>679</v>
      </c>
      <c r="N31" s="115">
        <v>43454</v>
      </c>
      <c r="O31" s="118">
        <v>43454</v>
      </c>
      <c r="P31" s="94" t="s">
        <v>13</v>
      </c>
    </row>
    <row r="32" spans="1:16" x14ac:dyDescent="0.3">
      <c r="A32" s="14">
        <v>27</v>
      </c>
      <c r="B32" s="15" t="s">
        <v>335</v>
      </c>
      <c r="C32" s="15" t="s">
        <v>336</v>
      </c>
      <c r="D32" s="16">
        <v>38849</v>
      </c>
      <c r="E32" s="15" t="s">
        <v>323</v>
      </c>
      <c r="F32" s="15" t="s">
        <v>104</v>
      </c>
      <c r="G32" s="17" t="s">
        <v>558</v>
      </c>
      <c r="H32" s="15" t="s">
        <v>249</v>
      </c>
      <c r="I32" s="15" t="s">
        <v>337</v>
      </c>
      <c r="J32" s="24" t="s">
        <v>756</v>
      </c>
      <c r="K32" s="43">
        <f t="shared" si="0"/>
        <v>1</v>
      </c>
      <c r="L32" s="85" t="str">
        <f t="shared" si="1"/>
        <v>Yes</v>
      </c>
      <c r="M32" s="109" t="s">
        <v>335</v>
      </c>
      <c r="N32" s="115">
        <v>43454</v>
      </c>
      <c r="O32" s="118">
        <v>43455</v>
      </c>
      <c r="P32" s="94" t="s">
        <v>13</v>
      </c>
    </row>
    <row r="33" spans="1:16" x14ac:dyDescent="0.3">
      <c r="A33" s="14">
        <v>28</v>
      </c>
      <c r="B33" s="15" t="s">
        <v>338</v>
      </c>
      <c r="C33" s="15" t="s">
        <v>339</v>
      </c>
      <c r="D33" s="16">
        <v>40303</v>
      </c>
      <c r="E33" s="15" t="s">
        <v>295</v>
      </c>
      <c r="F33" s="15" t="s">
        <v>249</v>
      </c>
      <c r="G33" s="17" t="s">
        <v>559</v>
      </c>
      <c r="H33" s="15" t="s">
        <v>13</v>
      </c>
      <c r="I33" s="15" t="s">
        <v>340</v>
      </c>
      <c r="J33" s="24" t="s">
        <v>756</v>
      </c>
      <c r="K33" s="43" t="str">
        <f t="shared" si="0"/>
        <v/>
      </c>
      <c r="L33" s="85" t="str">
        <f t="shared" si="1"/>
        <v>Yes</v>
      </c>
      <c r="M33" s="107" t="s">
        <v>338</v>
      </c>
      <c r="N33" s="96">
        <v>43452</v>
      </c>
      <c r="O33" s="117">
        <v>43462</v>
      </c>
      <c r="P33" s="97" t="s">
        <v>13</v>
      </c>
    </row>
    <row r="34" spans="1:16" ht="22" x14ac:dyDescent="0.3">
      <c r="A34" s="14">
        <v>29</v>
      </c>
      <c r="B34" s="15" t="s">
        <v>341</v>
      </c>
      <c r="C34" s="15" t="s">
        <v>342</v>
      </c>
      <c r="D34" s="16">
        <v>39416</v>
      </c>
      <c r="E34" s="15" t="s">
        <v>249</v>
      </c>
      <c r="F34" s="15" t="s">
        <v>249</v>
      </c>
      <c r="G34" s="17" t="s">
        <v>185</v>
      </c>
      <c r="H34" s="15" t="s">
        <v>13</v>
      </c>
      <c r="I34" s="15" t="s">
        <v>343</v>
      </c>
      <c r="J34" s="24" t="s">
        <v>756</v>
      </c>
      <c r="K34" s="43" t="str">
        <f t="shared" si="0"/>
        <v/>
      </c>
      <c r="L34" s="85" t="str">
        <f t="shared" si="1"/>
        <v>Yes</v>
      </c>
      <c r="M34" s="109" t="s">
        <v>680</v>
      </c>
      <c r="N34" s="115">
        <v>43452</v>
      </c>
      <c r="O34" s="118">
        <v>43452</v>
      </c>
      <c r="P34" s="94" t="s">
        <v>13</v>
      </c>
    </row>
    <row r="35" spans="1:16" ht="44" x14ac:dyDescent="0.3">
      <c r="A35" s="14">
        <v>30</v>
      </c>
      <c r="B35" s="15" t="s">
        <v>344</v>
      </c>
      <c r="C35" s="15" t="s">
        <v>345</v>
      </c>
      <c r="D35" s="16" t="s">
        <v>346</v>
      </c>
      <c r="E35" s="15" t="s">
        <v>297</v>
      </c>
      <c r="F35" s="15" t="s">
        <v>552</v>
      </c>
      <c r="G35" s="17" t="s">
        <v>144</v>
      </c>
      <c r="H35" s="15" t="s">
        <v>249</v>
      </c>
      <c r="I35" s="15" t="s">
        <v>298</v>
      </c>
      <c r="J35" s="24" t="s">
        <v>756</v>
      </c>
      <c r="K35" s="43">
        <f t="shared" si="0"/>
        <v>1</v>
      </c>
      <c r="L35" s="85" t="str">
        <f t="shared" si="1"/>
        <v>Yes</v>
      </c>
      <c r="M35" s="109" t="s">
        <v>681</v>
      </c>
      <c r="N35" s="115">
        <v>43454</v>
      </c>
      <c r="O35" s="118">
        <v>43455</v>
      </c>
      <c r="P35" s="94" t="s">
        <v>13</v>
      </c>
    </row>
    <row r="36" spans="1:16" x14ac:dyDescent="0.3">
      <c r="A36" s="14">
        <v>31</v>
      </c>
      <c r="B36" s="15" t="s">
        <v>347</v>
      </c>
      <c r="C36" s="15" t="s">
        <v>348</v>
      </c>
      <c r="D36" s="16" t="s">
        <v>349</v>
      </c>
      <c r="E36" s="15" t="s">
        <v>249</v>
      </c>
      <c r="F36" s="15" t="s">
        <v>249</v>
      </c>
      <c r="G36" s="17" t="s">
        <v>560</v>
      </c>
      <c r="H36" s="15" t="s">
        <v>249</v>
      </c>
      <c r="I36" s="15" t="s">
        <v>249</v>
      </c>
      <c r="J36" s="24" t="s">
        <v>756</v>
      </c>
      <c r="K36" s="43" t="str">
        <f t="shared" si="0"/>
        <v/>
      </c>
      <c r="L36" s="85" t="str">
        <f t="shared" si="1"/>
        <v>N/C</v>
      </c>
      <c r="M36" s="110" t="s">
        <v>682</v>
      </c>
      <c r="N36" s="96">
        <v>43455</v>
      </c>
      <c r="O36" s="117">
        <v>43458</v>
      </c>
      <c r="P36" s="97" t="s">
        <v>732</v>
      </c>
    </row>
    <row r="37" spans="1:16" ht="22" x14ac:dyDescent="0.3">
      <c r="A37" s="14">
        <v>32</v>
      </c>
      <c r="B37" s="15" t="s">
        <v>350</v>
      </c>
      <c r="C37" s="15" t="s">
        <v>351</v>
      </c>
      <c r="D37" s="16" t="s">
        <v>352</v>
      </c>
      <c r="E37" s="15" t="s">
        <v>353</v>
      </c>
      <c r="F37" s="15" t="s">
        <v>249</v>
      </c>
      <c r="G37" s="17" t="s">
        <v>561</v>
      </c>
      <c r="H37" s="15" t="s">
        <v>13</v>
      </c>
      <c r="I37" s="15" t="s">
        <v>354</v>
      </c>
      <c r="J37" s="24" t="s">
        <v>756</v>
      </c>
      <c r="K37" s="43" t="str">
        <f t="shared" si="0"/>
        <v/>
      </c>
      <c r="L37" s="85" t="str">
        <f t="shared" si="1"/>
        <v>Yes</v>
      </c>
      <c r="M37" s="108" t="s">
        <v>683</v>
      </c>
      <c r="N37" s="115">
        <v>43452</v>
      </c>
      <c r="O37" s="118">
        <v>43452</v>
      </c>
      <c r="P37" s="94" t="s">
        <v>13</v>
      </c>
    </row>
    <row r="38" spans="1:16" x14ac:dyDescent="0.3">
      <c r="A38" s="14">
        <v>33</v>
      </c>
      <c r="B38" s="15" t="s">
        <v>355</v>
      </c>
      <c r="C38" s="15" t="s">
        <v>356</v>
      </c>
      <c r="D38" s="16">
        <v>41033</v>
      </c>
      <c r="E38" s="15" t="s">
        <v>249</v>
      </c>
      <c r="F38" s="15" t="s">
        <v>249</v>
      </c>
      <c r="G38" s="17">
        <v>300000000</v>
      </c>
      <c r="H38" s="15" t="s">
        <v>13</v>
      </c>
      <c r="I38" s="18" t="s">
        <v>132</v>
      </c>
      <c r="J38" s="24" t="s">
        <v>756</v>
      </c>
      <c r="K38" s="43" t="str">
        <f t="shared" si="0"/>
        <v/>
      </c>
      <c r="L38" s="85" t="str">
        <f t="shared" si="1"/>
        <v>Yes</v>
      </c>
      <c r="M38" s="109" t="s">
        <v>684</v>
      </c>
      <c r="N38" s="97" t="s">
        <v>725</v>
      </c>
      <c r="O38" s="117">
        <v>43807</v>
      </c>
      <c r="P38" s="97" t="s">
        <v>13</v>
      </c>
    </row>
    <row r="39" spans="1:16" ht="28" x14ac:dyDescent="0.3">
      <c r="A39" s="14">
        <v>34</v>
      </c>
      <c r="B39" s="15" t="s">
        <v>357</v>
      </c>
      <c r="C39" s="15" t="s">
        <v>358</v>
      </c>
      <c r="D39" s="16">
        <v>40972</v>
      </c>
      <c r="E39" s="15" t="s">
        <v>249</v>
      </c>
      <c r="F39" s="15" t="s">
        <v>249</v>
      </c>
      <c r="G39" s="17">
        <v>300000000</v>
      </c>
      <c r="H39" s="15" t="s">
        <v>249</v>
      </c>
      <c r="I39" s="15" t="s">
        <v>249</v>
      </c>
      <c r="J39" s="24" t="s">
        <v>756</v>
      </c>
      <c r="K39" s="43">
        <f t="shared" si="0"/>
        <v>1</v>
      </c>
      <c r="L39" s="85" t="str">
        <f t="shared" si="1"/>
        <v>Yes</v>
      </c>
      <c r="M39" s="107" t="s">
        <v>357</v>
      </c>
      <c r="N39" s="97" t="s">
        <v>725</v>
      </c>
      <c r="O39" s="117">
        <v>43807</v>
      </c>
      <c r="P39" s="97" t="s">
        <v>13</v>
      </c>
    </row>
    <row r="40" spans="1:16" x14ac:dyDescent="0.3">
      <c r="A40" s="14">
        <v>35</v>
      </c>
      <c r="B40" s="15" t="s">
        <v>359</v>
      </c>
      <c r="C40" s="15" t="s">
        <v>360</v>
      </c>
      <c r="D40" s="16">
        <v>36382</v>
      </c>
      <c r="E40" s="15" t="s">
        <v>353</v>
      </c>
      <c r="F40" s="15" t="s">
        <v>104</v>
      </c>
      <c r="G40" s="17" t="s">
        <v>116</v>
      </c>
      <c r="H40" s="15" t="s">
        <v>13</v>
      </c>
      <c r="I40" s="15" t="s">
        <v>168</v>
      </c>
      <c r="J40" s="24" t="s">
        <v>756</v>
      </c>
      <c r="K40" s="43" t="str">
        <f t="shared" si="0"/>
        <v/>
      </c>
      <c r="L40" s="85" t="str">
        <f t="shared" si="1"/>
        <v>Yes</v>
      </c>
      <c r="M40" s="109" t="s">
        <v>359</v>
      </c>
      <c r="N40" s="96">
        <v>43455</v>
      </c>
      <c r="O40" s="117">
        <v>43455</v>
      </c>
      <c r="P40" s="97" t="s">
        <v>13</v>
      </c>
    </row>
    <row r="41" spans="1:16" ht="28" x14ac:dyDescent="0.3">
      <c r="A41" s="14">
        <v>36</v>
      </c>
      <c r="B41" s="15" t="s">
        <v>361</v>
      </c>
      <c r="C41" s="15" t="s">
        <v>362</v>
      </c>
      <c r="D41" s="16">
        <v>36617</v>
      </c>
      <c r="E41" s="15" t="s">
        <v>249</v>
      </c>
      <c r="F41" s="15" t="s">
        <v>249</v>
      </c>
      <c r="G41" s="17" t="s">
        <v>562</v>
      </c>
      <c r="H41" s="15" t="s">
        <v>249</v>
      </c>
      <c r="I41" s="15" t="s">
        <v>249</v>
      </c>
      <c r="J41" s="24" t="s">
        <v>756</v>
      </c>
      <c r="K41" s="43" t="str">
        <f t="shared" si="0"/>
        <v/>
      </c>
      <c r="L41" s="85" t="str">
        <f t="shared" si="1"/>
        <v>N/C</v>
      </c>
      <c r="M41" s="110" t="s">
        <v>361</v>
      </c>
      <c r="N41" s="94" t="s">
        <v>618</v>
      </c>
      <c r="O41" s="118">
        <v>43455</v>
      </c>
      <c r="P41" s="94" t="s">
        <v>731</v>
      </c>
    </row>
    <row r="42" spans="1:16" x14ac:dyDescent="0.3">
      <c r="A42" s="14">
        <v>37</v>
      </c>
      <c r="B42" s="15" t="s">
        <v>363</v>
      </c>
      <c r="C42" s="15" t="s">
        <v>364</v>
      </c>
      <c r="D42" s="16" t="s">
        <v>365</v>
      </c>
      <c r="E42" s="15" t="s">
        <v>366</v>
      </c>
      <c r="F42" s="15" t="s">
        <v>117</v>
      </c>
      <c r="G42" s="17" t="s">
        <v>367</v>
      </c>
      <c r="H42" s="15" t="s">
        <v>13</v>
      </c>
      <c r="I42" s="15" t="s">
        <v>368</v>
      </c>
      <c r="J42" s="24" t="s">
        <v>756</v>
      </c>
      <c r="K42" s="43" t="str">
        <f t="shared" si="0"/>
        <v/>
      </c>
      <c r="L42" s="85" t="str">
        <f t="shared" si="1"/>
        <v>Yes</v>
      </c>
      <c r="M42" s="109" t="s">
        <v>363</v>
      </c>
      <c r="N42" s="97" t="s">
        <v>618</v>
      </c>
      <c r="O42" s="117">
        <v>43473</v>
      </c>
      <c r="P42" s="97" t="s">
        <v>13</v>
      </c>
    </row>
    <row r="43" spans="1:16" x14ac:dyDescent="0.3">
      <c r="A43" s="14">
        <v>38</v>
      </c>
      <c r="B43" s="15" t="s">
        <v>369</v>
      </c>
      <c r="C43" s="15" t="s">
        <v>370</v>
      </c>
      <c r="D43" s="16" t="s">
        <v>371</v>
      </c>
      <c r="E43" s="15" t="s">
        <v>372</v>
      </c>
      <c r="F43" s="15" t="s">
        <v>249</v>
      </c>
      <c r="G43" s="17" t="s">
        <v>249</v>
      </c>
      <c r="H43" s="15" t="s">
        <v>13</v>
      </c>
      <c r="I43" s="15" t="s">
        <v>373</v>
      </c>
      <c r="J43" s="24" t="s">
        <v>756</v>
      </c>
      <c r="K43" s="43" t="str">
        <f t="shared" si="0"/>
        <v/>
      </c>
      <c r="L43" s="85" t="str">
        <f t="shared" si="1"/>
        <v>Yes</v>
      </c>
      <c r="M43" s="109" t="s">
        <v>369</v>
      </c>
      <c r="N43" s="96">
        <v>43458</v>
      </c>
      <c r="O43" s="117">
        <v>43467</v>
      </c>
      <c r="P43" s="97" t="s">
        <v>13</v>
      </c>
    </row>
    <row r="44" spans="1:16" ht="22" x14ac:dyDescent="0.3">
      <c r="A44" s="14">
        <v>39</v>
      </c>
      <c r="B44" s="15" t="s">
        <v>374</v>
      </c>
      <c r="C44" s="15" t="s">
        <v>375</v>
      </c>
      <c r="D44" s="16">
        <v>40761</v>
      </c>
      <c r="E44" s="15" t="s">
        <v>376</v>
      </c>
      <c r="F44" s="15" t="s">
        <v>104</v>
      </c>
      <c r="G44" s="17" t="s">
        <v>556</v>
      </c>
      <c r="H44" s="15" t="s">
        <v>249</v>
      </c>
      <c r="I44" s="15" t="s">
        <v>377</v>
      </c>
      <c r="J44" s="24" t="s">
        <v>756</v>
      </c>
      <c r="K44" s="43">
        <f t="shared" si="0"/>
        <v>1</v>
      </c>
      <c r="L44" s="85" t="str">
        <f t="shared" si="1"/>
        <v>Yes</v>
      </c>
      <c r="M44" s="109" t="s">
        <v>685</v>
      </c>
      <c r="N44" s="115">
        <v>43451</v>
      </c>
      <c r="O44" s="118">
        <v>43452</v>
      </c>
      <c r="P44" s="94" t="s">
        <v>13</v>
      </c>
    </row>
    <row r="45" spans="1:16" x14ac:dyDescent="0.3">
      <c r="A45" s="14">
        <v>40</v>
      </c>
      <c r="B45" s="15" t="s">
        <v>378</v>
      </c>
      <c r="C45" s="15" t="s">
        <v>379</v>
      </c>
      <c r="D45" s="16">
        <v>39064</v>
      </c>
      <c r="E45" s="15" t="s">
        <v>295</v>
      </c>
      <c r="F45" s="15" t="s">
        <v>104</v>
      </c>
      <c r="G45" s="17" t="s">
        <v>563</v>
      </c>
      <c r="H45" s="15" t="s">
        <v>13</v>
      </c>
      <c r="I45" s="15" t="s">
        <v>343</v>
      </c>
      <c r="J45" s="24" t="s">
        <v>756</v>
      </c>
      <c r="K45" s="43">
        <f t="shared" si="0"/>
        <v>1</v>
      </c>
      <c r="L45" s="85" t="str">
        <f t="shared" si="1"/>
        <v>N/C</v>
      </c>
      <c r="M45" s="109" t="s">
        <v>686</v>
      </c>
      <c r="N45" s="96">
        <v>43452</v>
      </c>
      <c r="O45" s="117">
        <v>43462</v>
      </c>
      <c r="P45" s="97" t="s">
        <v>660</v>
      </c>
    </row>
    <row r="46" spans="1:16" ht="28" x14ac:dyDescent="0.3">
      <c r="A46" s="14">
        <v>41</v>
      </c>
      <c r="B46" s="15" t="s">
        <v>380</v>
      </c>
      <c r="C46" s="15" t="s">
        <v>381</v>
      </c>
      <c r="D46" s="16" t="s">
        <v>382</v>
      </c>
      <c r="E46" s="15" t="s">
        <v>249</v>
      </c>
      <c r="F46" s="15" t="s">
        <v>249</v>
      </c>
      <c r="G46" s="17" t="s">
        <v>561</v>
      </c>
      <c r="H46" s="15" t="s">
        <v>13</v>
      </c>
      <c r="I46" s="15" t="s">
        <v>343</v>
      </c>
      <c r="J46" s="24" t="s">
        <v>756</v>
      </c>
      <c r="K46" s="43" t="str">
        <f t="shared" si="0"/>
        <v/>
      </c>
      <c r="L46" s="85" t="str">
        <f t="shared" si="1"/>
        <v>Yes</v>
      </c>
      <c r="M46" s="109" t="s">
        <v>687</v>
      </c>
      <c r="N46" s="115">
        <v>43448</v>
      </c>
      <c r="O46" s="118">
        <v>43452</v>
      </c>
      <c r="P46" s="94" t="s">
        <v>13</v>
      </c>
    </row>
    <row r="47" spans="1:16" x14ac:dyDescent="0.3">
      <c r="A47" s="14">
        <v>42</v>
      </c>
      <c r="B47" s="15" t="s">
        <v>384</v>
      </c>
      <c r="C47" s="15" t="s">
        <v>385</v>
      </c>
      <c r="D47" s="16" t="s">
        <v>386</v>
      </c>
      <c r="E47" s="15" t="s">
        <v>323</v>
      </c>
      <c r="F47" s="15" t="s">
        <v>249</v>
      </c>
      <c r="G47" s="17">
        <v>50000000</v>
      </c>
      <c r="H47" s="15" t="s">
        <v>13</v>
      </c>
      <c r="I47" s="15" t="s">
        <v>387</v>
      </c>
      <c r="J47" s="24" t="s">
        <v>756</v>
      </c>
      <c r="K47" s="43" t="str">
        <f t="shared" si="0"/>
        <v/>
      </c>
      <c r="L47" s="85" t="str">
        <f t="shared" si="1"/>
        <v>Yes</v>
      </c>
      <c r="M47" s="109" t="s">
        <v>688</v>
      </c>
      <c r="N47" s="97" t="s">
        <v>618</v>
      </c>
      <c r="O47" s="117">
        <v>43468</v>
      </c>
      <c r="P47" s="97" t="s">
        <v>13</v>
      </c>
    </row>
    <row r="48" spans="1:16" x14ac:dyDescent="0.3">
      <c r="A48" s="14">
        <v>43</v>
      </c>
      <c r="B48" s="15" t="s">
        <v>141</v>
      </c>
      <c r="C48" s="15" t="s">
        <v>249</v>
      </c>
      <c r="D48" s="16" t="s">
        <v>388</v>
      </c>
      <c r="E48" s="15" t="s">
        <v>389</v>
      </c>
      <c r="F48" s="15" t="s">
        <v>249</v>
      </c>
      <c r="G48" s="17" t="s">
        <v>249</v>
      </c>
      <c r="H48" s="15" t="s">
        <v>249</v>
      </c>
      <c r="I48" s="15" t="s">
        <v>390</v>
      </c>
      <c r="J48" s="24" t="s">
        <v>756</v>
      </c>
      <c r="K48" s="43">
        <f t="shared" si="0"/>
        <v>1</v>
      </c>
      <c r="L48" s="85" t="str">
        <f t="shared" si="1"/>
        <v>Yes</v>
      </c>
      <c r="M48" s="109" t="s">
        <v>689</v>
      </c>
      <c r="N48" s="97"/>
      <c r="O48" s="119">
        <v>43490</v>
      </c>
      <c r="P48" s="70" t="s">
        <v>13</v>
      </c>
    </row>
    <row r="49" spans="1:16" ht="22" x14ac:dyDescent="0.3">
      <c r="A49" s="14">
        <v>44</v>
      </c>
      <c r="B49" s="15" t="s">
        <v>391</v>
      </c>
      <c r="C49" s="15" t="s">
        <v>392</v>
      </c>
      <c r="D49" s="16">
        <v>35321</v>
      </c>
      <c r="E49" s="15" t="s">
        <v>249</v>
      </c>
      <c r="F49" s="15" t="s">
        <v>249</v>
      </c>
      <c r="G49" s="17" t="s">
        <v>116</v>
      </c>
      <c r="H49" s="15" t="s">
        <v>13</v>
      </c>
      <c r="I49" s="15" t="s">
        <v>215</v>
      </c>
      <c r="J49" s="24" t="s">
        <v>756</v>
      </c>
      <c r="K49" s="43" t="str">
        <f t="shared" si="0"/>
        <v/>
      </c>
      <c r="L49" s="85" t="str">
        <f t="shared" si="1"/>
        <v>Yes</v>
      </c>
      <c r="M49" s="109" t="s">
        <v>690</v>
      </c>
      <c r="N49" s="115">
        <v>43455</v>
      </c>
      <c r="O49" s="120">
        <v>43460</v>
      </c>
      <c r="P49" s="115" t="s">
        <v>13</v>
      </c>
    </row>
    <row r="50" spans="1:16" x14ac:dyDescent="0.3">
      <c r="A50" s="14">
        <v>45</v>
      </c>
      <c r="B50" s="15" t="s">
        <v>393</v>
      </c>
      <c r="C50" s="15" t="s">
        <v>394</v>
      </c>
      <c r="D50" s="16" t="s">
        <v>395</v>
      </c>
      <c r="E50" s="15" t="s">
        <v>249</v>
      </c>
      <c r="F50" s="15" t="s">
        <v>249</v>
      </c>
      <c r="G50" s="17" t="s">
        <v>564</v>
      </c>
      <c r="H50" s="15" t="s">
        <v>13</v>
      </c>
      <c r="I50" s="15" t="s">
        <v>396</v>
      </c>
      <c r="J50" s="24" t="s">
        <v>756</v>
      </c>
      <c r="K50" s="43" t="str">
        <f t="shared" si="0"/>
        <v/>
      </c>
      <c r="L50" s="85" t="str">
        <f t="shared" si="1"/>
        <v>Yes</v>
      </c>
      <c r="M50" s="109" t="s">
        <v>691</v>
      </c>
      <c r="N50" s="96">
        <v>43451</v>
      </c>
      <c r="O50" s="117">
        <v>43460</v>
      </c>
      <c r="P50" s="97" t="s">
        <v>13</v>
      </c>
    </row>
    <row r="51" spans="1:16" x14ac:dyDescent="0.3">
      <c r="A51" s="14">
        <v>46</v>
      </c>
      <c r="B51" s="15" t="s">
        <v>397</v>
      </c>
      <c r="C51" s="15" t="s">
        <v>398</v>
      </c>
      <c r="D51" s="16" t="s">
        <v>399</v>
      </c>
      <c r="E51" s="15" t="s">
        <v>323</v>
      </c>
      <c r="F51" s="15" t="s">
        <v>249</v>
      </c>
      <c r="G51" s="17" t="s">
        <v>144</v>
      </c>
      <c r="H51" s="15" t="s">
        <v>13</v>
      </c>
      <c r="I51" s="15" t="s">
        <v>132</v>
      </c>
      <c r="J51" s="24" t="s">
        <v>756</v>
      </c>
      <c r="K51" s="43" t="str">
        <f t="shared" si="0"/>
        <v/>
      </c>
      <c r="L51" s="85" t="str">
        <f t="shared" si="1"/>
        <v>Yes</v>
      </c>
      <c r="M51" s="109" t="s">
        <v>692</v>
      </c>
      <c r="N51" s="94" t="s">
        <v>618</v>
      </c>
      <c r="O51" s="118">
        <v>43452</v>
      </c>
      <c r="P51" s="94" t="s">
        <v>13</v>
      </c>
    </row>
    <row r="52" spans="1:16" ht="22" x14ac:dyDescent="0.3">
      <c r="A52" s="14">
        <v>47</v>
      </c>
      <c r="B52" s="15" t="s">
        <v>400</v>
      </c>
      <c r="C52" s="15" t="s">
        <v>401</v>
      </c>
      <c r="D52" s="16" t="s">
        <v>402</v>
      </c>
      <c r="E52" s="15" t="s">
        <v>274</v>
      </c>
      <c r="F52" s="15" t="s">
        <v>249</v>
      </c>
      <c r="G52" s="17" t="s">
        <v>185</v>
      </c>
      <c r="H52" s="15" t="s">
        <v>249</v>
      </c>
      <c r="I52" s="15" t="s">
        <v>403</v>
      </c>
      <c r="J52" s="24" t="s">
        <v>756</v>
      </c>
      <c r="K52" s="43">
        <f t="shared" si="0"/>
        <v>1</v>
      </c>
      <c r="L52" s="85" t="str">
        <f t="shared" si="1"/>
        <v>Yes</v>
      </c>
      <c r="M52" s="109" t="s">
        <v>693</v>
      </c>
      <c r="N52" s="115">
        <v>43453</v>
      </c>
      <c r="O52" s="118">
        <v>43455</v>
      </c>
      <c r="P52" s="94" t="s">
        <v>13</v>
      </c>
    </row>
    <row r="53" spans="1:16" x14ac:dyDescent="0.3">
      <c r="A53" s="14">
        <v>48</v>
      </c>
      <c r="B53" s="15" t="s">
        <v>404</v>
      </c>
      <c r="C53" s="15" t="s">
        <v>405</v>
      </c>
      <c r="D53" s="16" t="s">
        <v>249</v>
      </c>
      <c r="E53" s="15" t="s">
        <v>249</v>
      </c>
      <c r="F53" s="15" t="s">
        <v>249</v>
      </c>
      <c r="G53" s="17">
        <v>755200000</v>
      </c>
      <c r="H53" s="15" t="s">
        <v>13</v>
      </c>
      <c r="I53" s="15" t="s">
        <v>533</v>
      </c>
      <c r="J53" s="24" t="s">
        <v>756</v>
      </c>
      <c r="K53" s="43">
        <f t="shared" si="0"/>
        <v>1</v>
      </c>
      <c r="L53" s="85" t="str">
        <f t="shared" si="1"/>
        <v>N/C</v>
      </c>
      <c r="M53" s="108" t="s">
        <v>694</v>
      </c>
      <c r="N53" s="115" t="s">
        <v>727</v>
      </c>
      <c r="O53" s="118">
        <v>43455</v>
      </c>
      <c r="P53" s="94" t="s">
        <v>660</v>
      </c>
    </row>
    <row r="54" spans="1:16" s="23" customFormat="1" x14ac:dyDescent="0.3">
      <c r="A54" s="19">
        <v>49</v>
      </c>
      <c r="B54" s="20" t="s">
        <v>406</v>
      </c>
      <c r="C54" s="20" t="s">
        <v>249</v>
      </c>
      <c r="D54" s="21" t="s">
        <v>249</v>
      </c>
      <c r="E54" s="20" t="s">
        <v>249</v>
      </c>
      <c r="F54" s="20" t="s">
        <v>249</v>
      </c>
      <c r="G54" s="22" t="s">
        <v>249</v>
      </c>
      <c r="H54" s="20" t="s">
        <v>249</v>
      </c>
      <c r="I54" s="20" t="s">
        <v>249</v>
      </c>
      <c r="J54" s="131" t="s">
        <v>755</v>
      </c>
      <c r="K54" s="43" t="str">
        <f t="shared" si="0"/>
        <v/>
      </c>
      <c r="L54" s="85" t="str">
        <f t="shared" si="1"/>
        <v>N/C</v>
      </c>
      <c r="M54" s="111" t="s">
        <v>406</v>
      </c>
      <c r="N54" s="97" t="s">
        <v>728</v>
      </c>
      <c r="O54" s="119"/>
      <c r="P54" s="70"/>
    </row>
    <row r="55" spans="1:16" x14ac:dyDescent="0.3">
      <c r="A55" s="14">
        <v>50</v>
      </c>
      <c r="B55" s="15" t="s">
        <v>407</v>
      </c>
      <c r="C55" s="15" t="s">
        <v>408</v>
      </c>
      <c r="D55" s="16" t="s">
        <v>409</v>
      </c>
      <c r="E55" s="15" t="s">
        <v>297</v>
      </c>
      <c r="F55" s="15" t="s">
        <v>104</v>
      </c>
      <c r="G55" s="17" t="s">
        <v>565</v>
      </c>
      <c r="H55" s="15" t="s">
        <v>117</v>
      </c>
      <c r="I55" s="15" t="s">
        <v>410</v>
      </c>
      <c r="J55" s="24" t="s">
        <v>756</v>
      </c>
      <c r="K55" s="43">
        <f t="shared" si="0"/>
        <v>1</v>
      </c>
      <c r="L55" s="85" t="str">
        <f t="shared" si="1"/>
        <v>Yes</v>
      </c>
      <c r="M55" s="107" t="s">
        <v>695</v>
      </c>
      <c r="N55" s="94" t="s">
        <v>618</v>
      </c>
      <c r="O55" s="118">
        <v>43454</v>
      </c>
      <c r="P55" s="94" t="s">
        <v>13</v>
      </c>
    </row>
    <row r="56" spans="1:16" x14ac:dyDescent="0.3">
      <c r="A56" s="14">
        <v>51</v>
      </c>
      <c r="B56" s="15" t="s">
        <v>411</v>
      </c>
      <c r="C56" s="15" t="s">
        <v>412</v>
      </c>
      <c r="D56" s="16" t="s">
        <v>413</v>
      </c>
      <c r="E56" s="15" t="s">
        <v>297</v>
      </c>
      <c r="F56" s="15" t="s">
        <v>104</v>
      </c>
      <c r="G56" s="17" t="s">
        <v>566</v>
      </c>
      <c r="H56" s="15" t="s">
        <v>117</v>
      </c>
      <c r="I56" s="15" t="s">
        <v>249</v>
      </c>
      <c r="J56" s="24" t="s">
        <v>756</v>
      </c>
      <c r="K56" s="43">
        <f t="shared" si="0"/>
        <v>1</v>
      </c>
      <c r="L56" s="85" t="str">
        <f t="shared" si="1"/>
        <v>N/C</v>
      </c>
      <c r="M56" s="110" t="s">
        <v>696</v>
      </c>
      <c r="N56" s="115">
        <v>43449</v>
      </c>
      <c r="O56" s="118">
        <v>43454</v>
      </c>
      <c r="P56" s="94" t="s">
        <v>732</v>
      </c>
    </row>
    <row r="57" spans="1:16" x14ac:dyDescent="0.3">
      <c r="A57" s="14">
        <v>52</v>
      </c>
      <c r="B57" s="15" t="s">
        <v>414</v>
      </c>
      <c r="C57" s="15" t="s">
        <v>415</v>
      </c>
      <c r="D57" s="16" t="s">
        <v>416</v>
      </c>
      <c r="E57" s="15" t="s">
        <v>249</v>
      </c>
      <c r="F57" s="15" t="s">
        <v>249</v>
      </c>
      <c r="G57" s="17" t="s">
        <v>567</v>
      </c>
      <c r="H57" s="15" t="s">
        <v>13</v>
      </c>
      <c r="I57" s="15" t="s">
        <v>319</v>
      </c>
      <c r="J57" s="24" t="s">
        <v>756</v>
      </c>
      <c r="K57" s="43" t="str">
        <f t="shared" si="0"/>
        <v/>
      </c>
      <c r="L57" s="85" t="str">
        <f t="shared" si="1"/>
        <v>Yes</v>
      </c>
      <c r="M57" s="109" t="s">
        <v>697</v>
      </c>
      <c r="N57" s="97" t="s">
        <v>618</v>
      </c>
      <c r="O57" s="117">
        <v>43461</v>
      </c>
      <c r="P57" s="97" t="s">
        <v>13</v>
      </c>
    </row>
    <row r="58" spans="1:16" x14ac:dyDescent="0.3">
      <c r="A58" s="14">
        <v>53</v>
      </c>
      <c r="B58" s="15" t="s">
        <v>417</v>
      </c>
      <c r="C58" s="15" t="s">
        <v>418</v>
      </c>
      <c r="D58" s="16" t="s">
        <v>419</v>
      </c>
      <c r="E58" s="15" t="s">
        <v>249</v>
      </c>
      <c r="F58" s="15" t="s">
        <v>249</v>
      </c>
      <c r="G58" s="17" t="s">
        <v>156</v>
      </c>
      <c r="H58" s="15" t="s">
        <v>13</v>
      </c>
      <c r="I58" s="15" t="s">
        <v>319</v>
      </c>
      <c r="J58" s="24" t="s">
        <v>756</v>
      </c>
      <c r="K58" s="43" t="str">
        <f t="shared" si="0"/>
        <v/>
      </c>
      <c r="L58" s="85" t="str">
        <f t="shared" si="1"/>
        <v>Yes</v>
      </c>
      <c r="M58" s="107" t="s">
        <v>698</v>
      </c>
      <c r="N58" s="97" t="s">
        <v>618</v>
      </c>
      <c r="O58" s="117">
        <v>43462</v>
      </c>
      <c r="P58" s="97" t="s">
        <v>13</v>
      </c>
    </row>
    <row r="59" spans="1:16" x14ac:dyDescent="0.3">
      <c r="A59" s="14">
        <v>54</v>
      </c>
      <c r="B59" s="15" t="s">
        <v>420</v>
      </c>
      <c r="C59" s="15" t="s">
        <v>421</v>
      </c>
      <c r="D59" s="16" t="s">
        <v>249</v>
      </c>
      <c r="E59" s="15" t="s">
        <v>249</v>
      </c>
      <c r="F59" s="15" t="s">
        <v>249</v>
      </c>
      <c r="G59" s="17">
        <v>100000000</v>
      </c>
      <c r="H59" s="15" t="s">
        <v>13</v>
      </c>
      <c r="I59" s="15" t="s">
        <v>422</v>
      </c>
      <c r="J59" s="24" t="s">
        <v>756</v>
      </c>
      <c r="K59" s="43" t="str">
        <f t="shared" si="0"/>
        <v/>
      </c>
      <c r="L59" s="85" t="str">
        <f t="shared" si="1"/>
        <v>Yes</v>
      </c>
      <c r="M59" s="109" t="s">
        <v>420</v>
      </c>
      <c r="N59" s="115">
        <v>43455</v>
      </c>
      <c r="O59" s="118">
        <v>43455</v>
      </c>
      <c r="P59" s="94" t="s">
        <v>13</v>
      </c>
    </row>
    <row r="60" spans="1:16" ht="22" x14ac:dyDescent="0.3">
      <c r="A60" s="14">
        <v>55</v>
      </c>
      <c r="B60" s="15" t="s">
        <v>423</v>
      </c>
      <c r="C60" s="15" t="s">
        <v>424</v>
      </c>
      <c r="D60" s="16" t="s">
        <v>425</v>
      </c>
      <c r="E60" s="15" t="s">
        <v>291</v>
      </c>
      <c r="F60" s="15" t="s">
        <v>104</v>
      </c>
      <c r="G60" s="17">
        <v>41100000</v>
      </c>
      <c r="H60" s="15" t="s">
        <v>13</v>
      </c>
      <c r="I60" s="15" t="s">
        <v>215</v>
      </c>
      <c r="J60" s="24" t="s">
        <v>756</v>
      </c>
      <c r="K60" s="43" t="str">
        <f t="shared" si="0"/>
        <v/>
      </c>
      <c r="L60" s="85" t="str">
        <f t="shared" si="1"/>
        <v>Yes</v>
      </c>
      <c r="M60" s="109" t="s">
        <v>699</v>
      </c>
      <c r="N60" s="115">
        <v>43455</v>
      </c>
      <c r="O60" s="118">
        <v>43455</v>
      </c>
      <c r="P60" s="94" t="s">
        <v>13</v>
      </c>
    </row>
    <row r="61" spans="1:16" x14ac:dyDescent="0.3">
      <c r="A61" s="14">
        <v>56</v>
      </c>
      <c r="B61" s="15" t="s">
        <v>426</v>
      </c>
      <c r="C61" s="15" t="s">
        <v>427</v>
      </c>
      <c r="D61" s="16" t="s">
        <v>428</v>
      </c>
      <c r="E61" s="15" t="s">
        <v>249</v>
      </c>
      <c r="F61" s="15" t="s">
        <v>249</v>
      </c>
      <c r="G61" s="17" t="s">
        <v>185</v>
      </c>
      <c r="H61" s="15" t="s">
        <v>13</v>
      </c>
      <c r="I61" s="15" t="s">
        <v>429</v>
      </c>
      <c r="J61" s="24" t="s">
        <v>756</v>
      </c>
      <c r="K61" s="43" t="str">
        <f t="shared" si="0"/>
        <v/>
      </c>
      <c r="L61" s="85" t="str">
        <f t="shared" si="1"/>
        <v>Yes</v>
      </c>
      <c r="M61" s="109" t="s">
        <v>700</v>
      </c>
      <c r="N61" s="96">
        <v>43452</v>
      </c>
      <c r="O61" s="117">
        <v>43460</v>
      </c>
      <c r="P61" s="97" t="s">
        <v>13</v>
      </c>
    </row>
    <row r="62" spans="1:16" x14ac:dyDescent="0.3">
      <c r="A62" s="14">
        <v>57</v>
      </c>
      <c r="B62" s="15" t="s">
        <v>430</v>
      </c>
      <c r="C62" s="15" t="s">
        <v>431</v>
      </c>
      <c r="D62" s="16">
        <v>35093</v>
      </c>
      <c r="E62" s="15" t="s">
        <v>323</v>
      </c>
      <c r="F62" s="15" t="s">
        <v>249</v>
      </c>
      <c r="G62" s="17" t="s">
        <v>568</v>
      </c>
      <c r="H62" s="15" t="s">
        <v>13</v>
      </c>
      <c r="I62" s="15" t="s">
        <v>534</v>
      </c>
      <c r="J62" s="24" t="s">
        <v>756</v>
      </c>
      <c r="K62" s="43" t="str">
        <f t="shared" si="0"/>
        <v/>
      </c>
      <c r="L62" s="85" t="str">
        <f t="shared" si="1"/>
        <v>Yes</v>
      </c>
      <c r="M62" s="109" t="s">
        <v>701</v>
      </c>
      <c r="N62" s="96">
        <v>43452</v>
      </c>
      <c r="O62" s="117">
        <v>43461</v>
      </c>
      <c r="P62" s="97" t="s">
        <v>13</v>
      </c>
    </row>
    <row r="63" spans="1:16" ht="28" x14ac:dyDescent="0.3">
      <c r="A63" s="14">
        <v>58</v>
      </c>
      <c r="B63" s="15" t="s">
        <v>432</v>
      </c>
      <c r="C63" s="15" t="s">
        <v>433</v>
      </c>
      <c r="D63" s="16">
        <v>36382</v>
      </c>
      <c r="E63" s="15" t="s">
        <v>249</v>
      </c>
      <c r="F63" s="15" t="s">
        <v>249</v>
      </c>
      <c r="G63" s="17">
        <v>428880000</v>
      </c>
      <c r="H63" s="15" t="s">
        <v>13</v>
      </c>
      <c r="I63" s="15" t="s">
        <v>434</v>
      </c>
      <c r="J63" s="24" t="s">
        <v>756</v>
      </c>
      <c r="K63" s="43" t="str">
        <f t="shared" si="0"/>
        <v/>
      </c>
      <c r="L63" s="85" t="str">
        <f t="shared" si="1"/>
        <v>Yes</v>
      </c>
      <c r="M63" s="109" t="s">
        <v>702</v>
      </c>
      <c r="N63" s="115">
        <v>43452</v>
      </c>
      <c r="O63" s="118">
        <v>43452</v>
      </c>
      <c r="P63" s="94" t="s">
        <v>13</v>
      </c>
    </row>
    <row r="64" spans="1:16" x14ac:dyDescent="0.3">
      <c r="A64" s="14">
        <v>59</v>
      </c>
      <c r="B64" s="15" t="s">
        <v>435</v>
      </c>
      <c r="C64" s="15" t="s">
        <v>436</v>
      </c>
      <c r="D64" s="16" t="s">
        <v>437</v>
      </c>
      <c r="E64" s="15" t="s">
        <v>249</v>
      </c>
      <c r="F64" s="15" t="s">
        <v>249</v>
      </c>
      <c r="G64" s="17">
        <v>35000000</v>
      </c>
      <c r="H64" s="15" t="s">
        <v>249</v>
      </c>
      <c r="I64" s="15" t="s">
        <v>438</v>
      </c>
      <c r="J64" s="24" t="s">
        <v>756</v>
      </c>
      <c r="K64" s="43">
        <f t="shared" si="0"/>
        <v>1</v>
      </c>
      <c r="L64" s="85" t="str">
        <f t="shared" si="1"/>
        <v>Yes</v>
      </c>
      <c r="M64" s="109" t="s">
        <v>703</v>
      </c>
      <c r="N64" s="96">
        <v>43452</v>
      </c>
      <c r="O64" s="117">
        <v>43460</v>
      </c>
      <c r="P64" s="97" t="s">
        <v>13</v>
      </c>
    </row>
    <row r="65" spans="1:16" x14ac:dyDescent="0.3">
      <c r="A65" s="14">
        <v>60</v>
      </c>
      <c r="B65" s="15" t="s">
        <v>439</v>
      </c>
      <c r="C65" s="15" t="s">
        <v>440</v>
      </c>
      <c r="D65" s="16" t="s">
        <v>441</v>
      </c>
      <c r="E65" s="15" t="s">
        <v>249</v>
      </c>
      <c r="F65" s="15" t="s">
        <v>249</v>
      </c>
      <c r="G65" s="17" t="s">
        <v>556</v>
      </c>
      <c r="H65" s="15" t="s">
        <v>249</v>
      </c>
      <c r="I65" s="15" t="s">
        <v>249</v>
      </c>
      <c r="J65" s="24" t="s">
        <v>756</v>
      </c>
      <c r="K65" s="43">
        <f t="shared" si="0"/>
        <v>1</v>
      </c>
      <c r="L65" s="85" t="str">
        <f t="shared" si="1"/>
        <v>Yes</v>
      </c>
      <c r="M65" s="108" t="s">
        <v>704</v>
      </c>
      <c r="N65" s="115" t="s">
        <v>729</v>
      </c>
      <c r="O65" s="118">
        <v>43455</v>
      </c>
      <c r="P65" s="94" t="s">
        <v>13</v>
      </c>
    </row>
    <row r="66" spans="1:16" ht="22" x14ac:dyDescent="0.3">
      <c r="A66" s="14">
        <v>61</v>
      </c>
      <c r="B66" s="15" t="s">
        <v>442</v>
      </c>
      <c r="C66" s="15" t="s">
        <v>443</v>
      </c>
      <c r="D66" s="16">
        <v>41114</v>
      </c>
      <c r="E66" s="15" t="s">
        <v>249</v>
      </c>
      <c r="F66" s="15" t="s">
        <v>547</v>
      </c>
      <c r="G66" s="17" t="s">
        <v>569</v>
      </c>
      <c r="H66" s="15" t="s">
        <v>13</v>
      </c>
      <c r="I66" s="15" t="s">
        <v>444</v>
      </c>
      <c r="J66" s="24" t="s">
        <v>756</v>
      </c>
      <c r="K66" s="43" t="str">
        <f t="shared" si="0"/>
        <v/>
      </c>
      <c r="L66" s="85" t="str">
        <f t="shared" si="1"/>
        <v>Yes</v>
      </c>
      <c r="M66" s="109" t="s">
        <v>705</v>
      </c>
      <c r="N66" s="96">
        <v>43455</v>
      </c>
      <c r="O66" s="121">
        <v>43458</v>
      </c>
      <c r="P66" s="96" t="s">
        <v>13</v>
      </c>
    </row>
    <row r="67" spans="1:16" x14ac:dyDescent="0.3">
      <c r="A67" s="14">
        <v>62</v>
      </c>
      <c r="B67" s="15" t="s">
        <v>445</v>
      </c>
      <c r="C67" s="15" t="s">
        <v>249</v>
      </c>
      <c r="D67" s="16" t="s">
        <v>249</v>
      </c>
      <c r="E67" s="15" t="s">
        <v>249</v>
      </c>
      <c r="F67" s="15" t="s">
        <v>249</v>
      </c>
      <c r="G67" s="17" t="s">
        <v>249</v>
      </c>
      <c r="H67" s="15" t="s">
        <v>13</v>
      </c>
      <c r="I67" s="15" t="s">
        <v>531</v>
      </c>
      <c r="J67" s="24" t="s">
        <v>756</v>
      </c>
      <c r="K67" s="43" t="str">
        <f t="shared" si="0"/>
        <v/>
      </c>
      <c r="L67" s="85" t="str">
        <f t="shared" si="1"/>
        <v>Yes</v>
      </c>
      <c r="M67" s="112" t="s">
        <v>445</v>
      </c>
      <c r="N67" s="94" t="s">
        <v>725</v>
      </c>
      <c r="O67" s="118">
        <v>43474</v>
      </c>
      <c r="P67" s="94" t="s">
        <v>13</v>
      </c>
    </row>
    <row r="68" spans="1:16" x14ac:dyDescent="0.3">
      <c r="A68" s="14">
        <v>63</v>
      </c>
      <c r="B68" s="15" t="s">
        <v>446</v>
      </c>
      <c r="C68" s="15" t="s">
        <v>447</v>
      </c>
      <c r="D68" s="16" t="s">
        <v>448</v>
      </c>
      <c r="E68" s="15" t="s">
        <v>297</v>
      </c>
      <c r="F68" s="15" t="s">
        <v>104</v>
      </c>
      <c r="G68" s="17" t="s">
        <v>570</v>
      </c>
      <c r="H68" s="15" t="s">
        <v>13</v>
      </c>
      <c r="I68" s="15" t="s">
        <v>312</v>
      </c>
      <c r="J68" s="24" t="s">
        <v>756</v>
      </c>
      <c r="K68" s="43" t="str">
        <f t="shared" si="0"/>
        <v/>
      </c>
      <c r="L68" s="85" t="str">
        <f t="shared" si="1"/>
        <v>Yes</v>
      </c>
      <c r="M68" s="109" t="s">
        <v>446</v>
      </c>
      <c r="N68" s="115">
        <v>43451</v>
      </c>
      <c r="O68" s="118">
        <v>43452</v>
      </c>
      <c r="P68" s="94" t="s">
        <v>13</v>
      </c>
    </row>
    <row r="69" spans="1:16" x14ac:dyDescent="0.3">
      <c r="A69" s="14">
        <v>64</v>
      </c>
      <c r="B69" s="15" t="s">
        <v>449</v>
      </c>
      <c r="C69" s="15" t="s">
        <v>450</v>
      </c>
      <c r="D69" s="16" t="s">
        <v>451</v>
      </c>
      <c r="E69" s="15" t="s">
        <v>452</v>
      </c>
      <c r="F69" s="15" t="s">
        <v>249</v>
      </c>
      <c r="G69" s="17">
        <v>294000000</v>
      </c>
      <c r="H69" s="15" t="s">
        <v>249</v>
      </c>
      <c r="I69" s="15" t="s">
        <v>453</v>
      </c>
      <c r="J69" s="24" t="s">
        <v>756</v>
      </c>
      <c r="K69" s="43">
        <f t="shared" si="0"/>
        <v>1</v>
      </c>
      <c r="L69" s="85" t="str">
        <f t="shared" si="1"/>
        <v>Yes</v>
      </c>
      <c r="M69" s="109" t="s">
        <v>706</v>
      </c>
      <c r="N69" s="115">
        <v>43447</v>
      </c>
      <c r="O69" s="118">
        <v>43447</v>
      </c>
      <c r="P69" s="94" t="s">
        <v>13</v>
      </c>
    </row>
    <row r="70" spans="1:16" x14ac:dyDescent="0.3">
      <c r="A70" s="14">
        <v>65</v>
      </c>
      <c r="B70" s="15" t="s">
        <v>454</v>
      </c>
      <c r="C70" s="15">
        <v>183561383</v>
      </c>
      <c r="D70" s="16" t="s">
        <v>579</v>
      </c>
      <c r="E70" s="15" t="s">
        <v>249</v>
      </c>
      <c r="F70" s="15" t="s">
        <v>249</v>
      </c>
      <c r="G70" s="17" t="s">
        <v>116</v>
      </c>
      <c r="H70" s="15" t="s">
        <v>249</v>
      </c>
      <c r="I70" s="15" t="s">
        <v>455</v>
      </c>
      <c r="J70" s="24" t="s">
        <v>756</v>
      </c>
      <c r="K70" s="43" t="str">
        <f t="shared" si="0"/>
        <v/>
      </c>
      <c r="L70" s="85" t="str">
        <f t="shared" si="1"/>
        <v>N/C</v>
      </c>
      <c r="M70" s="113" t="s">
        <v>707</v>
      </c>
      <c r="N70" s="115">
        <v>43452</v>
      </c>
      <c r="O70" s="118">
        <v>43452</v>
      </c>
      <c r="P70" s="94" t="s">
        <v>733</v>
      </c>
    </row>
    <row r="71" spans="1:16" x14ac:dyDescent="0.3">
      <c r="A71" s="14">
        <v>66</v>
      </c>
      <c r="B71" s="15" t="s">
        <v>456</v>
      </c>
      <c r="C71" s="15" t="s">
        <v>457</v>
      </c>
      <c r="D71" s="16">
        <v>39055</v>
      </c>
      <c r="E71" s="15" t="s">
        <v>458</v>
      </c>
      <c r="F71" s="15" t="s">
        <v>104</v>
      </c>
      <c r="G71" s="17" t="s">
        <v>571</v>
      </c>
      <c r="H71" s="15" t="s">
        <v>13</v>
      </c>
      <c r="I71" s="15" t="s">
        <v>459</v>
      </c>
      <c r="J71" s="24" t="s">
        <v>755</v>
      </c>
      <c r="K71" s="43" t="str">
        <f t="shared" ref="K71:K89" si="2">IF(H71=L71,"",1)</f>
        <v/>
      </c>
      <c r="L71" s="85" t="str">
        <f t="shared" ref="L71:L89" si="3">IF(P71="Yes","Yes","N/C")</f>
        <v>Yes</v>
      </c>
      <c r="M71" s="109" t="s">
        <v>708</v>
      </c>
      <c r="N71" s="97" t="s">
        <v>725</v>
      </c>
      <c r="O71" s="117"/>
      <c r="P71" s="97" t="s">
        <v>13</v>
      </c>
    </row>
    <row r="72" spans="1:16" x14ac:dyDescent="0.3">
      <c r="A72" s="14">
        <v>67</v>
      </c>
      <c r="B72" s="15" t="s">
        <v>460</v>
      </c>
      <c r="C72" s="15" t="s">
        <v>461</v>
      </c>
      <c r="D72" s="16" t="s">
        <v>462</v>
      </c>
      <c r="E72" s="15" t="s">
        <v>463</v>
      </c>
      <c r="F72" s="15" t="s">
        <v>249</v>
      </c>
      <c r="G72" s="17">
        <v>201000000</v>
      </c>
      <c r="H72" s="15" t="s">
        <v>13</v>
      </c>
      <c r="I72" s="15" t="s">
        <v>319</v>
      </c>
      <c r="J72" s="24" t="s">
        <v>756</v>
      </c>
      <c r="K72" s="43" t="str">
        <f t="shared" si="2"/>
        <v/>
      </c>
      <c r="L72" s="85" t="str">
        <f t="shared" si="3"/>
        <v>Yes</v>
      </c>
      <c r="M72" s="107" t="s">
        <v>709</v>
      </c>
      <c r="N72" s="97" t="s">
        <v>618</v>
      </c>
      <c r="O72" s="117">
        <v>43474</v>
      </c>
      <c r="P72" s="97" t="s">
        <v>13</v>
      </c>
    </row>
    <row r="73" spans="1:16" ht="22" x14ac:dyDescent="0.3">
      <c r="A73" s="14">
        <v>68</v>
      </c>
      <c r="B73" s="15" t="s">
        <v>464</v>
      </c>
      <c r="C73" s="15" t="s">
        <v>465</v>
      </c>
      <c r="D73" s="16">
        <v>35101</v>
      </c>
      <c r="E73" s="15" t="s">
        <v>297</v>
      </c>
      <c r="F73" s="15" t="s">
        <v>249</v>
      </c>
      <c r="G73" s="17" t="s">
        <v>144</v>
      </c>
      <c r="H73" s="15" t="s">
        <v>249</v>
      </c>
      <c r="I73" s="15" t="s">
        <v>466</v>
      </c>
      <c r="J73" s="24" t="s">
        <v>756</v>
      </c>
      <c r="K73" s="43" t="str">
        <f t="shared" si="2"/>
        <v/>
      </c>
      <c r="L73" s="85" t="str">
        <f t="shared" si="3"/>
        <v>N/C</v>
      </c>
      <c r="M73" s="110" t="s">
        <v>710</v>
      </c>
      <c r="N73" s="115">
        <v>43451</v>
      </c>
      <c r="O73" s="118">
        <v>43454</v>
      </c>
      <c r="P73" s="94" t="s">
        <v>734</v>
      </c>
    </row>
    <row r="74" spans="1:16" x14ac:dyDescent="0.3">
      <c r="A74" s="14">
        <v>69</v>
      </c>
      <c r="B74" s="15" t="s">
        <v>467</v>
      </c>
      <c r="C74" s="15" t="s">
        <v>468</v>
      </c>
      <c r="D74" s="16">
        <v>40580</v>
      </c>
      <c r="E74" s="15" t="s">
        <v>469</v>
      </c>
      <c r="F74" s="15" t="s">
        <v>104</v>
      </c>
      <c r="G74" s="17" t="s">
        <v>572</v>
      </c>
      <c r="H74" s="15" t="s">
        <v>249</v>
      </c>
      <c r="I74" s="18" t="s">
        <v>269</v>
      </c>
      <c r="J74" s="24" t="s">
        <v>756</v>
      </c>
      <c r="K74" s="43">
        <f t="shared" si="2"/>
        <v>1</v>
      </c>
      <c r="L74" s="85" t="str">
        <f t="shared" si="3"/>
        <v>Yes</v>
      </c>
      <c r="M74" s="110" t="s">
        <v>711</v>
      </c>
      <c r="N74" s="97" t="s">
        <v>618</v>
      </c>
      <c r="O74" s="117">
        <v>43461</v>
      </c>
      <c r="P74" s="97" t="s">
        <v>13</v>
      </c>
    </row>
    <row r="75" spans="1:16" ht="22" x14ac:dyDescent="0.3">
      <c r="A75" s="14">
        <v>70</v>
      </c>
      <c r="B75" s="15" t="s">
        <v>470</v>
      </c>
      <c r="C75" s="15" t="s">
        <v>471</v>
      </c>
      <c r="D75" s="16" t="s">
        <v>578</v>
      </c>
      <c r="E75" s="15" t="s">
        <v>249</v>
      </c>
      <c r="F75" s="15" t="s">
        <v>249</v>
      </c>
      <c r="G75" s="17" t="s">
        <v>249</v>
      </c>
      <c r="H75" s="15" t="s">
        <v>249</v>
      </c>
      <c r="I75" s="15" t="s">
        <v>472</v>
      </c>
      <c r="J75" s="24" t="s">
        <v>756</v>
      </c>
      <c r="K75" s="43" t="str">
        <f t="shared" si="2"/>
        <v/>
      </c>
      <c r="L75" s="85" t="str">
        <f t="shared" si="3"/>
        <v>N/C</v>
      </c>
      <c r="M75" s="110" t="s">
        <v>712</v>
      </c>
      <c r="N75" s="115">
        <v>43452</v>
      </c>
      <c r="O75" s="118">
        <v>43452</v>
      </c>
      <c r="P75" s="94" t="s">
        <v>733</v>
      </c>
    </row>
    <row r="76" spans="1:16" ht="28" x14ac:dyDescent="0.3">
      <c r="A76" s="14">
        <v>71</v>
      </c>
      <c r="B76" s="15" t="s">
        <v>473</v>
      </c>
      <c r="C76" s="15" t="s">
        <v>474</v>
      </c>
      <c r="D76" s="16" t="s">
        <v>475</v>
      </c>
      <c r="E76" s="15" t="s">
        <v>366</v>
      </c>
      <c r="F76" s="15" t="s">
        <v>547</v>
      </c>
      <c r="G76" s="17" t="s">
        <v>116</v>
      </c>
      <c r="H76" s="15" t="s">
        <v>13</v>
      </c>
      <c r="I76" s="15" t="s">
        <v>535</v>
      </c>
      <c r="J76" s="24" t="s">
        <v>756</v>
      </c>
      <c r="K76" s="43" t="str">
        <f t="shared" si="2"/>
        <v/>
      </c>
      <c r="L76" s="85" t="str">
        <f t="shared" si="3"/>
        <v>Yes</v>
      </c>
      <c r="M76" s="109" t="s">
        <v>713</v>
      </c>
      <c r="N76" s="96">
        <v>43454</v>
      </c>
      <c r="O76" s="117">
        <v>43462</v>
      </c>
      <c r="P76" s="97" t="s">
        <v>13</v>
      </c>
    </row>
    <row r="77" spans="1:16" ht="28" x14ac:dyDescent="0.3">
      <c r="A77" s="14">
        <v>72</v>
      </c>
      <c r="B77" s="15" t="s">
        <v>476</v>
      </c>
      <c r="C77" s="15" t="s">
        <v>477</v>
      </c>
      <c r="D77" s="16" t="s">
        <v>478</v>
      </c>
      <c r="E77" s="15" t="s">
        <v>291</v>
      </c>
      <c r="F77" s="15" t="s">
        <v>104</v>
      </c>
      <c r="G77" s="17" t="s">
        <v>573</v>
      </c>
      <c r="H77" s="15" t="s">
        <v>13</v>
      </c>
      <c r="I77" s="15" t="s">
        <v>292</v>
      </c>
      <c r="J77" s="24" t="s">
        <v>756</v>
      </c>
      <c r="K77" s="43" t="str">
        <f t="shared" si="2"/>
        <v/>
      </c>
      <c r="L77" s="85" t="str">
        <f t="shared" si="3"/>
        <v>Yes</v>
      </c>
      <c r="M77" s="107" t="s">
        <v>714</v>
      </c>
      <c r="N77" s="96">
        <v>43451</v>
      </c>
      <c r="O77" s="117">
        <v>43460</v>
      </c>
      <c r="P77" s="97" t="s">
        <v>13</v>
      </c>
    </row>
    <row r="78" spans="1:16" ht="55" x14ac:dyDescent="0.3">
      <c r="A78" s="14">
        <v>73</v>
      </c>
      <c r="B78" s="15" t="s">
        <v>479</v>
      </c>
      <c r="C78" s="15" t="s">
        <v>480</v>
      </c>
      <c r="D78" s="16">
        <v>35017</v>
      </c>
      <c r="E78" s="15" t="s">
        <v>481</v>
      </c>
      <c r="F78" s="15" t="s">
        <v>249</v>
      </c>
      <c r="G78" s="17" t="s">
        <v>574</v>
      </c>
      <c r="H78" s="15" t="s">
        <v>13</v>
      </c>
      <c r="I78" s="15" t="s">
        <v>482</v>
      </c>
      <c r="J78" s="24" t="s">
        <v>756</v>
      </c>
      <c r="K78" s="43" t="str">
        <f t="shared" si="2"/>
        <v/>
      </c>
      <c r="L78" s="85" t="str">
        <f t="shared" si="3"/>
        <v>Yes</v>
      </c>
      <c r="M78" s="108" t="s">
        <v>715</v>
      </c>
      <c r="N78" s="115">
        <v>43451</v>
      </c>
      <c r="O78" s="118">
        <v>43454</v>
      </c>
      <c r="P78" s="94" t="s">
        <v>13</v>
      </c>
    </row>
    <row r="79" spans="1:16" x14ac:dyDescent="0.3">
      <c r="A79" s="14">
        <v>74</v>
      </c>
      <c r="B79" s="15" t="s">
        <v>483</v>
      </c>
      <c r="C79" s="15">
        <v>164</v>
      </c>
      <c r="D79" s="16">
        <v>37151</v>
      </c>
      <c r="E79" s="15" t="s">
        <v>484</v>
      </c>
      <c r="F79" s="15" t="s">
        <v>249</v>
      </c>
      <c r="G79" s="17" t="s">
        <v>575</v>
      </c>
      <c r="H79" s="15" t="s">
        <v>13</v>
      </c>
      <c r="I79" s="15" t="s">
        <v>258</v>
      </c>
      <c r="J79" s="24" t="s">
        <v>756</v>
      </c>
      <c r="K79" s="43" t="str">
        <f t="shared" si="2"/>
        <v/>
      </c>
      <c r="L79" s="85" t="str">
        <f t="shared" si="3"/>
        <v>Yes</v>
      </c>
      <c r="M79" s="109" t="s">
        <v>716</v>
      </c>
      <c r="N79" s="115">
        <v>43454</v>
      </c>
      <c r="O79" s="118">
        <v>43454</v>
      </c>
      <c r="P79" s="94" t="s">
        <v>13</v>
      </c>
    </row>
    <row r="80" spans="1:16" x14ac:dyDescent="0.3">
      <c r="A80" s="14">
        <v>75</v>
      </c>
      <c r="B80" s="15" t="s">
        <v>485</v>
      </c>
      <c r="C80" s="15" t="s">
        <v>486</v>
      </c>
      <c r="D80" s="16" t="s">
        <v>487</v>
      </c>
      <c r="E80" s="15" t="s">
        <v>249</v>
      </c>
      <c r="F80" s="15" t="s">
        <v>249</v>
      </c>
      <c r="G80" s="17" t="s">
        <v>561</v>
      </c>
      <c r="H80" s="15" t="s">
        <v>249</v>
      </c>
      <c r="I80" s="15" t="s">
        <v>383</v>
      </c>
      <c r="J80" s="24" t="s">
        <v>756</v>
      </c>
      <c r="K80" s="43">
        <f t="shared" si="2"/>
        <v>1</v>
      </c>
      <c r="L80" s="85" t="str">
        <f t="shared" si="3"/>
        <v>Yes</v>
      </c>
      <c r="M80" s="107" t="s">
        <v>717</v>
      </c>
      <c r="N80" s="115">
        <v>43448</v>
      </c>
      <c r="O80" s="118">
        <v>43452</v>
      </c>
      <c r="P80" s="94" t="s">
        <v>13</v>
      </c>
    </row>
    <row r="81" spans="1:16" x14ac:dyDescent="0.3">
      <c r="A81" s="14">
        <v>76</v>
      </c>
      <c r="B81" s="15" t="s">
        <v>488</v>
      </c>
      <c r="C81" s="15" t="s">
        <v>489</v>
      </c>
      <c r="D81" s="16" t="s">
        <v>490</v>
      </c>
      <c r="E81" s="15" t="s">
        <v>469</v>
      </c>
      <c r="F81" s="15" t="s">
        <v>249</v>
      </c>
      <c r="G81" s="17" t="s">
        <v>185</v>
      </c>
      <c r="H81" s="15" t="s">
        <v>13</v>
      </c>
      <c r="I81" s="15" t="s">
        <v>269</v>
      </c>
      <c r="J81" s="24" t="s">
        <v>756</v>
      </c>
      <c r="K81" s="43" t="str">
        <f t="shared" si="2"/>
        <v/>
      </c>
      <c r="L81" s="85" t="str">
        <f t="shared" si="3"/>
        <v>Yes</v>
      </c>
      <c r="M81" s="109" t="s">
        <v>718</v>
      </c>
      <c r="N81" s="97" t="s">
        <v>618</v>
      </c>
      <c r="O81" s="117">
        <v>43461</v>
      </c>
      <c r="P81" s="97" t="s">
        <v>13</v>
      </c>
    </row>
    <row r="82" spans="1:16" ht="22" x14ac:dyDescent="0.3">
      <c r="A82" s="14">
        <v>77</v>
      </c>
      <c r="B82" s="15" t="s">
        <v>491</v>
      </c>
      <c r="C82" s="15" t="s">
        <v>492</v>
      </c>
      <c r="D82" s="16" t="s">
        <v>493</v>
      </c>
      <c r="E82" s="15" t="s">
        <v>494</v>
      </c>
      <c r="F82" s="15" t="s">
        <v>104</v>
      </c>
      <c r="G82" s="17" t="s">
        <v>576</v>
      </c>
      <c r="H82" s="15" t="s">
        <v>13</v>
      </c>
      <c r="I82" s="15" t="s">
        <v>523</v>
      </c>
      <c r="J82" s="24" t="s">
        <v>756</v>
      </c>
      <c r="K82" s="43" t="str">
        <f t="shared" si="2"/>
        <v/>
      </c>
      <c r="L82" s="85" t="str">
        <f t="shared" si="3"/>
        <v>Yes</v>
      </c>
      <c r="M82" s="109" t="s">
        <v>719</v>
      </c>
      <c r="N82" s="115">
        <v>43452</v>
      </c>
      <c r="O82" s="118">
        <v>43453</v>
      </c>
      <c r="P82" s="94" t="s">
        <v>13</v>
      </c>
    </row>
    <row r="83" spans="1:16" ht="22" x14ac:dyDescent="0.3">
      <c r="A83" s="14">
        <v>78</v>
      </c>
      <c r="B83" s="15" t="s">
        <v>495</v>
      </c>
      <c r="C83" s="15" t="s">
        <v>496</v>
      </c>
      <c r="D83" s="16">
        <v>36621</v>
      </c>
      <c r="E83" s="15" t="s">
        <v>494</v>
      </c>
      <c r="F83" s="15" t="s">
        <v>104</v>
      </c>
      <c r="G83" s="17" t="s">
        <v>561</v>
      </c>
      <c r="H83" s="15" t="s">
        <v>13</v>
      </c>
      <c r="I83" s="15" t="s">
        <v>523</v>
      </c>
      <c r="J83" s="24" t="s">
        <v>756</v>
      </c>
      <c r="K83" s="43" t="str">
        <f t="shared" si="2"/>
        <v/>
      </c>
      <c r="L83" s="85" t="str">
        <f t="shared" si="3"/>
        <v>Yes</v>
      </c>
      <c r="M83" s="109" t="s">
        <v>720</v>
      </c>
      <c r="N83" s="115">
        <v>43452</v>
      </c>
      <c r="O83" s="118">
        <v>43453</v>
      </c>
      <c r="P83" s="94" t="s">
        <v>13</v>
      </c>
    </row>
    <row r="84" spans="1:16" x14ac:dyDescent="0.3">
      <c r="A84" s="14">
        <v>79</v>
      </c>
      <c r="B84" s="15" t="s">
        <v>497</v>
      </c>
      <c r="C84" s="15" t="s">
        <v>498</v>
      </c>
      <c r="D84" s="16">
        <v>36581</v>
      </c>
      <c r="E84" s="15" t="s">
        <v>297</v>
      </c>
      <c r="F84" s="15" t="s">
        <v>249</v>
      </c>
      <c r="G84" s="17" t="s">
        <v>249</v>
      </c>
      <c r="H84" s="15" t="s">
        <v>13</v>
      </c>
      <c r="I84" s="15" t="s">
        <v>327</v>
      </c>
      <c r="J84" s="24" t="s">
        <v>756</v>
      </c>
      <c r="K84" s="43" t="str">
        <f t="shared" si="2"/>
        <v/>
      </c>
      <c r="L84" s="85" t="str">
        <f t="shared" si="3"/>
        <v>Yes</v>
      </c>
      <c r="M84" s="109" t="s">
        <v>721</v>
      </c>
      <c r="N84" s="115">
        <v>43455</v>
      </c>
      <c r="O84" s="118">
        <v>43455</v>
      </c>
      <c r="P84" s="94" t="s">
        <v>13</v>
      </c>
    </row>
    <row r="85" spans="1:16" x14ac:dyDescent="0.3">
      <c r="A85" s="14">
        <v>80</v>
      </c>
      <c r="B85" s="15" t="s">
        <v>499</v>
      </c>
      <c r="C85" s="15" t="s">
        <v>500</v>
      </c>
      <c r="D85" s="16">
        <v>37523</v>
      </c>
      <c r="E85" s="15" t="s">
        <v>295</v>
      </c>
      <c r="F85" s="15" t="s">
        <v>249</v>
      </c>
      <c r="G85" s="17" t="s">
        <v>185</v>
      </c>
      <c r="H85" s="15" t="s">
        <v>13</v>
      </c>
      <c r="I85" s="15" t="s">
        <v>501</v>
      </c>
      <c r="J85" s="24" t="s">
        <v>756</v>
      </c>
      <c r="K85" s="43" t="str">
        <f t="shared" si="2"/>
        <v/>
      </c>
      <c r="L85" s="85" t="str">
        <f t="shared" si="3"/>
        <v>Yes</v>
      </c>
      <c r="M85" s="109" t="s">
        <v>722</v>
      </c>
      <c r="N85" s="96">
        <v>43452</v>
      </c>
      <c r="O85" s="117">
        <v>43462</v>
      </c>
      <c r="P85" s="97" t="s">
        <v>13</v>
      </c>
    </row>
    <row r="86" spans="1:16" x14ac:dyDescent="0.3">
      <c r="A86" s="14">
        <v>81</v>
      </c>
      <c r="B86" s="15" t="s">
        <v>502</v>
      </c>
      <c r="C86" s="15">
        <v>787</v>
      </c>
      <c r="D86" s="16" t="s">
        <v>503</v>
      </c>
      <c r="E86" s="15" t="s">
        <v>249</v>
      </c>
      <c r="F86" s="15" t="s">
        <v>249</v>
      </c>
      <c r="G86" s="17">
        <v>1000000000</v>
      </c>
      <c r="H86" s="15" t="s">
        <v>13</v>
      </c>
      <c r="I86" s="15" t="s">
        <v>504</v>
      </c>
      <c r="J86" s="24" t="s">
        <v>756</v>
      </c>
      <c r="K86" s="43" t="str">
        <f t="shared" si="2"/>
        <v/>
      </c>
      <c r="L86" s="85" t="str">
        <f t="shared" si="3"/>
        <v>Yes</v>
      </c>
      <c r="M86" s="109" t="s">
        <v>723</v>
      </c>
      <c r="N86" s="96">
        <v>43451</v>
      </c>
      <c r="O86" s="117">
        <v>43460</v>
      </c>
      <c r="P86" s="97" t="s">
        <v>13</v>
      </c>
    </row>
    <row r="87" spans="1:16" x14ac:dyDescent="0.3">
      <c r="A87" s="14">
        <v>82</v>
      </c>
      <c r="B87" s="15" t="s">
        <v>505</v>
      </c>
      <c r="C87" s="15" t="s">
        <v>506</v>
      </c>
      <c r="D87" s="16" t="s">
        <v>507</v>
      </c>
      <c r="E87" s="15" t="s">
        <v>295</v>
      </c>
      <c r="F87" s="15" t="s">
        <v>104</v>
      </c>
      <c r="G87" s="17" t="s">
        <v>185</v>
      </c>
      <c r="H87" s="15" t="s">
        <v>249</v>
      </c>
      <c r="I87" s="15" t="s">
        <v>383</v>
      </c>
      <c r="J87" s="24" t="s">
        <v>755</v>
      </c>
      <c r="K87" s="43">
        <f t="shared" si="2"/>
        <v>1</v>
      </c>
      <c r="L87" s="85" t="str">
        <f t="shared" si="3"/>
        <v>Yes</v>
      </c>
      <c r="M87" s="109" t="s">
        <v>505</v>
      </c>
      <c r="N87" s="96">
        <v>43452</v>
      </c>
      <c r="O87" s="117">
        <v>43462</v>
      </c>
      <c r="P87" s="97" t="s">
        <v>13</v>
      </c>
    </row>
    <row r="88" spans="1:16" x14ac:dyDescent="0.3">
      <c r="A88" s="14">
        <v>83</v>
      </c>
      <c r="B88" s="15" t="s">
        <v>508</v>
      </c>
      <c r="C88" s="15" t="s">
        <v>509</v>
      </c>
      <c r="D88" s="16">
        <v>40554</v>
      </c>
      <c r="E88" s="15" t="s">
        <v>469</v>
      </c>
      <c r="F88" s="15" t="s">
        <v>104</v>
      </c>
      <c r="G88" s="17" t="s">
        <v>577</v>
      </c>
      <c r="H88" s="15" t="s">
        <v>13</v>
      </c>
      <c r="I88" s="15" t="s">
        <v>269</v>
      </c>
      <c r="J88" s="24" t="s">
        <v>756</v>
      </c>
      <c r="K88" s="43" t="str">
        <f t="shared" si="2"/>
        <v/>
      </c>
      <c r="L88" s="85" t="str">
        <f t="shared" si="3"/>
        <v>Yes</v>
      </c>
      <c r="M88" s="109" t="s">
        <v>724</v>
      </c>
      <c r="N88" s="97" t="s">
        <v>618</v>
      </c>
      <c r="O88" s="117">
        <v>43461</v>
      </c>
      <c r="P88" s="97" t="s">
        <v>13</v>
      </c>
    </row>
    <row r="89" spans="1:16" x14ac:dyDescent="0.3">
      <c r="A89" s="14">
        <v>84</v>
      </c>
      <c r="B89" s="15" t="s">
        <v>510</v>
      </c>
      <c r="C89" s="15" t="s">
        <v>511</v>
      </c>
      <c r="D89" s="16" t="s">
        <v>249</v>
      </c>
      <c r="E89" s="15" t="s">
        <v>249</v>
      </c>
      <c r="F89" s="15" t="s">
        <v>249</v>
      </c>
      <c r="G89" s="17" t="s">
        <v>249</v>
      </c>
      <c r="H89" s="15" t="s">
        <v>13</v>
      </c>
      <c r="I89" s="15" t="s">
        <v>536</v>
      </c>
      <c r="J89" s="24" t="s">
        <v>756</v>
      </c>
      <c r="K89" s="43" t="str">
        <f t="shared" si="2"/>
        <v/>
      </c>
      <c r="L89" s="85" t="str">
        <f t="shared" si="3"/>
        <v>Yes</v>
      </c>
      <c r="M89" s="109" t="s">
        <v>510</v>
      </c>
      <c r="N89" s="115">
        <v>43452</v>
      </c>
      <c r="O89" s="118">
        <v>43452</v>
      </c>
      <c r="P89" s="94" t="s">
        <v>13</v>
      </c>
    </row>
    <row r="90" spans="1:16" x14ac:dyDescent="0.3">
      <c r="A90" s="24"/>
      <c r="B90" s="24"/>
      <c r="C90" s="24"/>
      <c r="D90" s="25"/>
      <c r="E90" s="24"/>
      <c r="F90" s="24"/>
      <c r="G90" s="26"/>
      <c r="H90" s="3">
        <f>COUNTIF(H6:H89,"Yes")</f>
        <v>52</v>
      </c>
      <c r="I90" s="24"/>
      <c r="J90" s="24"/>
      <c r="K90" s="61">
        <f>SUM(K6:K89)</f>
        <v>26</v>
      </c>
      <c r="L90" s="3">
        <f>COUNTIF(L6:L89,"Yes")</f>
        <v>73</v>
      </c>
    </row>
    <row r="91" spans="1:16" x14ac:dyDescent="0.3">
      <c r="A91" s="24"/>
      <c r="B91" s="24"/>
      <c r="C91" s="24"/>
      <c r="D91" s="25"/>
      <c r="E91" s="24"/>
      <c r="F91" s="24"/>
      <c r="G91" s="26"/>
      <c r="H91" s="24"/>
      <c r="I91" s="24"/>
      <c r="J91" s="24"/>
    </row>
    <row r="92" spans="1:16" x14ac:dyDescent="0.3">
      <c r="A92" s="27" t="s">
        <v>247</v>
      </c>
      <c r="B92" s="28"/>
      <c r="C92" s="24"/>
      <c r="D92" s="25"/>
      <c r="E92" s="24"/>
      <c r="F92" s="24"/>
      <c r="G92" s="26"/>
      <c r="H92" s="24"/>
      <c r="I92" s="24"/>
      <c r="J92" s="24"/>
    </row>
    <row r="93" spans="1:16" x14ac:dyDescent="0.3">
      <c r="A93" s="27" t="s">
        <v>248</v>
      </c>
      <c r="B93" s="28"/>
      <c r="C93" s="24"/>
      <c r="D93" s="25"/>
      <c r="E93" s="24"/>
      <c r="F93" s="24"/>
      <c r="G93" s="26"/>
      <c r="H93" s="24"/>
      <c r="I93" s="24"/>
      <c r="J93" s="24"/>
    </row>
    <row r="94" spans="1:16" x14ac:dyDescent="0.3">
      <c r="A94" s="27" t="s">
        <v>512</v>
      </c>
      <c r="B94" s="28"/>
      <c r="C94" s="24"/>
      <c r="D94" s="25"/>
      <c r="E94" s="24"/>
      <c r="F94" s="24"/>
      <c r="G94" s="26"/>
      <c r="H94" s="24"/>
      <c r="I94" s="24"/>
      <c r="J94" s="24"/>
    </row>
  </sheetData>
  <conditionalFormatting sqref="M6:M87">
    <cfRule type="timePeriod" dxfId="0" priority="1" timePeriod="yesterday">
      <formula>FLOOR(M6,1)=TODAY()-1</formula>
    </cfRule>
  </conditionalFormatting>
  <pageMargins left="0.7" right="0.7" top="0.75" bottom="0.75" header="0.3" footer="0.3"/>
  <pageSetup paperSize="9" scale="6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view="pageBreakPreview" topLeftCell="B1" zoomScale="60" zoomScaleNormal="70" workbookViewId="0">
      <selection activeCell="V10" sqref="V10"/>
    </sheetView>
  </sheetViews>
  <sheetFormatPr defaultColWidth="9.81640625" defaultRowHeight="14" x14ac:dyDescent="0.3"/>
  <cols>
    <col min="1" max="1" width="5.453125" style="3" customWidth="1"/>
    <col min="2" max="2" width="44.54296875" style="3" customWidth="1"/>
    <col min="3" max="3" width="20" style="3" customWidth="1"/>
    <col min="4" max="4" width="16.81640625" style="3" customWidth="1"/>
    <col min="5" max="5" width="33.1796875" style="3" customWidth="1"/>
    <col min="6" max="6" width="14.54296875" style="3" customWidth="1"/>
    <col min="7" max="7" width="20.1796875" style="56" customWidth="1"/>
    <col min="8" max="8" width="11.08984375" style="3" customWidth="1"/>
    <col min="9" max="9" width="27.81640625" style="3" customWidth="1"/>
    <col min="10" max="10" width="13.36328125" style="3" hidden="1" customWidth="1"/>
    <col min="11" max="12" width="0" style="3" hidden="1" customWidth="1"/>
    <col min="13" max="13" width="32.1796875" style="71" hidden="1" customWidth="1"/>
    <col min="14" max="14" width="14.90625" style="71" hidden="1" customWidth="1"/>
    <col min="15" max="15" width="13" style="122" hidden="1" customWidth="1"/>
    <col min="16" max="16" width="13.08984375" style="71" hidden="1" customWidth="1"/>
    <col min="17" max="16384" width="9.81640625" style="3"/>
  </cols>
  <sheetData>
    <row r="1" spans="1:16" x14ac:dyDescent="0.3">
      <c r="A1" s="30" t="s">
        <v>0</v>
      </c>
    </row>
    <row r="3" spans="1:16" x14ac:dyDescent="0.3">
      <c r="A3" s="5" t="s">
        <v>246</v>
      </c>
      <c r="B3" s="57"/>
      <c r="C3" s="57"/>
    </row>
    <row r="5" spans="1:16" s="62" customFormat="1" ht="22" x14ac:dyDescent="0.3">
      <c r="A5" s="7" t="s">
        <v>2</v>
      </c>
      <c r="B5" s="7" t="s">
        <v>3</v>
      </c>
      <c r="C5" s="7" t="s">
        <v>4</v>
      </c>
      <c r="D5" s="7" t="s">
        <v>5</v>
      </c>
      <c r="E5" s="7" t="s">
        <v>99</v>
      </c>
      <c r="F5" s="7" t="s">
        <v>100</v>
      </c>
      <c r="G5" s="8" t="s">
        <v>6</v>
      </c>
      <c r="H5" s="7" t="s">
        <v>7</v>
      </c>
      <c r="I5" s="7" t="s">
        <v>250</v>
      </c>
      <c r="J5" s="9" t="s">
        <v>754</v>
      </c>
      <c r="K5" s="62" t="s">
        <v>751</v>
      </c>
      <c r="L5" s="62" t="s">
        <v>585</v>
      </c>
      <c r="M5" s="125" t="s">
        <v>738</v>
      </c>
      <c r="N5" s="128" t="s">
        <v>653</v>
      </c>
      <c r="O5" s="130" t="s">
        <v>624</v>
      </c>
      <c r="P5" s="128" t="s">
        <v>750</v>
      </c>
    </row>
    <row r="6" spans="1:16" x14ac:dyDescent="0.3">
      <c r="A6" s="11">
        <v>1</v>
      </c>
      <c r="B6" s="11" t="s">
        <v>203</v>
      </c>
      <c r="C6" s="11" t="s">
        <v>204</v>
      </c>
      <c r="D6" s="12">
        <v>40290</v>
      </c>
      <c r="E6" s="11" t="s">
        <v>249</v>
      </c>
      <c r="F6" s="11" t="s">
        <v>249</v>
      </c>
      <c r="G6" s="63">
        <v>200000000000</v>
      </c>
      <c r="H6" s="11" t="s">
        <v>13</v>
      </c>
      <c r="I6" s="11" t="s">
        <v>205</v>
      </c>
      <c r="J6" s="24" t="s">
        <v>756</v>
      </c>
      <c r="K6" s="43" t="str">
        <f>IF(H6=L6,"",1)</f>
        <v/>
      </c>
      <c r="L6" s="85" t="str">
        <f t="shared" ref="L6:L7" si="0">IF(P6="Yes","Yes","N/C")</f>
        <v>Yes</v>
      </c>
      <c r="M6" s="126" t="s">
        <v>739</v>
      </c>
      <c r="N6" s="129">
        <v>43451</v>
      </c>
      <c r="O6" s="119">
        <v>43454</v>
      </c>
      <c r="P6" s="70" t="s">
        <v>13</v>
      </c>
    </row>
    <row r="7" spans="1:16" x14ac:dyDescent="0.3">
      <c r="A7" s="15">
        <v>2</v>
      </c>
      <c r="B7" s="15" t="s">
        <v>206</v>
      </c>
      <c r="C7" s="15" t="s">
        <v>207</v>
      </c>
      <c r="D7" s="16">
        <v>42103</v>
      </c>
      <c r="E7" s="15" t="s">
        <v>208</v>
      </c>
      <c r="F7" s="15" t="s">
        <v>209</v>
      </c>
      <c r="G7" s="64">
        <v>2000000000</v>
      </c>
      <c r="H7" s="15" t="s">
        <v>13</v>
      </c>
      <c r="I7" s="15" t="s">
        <v>210</v>
      </c>
      <c r="J7" s="24" t="s">
        <v>756</v>
      </c>
      <c r="K7" s="43" t="str">
        <f t="shared" ref="K7:K16" si="1">IF(H7=L7,"",1)</f>
        <v/>
      </c>
      <c r="L7" s="85" t="str">
        <f t="shared" si="0"/>
        <v>Yes</v>
      </c>
      <c r="M7" s="126" t="s">
        <v>740</v>
      </c>
      <c r="N7" s="129">
        <v>43452</v>
      </c>
      <c r="O7" s="119">
        <v>43468</v>
      </c>
      <c r="P7" s="70" t="s">
        <v>13</v>
      </c>
    </row>
    <row r="8" spans="1:16" ht="22" x14ac:dyDescent="0.3">
      <c r="A8" s="15">
        <v>3</v>
      </c>
      <c r="B8" s="15" t="s">
        <v>211</v>
      </c>
      <c r="C8" s="15" t="s">
        <v>212</v>
      </c>
      <c r="D8" s="16">
        <v>41870</v>
      </c>
      <c r="E8" s="15" t="s">
        <v>213</v>
      </c>
      <c r="F8" s="15" t="s">
        <v>104</v>
      </c>
      <c r="G8" s="39" t="s">
        <v>214</v>
      </c>
      <c r="H8" s="15" t="s">
        <v>13</v>
      </c>
      <c r="I8" s="15" t="s">
        <v>215</v>
      </c>
      <c r="J8" s="24" t="s">
        <v>756</v>
      </c>
      <c r="K8" s="43" t="str">
        <f t="shared" si="1"/>
        <v/>
      </c>
      <c r="L8" s="85" t="str">
        <f t="shared" ref="L8:L16" si="2">IF(P8="Yes","Yes","N/C")</f>
        <v>Yes</v>
      </c>
      <c r="M8" s="126" t="s">
        <v>741</v>
      </c>
      <c r="N8" s="129">
        <v>43452</v>
      </c>
      <c r="O8" s="119">
        <v>43454</v>
      </c>
      <c r="P8" s="70" t="s">
        <v>13</v>
      </c>
    </row>
    <row r="9" spans="1:16" x14ac:dyDescent="0.3">
      <c r="A9" s="15">
        <v>4</v>
      </c>
      <c r="B9" s="15" t="s">
        <v>216</v>
      </c>
      <c r="C9" s="15" t="s">
        <v>217</v>
      </c>
      <c r="D9" s="16">
        <v>36152</v>
      </c>
      <c r="E9" s="15" t="s">
        <v>249</v>
      </c>
      <c r="F9" s="15" t="s">
        <v>249</v>
      </c>
      <c r="G9" s="39" t="s">
        <v>218</v>
      </c>
      <c r="H9" s="15" t="s">
        <v>13</v>
      </c>
      <c r="I9" s="15" t="s">
        <v>528</v>
      </c>
      <c r="J9" s="24" t="s">
        <v>756</v>
      </c>
      <c r="K9" s="43" t="str">
        <f t="shared" si="1"/>
        <v/>
      </c>
      <c r="L9" s="85" t="str">
        <f t="shared" si="2"/>
        <v>Yes</v>
      </c>
      <c r="M9" s="127" t="s">
        <v>742</v>
      </c>
      <c r="N9" s="129">
        <v>43452</v>
      </c>
      <c r="O9" s="119">
        <v>43454</v>
      </c>
      <c r="P9" s="70" t="s">
        <v>13</v>
      </c>
    </row>
    <row r="10" spans="1:16" ht="22" x14ac:dyDescent="0.3">
      <c r="A10" s="15">
        <v>5</v>
      </c>
      <c r="B10" s="15" t="s">
        <v>219</v>
      </c>
      <c r="C10" s="15" t="s">
        <v>220</v>
      </c>
      <c r="D10" s="16">
        <v>36021</v>
      </c>
      <c r="E10" s="15" t="s">
        <v>221</v>
      </c>
      <c r="F10" s="15" t="s">
        <v>249</v>
      </c>
      <c r="G10" s="39" t="s">
        <v>222</v>
      </c>
      <c r="H10" s="15" t="s">
        <v>13</v>
      </c>
      <c r="I10" s="15" t="s">
        <v>46</v>
      </c>
      <c r="J10" s="24" t="s">
        <v>756</v>
      </c>
      <c r="K10" s="43" t="str">
        <f t="shared" si="1"/>
        <v/>
      </c>
      <c r="L10" s="85" t="str">
        <f t="shared" si="2"/>
        <v>Yes</v>
      </c>
      <c r="M10" s="127" t="s">
        <v>743</v>
      </c>
      <c r="N10" s="129">
        <v>43452</v>
      </c>
      <c r="O10" s="119">
        <v>43454</v>
      </c>
      <c r="P10" s="70" t="s">
        <v>13</v>
      </c>
    </row>
    <row r="11" spans="1:16" x14ac:dyDescent="0.3">
      <c r="A11" s="15">
        <v>6</v>
      </c>
      <c r="B11" s="15" t="s">
        <v>223</v>
      </c>
      <c r="C11" s="15" t="s">
        <v>224</v>
      </c>
      <c r="D11" s="16">
        <v>37063</v>
      </c>
      <c r="E11" s="15" t="s">
        <v>225</v>
      </c>
      <c r="F11" s="15" t="s">
        <v>104</v>
      </c>
      <c r="G11" s="39" t="s">
        <v>226</v>
      </c>
      <c r="H11" s="15" t="s">
        <v>753</v>
      </c>
      <c r="I11" s="15" t="s">
        <v>227</v>
      </c>
      <c r="J11" s="24" t="s">
        <v>756</v>
      </c>
      <c r="K11" s="43">
        <f t="shared" si="1"/>
        <v>1</v>
      </c>
      <c r="L11" s="85" t="str">
        <f t="shared" si="2"/>
        <v>Yes</v>
      </c>
      <c r="M11" s="127" t="s">
        <v>744</v>
      </c>
      <c r="N11" s="129">
        <v>43452</v>
      </c>
      <c r="O11" s="119">
        <v>43454</v>
      </c>
      <c r="P11" s="70" t="s">
        <v>13</v>
      </c>
    </row>
    <row r="12" spans="1:16" x14ac:dyDescent="0.3">
      <c r="A12" s="15">
        <v>7</v>
      </c>
      <c r="B12" s="15" t="s">
        <v>228</v>
      </c>
      <c r="C12" s="15" t="s">
        <v>229</v>
      </c>
      <c r="D12" s="16">
        <v>36580</v>
      </c>
      <c r="E12" s="15" t="s">
        <v>230</v>
      </c>
      <c r="F12" s="15" t="s">
        <v>249</v>
      </c>
      <c r="G12" s="39" t="s">
        <v>185</v>
      </c>
      <c r="H12" s="15" t="s">
        <v>13</v>
      </c>
      <c r="I12" s="15" t="s">
        <v>231</v>
      </c>
      <c r="J12" s="24" t="s">
        <v>756</v>
      </c>
      <c r="K12" s="43" t="str">
        <f t="shared" si="1"/>
        <v/>
      </c>
      <c r="L12" s="85" t="str">
        <f t="shared" si="2"/>
        <v>Yes</v>
      </c>
      <c r="M12" s="127" t="s">
        <v>745</v>
      </c>
      <c r="N12" s="129">
        <v>43452</v>
      </c>
      <c r="O12" s="119">
        <v>43454</v>
      </c>
      <c r="P12" s="70" t="s">
        <v>13</v>
      </c>
    </row>
    <row r="13" spans="1:16" ht="22" x14ac:dyDescent="0.3">
      <c r="A13" s="15">
        <v>8</v>
      </c>
      <c r="B13" s="15" t="s">
        <v>232</v>
      </c>
      <c r="C13" s="15" t="s">
        <v>233</v>
      </c>
      <c r="D13" s="16">
        <v>36215</v>
      </c>
      <c r="E13" s="15" t="s">
        <v>234</v>
      </c>
      <c r="F13" s="15" t="s">
        <v>249</v>
      </c>
      <c r="G13" s="41">
        <v>200000000</v>
      </c>
      <c r="H13" s="39" t="s">
        <v>13</v>
      </c>
      <c r="I13" s="15" t="s">
        <v>529</v>
      </c>
      <c r="J13" s="24" t="s">
        <v>756</v>
      </c>
      <c r="K13" s="43" t="str">
        <f t="shared" si="1"/>
        <v/>
      </c>
      <c r="L13" s="85" t="str">
        <f t="shared" si="2"/>
        <v>Yes</v>
      </c>
      <c r="M13" s="126" t="s">
        <v>746</v>
      </c>
      <c r="N13" s="129">
        <v>43452</v>
      </c>
      <c r="O13" s="119">
        <v>43452</v>
      </c>
      <c r="P13" s="70" t="s">
        <v>13</v>
      </c>
    </row>
    <row r="14" spans="1:16" ht="22" x14ac:dyDescent="0.3">
      <c r="A14" s="15">
        <v>9</v>
      </c>
      <c r="B14" s="15" t="s">
        <v>235</v>
      </c>
      <c r="C14" s="15" t="s">
        <v>233</v>
      </c>
      <c r="D14" s="16">
        <v>36215</v>
      </c>
      <c r="E14" s="15" t="s">
        <v>236</v>
      </c>
      <c r="F14" s="15" t="s">
        <v>249</v>
      </c>
      <c r="G14" s="64">
        <v>200000000</v>
      </c>
      <c r="H14" s="39" t="s">
        <v>13</v>
      </c>
      <c r="I14" s="15" t="s">
        <v>529</v>
      </c>
      <c r="J14" s="24" t="s">
        <v>756</v>
      </c>
      <c r="K14" s="43" t="str">
        <f t="shared" si="1"/>
        <v/>
      </c>
      <c r="L14" s="85" t="str">
        <f t="shared" si="2"/>
        <v>Yes</v>
      </c>
      <c r="M14" s="126" t="s">
        <v>747</v>
      </c>
      <c r="N14" s="129">
        <v>43452</v>
      </c>
      <c r="O14" s="122">
        <v>43452</v>
      </c>
      <c r="P14" s="70" t="s">
        <v>13</v>
      </c>
    </row>
    <row r="15" spans="1:16" x14ac:dyDescent="0.3">
      <c r="A15" s="15">
        <v>10</v>
      </c>
      <c r="B15" s="15" t="s">
        <v>237</v>
      </c>
      <c r="C15" s="15" t="s">
        <v>238</v>
      </c>
      <c r="D15" s="16">
        <v>34341</v>
      </c>
      <c r="E15" s="15" t="s">
        <v>249</v>
      </c>
      <c r="F15" s="15" t="s">
        <v>249</v>
      </c>
      <c r="G15" s="39" t="s">
        <v>156</v>
      </c>
      <c r="H15" s="15" t="s">
        <v>753</v>
      </c>
      <c r="I15" s="15" t="s">
        <v>239</v>
      </c>
      <c r="J15" s="24" t="s">
        <v>755</v>
      </c>
      <c r="K15" s="43">
        <f t="shared" si="1"/>
        <v>1</v>
      </c>
      <c r="L15" s="85" t="str">
        <f t="shared" si="2"/>
        <v>Yes</v>
      </c>
      <c r="M15" s="126" t="s">
        <v>748</v>
      </c>
      <c r="N15" s="129">
        <v>43468</v>
      </c>
      <c r="O15" s="119">
        <v>43474</v>
      </c>
      <c r="P15" s="70" t="s">
        <v>13</v>
      </c>
    </row>
    <row r="16" spans="1:16" x14ac:dyDescent="0.3">
      <c r="A16" s="15">
        <v>11</v>
      </c>
      <c r="B16" s="15" t="s">
        <v>240</v>
      </c>
      <c r="C16" s="15" t="s">
        <v>241</v>
      </c>
      <c r="D16" s="16">
        <v>41922</v>
      </c>
      <c r="E16" s="15" t="s">
        <v>242</v>
      </c>
      <c r="F16" s="15" t="s">
        <v>547</v>
      </c>
      <c r="G16" s="39" t="s">
        <v>243</v>
      </c>
      <c r="H16" s="15" t="s">
        <v>13</v>
      </c>
      <c r="I16" s="15" t="s">
        <v>244</v>
      </c>
      <c r="J16" s="24" t="s">
        <v>756</v>
      </c>
      <c r="K16" s="43" t="str">
        <f t="shared" si="1"/>
        <v/>
      </c>
      <c r="L16" s="85" t="str">
        <f t="shared" si="2"/>
        <v>Yes</v>
      </c>
      <c r="M16" s="126" t="s">
        <v>749</v>
      </c>
      <c r="N16" s="129">
        <v>43452</v>
      </c>
      <c r="O16" s="119">
        <v>43452</v>
      </c>
      <c r="P16" s="70" t="s">
        <v>13</v>
      </c>
    </row>
    <row r="17" spans="1:11" x14ac:dyDescent="0.3">
      <c r="A17" s="24"/>
      <c r="B17" s="24"/>
      <c r="C17" s="24"/>
      <c r="D17" s="24"/>
      <c r="E17" s="24"/>
      <c r="F17" s="24"/>
      <c r="G17" s="60"/>
      <c r="H17" s="24"/>
      <c r="I17" s="24"/>
      <c r="J17" s="24"/>
      <c r="K17" s="61">
        <f>SUM(K6:K16)</f>
        <v>2</v>
      </c>
    </row>
    <row r="18" spans="1:11" x14ac:dyDescent="0.3">
      <c r="A18" s="24"/>
      <c r="B18" s="24"/>
      <c r="C18" s="24"/>
      <c r="D18" s="24"/>
      <c r="E18" s="24"/>
      <c r="F18" s="24"/>
      <c r="G18" s="60"/>
      <c r="H18" s="24"/>
      <c r="I18" s="24"/>
      <c r="J18" s="24"/>
    </row>
    <row r="19" spans="1:11" x14ac:dyDescent="0.3">
      <c r="A19" s="27" t="s">
        <v>247</v>
      </c>
      <c r="B19" s="24"/>
      <c r="C19" s="24"/>
      <c r="D19" s="24"/>
      <c r="E19" s="24"/>
      <c r="F19" s="24"/>
      <c r="G19" s="60"/>
      <c r="H19" s="24"/>
      <c r="I19" s="24"/>
      <c r="J19" s="24"/>
    </row>
    <row r="20" spans="1:11" x14ac:dyDescent="0.3">
      <c r="A20" s="27" t="s">
        <v>248</v>
      </c>
      <c r="B20" s="24"/>
      <c r="C20" s="24"/>
      <c r="D20" s="24"/>
      <c r="E20" s="24"/>
      <c r="F20" s="24"/>
      <c r="G20" s="60"/>
      <c r="H20" s="24"/>
      <c r="I20" s="24"/>
      <c r="J20" s="24"/>
    </row>
    <row r="21" spans="1:11" x14ac:dyDescent="0.3">
      <c r="A21" s="27" t="s">
        <v>512</v>
      </c>
      <c r="B21" s="24"/>
      <c r="C21" s="24"/>
      <c r="D21" s="24"/>
      <c r="E21" s="24"/>
      <c r="F21" s="24"/>
      <c r="G21" s="60"/>
      <c r="H21" s="24"/>
      <c r="I21" s="24"/>
      <c r="J21" s="24"/>
    </row>
  </sheetData>
  <pageMargins left="0.7" right="0.7" top="0.75" bottom="0.75" header="0.3" footer="0.3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Summary</vt:lpstr>
      <vt:lpstr>1.a Oil and Gas</vt:lpstr>
      <vt:lpstr>1.b. Oil and Gas transportation</vt:lpstr>
      <vt:lpstr>1.c Minerals</vt:lpstr>
      <vt:lpstr>1.d Gems and Jade</vt:lpstr>
      <vt:lpstr>1.e Pearls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Tan</dc:creator>
  <cp:lastModifiedBy>April Aye Thagyan</cp:lastModifiedBy>
  <cp:lastPrinted>2019-03-15T11:12:50Z</cp:lastPrinted>
  <dcterms:created xsi:type="dcterms:W3CDTF">2019-02-21T10:56:53Z</dcterms:created>
  <dcterms:modified xsi:type="dcterms:W3CDTF">2019-04-11T11:53:21Z</dcterms:modified>
</cp:coreProperties>
</file>